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\Desktop\"/>
    </mc:Choice>
  </mc:AlternateContent>
  <xr:revisionPtr revIDLastSave="0" documentId="8_{F07652DF-D26F-432A-9ACE-5CE15406111E}" xr6:coauthVersionLast="47" xr6:coauthVersionMax="47" xr10:uidLastSave="{00000000-0000-0000-0000-000000000000}"/>
  <bookViews>
    <workbookView xWindow="-110" yWindow="-110" windowWidth="19420" windowHeight="10300" activeTab="2" xr2:uid="{7AE37468-2894-403B-802C-DEB635EB0653}"/>
  </bookViews>
  <sheets>
    <sheet name="Sheet1" sheetId="1" r:id="rId1"/>
    <sheet name="Sheet3" sheetId="3" r:id="rId2"/>
    <sheet name="Sheet2" sheetId="4" r:id="rId3"/>
  </sheets>
  <definedNames>
    <definedName name="_xlchart.v2.0" hidden="1">Sheet3!$CS$29:$DB$29</definedName>
    <definedName name="_xlchart.v2.1" hidden="1">Sheet3!$CS$30:$DB$30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4" l="1"/>
  <c r="S9" i="4"/>
  <c r="S8" i="4"/>
  <c r="P13" i="4"/>
  <c r="P15" i="4"/>
  <c r="P17" i="4"/>
  <c r="P19" i="4"/>
  <c r="P21" i="4"/>
  <c r="P11" i="4"/>
  <c r="L22" i="4"/>
  <c r="J22" i="4"/>
  <c r="L21" i="4"/>
  <c r="J21" i="4"/>
  <c r="L20" i="4"/>
  <c r="J20" i="4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K12" i="4"/>
  <c r="J12" i="4"/>
  <c r="L11" i="4"/>
  <c r="J11" i="4"/>
  <c r="J8" i="4"/>
  <c r="D22" i="4"/>
  <c r="C22" i="4"/>
  <c r="B22" i="4"/>
  <c r="D21" i="4"/>
  <c r="B21" i="4"/>
  <c r="D20" i="4"/>
  <c r="H19" i="4" s="1"/>
  <c r="C20" i="4"/>
  <c r="B20" i="4"/>
  <c r="D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H15" i="4" s="1"/>
  <c r="D14" i="4"/>
  <c r="C14" i="4"/>
  <c r="B14" i="4"/>
  <c r="D13" i="4"/>
  <c r="C13" i="4"/>
  <c r="B13" i="4"/>
  <c r="D12" i="4"/>
  <c r="C12" i="4"/>
  <c r="B12" i="4"/>
  <c r="C11" i="4"/>
  <c r="D11" i="4"/>
  <c r="B11" i="4"/>
  <c r="B8" i="4"/>
  <c r="I6" i="1"/>
  <c r="G20" i="3" s="1"/>
  <c r="AM20" i="3" s="1"/>
  <c r="I7" i="1"/>
  <c r="G35" i="3" s="1"/>
  <c r="AM35" i="3" s="1"/>
  <c r="I8" i="1"/>
  <c r="G50" i="3" s="1"/>
  <c r="AM50" i="3" s="1"/>
  <c r="I9" i="1"/>
  <c r="G65" i="3" s="1"/>
  <c r="AM65" i="3" s="1"/>
  <c r="I10" i="1"/>
  <c r="G80" i="3" s="1"/>
  <c r="AM80" i="3" s="1"/>
  <c r="I11" i="1"/>
  <c r="G95" i="3" s="1"/>
  <c r="AM95" i="3" s="1"/>
  <c r="I12" i="1"/>
  <c r="G110" i="3" s="1"/>
  <c r="AM110" i="3" s="1"/>
  <c r="I13" i="1"/>
  <c r="I14" i="1"/>
  <c r="I5" i="1"/>
  <c r="G5" i="3" s="1"/>
  <c r="F9" i="4" s="1"/>
  <c r="W9" i="4" s="1"/>
  <c r="H6" i="1"/>
  <c r="F20" i="3" s="1"/>
  <c r="H7" i="1"/>
  <c r="F35" i="3" s="1"/>
  <c r="H8" i="1"/>
  <c r="F50" i="3" s="1"/>
  <c r="H9" i="1"/>
  <c r="F65" i="3" s="1"/>
  <c r="H10" i="1"/>
  <c r="F80" i="3" s="1"/>
  <c r="H11" i="1"/>
  <c r="F95" i="3" s="1"/>
  <c r="H12" i="1"/>
  <c r="F110" i="3" s="1"/>
  <c r="H13" i="1"/>
  <c r="F125" i="3" s="1"/>
  <c r="H14" i="1"/>
  <c r="H5" i="1"/>
  <c r="F5" i="3" s="1"/>
  <c r="F8" i="4" s="1"/>
  <c r="W8" i="4" s="1"/>
  <c r="CI5" i="3"/>
  <c r="CU28" i="3" s="1"/>
  <c r="BQ85" i="3"/>
  <c r="CI11" i="3" s="1"/>
  <c r="E125" i="3"/>
  <c r="E140" i="3"/>
  <c r="C140" i="3"/>
  <c r="AI140" i="3" s="1"/>
  <c r="AK140" i="3" s="1"/>
  <c r="G14" i="1"/>
  <c r="BQ75" i="3"/>
  <c r="CI10" i="3" s="1"/>
  <c r="BQ64" i="3"/>
  <c r="CI9" i="3" s="1"/>
  <c r="BQ53" i="3"/>
  <c r="CI8" i="3" s="1"/>
  <c r="BQ33" i="3"/>
  <c r="CI6" i="3" s="1"/>
  <c r="BQ23" i="3"/>
  <c r="BQ43" i="3"/>
  <c r="CI7" i="3" s="1"/>
  <c r="BQ13" i="3"/>
  <c r="CI4" i="3" s="1"/>
  <c r="BQ3" i="3"/>
  <c r="CI3" i="3" s="1"/>
  <c r="H147" i="3"/>
  <c r="K147" i="3"/>
  <c r="K150" i="3" s="1"/>
  <c r="N147" i="3"/>
  <c r="N150" i="3" s="1"/>
  <c r="Q147" i="3"/>
  <c r="Q150" i="3" s="1"/>
  <c r="T147" i="3"/>
  <c r="T150" i="3" s="1"/>
  <c r="W147" i="3"/>
  <c r="W150" i="3" s="1"/>
  <c r="AN147" i="3"/>
  <c r="AQ147" i="3"/>
  <c r="AQ150" i="3" s="1"/>
  <c r="AT147" i="3"/>
  <c r="AT150" i="3" s="1"/>
  <c r="AW147" i="3"/>
  <c r="AW150" i="3" s="1"/>
  <c r="AZ147" i="3"/>
  <c r="AZ150" i="3" s="1"/>
  <c r="BC147" i="3"/>
  <c r="BC150" i="3" s="1"/>
  <c r="BC132" i="3"/>
  <c r="BC135" i="3" s="1"/>
  <c r="AZ132" i="3"/>
  <c r="AZ135" i="3" s="1"/>
  <c r="AW132" i="3"/>
  <c r="AW135" i="3" s="1"/>
  <c r="AT132" i="3"/>
  <c r="AT135" i="3" s="1"/>
  <c r="AQ132" i="3"/>
  <c r="AQ135" i="3" s="1"/>
  <c r="AN132" i="3"/>
  <c r="W132" i="3"/>
  <c r="W135" i="3" s="1"/>
  <c r="T132" i="3"/>
  <c r="T135" i="3" s="1"/>
  <c r="Q132" i="3"/>
  <c r="Q135" i="3" s="1"/>
  <c r="N132" i="3"/>
  <c r="N135" i="3" s="1"/>
  <c r="K132" i="3"/>
  <c r="K135" i="3" s="1"/>
  <c r="H132" i="3"/>
  <c r="BC117" i="3"/>
  <c r="BC120" i="3" s="1"/>
  <c r="AZ117" i="3"/>
  <c r="AZ120" i="3" s="1"/>
  <c r="AW117" i="3"/>
  <c r="AW120" i="3" s="1"/>
  <c r="AT117" i="3"/>
  <c r="AT120" i="3" s="1"/>
  <c r="AQ117" i="3"/>
  <c r="AQ120" i="3" s="1"/>
  <c r="AN117" i="3"/>
  <c r="W117" i="3"/>
  <c r="W120" i="3" s="1"/>
  <c r="T117" i="3"/>
  <c r="T120" i="3" s="1"/>
  <c r="Q117" i="3"/>
  <c r="Q120" i="3" s="1"/>
  <c r="N117" i="3"/>
  <c r="N120" i="3" s="1"/>
  <c r="K117" i="3"/>
  <c r="K120" i="3" s="1"/>
  <c r="H117" i="3"/>
  <c r="BC102" i="3"/>
  <c r="BC105" i="3" s="1"/>
  <c r="AZ102" i="3"/>
  <c r="AZ105" i="3" s="1"/>
  <c r="AW102" i="3"/>
  <c r="AW105" i="3" s="1"/>
  <c r="AT102" i="3"/>
  <c r="AT105" i="3" s="1"/>
  <c r="AQ102" i="3"/>
  <c r="AQ105" i="3" s="1"/>
  <c r="AN102" i="3"/>
  <c r="W102" i="3"/>
  <c r="W105" i="3" s="1"/>
  <c r="T102" i="3"/>
  <c r="T105" i="3" s="1"/>
  <c r="Q102" i="3"/>
  <c r="Q105" i="3" s="1"/>
  <c r="N102" i="3"/>
  <c r="N105" i="3" s="1"/>
  <c r="K102" i="3"/>
  <c r="K105" i="3" s="1"/>
  <c r="H102" i="3"/>
  <c r="BC87" i="3"/>
  <c r="BC90" i="3" s="1"/>
  <c r="AZ87" i="3"/>
  <c r="AZ90" i="3" s="1"/>
  <c r="AW87" i="3"/>
  <c r="AW90" i="3" s="1"/>
  <c r="AT87" i="3"/>
  <c r="AT90" i="3" s="1"/>
  <c r="AQ87" i="3"/>
  <c r="AQ90" i="3" s="1"/>
  <c r="AN87" i="3"/>
  <c r="W87" i="3"/>
  <c r="W90" i="3" s="1"/>
  <c r="T87" i="3"/>
  <c r="T90" i="3" s="1"/>
  <c r="Q87" i="3"/>
  <c r="Q90" i="3" s="1"/>
  <c r="N87" i="3"/>
  <c r="N90" i="3" s="1"/>
  <c r="K87" i="3"/>
  <c r="K90" i="3" s="1"/>
  <c r="H87" i="3"/>
  <c r="BC72" i="3"/>
  <c r="BC75" i="3" s="1"/>
  <c r="AZ72" i="3"/>
  <c r="AZ75" i="3" s="1"/>
  <c r="AW72" i="3"/>
  <c r="AW75" i="3" s="1"/>
  <c r="AT72" i="3"/>
  <c r="AT75" i="3" s="1"/>
  <c r="AQ72" i="3"/>
  <c r="AQ75" i="3" s="1"/>
  <c r="AN72" i="3"/>
  <c r="W72" i="3"/>
  <c r="W75" i="3" s="1"/>
  <c r="T72" i="3"/>
  <c r="T75" i="3" s="1"/>
  <c r="Q72" i="3"/>
  <c r="Q75" i="3" s="1"/>
  <c r="N72" i="3"/>
  <c r="N75" i="3" s="1"/>
  <c r="K72" i="3"/>
  <c r="K75" i="3" s="1"/>
  <c r="H72" i="3"/>
  <c r="BC57" i="3"/>
  <c r="BC60" i="3" s="1"/>
  <c r="AZ57" i="3"/>
  <c r="AZ60" i="3" s="1"/>
  <c r="AW57" i="3"/>
  <c r="AW60" i="3" s="1"/>
  <c r="AT57" i="3"/>
  <c r="AT60" i="3" s="1"/>
  <c r="AQ57" i="3"/>
  <c r="AQ60" i="3" s="1"/>
  <c r="AN57" i="3"/>
  <c r="BC42" i="3"/>
  <c r="BC45" i="3" s="1"/>
  <c r="AZ42" i="3"/>
  <c r="AZ45" i="3" s="1"/>
  <c r="AW42" i="3"/>
  <c r="AW45" i="3" s="1"/>
  <c r="AT42" i="3"/>
  <c r="AT45" i="3" s="1"/>
  <c r="AQ42" i="3"/>
  <c r="AQ45" i="3" s="1"/>
  <c r="AN42" i="3"/>
  <c r="BC27" i="3"/>
  <c r="BC30" i="3" s="1"/>
  <c r="AZ27" i="3"/>
  <c r="AZ30" i="3" s="1"/>
  <c r="AW27" i="3"/>
  <c r="AW30" i="3" s="1"/>
  <c r="AT27" i="3"/>
  <c r="AT30" i="3" s="1"/>
  <c r="AQ27" i="3"/>
  <c r="AQ30" i="3" s="1"/>
  <c r="AN27" i="3"/>
  <c r="BC12" i="3"/>
  <c r="AZ12" i="3"/>
  <c r="AW12" i="3"/>
  <c r="AT12" i="3"/>
  <c r="AQ12" i="3"/>
  <c r="AN12" i="3"/>
  <c r="W57" i="3"/>
  <c r="W60" i="3" s="1"/>
  <c r="T57" i="3"/>
  <c r="T60" i="3" s="1"/>
  <c r="Q57" i="3"/>
  <c r="Q60" i="3" s="1"/>
  <c r="N57" i="3"/>
  <c r="N60" i="3" s="1"/>
  <c r="K57" i="3"/>
  <c r="K60" i="3" s="1"/>
  <c r="H57" i="3"/>
  <c r="W42" i="3"/>
  <c r="W45" i="3" s="1"/>
  <c r="E21" i="4" s="1"/>
  <c r="T42" i="3"/>
  <c r="T45" i="3" s="1"/>
  <c r="E19" i="4" s="1"/>
  <c r="Q42" i="3"/>
  <c r="Q45" i="3" s="1"/>
  <c r="N42" i="3"/>
  <c r="N45" i="3" s="1"/>
  <c r="K42" i="3"/>
  <c r="K45" i="3" s="1"/>
  <c r="H42" i="3"/>
  <c r="W27" i="3"/>
  <c r="W30" i="3" s="1"/>
  <c r="T27" i="3"/>
  <c r="T30" i="3" s="1"/>
  <c r="Q27" i="3"/>
  <c r="Q30" i="3" s="1"/>
  <c r="N27" i="3"/>
  <c r="N30" i="3" s="1"/>
  <c r="K27" i="3"/>
  <c r="K30" i="3" s="1"/>
  <c r="H27" i="3"/>
  <c r="W12" i="3"/>
  <c r="W15" i="3" s="1"/>
  <c r="T12" i="3"/>
  <c r="T15" i="3" s="1"/>
  <c r="Q12" i="3"/>
  <c r="Q15" i="3" s="1"/>
  <c r="E17" i="4" s="1"/>
  <c r="N12" i="3"/>
  <c r="N15" i="3" s="1"/>
  <c r="E15" i="4" s="1"/>
  <c r="K12" i="3"/>
  <c r="K15" i="3" s="1"/>
  <c r="E13" i="4" s="1"/>
  <c r="H12" i="3"/>
  <c r="AI20" i="3"/>
  <c r="AK20" i="3" s="1"/>
  <c r="AI125" i="3"/>
  <c r="AK125" i="3" s="1"/>
  <c r="AI110" i="3"/>
  <c r="AK110" i="3" s="1"/>
  <c r="AI95" i="3"/>
  <c r="AK95" i="3" s="1"/>
  <c r="AI80" i="3"/>
  <c r="AK80" i="3" s="1"/>
  <c r="AI65" i="3"/>
  <c r="AK65" i="3" s="1"/>
  <c r="AI50" i="3"/>
  <c r="AK50" i="3" s="1"/>
  <c r="AI35" i="3"/>
  <c r="AK35" i="3" s="1"/>
  <c r="AI5" i="3"/>
  <c r="BC144" i="3"/>
  <c r="AZ144" i="3"/>
  <c r="AW144" i="3"/>
  <c r="AT144" i="3"/>
  <c r="AQ144" i="3"/>
  <c r="AN144" i="3"/>
  <c r="BC141" i="3"/>
  <c r="AZ141" i="3"/>
  <c r="AW141" i="3"/>
  <c r="AT141" i="3"/>
  <c r="AQ141" i="3"/>
  <c r="AN141" i="3"/>
  <c r="BC129" i="3"/>
  <c r="AZ129" i="3"/>
  <c r="AW129" i="3"/>
  <c r="AT129" i="3"/>
  <c r="AQ129" i="3"/>
  <c r="AN129" i="3"/>
  <c r="BC126" i="3"/>
  <c r="AZ126" i="3"/>
  <c r="AW126" i="3"/>
  <c r="AT126" i="3"/>
  <c r="AQ126" i="3"/>
  <c r="AN126" i="3"/>
  <c r="BC114" i="3"/>
  <c r="AZ114" i="3"/>
  <c r="AW114" i="3"/>
  <c r="AT114" i="3"/>
  <c r="AQ114" i="3"/>
  <c r="AN114" i="3"/>
  <c r="BC111" i="3"/>
  <c r="AZ111" i="3"/>
  <c r="AW111" i="3"/>
  <c r="AT111" i="3"/>
  <c r="AQ111" i="3"/>
  <c r="AN111" i="3"/>
  <c r="BC99" i="3"/>
  <c r="AZ99" i="3"/>
  <c r="AW99" i="3"/>
  <c r="AT99" i="3"/>
  <c r="AQ99" i="3"/>
  <c r="AN99" i="3"/>
  <c r="BC96" i="3"/>
  <c r="AZ96" i="3"/>
  <c r="AW96" i="3"/>
  <c r="AT96" i="3"/>
  <c r="AQ96" i="3"/>
  <c r="AN96" i="3"/>
  <c r="BC84" i="3"/>
  <c r="AZ84" i="3"/>
  <c r="AW84" i="3"/>
  <c r="AT84" i="3"/>
  <c r="AQ84" i="3"/>
  <c r="AN84" i="3"/>
  <c r="BC81" i="3"/>
  <c r="AZ81" i="3"/>
  <c r="AW81" i="3"/>
  <c r="AT81" i="3"/>
  <c r="AQ81" i="3"/>
  <c r="AN81" i="3"/>
  <c r="BC69" i="3"/>
  <c r="AZ69" i="3"/>
  <c r="AW69" i="3"/>
  <c r="AT69" i="3"/>
  <c r="AQ69" i="3"/>
  <c r="AN69" i="3"/>
  <c r="BC66" i="3"/>
  <c r="AZ66" i="3"/>
  <c r="AW66" i="3"/>
  <c r="AT66" i="3"/>
  <c r="AQ66" i="3"/>
  <c r="AN66" i="3"/>
  <c r="BC54" i="3"/>
  <c r="AZ54" i="3"/>
  <c r="AW54" i="3"/>
  <c r="AT54" i="3"/>
  <c r="AQ54" i="3"/>
  <c r="AN54" i="3"/>
  <c r="BC51" i="3"/>
  <c r="AZ51" i="3"/>
  <c r="AW51" i="3"/>
  <c r="AT51" i="3"/>
  <c r="AQ51" i="3"/>
  <c r="AN51" i="3"/>
  <c r="BC39" i="3"/>
  <c r="AZ39" i="3"/>
  <c r="AW39" i="3"/>
  <c r="AT39" i="3"/>
  <c r="AQ39" i="3"/>
  <c r="AN39" i="3"/>
  <c r="BC36" i="3"/>
  <c r="AZ36" i="3"/>
  <c r="AW36" i="3"/>
  <c r="AT36" i="3"/>
  <c r="AQ36" i="3"/>
  <c r="AN36" i="3"/>
  <c r="BC24" i="3"/>
  <c r="AZ24" i="3"/>
  <c r="AW24" i="3"/>
  <c r="AT24" i="3"/>
  <c r="AQ24" i="3"/>
  <c r="AN24" i="3"/>
  <c r="BC21" i="3"/>
  <c r="AZ21" i="3"/>
  <c r="AW21" i="3"/>
  <c r="AT21" i="3"/>
  <c r="AQ21" i="3"/>
  <c r="AN21" i="3"/>
  <c r="BC9" i="3"/>
  <c r="AZ9" i="3"/>
  <c r="AW9" i="3"/>
  <c r="AT9" i="3"/>
  <c r="AQ9" i="3"/>
  <c r="AN9" i="3"/>
  <c r="BC6" i="3"/>
  <c r="AZ6" i="3"/>
  <c r="AW6" i="3"/>
  <c r="AT6" i="3"/>
  <c r="AQ6" i="3"/>
  <c r="AN6" i="3"/>
  <c r="H6" i="3"/>
  <c r="H9" i="3"/>
  <c r="W144" i="3"/>
  <c r="T144" i="3"/>
  <c r="Q144" i="3"/>
  <c r="N144" i="3"/>
  <c r="K144" i="3"/>
  <c r="H144" i="3"/>
  <c r="W141" i="3"/>
  <c r="T141" i="3"/>
  <c r="Q141" i="3"/>
  <c r="N141" i="3"/>
  <c r="K141" i="3"/>
  <c r="H141" i="3"/>
  <c r="W129" i="3"/>
  <c r="T129" i="3"/>
  <c r="Q129" i="3"/>
  <c r="N129" i="3"/>
  <c r="K129" i="3"/>
  <c r="H129" i="3"/>
  <c r="W126" i="3"/>
  <c r="T126" i="3"/>
  <c r="Q126" i="3"/>
  <c r="N126" i="3"/>
  <c r="K126" i="3"/>
  <c r="H126" i="3"/>
  <c r="W114" i="3"/>
  <c r="T114" i="3"/>
  <c r="Q114" i="3"/>
  <c r="N114" i="3"/>
  <c r="K114" i="3"/>
  <c r="H114" i="3"/>
  <c r="W111" i="3"/>
  <c r="T111" i="3"/>
  <c r="Q111" i="3"/>
  <c r="N111" i="3"/>
  <c r="K111" i="3"/>
  <c r="H111" i="3"/>
  <c r="E110" i="3"/>
  <c r="W99" i="3"/>
  <c r="T99" i="3"/>
  <c r="Q99" i="3"/>
  <c r="N99" i="3"/>
  <c r="K99" i="3"/>
  <c r="H99" i="3"/>
  <c r="W96" i="3"/>
  <c r="T96" i="3"/>
  <c r="Q96" i="3"/>
  <c r="N96" i="3"/>
  <c r="K96" i="3"/>
  <c r="H96" i="3"/>
  <c r="E95" i="3"/>
  <c r="W84" i="3"/>
  <c r="T84" i="3"/>
  <c r="Q84" i="3"/>
  <c r="N84" i="3"/>
  <c r="K84" i="3"/>
  <c r="H84" i="3"/>
  <c r="W81" i="3"/>
  <c r="T81" i="3"/>
  <c r="Q81" i="3"/>
  <c r="N81" i="3"/>
  <c r="K81" i="3"/>
  <c r="H81" i="3"/>
  <c r="E80" i="3"/>
  <c r="W69" i="3"/>
  <c r="T69" i="3"/>
  <c r="Q69" i="3"/>
  <c r="N69" i="3"/>
  <c r="K69" i="3"/>
  <c r="H69" i="3"/>
  <c r="W66" i="3"/>
  <c r="T66" i="3"/>
  <c r="Q66" i="3"/>
  <c r="N66" i="3"/>
  <c r="K66" i="3"/>
  <c r="H66" i="3"/>
  <c r="E65" i="3"/>
  <c r="W54" i="3"/>
  <c r="T54" i="3"/>
  <c r="Q54" i="3"/>
  <c r="N54" i="3"/>
  <c r="K54" i="3"/>
  <c r="H54" i="3"/>
  <c r="W51" i="3"/>
  <c r="T51" i="3"/>
  <c r="Q51" i="3"/>
  <c r="N51" i="3"/>
  <c r="K51" i="3"/>
  <c r="H51" i="3"/>
  <c r="E50" i="3"/>
  <c r="W39" i="3"/>
  <c r="T39" i="3"/>
  <c r="Q39" i="3"/>
  <c r="N39" i="3"/>
  <c r="K39" i="3"/>
  <c r="H39" i="3"/>
  <c r="W36" i="3"/>
  <c r="T36" i="3"/>
  <c r="Q36" i="3"/>
  <c r="N36" i="3"/>
  <c r="K36" i="3"/>
  <c r="H36" i="3"/>
  <c r="E35" i="3"/>
  <c r="W24" i="3"/>
  <c r="T24" i="3"/>
  <c r="Q24" i="3"/>
  <c r="N24" i="3"/>
  <c r="K24" i="3"/>
  <c r="H24" i="3"/>
  <c r="W21" i="3"/>
  <c r="T21" i="3"/>
  <c r="Q21" i="3"/>
  <c r="N21" i="3"/>
  <c r="K21" i="3"/>
  <c r="H21" i="3"/>
  <c r="E20" i="3"/>
  <c r="E5" i="3"/>
  <c r="B9" i="4" s="1"/>
  <c r="W6" i="3"/>
  <c r="W9" i="3"/>
  <c r="T9" i="3"/>
  <c r="T6" i="3"/>
  <c r="Q9" i="3"/>
  <c r="Q6" i="3"/>
  <c r="N9" i="3"/>
  <c r="N9" i="4" s="1"/>
  <c r="N6" i="3"/>
  <c r="K9" i="3"/>
  <c r="K6" i="3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5" i="1"/>
  <c r="G5" i="1" s="1"/>
  <c r="AM5" i="3" l="1"/>
  <c r="H21" i="4"/>
  <c r="CV28" i="3"/>
  <c r="DF28" i="3"/>
  <c r="CV4" i="3"/>
  <c r="BQ95" i="3"/>
  <c r="CI12" i="3" s="1"/>
  <c r="F140" i="3"/>
  <c r="H17" i="4"/>
  <c r="H11" i="4"/>
  <c r="G140" i="3"/>
  <c r="H13" i="4"/>
  <c r="CU4" i="3"/>
  <c r="DE28" i="3"/>
  <c r="DD28" i="3"/>
  <c r="CT28" i="3"/>
  <c r="DD4" i="3"/>
  <c r="CT4" i="3"/>
  <c r="DA4" i="3"/>
  <c r="DK28" i="3"/>
  <c r="DK4" i="3"/>
  <c r="DA28" i="3"/>
  <c r="DL28" i="3"/>
  <c r="DB28" i="3"/>
  <c r="DL4" i="3"/>
  <c r="DB4" i="3"/>
  <c r="DC28" i="3"/>
  <c r="DC4" i="3"/>
  <c r="CS28" i="3"/>
  <c r="CS4" i="3"/>
  <c r="DG4" i="3"/>
  <c r="DG28" i="3"/>
  <c r="CW28" i="3"/>
  <c r="CW4" i="3"/>
  <c r="CY28" i="3"/>
  <c r="CY4" i="3"/>
  <c r="DI28" i="3"/>
  <c r="DI4" i="3"/>
  <c r="DH4" i="3"/>
  <c r="CX4" i="3"/>
  <c r="DH28" i="3"/>
  <c r="CX28" i="3"/>
  <c r="CZ4" i="3"/>
  <c r="DJ28" i="3"/>
  <c r="CZ28" i="3"/>
  <c r="DJ4" i="3"/>
  <c r="AK5" i="3"/>
  <c r="J9" i="4" s="1"/>
  <c r="DE4" i="3"/>
  <c r="DF4" i="3"/>
  <c r="BZ96" i="3"/>
  <c r="CN12" i="3" s="1"/>
  <c r="DB5" i="3" s="1"/>
  <c r="BZ86" i="3"/>
  <c r="CN11" i="3" s="1"/>
  <c r="DA5" i="3" s="1"/>
  <c r="BZ76" i="3"/>
  <c r="CN10" i="3" s="1"/>
  <c r="CZ5" i="3" s="1"/>
  <c r="G125" i="3"/>
  <c r="AL140" i="3"/>
  <c r="AN150" i="3" s="1"/>
  <c r="BJ140" i="3" s="1"/>
  <c r="AL125" i="3"/>
  <c r="AN135" i="3" s="1"/>
  <c r="BJ125" i="3" s="1"/>
  <c r="AL110" i="3"/>
  <c r="AN120" i="3" s="1"/>
  <c r="BJ110" i="3" s="1"/>
  <c r="AL95" i="3"/>
  <c r="AN105" i="3" s="1"/>
  <c r="BJ95" i="3" s="1"/>
  <c r="AL80" i="3"/>
  <c r="AN90" i="3" s="1"/>
  <c r="BJ80" i="3" s="1"/>
  <c r="AL65" i="3"/>
  <c r="AN75" i="3" s="1"/>
  <c r="BJ65" i="3" s="1"/>
  <c r="AL50" i="3"/>
  <c r="AN60" i="3" s="1"/>
  <c r="BJ50" i="3" s="1"/>
  <c r="AL35" i="3"/>
  <c r="AN45" i="3" s="1"/>
  <c r="BJ35" i="3" s="1"/>
  <c r="AL20" i="3"/>
  <c r="AN30" i="3" s="1"/>
  <c r="BJ20" i="3" s="1"/>
  <c r="AL5" i="3"/>
  <c r="N8" i="4" s="1"/>
  <c r="BZ65" i="3"/>
  <c r="CN9" i="3" s="1"/>
  <c r="CY5" i="3" s="1"/>
  <c r="BZ54" i="3"/>
  <c r="CN8" i="3" s="1"/>
  <c r="CX5" i="3" s="1"/>
  <c r="BZ34" i="3"/>
  <c r="CN6" i="3" s="1"/>
  <c r="CV5" i="3" s="1"/>
  <c r="BZ24" i="3"/>
  <c r="CN5" i="3" s="1"/>
  <c r="CU5" i="3" s="1"/>
  <c r="BZ44" i="3"/>
  <c r="CN7" i="3" s="1"/>
  <c r="CW5" i="3" s="1"/>
  <c r="BZ14" i="3"/>
  <c r="CN4" i="3" s="1"/>
  <c r="CT5" i="3" s="1"/>
  <c r="BZ4" i="3"/>
  <c r="CN3" i="3" s="1"/>
  <c r="CS5" i="3" s="1"/>
  <c r="H120" i="3"/>
  <c r="AD110" i="3" s="1"/>
  <c r="H105" i="3"/>
  <c r="AD95" i="3" s="1"/>
  <c r="H90" i="3"/>
  <c r="AD80" i="3" s="1"/>
  <c r="H75" i="3"/>
  <c r="AD65" i="3" s="1"/>
  <c r="H60" i="3"/>
  <c r="AD50" i="3" s="1"/>
  <c r="H45" i="3"/>
  <c r="AD35" i="3" s="1"/>
  <c r="H30" i="3"/>
  <c r="AD20" i="3" s="1"/>
  <c r="H15" i="3"/>
  <c r="Z65" i="3"/>
  <c r="Z140" i="3"/>
  <c r="T152" i="3"/>
  <c r="Z125" i="3"/>
  <c r="BR86" i="3" s="1"/>
  <c r="CJ11" i="3" s="1"/>
  <c r="DK29" i="3" s="1"/>
  <c r="Q152" i="3"/>
  <c r="W152" i="3"/>
  <c r="BF95" i="3"/>
  <c r="Z50" i="3"/>
  <c r="N152" i="3"/>
  <c r="K152" i="3"/>
  <c r="BF20" i="3"/>
  <c r="AZ152" i="3"/>
  <c r="Z20" i="3"/>
  <c r="Z35" i="3"/>
  <c r="Z5" i="3"/>
  <c r="Z80" i="3"/>
  <c r="Z95" i="3"/>
  <c r="Z110" i="3"/>
  <c r="H152" i="3"/>
  <c r="BF65" i="3"/>
  <c r="BR44" i="3" s="1"/>
  <c r="CJ7" i="3" s="1"/>
  <c r="DG29" i="3" s="1"/>
  <c r="BF140" i="3"/>
  <c r="AT152" i="3"/>
  <c r="BF5" i="3"/>
  <c r="BR4" i="3" s="1"/>
  <c r="CJ3" i="3" s="1"/>
  <c r="DC29" i="3" s="1"/>
  <c r="BF125" i="3"/>
  <c r="AQ152" i="3"/>
  <c r="BF80" i="3"/>
  <c r="BR54" i="3" s="1"/>
  <c r="CJ8" i="3" s="1"/>
  <c r="DH29" i="3" s="1"/>
  <c r="BF35" i="3"/>
  <c r="AW152" i="3"/>
  <c r="BF50" i="3"/>
  <c r="BR34" i="3" s="1"/>
  <c r="CJ6" i="3" s="1"/>
  <c r="DF29" i="3" s="1"/>
  <c r="BC152" i="3"/>
  <c r="BF110" i="3"/>
  <c r="AN152" i="3"/>
  <c r="AN15" i="3" l="1"/>
  <c r="M11" i="4" s="1"/>
  <c r="BC15" i="3"/>
  <c r="M21" i="4" s="1"/>
  <c r="AW15" i="3"/>
  <c r="M17" i="4" s="1"/>
  <c r="AZ15" i="3"/>
  <c r="M19" i="4" s="1"/>
  <c r="AT15" i="3"/>
  <c r="M15" i="4" s="1"/>
  <c r="AQ15" i="3"/>
  <c r="M13" i="4" s="1"/>
  <c r="H150" i="3"/>
  <c r="AD140" i="3" s="1"/>
  <c r="BV96" i="3" s="1"/>
  <c r="CL12" i="3" s="1"/>
  <c r="AM140" i="3"/>
  <c r="H135" i="3"/>
  <c r="AD125" i="3" s="1"/>
  <c r="BV86" i="3" s="1"/>
  <c r="CL11" i="3" s="1"/>
  <c r="AM125" i="3"/>
  <c r="BR65" i="3"/>
  <c r="CJ9" i="3" s="1"/>
  <c r="DI29" i="3" s="1"/>
  <c r="BR24" i="3"/>
  <c r="CJ5" i="3" s="1"/>
  <c r="DE29" i="3" s="1"/>
  <c r="BR14" i="3"/>
  <c r="CJ4" i="3" s="1"/>
  <c r="DD29" i="3" s="1"/>
  <c r="BR76" i="3"/>
  <c r="CJ10" i="3" s="1"/>
  <c r="DJ29" i="3" s="1"/>
  <c r="BR96" i="3"/>
  <c r="CJ12" i="3" s="1"/>
  <c r="DL29" i="3" s="1"/>
  <c r="AD5" i="3"/>
  <c r="E11" i="4"/>
  <c r="BV76" i="3"/>
  <c r="CL10" i="3" s="1"/>
  <c r="BV65" i="3"/>
  <c r="CL9" i="3" s="1"/>
  <c r="BV54" i="3"/>
  <c r="BV34" i="3"/>
  <c r="CL6" i="3" s="1"/>
  <c r="BV24" i="3"/>
  <c r="CL5" i="3" s="1"/>
  <c r="BV44" i="3"/>
  <c r="CL7" i="3" s="1"/>
  <c r="BV14" i="3"/>
  <c r="CL4" i="3" s="1"/>
  <c r="BH35" i="3"/>
  <c r="BH95" i="3"/>
  <c r="BH20" i="3"/>
  <c r="BL20" i="3" s="1"/>
  <c r="BH140" i="3"/>
  <c r="BH125" i="3"/>
  <c r="AB95" i="3"/>
  <c r="AF95" i="3" s="1"/>
  <c r="AB80" i="3"/>
  <c r="AF80" i="3" s="1"/>
  <c r="AB65" i="3"/>
  <c r="AF65" i="3" s="1"/>
  <c r="BH5" i="3"/>
  <c r="AB125" i="3"/>
  <c r="AB20" i="3"/>
  <c r="BH50" i="3"/>
  <c r="BH65" i="3"/>
  <c r="AB110" i="3"/>
  <c r="AF110" i="3" s="1"/>
  <c r="AB35" i="3"/>
  <c r="AB5" i="3"/>
  <c r="AB50" i="3"/>
  <c r="AF50" i="3" s="1"/>
  <c r="BH80" i="3"/>
  <c r="BH110" i="3"/>
  <c r="AT154" i="3"/>
  <c r="AQ154" i="3"/>
  <c r="AN154" i="3"/>
  <c r="AW154" i="3"/>
  <c r="AZ154" i="3"/>
  <c r="BC154" i="3"/>
  <c r="K154" i="3"/>
  <c r="N154" i="3"/>
  <c r="Q154" i="3"/>
  <c r="W154" i="3"/>
  <c r="T154" i="3"/>
  <c r="H154" i="3"/>
  <c r="AB140" i="3"/>
  <c r="AF125" i="3" l="1"/>
  <c r="AF140" i="3"/>
  <c r="BJ5" i="3"/>
  <c r="BV4" i="3" s="1"/>
  <c r="CL3" i="3" s="1"/>
  <c r="T13" i="4" s="1"/>
  <c r="AF5" i="3"/>
  <c r="CL8" i="3"/>
  <c r="BL140" i="3"/>
  <c r="BT96" i="3"/>
  <c r="BL125" i="3"/>
  <c r="BT86" i="3"/>
  <c r="BT76" i="3"/>
  <c r="BL110" i="3"/>
  <c r="BT65" i="3"/>
  <c r="CK9" i="3" s="1"/>
  <c r="BL80" i="3"/>
  <c r="BT54" i="3"/>
  <c r="CK8" i="3" s="1"/>
  <c r="BT34" i="3"/>
  <c r="BL50" i="3"/>
  <c r="BT24" i="3"/>
  <c r="AF35" i="3"/>
  <c r="BL95" i="3"/>
  <c r="BL65" i="3"/>
  <c r="BT44" i="3"/>
  <c r="BL35" i="3"/>
  <c r="BT4" i="3"/>
  <c r="AF20" i="3"/>
  <c r="BT14" i="3"/>
  <c r="BL5" i="3" l="1"/>
  <c r="BX96" i="3"/>
  <c r="CM12" i="3" s="1"/>
  <c r="DL5" i="3" s="1"/>
  <c r="DB29" i="3" s="1"/>
  <c r="CK12" i="3"/>
  <c r="BX86" i="3"/>
  <c r="CM11" i="3" s="1"/>
  <c r="DK5" i="3" s="1"/>
  <c r="DA29" i="3" s="1"/>
  <c r="CK11" i="3"/>
  <c r="BX76" i="3"/>
  <c r="CM10" i="3" s="1"/>
  <c r="DJ5" i="3" s="1"/>
  <c r="CZ29" i="3" s="1"/>
  <c r="CK10" i="3"/>
  <c r="BX65" i="3"/>
  <c r="CM9" i="3" s="1"/>
  <c r="DI5" i="3" s="1"/>
  <c r="CY29" i="3" s="1"/>
  <c r="BX54" i="3"/>
  <c r="BX44" i="3"/>
  <c r="CM7" i="3" s="1"/>
  <c r="DG5" i="3" s="1"/>
  <c r="CW29" i="3" s="1"/>
  <c r="CK7" i="3"/>
  <c r="BX34" i="3"/>
  <c r="CM6" i="3" s="1"/>
  <c r="DF5" i="3" s="1"/>
  <c r="CV29" i="3" s="1"/>
  <c r="CK6" i="3"/>
  <c r="BX24" i="3"/>
  <c r="CM5" i="3" s="1"/>
  <c r="DE5" i="3" s="1"/>
  <c r="CU29" i="3" s="1"/>
  <c r="CK5" i="3"/>
  <c r="BX14" i="3"/>
  <c r="CM4" i="3" s="1"/>
  <c r="DD5" i="3" s="1"/>
  <c r="CT29" i="3" s="1"/>
  <c r="CK4" i="3"/>
  <c r="BX4" i="3"/>
  <c r="CM3" i="3" s="1"/>
  <c r="CK3" i="3"/>
  <c r="T12" i="4" s="1"/>
  <c r="DC5" i="3" l="1"/>
  <c r="CS29" i="3" s="1"/>
  <c r="T15" i="4"/>
  <c r="CM8" i="3"/>
  <c r="DH5" i="3" s="1"/>
  <c r="CX29" i="3" s="1"/>
</calcChain>
</file>

<file path=xl/sharedStrings.xml><?xml version="1.0" encoding="utf-8"?>
<sst xmlns="http://schemas.openxmlformats.org/spreadsheetml/2006/main" count="905" uniqueCount="72">
  <si>
    <t>sales ID</t>
  </si>
  <si>
    <t>Name</t>
  </si>
  <si>
    <t>Social Insurance number</t>
  </si>
  <si>
    <t>Part/Full Time</t>
  </si>
  <si>
    <t>hourly wage(dollar)</t>
  </si>
  <si>
    <t>commision</t>
  </si>
  <si>
    <t>name</t>
  </si>
  <si>
    <t>pay</t>
  </si>
  <si>
    <t>alok</t>
  </si>
  <si>
    <t>baga</t>
  </si>
  <si>
    <t>chandan</t>
  </si>
  <si>
    <t>dhrumit</t>
  </si>
  <si>
    <t>ehsan</t>
  </si>
  <si>
    <t>faiz</t>
  </si>
  <si>
    <t>gataum</t>
  </si>
  <si>
    <t>harsh</t>
  </si>
  <si>
    <t>ishan</t>
  </si>
  <si>
    <t>Sr.NO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</si>
  <si>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</si>
  <si>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</si>
  <si>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</si>
  <si>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</si>
  <si>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</si>
  <si>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</si>
  <si>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</si>
  <si>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</si>
  <si>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pay</t>
  </si>
  <si>
    <t>Total(hrs)</t>
  </si>
  <si>
    <t>Total( pay )</t>
  </si>
  <si>
    <t xml:space="preserve">  Total Sales</t>
  </si>
  <si>
    <t>total_sales= randbtw(100,1000)</t>
  </si>
  <si>
    <t>commision_earned</t>
  </si>
  <si>
    <t xml:space="preserve"> commision_earned</t>
  </si>
  <si>
    <t>commision_earned= total_sales*commision</t>
  </si>
  <si>
    <t>comments</t>
  </si>
  <si>
    <t>weekly_pay= total_hours_worked*hourly_pay</t>
  </si>
  <si>
    <t xml:space="preserve"> </t>
  </si>
  <si>
    <t>Total_commision</t>
  </si>
  <si>
    <t>Weekly_income + commsion</t>
  </si>
  <si>
    <t xml:space="preserve"> Total hours worked</t>
  </si>
  <si>
    <t>total Income</t>
  </si>
  <si>
    <t>total commision</t>
  </si>
  <si>
    <t>total weekly income</t>
  </si>
  <si>
    <t>sales</t>
  </si>
  <si>
    <t>TOTAL (2weeks Data)</t>
  </si>
  <si>
    <t>Jay</t>
  </si>
  <si>
    <t>ID</t>
  </si>
  <si>
    <t xml:space="preserve"> Total Income</t>
  </si>
  <si>
    <t>Total Commisison</t>
  </si>
  <si>
    <t xml:space="preserve"> Total 2 weeks Income</t>
  </si>
  <si>
    <t xml:space="preserve"> Total sales made</t>
  </si>
  <si>
    <t xml:space="preserve"> Total Sales Made</t>
  </si>
  <si>
    <t xml:space="preserve"> Total Salary Paid</t>
  </si>
  <si>
    <t>Return Of investment per employee</t>
  </si>
  <si>
    <t>Number of hours worked</t>
  </si>
  <si>
    <t>Return Of Investement=Total_salary_paid/Total_sales made</t>
  </si>
  <si>
    <t>hourly_wage=randbtw(10,25)</t>
  </si>
  <si>
    <t>total_commision= randbtw(10,20)*0.01</t>
  </si>
  <si>
    <t>number</t>
  </si>
  <si>
    <t>hourly rate</t>
  </si>
  <si>
    <t>Day</t>
  </si>
  <si>
    <t>working hours</t>
  </si>
  <si>
    <t>Commision received</t>
  </si>
  <si>
    <t>Hours worked</t>
  </si>
  <si>
    <t>PAY SHEET</t>
  </si>
  <si>
    <t>Total Hours Worked</t>
  </si>
  <si>
    <t>Total salary</t>
  </si>
  <si>
    <t>Total Commision</t>
  </si>
  <si>
    <t>Grand Total</t>
  </si>
  <si>
    <r>
      <t xml:space="preserve"> </t>
    </r>
    <r>
      <rPr>
        <b/>
        <sz val="11"/>
        <color theme="1"/>
        <rFont val="Calibri"/>
        <family val="2"/>
        <scheme val="minor"/>
      </rPr>
      <t>WEEK-1</t>
    </r>
  </si>
  <si>
    <t>WEEK-2</t>
  </si>
  <si>
    <t xml:space="preserve"> YEARLY PAY-1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</si>
</sst>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47">
    <xf numFmtId="0" fontId="0" fillId="0" borderId="0" xfId="0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20" fontId="0" fillId="3" borderId="5" xfId="0" applyNumberFormat="1" applyFill="1" applyBorder="1"/>
    <xf numFmtId="20" fontId="0" fillId="3" borderId="12" xfId="0" applyNumberFormat="1" applyFill="1" applyBorder="1"/>
    <xf numFmtId="0" fontId="0" fillId="0" borderId="5" xfId="0" applyBorder="1"/>
    <xf numFmtId="0" fontId="0" fillId="0" borderId="12" xfId="0" applyBorder="1"/>
    <xf numFmtId="0" fontId="0" fillId="0" borderId="8" xfId="0" applyBorder="1"/>
    <xf numFmtId="20" fontId="0" fillId="3" borderId="2" xfId="0" applyNumberFormat="1" applyFill="1" applyBorder="1"/>
    <xf numFmtId="0" fontId="0" fillId="0" borderId="0" xfId="0" applyAlignment="1">
      <alignment horizontal="center"/>
    </xf>
    <xf numFmtId="0" fontId="0" fillId="0" borderId="9" xfId="0" applyBorder="1"/>
    <xf numFmtId="164" fontId="0" fillId="0" borderId="0" xfId="0" applyNumberFormat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  <xf numFmtId="0" fontId="3" fillId="0" borderId="0" xfId="2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5" borderId="0" xfId="0" applyFill="1"/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4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7" xfId="0" applyBorder="1"/>
    <xf numFmtId="0" fontId="0" fillId="6" borderId="6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12" xfId="0" applyFill="1" applyBorder="1"/>
    <xf numFmtId="10" fontId="0" fillId="0" borderId="12" xfId="0" applyNumberFormat="1" applyBorder="1"/>
    <xf numFmtId="10" fontId="0" fillId="0" borderId="11" xfId="0" applyNumberForma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/>
    <xf numFmtId="0" fontId="5" fillId="6" borderId="5" xfId="2" applyFont="1" applyFill="1" applyBorder="1" applyAlignment="1">
      <alignment horizontal="center"/>
    </xf>
    <xf numFmtId="0" fontId="5" fillId="6" borderId="0" xfId="2" applyFont="1" applyFill="1" applyBorder="1" applyAlignment="1">
      <alignment horizontal="center"/>
    </xf>
    <xf numFmtId="0" fontId="5" fillId="6" borderId="12" xfId="2" applyFont="1" applyFill="1" applyBorder="1" applyAlignment="1">
      <alignment horizontal="center"/>
    </xf>
    <xf numFmtId="0" fontId="5" fillId="6" borderId="8" xfId="2" applyFont="1" applyFill="1" applyBorder="1" applyAlignment="1">
      <alignment horizontal="center"/>
    </xf>
    <xf numFmtId="0" fontId="5" fillId="6" borderId="10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164" fontId="0" fillId="0" borderId="6" xfId="3" applyNumberFormat="1" applyFont="1" applyBorder="1" applyAlignment="1">
      <alignment horizontal="center"/>
    </xf>
    <xf numFmtId="164" fontId="0" fillId="0" borderId="7" xfId="3" applyNumberFormat="1" applyFont="1" applyBorder="1" applyAlignment="1">
      <alignment horizontal="center"/>
    </xf>
    <xf numFmtId="164" fontId="0" fillId="0" borderId="9" xfId="3" applyNumberFormat="1" applyFont="1" applyBorder="1" applyAlignment="1">
      <alignment horizontal="center"/>
    </xf>
    <xf numFmtId="164" fontId="0" fillId="0" borderId="8" xfId="3" applyNumberFormat="1" applyFont="1" applyBorder="1" applyAlignment="1">
      <alignment horizontal="center"/>
    </xf>
    <xf numFmtId="164" fontId="0" fillId="0" borderId="10" xfId="3" applyNumberFormat="1" applyFont="1" applyBorder="1" applyAlignment="1">
      <alignment horizontal="center"/>
    </xf>
    <xf numFmtId="164" fontId="0" fillId="0" borderId="11" xfId="3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</cellXfs>
  <cellStyles count="4">
    <cellStyle name="Currency" xfId="3" builtinId="4"/>
    <cellStyle name="Explanatory Text" xfId="2" builtinId="5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Sheet3!$CS$5:$DB$5</c:f>
              <c:numCache>
                <c:formatCode>General</c:formatCode>
                <c:ptCount val="10"/>
                <c:pt idx="0">
                  <c:v>6395</c:v>
                </c:pt>
                <c:pt idx="1">
                  <c:v>4881</c:v>
                </c:pt>
                <c:pt idx="2">
                  <c:v>8808</c:v>
                </c:pt>
                <c:pt idx="3">
                  <c:v>6372</c:v>
                </c:pt>
                <c:pt idx="4">
                  <c:v>7949</c:v>
                </c:pt>
                <c:pt idx="5">
                  <c:v>5668</c:v>
                </c:pt>
                <c:pt idx="6">
                  <c:v>5943</c:v>
                </c:pt>
                <c:pt idx="7">
                  <c:v>7680</c:v>
                </c:pt>
                <c:pt idx="8">
                  <c:v>6748</c:v>
                </c:pt>
                <c:pt idx="9">
                  <c:v>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5-4DA1-AA58-622C90B255D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Sheet3!$CS$7:$DB$7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12A5-4DA1-AA58-622C90B25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60988943"/>
        <c:axId val="7609899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dk1">
                          <a:tint val="5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dk1">
                          <a:tint val="5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dk1">
                          <a:tint val="5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Sheet3!$CS$6:$DB$6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A5-4DA1-AA58-622C90B255DA}"/>
                  </c:ext>
                </c:extLst>
              </c15:ser>
            </c15:filteredBarSeries>
          </c:ext>
        </c:extLst>
      </c:barChart>
      <c:catAx>
        <c:axId val="7609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9903"/>
        <c:crosses val="autoZero"/>
        <c:auto val="1"/>
        <c:lblAlgn val="ctr"/>
        <c:lblOffset val="100"/>
        <c:noMultiLvlLbl val="0"/>
      </c:catAx>
      <c:valAx>
        <c:axId val="7609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Sheet3!$DC$5:$DL$5</c:f>
              <c:numCache>
                <c:formatCode>_-[$$-409]* #,##0.00_ ;_-[$$-409]* \-#,##0.00\ ;_-[$$-409]* "-"??_ ;_-@_ </c:formatCode>
                <c:ptCount val="10"/>
                <c:pt idx="0">
                  <c:v>2710.62</c:v>
                </c:pt>
                <c:pt idx="1">
                  <c:v>3286.74</c:v>
                </c:pt>
                <c:pt idx="2">
                  <c:v>18175.45</c:v>
                </c:pt>
                <c:pt idx="3">
                  <c:v>6019.5</c:v>
                </c:pt>
                <c:pt idx="4">
                  <c:v>4948.07</c:v>
                </c:pt>
                <c:pt idx="5">
                  <c:v>4390.4799999999996</c:v>
                </c:pt>
                <c:pt idx="6">
                  <c:v>6364.6</c:v>
                </c:pt>
                <c:pt idx="7">
                  <c:v>15775.94</c:v>
                </c:pt>
                <c:pt idx="8">
                  <c:v>6874.5</c:v>
                </c:pt>
                <c:pt idx="9">
                  <c:v>8442.06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C-448B-A342-78C85580E3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4299487"/>
        <c:axId val="57429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Sheet3!$DC$6:$DL$6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8C-448B-A342-78C85580E3DA}"/>
                  </c:ext>
                </c:extLst>
              </c15:ser>
            </c15:filteredBarSeries>
          </c:ext>
        </c:extLst>
      </c:barChart>
      <c:catAx>
        <c:axId val="57429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9967"/>
        <c:crosses val="autoZero"/>
        <c:auto val="1"/>
        <c:lblAlgn val="ctr"/>
        <c:lblOffset val="100"/>
        <c:noMultiLvlLbl val="0"/>
      </c:catAx>
      <c:valAx>
        <c:axId val="574299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HOURS WORKED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Sheet3!$DC$29:$DL$29</c:f>
              <c:numCache>
                <c:formatCode>General</c:formatCode>
                <c:ptCount val="10"/>
                <c:pt idx="0">
                  <c:v>70</c:v>
                </c:pt>
                <c:pt idx="1">
                  <c:v>64</c:v>
                </c:pt>
                <c:pt idx="2">
                  <c:v>58</c:v>
                </c:pt>
                <c:pt idx="3">
                  <c:v>64</c:v>
                </c:pt>
                <c:pt idx="4">
                  <c:v>62</c:v>
                </c:pt>
                <c:pt idx="5">
                  <c:v>68</c:v>
                </c:pt>
                <c:pt idx="6">
                  <c:v>60</c:v>
                </c:pt>
                <c:pt idx="7">
                  <c:v>67</c:v>
                </c:pt>
                <c:pt idx="8">
                  <c:v>62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210-B38E-F891648D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00325231"/>
        <c:axId val="8003257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Sheet3!$DC$30:$DL$30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1D-4210-B38E-F891648DFBF0}"/>
                  </c:ext>
                </c:extLst>
              </c15:ser>
            </c15:filteredBarSeries>
          </c:ext>
        </c:extLst>
      </c:barChart>
      <c:catAx>
        <c:axId val="8003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5711"/>
        <c:crosses val="autoZero"/>
        <c:auto val="1"/>
        <c:lblAlgn val="ctr"/>
        <c:lblOffset val="100"/>
        <c:noMultiLvlLbl val="0"/>
      </c:catAx>
      <c:valAx>
        <c:axId val="80032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_xlchart.v2.0</cx:f>
      </cx:numDim>
    </cx:data>
    <cx:data id="1">
      <cx:numDim type="val">
        <cx:f dir="row">_xlchart.v2.1</cx:f>
      </cx:numDim>
    </cx:data>
  </cx:chartData>
  <cx:chart>
    <cx:title pos="t" align="ctr" overlay="0">
      <cx:tx>
        <cx:txData>
          <cx:v>RETURN OF INVESTMENT PER EMPLOYEE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IN" b="1">
              <a:solidFill>
                <a:schemeClr val="tx1"/>
              </a:solidFill>
            </a:rPr>
            <a:t>RETURN OF INVESTMENT PER EMPLOYEE</a:t>
          </a:r>
        </a:p>
      </cx:txPr>
    </cx:title>
    <cx:plotArea>
      <cx:plotAreaRegion>
        <cx:series layoutId="funnel" uniqueId="{FE9623DF-FE80-407A-8420-48A727EEC4C5}" formatIdx="0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7F7F7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 b="1"/>
              </a:p>
            </cx:txPr>
            <cx:visibility seriesName="0" categoryName="0" value="1"/>
          </cx:dataLabels>
          <cx:dataId val="0"/>
        </cx:series>
        <cx:series layoutId="funnel" hidden="1" uniqueId="{6D0397AD-AF38-42C9-83F4-1A7A1D01C840}" formatIdx="1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7F7F7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 b="1"/>
              </a:p>
            </cx:txPr>
            <cx:visibility seriesName="0" categoryName="0" value="1"/>
          </cx:dataLabels>
          <cx:dataId val="1"/>
        </cx:series>
      </cx:plotAreaRegion>
      <cx:axis id="0">
        <cx:catScaling gapWidth="0.15000000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b="1">
              <a:solidFill>
                <a:schemeClr val="tx1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11545</xdr:colOff>
      <xdr:row>6</xdr:row>
      <xdr:rowOff>11545</xdr:rowOff>
    </xdr:from>
    <xdr:to>
      <xdr:col>105</xdr:col>
      <xdr:colOff>577272</xdr:colOff>
      <xdr:row>24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84576-7E3E-80EB-36B7-CDBE49D5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23090</xdr:colOff>
      <xdr:row>5</xdr:row>
      <xdr:rowOff>192810</xdr:rowOff>
    </xdr:from>
    <xdr:to>
      <xdr:col>116</xdr:col>
      <xdr:colOff>11545</xdr:colOff>
      <xdr:row>24</xdr:row>
      <xdr:rowOff>161637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2D128-E855-10F1-0E2E-683619CD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96</xdr:col>
      <xdr:colOff>23090</xdr:colOff>
      <xdr:row>30</xdr:row>
      <xdr:rowOff>8081</xdr:rowOff>
    </xdr:from>
    <xdr:to>
      <xdr:col>105</xdr:col>
      <xdr:colOff>600363</xdr:colOff>
      <xdr:row>49</xdr:row>
      <xdr:rowOff>11545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C33664A-4560-638C-D83B-21C73B4AC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53390" y="5919931"/>
              <a:ext cx="6063673" cy="3629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106</xdr:col>
      <xdr:colOff>23091</xdr:colOff>
      <xdr:row>30</xdr:row>
      <xdr:rowOff>23092</xdr:rowOff>
    </xdr:from>
    <xdr:to>
      <xdr:col>115</xdr:col>
      <xdr:colOff>842818</xdr:colOff>
      <xdr:row>48</xdr:row>
      <xdr:rowOff>173183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6D652-0ED9-2C91-2A4A-BB8704824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6156-AF2D-420F-A011-EE442E8217DE}">
  <dimension ref="C3:I14"/>
  <sheetViews>
    <sheetView workbookViewId="0">
      <selection activeCell="I5" sqref="I5"/>
    </sheetView>
  </sheetViews>
  <sheetFormatPr defaultRowHeight="14.5" x14ac:dyDescent="0.35"/>
  <cols>
    <col min="5" max="5" width="21.81640625" customWidth="1"/>
    <col min="6" max="6" width="2" hidden="1" customWidth="1"/>
    <col min="7" max="7" width="12.54296875" customWidth="1"/>
    <col min="8" max="8" width="20" customWidth="1"/>
    <col min="9" max="9" width="10.81640625" customWidth="1"/>
  </cols>
  <sheetData>
    <row r="3" spans="3:9" ht="15" thickBot="1" x14ac:dyDescent="0.4"/>
    <row r="4" spans="3:9" ht="15" thickBot="1" x14ac:dyDescent="0.4">
      <c r="C4" s="21" t="s">
        <v>0</v>
      </c>
      <c r="D4" s="5" t="s">
        <v>1</v>
      </c>
      <c r="E4" s="5" t="s">
        <v>2</v>
      </c>
      <c r="F4" s="29"/>
      <c r="G4" s="5" t="s">
        <v>3</v>
      </c>
      <c r="H4" s="5" t="s">
        <v>4</v>
      </c>
      <c r="I4" s="5" t="s">
        <v>5</v>
      </c>
    </row>
    <row r="5" spans="3:9" x14ac:dyDescent="0.35">
      <c r="C5" s="8">
        <v>1</v>
      </c>
      <c r="D5" t="s">
        <v>8</v>
      </c>
      <c r="E5">
        <v>7836732</v>
      </c>
      <c r="F5">
        <f ca="1">RANDBETWEEN(1,2)</f>
        <v>1</v>
      </c>
      <c r="G5" t="str">
        <f ca="1">IF(F5=1,"part-time","full-time")</f>
        <v>part-time</v>
      </c>
      <c r="H5">
        <f ca="1">RANDBETWEEN(10,15)</f>
        <v>14</v>
      </c>
      <c r="I5" s="38">
        <f ca="1">RANDBETWEEN(1,10)*0.01</f>
        <v>0.02</v>
      </c>
    </row>
    <row r="6" spans="3:9" x14ac:dyDescent="0.35">
      <c r="C6" s="8">
        <v>2</v>
      </c>
      <c r="D6" t="s">
        <v>9</v>
      </c>
      <c r="E6">
        <v>8766371</v>
      </c>
      <c r="F6">
        <f t="shared" ref="F6:F13" ca="1" si="0">RANDBETWEEN(1,2)</f>
        <v>2</v>
      </c>
      <c r="G6" t="str">
        <f t="shared" ref="G6:G14" ca="1" si="1">IF(F6=1,"part-time","full-time")</f>
        <v>full-time</v>
      </c>
      <c r="H6">
        <f t="shared" ref="H6:H14" ca="1" si="2">RANDBETWEEN(10,15)</f>
        <v>10</v>
      </c>
      <c r="I6" s="38">
        <f t="shared" ref="I6:I14" ca="1" si="3">RANDBETWEEN(1,10)*0.01</f>
        <v>0.08</v>
      </c>
    </row>
    <row r="7" spans="3:9" x14ac:dyDescent="0.35">
      <c r="C7" s="8">
        <v>3</v>
      </c>
      <c r="D7" t="s">
        <v>10</v>
      </c>
      <c r="E7">
        <v>9866345</v>
      </c>
      <c r="F7">
        <f t="shared" ca="1" si="0"/>
        <v>2</v>
      </c>
      <c r="G7" t="str">
        <f t="shared" ca="1" si="1"/>
        <v>full-time</v>
      </c>
      <c r="H7">
        <f t="shared" ca="1" si="2"/>
        <v>15</v>
      </c>
      <c r="I7" s="38">
        <f t="shared" ca="1" si="3"/>
        <v>7.0000000000000007E-2</v>
      </c>
    </row>
    <row r="8" spans="3:9" x14ac:dyDescent="0.35">
      <c r="C8" s="8">
        <v>4</v>
      </c>
      <c r="D8" t="s">
        <v>11</v>
      </c>
      <c r="E8">
        <v>9773234</v>
      </c>
      <c r="F8">
        <f t="shared" ca="1" si="0"/>
        <v>2</v>
      </c>
      <c r="G8" t="str">
        <f t="shared" ca="1" si="1"/>
        <v>full-time</v>
      </c>
      <c r="H8">
        <f t="shared" ca="1" si="2"/>
        <v>12</v>
      </c>
      <c r="I8" s="38">
        <f t="shared" ca="1" si="3"/>
        <v>0.04</v>
      </c>
    </row>
    <row r="9" spans="3:9" x14ac:dyDescent="0.35">
      <c r="C9" s="8">
        <v>5</v>
      </c>
      <c r="D9" t="s">
        <v>12</v>
      </c>
      <c r="E9">
        <v>7836524</v>
      </c>
      <c r="F9">
        <f t="shared" ca="1" si="0"/>
        <v>1</v>
      </c>
      <c r="G9" t="str">
        <f t="shared" ca="1" si="1"/>
        <v>part-time</v>
      </c>
      <c r="H9">
        <f t="shared" ca="1" si="2"/>
        <v>11</v>
      </c>
      <c r="I9" s="38">
        <f t="shared" ca="1" si="3"/>
        <v>0.01</v>
      </c>
    </row>
    <row r="10" spans="3:9" x14ac:dyDescent="0.35">
      <c r="C10" s="8">
        <v>6</v>
      </c>
      <c r="D10" t="s">
        <v>13</v>
      </c>
      <c r="E10">
        <v>6739945</v>
      </c>
      <c r="F10">
        <f t="shared" ca="1" si="0"/>
        <v>2</v>
      </c>
      <c r="G10" t="str">
        <f t="shared" ca="1" si="1"/>
        <v>full-time</v>
      </c>
      <c r="H10">
        <f t="shared" ca="1" si="2"/>
        <v>13</v>
      </c>
      <c r="I10" s="38">
        <f t="shared" ca="1" si="3"/>
        <v>0.08</v>
      </c>
    </row>
    <row r="11" spans="3:9" x14ac:dyDescent="0.35">
      <c r="C11" s="8">
        <v>7</v>
      </c>
      <c r="D11" t="s">
        <v>14</v>
      </c>
      <c r="E11">
        <v>9836734</v>
      </c>
      <c r="F11">
        <f t="shared" ca="1" si="0"/>
        <v>1</v>
      </c>
      <c r="G11" t="str">
        <f t="shared" ca="1" si="1"/>
        <v>part-time</v>
      </c>
      <c r="H11">
        <f t="shared" ca="1" si="2"/>
        <v>13</v>
      </c>
      <c r="I11" s="38">
        <f t="shared" ca="1" si="3"/>
        <v>0.01</v>
      </c>
    </row>
    <row r="12" spans="3:9" x14ac:dyDescent="0.35">
      <c r="C12" s="8">
        <v>8</v>
      </c>
      <c r="D12" t="s">
        <v>15</v>
      </c>
      <c r="E12">
        <v>4538824</v>
      </c>
      <c r="F12">
        <f t="shared" ca="1" si="0"/>
        <v>2</v>
      </c>
      <c r="G12" t="str">
        <f t="shared" ca="1" si="1"/>
        <v>full-time</v>
      </c>
      <c r="H12">
        <f t="shared" ca="1" si="2"/>
        <v>13</v>
      </c>
      <c r="I12" s="38">
        <f t="shared" ca="1" si="3"/>
        <v>0.08</v>
      </c>
    </row>
    <row r="13" spans="3:9" x14ac:dyDescent="0.35">
      <c r="C13" s="8">
        <v>9</v>
      </c>
      <c r="D13" t="s">
        <v>16</v>
      </c>
      <c r="E13">
        <v>8736234</v>
      </c>
      <c r="F13">
        <f t="shared" ca="1" si="0"/>
        <v>2</v>
      </c>
      <c r="G13" t="str">
        <f t="shared" ca="1" si="1"/>
        <v>full-time</v>
      </c>
      <c r="H13">
        <f t="shared" ca="1" si="2"/>
        <v>10</v>
      </c>
      <c r="I13" s="38">
        <f t="shared" ca="1" si="3"/>
        <v>0.1</v>
      </c>
    </row>
    <row r="14" spans="3:9" ht="15" thickBot="1" x14ac:dyDescent="0.4">
      <c r="C14" s="10">
        <v>10</v>
      </c>
      <c r="D14" s="30" t="s">
        <v>45</v>
      </c>
      <c r="E14" s="30">
        <v>9836633</v>
      </c>
      <c r="F14" s="30"/>
      <c r="G14" s="30" t="str">
        <f t="shared" si="1"/>
        <v>full-time</v>
      </c>
      <c r="H14" s="30">
        <f t="shared" ca="1" si="2"/>
        <v>15</v>
      </c>
      <c r="I14" s="39">
        <f t="shared" ca="1" si="3"/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1784-CD5A-4D06-90B6-3AA2BBC9F028}">
  <dimension ref="A1:DL155"/>
  <sheetViews>
    <sheetView topLeftCell="BV1" zoomScale="55" zoomScaleNormal="43" workbookViewId="0">
      <selection activeCell="AQ15" sqref="AQ15:AS16"/>
    </sheetView>
  </sheetViews>
  <sheetFormatPr defaultRowHeight="14.5" x14ac:dyDescent="0.35"/>
  <cols>
    <col min="4" max="4" width="4" customWidth="1"/>
    <col min="6" max="7" width="14" customWidth="1"/>
    <col min="29" max="32" width="8.81640625" customWidth="1"/>
    <col min="33" max="33" width="18.26953125" customWidth="1"/>
    <col min="36" max="36" width="4.6328125" customWidth="1"/>
    <col min="38" max="39" width="15.453125" customWidth="1"/>
    <col min="65" max="65" width="14.81640625" customWidth="1"/>
    <col min="83" max="83" width="17.453125" customWidth="1"/>
    <col min="84" max="84" width="15.1796875" customWidth="1"/>
    <col min="88" max="88" width="11.36328125" customWidth="1"/>
    <col min="89" max="89" width="21.90625" customWidth="1"/>
    <col min="90" max="90" width="16.7265625" customWidth="1"/>
    <col min="91" max="91" width="18" customWidth="1"/>
    <col min="92" max="92" width="21.453125" customWidth="1"/>
    <col min="93" max="93" width="18" customWidth="1"/>
    <col min="107" max="107" width="11.1796875" bestFit="1" customWidth="1"/>
    <col min="108" max="108" width="12.36328125" customWidth="1"/>
    <col min="109" max="111" width="11.1796875" bestFit="1" customWidth="1"/>
    <col min="112" max="112" width="11.54296875" customWidth="1"/>
    <col min="113" max="113" width="14.1796875" customWidth="1"/>
    <col min="114" max="114" width="13.1796875" customWidth="1"/>
    <col min="115" max="115" width="11.1796875" bestFit="1" customWidth="1"/>
    <col min="116" max="116" width="12.453125" customWidth="1"/>
  </cols>
  <sheetData>
    <row r="1" spans="3:116" ht="24" thickBot="1" x14ac:dyDescent="0.6">
      <c r="C1" s="138" t="s">
        <v>71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67"/>
      <c r="BJ1" s="12"/>
      <c r="BK1" s="12"/>
      <c r="BL1" s="12"/>
      <c r="BM1" s="12"/>
    </row>
    <row r="2" spans="3:116" ht="15" thickBot="1" x14ac:dyDescent="0.4">
      <c r="C2" s="57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  <c r="AD2" s="25"/>
      <c r="AE2" s="26"/>
      <c r="AF2" s="25"/>
      <c r="AG2" s="26"/>
      <c r="AI2" s="57" t="s">
        <v>36</v>
      </c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9"/>
      <c r="BJ2" s="66"/>
      <c r="BK2" s="91"/>
      <c r="BL2" s="91"/>
      <c r="BM2" s="67"/>
      <c r="BQ2" s="66" t="s">
        <v>44</v>
      </c>
      <c r="BR2" s="91"/>
      <c r="BS2" s="91"/>
      <c r="BT2" s="91"/>
      <c r="BU2" s="91"/>
      <c r="BV2" s="91"/>
      <c r="BW2" s="91"/>
      <c r="BX2" s="91"/>
      <c r="BY2" s="91"/>
      <c r="BZ2" s="67"/>
      <c r="CB2" s="34"/>
      <c r="CC2" s="113" t="s">
        <v>34</v>
      </c>
      <c r="CD2" s="113"/>
      <c r="CE2" s="113"/>
      <c r="CF2" s="35"/>
      <c r="CI2" s="21" t="s">
        <v>46</v>
      </c>
      <c r="CJ2" s="29" t="s">
        <v>39</v>
      </c>
      <c r="CK2" s="29" t="s">
        <v>47</v>
      </c>
      <c r="CL2" s="29" t="s">
        <v>48</v>
      </c>
      <c r="CM2" s="29" t="s">
        <v>49</v>
      </c>
      <c r="CN2" s="22" t="s">
        <v>50</v>
      </c>
      <c r="CS2" s="51" t="s">
        <v>51</v>
      </c>
      <c r="CT2" s="52"/>
      <c r="CU2" s="52"/>
      <c r="CV2" s="52"/>
      <c r="CW2" s="52"/>
      <c r="CX2" s="52"/>
      <c r="CY2" s="52"/>
      <c r="CZ2" s="52"/>
      <c r="DA2" s="52"/>
      <c r="DB2" s="53"/>
      <c r="DC2" s="51" t="s">
        <v>52</v>
      </c>
      <c r="DD2" s="52"/>
      <c r="DE2" s="52"/>
      <c r="DF2" s="52"/>
      <c r="DG2" s="52"/>
      <c r="DH2" s="52"/>
      <c r="DI2" s="52"/>
      <c r="DJ2" s="52"/>
      <c r="DK2" s="52"/>
      <c r="DL2" s="53"/>
    </row>
    <row r="3" spans="3:116" ht="15" thickBot="1" x14ac:dyDescent="0.4">
      <c r="C3" s="2" t="s">
        <v>17</v>
      </c>
      <c r="D3" s="62"/>
      <c r="E3" s="5" t="s">
        <v>6</v>
      </c>
      <c r="F3" s="5" t="s">
        <v>7</v>
      </c>
      <c r="G3" s="17" t="s">
        <v>5</v>
      </c>
      <c r="H3" s="51" t="s">
        <v>19</v>
      </c>
      <c r="I3" s="52"/>
      <c r="J3" s="53"/>
      <c r="K3" s="51" t="s">
        <v>20</v>
      </c>
      <c r="L3" s="52"/>
      <c r="M3" s="53"/>
      <c r="N3" s="51" t="s">
        <v>21</v>
      </c>
      <c r="O3" s="52"/>
      <c r="P3" s="53"/>
      <c r="Q3" s="51" t="s">
        <v>22</v>
      </c>
      <c r="R3" s="52"/>
      <c r="S3" s="53"/>
      <c r="T3" s="51" t="s">
        <v>23</v>
      </c>
      <c r="U3" s="52"/>
      <c r="V3" s="53"/>
      <c r="W3" s="51" t="s">
        <v>24</v>
      </c>
      <c r="X3" s="52"/>
      <c r="Y3" s="53"/>
      <c r="Z3" s="51" t="s">
        <v>25</v>
      </c>
      <c r="AA3" s="53"/>
      <c r="AB3" s="51" t="s">
        <v>26</v>
      </c>
      <c r="AC3" s="53"/>
      <c r="AD3" s="51" t="s">
        <v>37</v>
      </c>
      <c r="AE3" s="53"/>
      <c r="AF3" s="51" t="s">
        <v>38</v>
      </c>
      <c r="AG3" s="53"/>
      <c r="AI3" s="139" t="s">
        <v>17</v>
      </c>
      <c r="AJ3" s="62"/>
      <c r="AK3" s="62" t="s">
        <v>6</v>
      </c>
      <c r="AL3" s="62" t="s">
        <v>7</v>
      </c>
      <c r="AM3" s="62" t="s">
        <v>5</v>
      </c>
      <c r="AN3" s="51" t="s">
        <v>19</v>
      </c>
      <c r="AO3" s="52"/>
      <c r="AP3" s="53"/>
      <c r="AQ3" s="51" t="s">
        <v>20</v>
      </c>
      <c r="AR3" s="52"/>
      <c r="AS3" s="53"/>
      <c r="AT3" s="51" t="s">
        <v>21</v>
      </c>
      <c r="AU3" s="52"/>
      <c r="AV3" s="53"/>
      <c r="AW3" s="51" t="s">
        <v>22</v>
      </c>
      <c r="AX3" s="52"/>
      <c r="AY3" s="53"/>
      <c r="AZ3" s="51" t="s">
        <v>23</v>
      </c>
      <c r="BA3" s="52"/>
      <c r="BB3" s="53"/>
      <c r="BC3" s="51" t="s">
        <v>24</v>
      </c>
      <c r="BD3" s="52"/>
      <c r="BE3" s="53"/>
      <c r="BF3" s="51" t="s">
        <v>25</v>
      </c>
      <c r="BG3" s="53"/>
      <c r="BH3" s="51" t="s">
        <v>26</v>
      </c>
      <c r="BI3" s="53"/>
      <c r="BJ3" s="51" t="s">
        <v>37</v>
      </c>
      <c r="BK3" s="53"/>
      <c r="BL3" s="51" t="s">
        <v>38</v>
      </c>
      <c r="BM3" s="53"/>
      <c r="BQ3" s="64">
        <f>C5</f>
        <v>1</v>
      </c>
      <c r="BR3" s="57" t="s">
        <v>39</v>
      </c>
      <c r="BS3" s="59"/>
      <c r="BT3" s="57" t="s">
        <v>40</v>
      </c>
      <c r="BU3" s="59"/>
      <c r="BV3" s="66" t="s">
        <v>41</v>
      </c>
      <c r="BW3" s="67"/>
      <c r="BX3" s="66" t="s">
        <v>42</v>
      </c>
      <c r="BY3" s="67"/>
      <c r="BZ3" s="5" t="s">
        <v>43</v>
      </c>
      <c r="CB3" s="36"/>
      <c r="CC3" s="114"/>
      <c r="CD3" s="114"/>
      <c r="CE3" s="114"/>
      <c r="CF3" s="37"/>
      <c r="CI3" s="8">
        <f>BQ3</f>
        <v>1</v>
      </c>
      <c r="CJ3">
        <f>BR4</f>
        <v>70</v>
      </c>
      <c r="CK3" s="14">
        <f ca="1">BT4</f>
        <v>980</v>
      </c>
      <c r="CL3" s="14">
        <f ca="1">BV4</f>
        <v>1730.62</v>
      </c>
      <c r="CM3" s="14">
        <f ca="1">BX4</f>
        <v>2710.62</v>
      </c>
      <c r="CN3" s="9">
        <f ca="1">BZ4</f>
        <v>6395</v>
      </c>
      <c r="CS3" s="54"/>
      <c r="CT3" s="55"/>
      <c r="CU3" s="55"/>
      <c r="CV3" s="55"/>
      <c r="CW3" s="55"/>
      <c r="CX3" s="55"/>
      <c r="CY3" s="55"/>
      <c r="CZ3" s="55"/>
      <c r="DA3" s="55"/>
      <c r="DB3" s="56"/>
      <c r="DC3" s="57"/>
      <c r="DD3" s="58"/>
      <c r="DE3" s="58"/>
      <c r="DF3" s="58"/>
      <c r="DG3" s="58"/>
      <c r="DH3" s="58"/>
      <c r="DI3" s="58"/>
      <c r="DJ3" s="58"/>
      <c r="DK3" s="58"/>
      <c r="DL3" s="59"/>
    </row>
    <row r="4" spans="3:116" ht="15" thickBot="1" x14ac:dyDescent="0.4">
      <c r="C4" s="2"/>
      <c r="D4" s="90"/>
      <c r="E4" s="4"/>
      <c r="F4" s="4"/>
      <c r="G4" s="10"/>
      <c r="H4" s="57"/>
      <c r="I4" s="58"/>
      <c r="J4" s="59"/>
      <c r="K4" s="57"/>
      <c r="L4" s="58"/>
      <c r="M4" s="59"/>
      <c r="N4" s="57"/>
      <c r="O4" s="58"/>
      <c r="P4" s="59"/>
      <c r="Q4" s="57"/>
      <c r="R4" s="58"/>
      <c r="S4" s="59"/>
      <c r="T4" s="57"/>
      <c r="U4" s="58"/>
      <c r="V4" s="59"/>
      <c r="W4" s="57"/>
      <c r="X4" s="58"/>
      <c r="Y4" s="59"/>
      <c r="Z4" s="57"/>
      <c r="AA4" s="59"/>
      <c r="AB4" s="57"/>
      <c r="AC4" s="59"/>
      <c r="AD4" s="57"/>
      <c r="AE4" s="59"/>
      <c r="AF4" s="57"/>
      <c r="AG4" s="59"/>
      <c r="AI4" s="140"/>
      <c r="AJ4" s="90"/>
      <c r="AK4" s="61"/>
      <c r="AL4" s="61"/>
      <c r="AM4" s="61"/>
      <c r="AN4" s="57"/>
      <c r="AO4" s="58"/>
      <c r="AP4" s="59"/>
      <c r="AQ4" s="57"/>
      <c r="AR4" s="58"/>
      <c r="AS4" s="59"/>
      <c r="AT4" s="57"/>
      <c r="AU4" s="58"/>
      <c r="AV4" s="59"/>
      <c r="AW4" s="57"/>
      <c r="AX4" s="58"/>
      <c r="AY4" s="59"/>
      <c r="AZ4" s="57"/>
      <c r="BA4" s="58"/>
      <c r="BB4" s="59"/>
      <c r="BC4" s="57"/>
      <c r="BD4" s="58"/>
      <c r="BE4" s="59"/>
      <c r="BF4" s="57"/>
      <c r="BG4" s="59"/>
      <c r="BH4" s="57"/>
      <c r="BI4" s="59"/>
      <c r="BJ4" s="57"/>
      <c r="BK4" s="59"/>
      <c r="BL4" s="57"/>
      <c r="BM4" s="59"/>
      <c r="BQ4" s="64"/>
      <c r="BR4" s="68">
        <f>BF5+Z5</f>
        <v>70</v>
      </c>
      <c r="BS4" s="69"/>
      <c r="BT4" s="74">
        <f ca="1">BH5+AB5</f>
        <v>980</v>
      </c>
      <c r="BU4" s="69"/>
      <c r="BV4" s="74">
        <f ca="1">BJ5+AD5</f>
        <v>1730.62</v>
      </c>
      <c r="BW4" s="69"/>
      <c r="BX4" s="74">
        <f ca="1">BV4+BT4</f>
        <v>2710.62</v>
      </c>
      <c r="BY4" s="69"/>
      <c r="BZ4" s="75">
        <f ca="1">SUM(AN12:BE13)+SUM(H12:Y13)</f>
        <v>6395</v>
      </c>
      <c r="CB4" s="45" t="s">
        <v>30</v>
      </c>
      <c r="CC4" s="46"/>
      <c r="CD4" s="46"/>
      <c r="CE4" s="46"/>
      <c r="CF4" s="47"/>
      <c r="CI4" s="8">
        <f>BQ13</f>
        <v>2</v>
      </c>
      <c r="CJ4">
        <f>BR14</f>
        <v>64</v>
      </c>
      <c r="CK4" s="14">
        <f ca="1">BT14</f>
        <v>320</v>
      </c>
      <c r="CL4" s="14">
        <f ca="1">BV14</f>
        <v>2966.74</v>
      </c>
      <c r="CM4" s="14">
        <f ca="1">BX14</f>
        <v>3286.74</v>
      </c>
      <c r="CN4" s="9">
        <f ca="1">BZ14</f>
        <v>4881</v>
      </c>
      <c r="CR4" s="21" t="s">
        <v>46</v>
      </c>
      <c r="CS4" s="5">
        <f>$CI$3</f>
        <v>1</v>
      </c>
      <c r="CT4" s="5">
        <f>$CI$4</f>
        <v>2</v>
      </c>
      <c r="CU4" s="5">
        <f>$CI$5</f>
        <v>3</v>
      </c>
      <c r="CV4" s="5">
        <f>$CI$6</f>
        <v>4</v>
      </c>
      <c r="CW4" s="5">
        <f>$CI$7</f>
        <v>5</v>
      </c>
      <c r="CX4" s="5">
        <f>$CI$8</f>
        <v>6</v>
      </c>
      <c r="CY4" s="5">
        <f>$CI$9</f>
        <v>7</v>
      </c>
      <c r="CZ4" s="5">
        <f>$CI$10</f>
        <v>8</v>
      </c>
      <c r="DA4" s="5">
        <f>$CI$11</f>
        <v>9</v>
      </c>
      <c r="DB4" s="5">
        <f>$CI$12</f>
        <v>10</v>
      </c>
      <c r="DC4" s="5">
        <f>$CI$3</f>
        <v>1</v>
      </c>
      <c r="DD4" s="5">
        <f>$CI$4</f>
        <v>2</v>
      </c>
      <c r="DE4" s="5">
        <f>$CI$5</f>
        <v>3</v>
      </c>
      <c r="DF4" s="5">
        <f>$CI$6</f>
        <v>4</v>
      </c>
      <c r="DG4" s="5">
        <f>$CI$7</f>
        <v>5</v>
      </c>
      <c r="DH4" s="5">
        <f>$CI$8</f>
        <v>6</v>
      </c>
      <c r="DI4" s="5">
        <f>$CI$9</f>
        <v>7</v>
      </c>
      <c r="DJ4" s="5">
        <f>$CI$10</f>
        <v>8</v>
      </c>
      <c r="DK4" s="5">
        <f>$CI$11</f>
        <v>9</v>
      </c>
      <c r="DL4" s="5">
        <f>$CI$12</f>
        <v>10</v>
      </c>
    </row>
    <row r="5" spans="3:116" ht="15" thickBot="1" x14ac:dyDescent="0.4">
      <c r="C5" s="84">
        <v>1</v>
      </c>
      <c r="D5" s="90"/>
      <c r="E5" s="75" t="str">
        <f>VLOOKUP(C5,Sheet1!$C$5:$D$13,2)</f>
        <v>alok</v>
      </c>
      <c r="F5" s="87">
        <f ca="1">VLOOKUP(C5,Sheet1!C5:I14,6)</f>
        <v>14</v>
      </c>
      <c r="G5" s="104">
        <f ca="1">VLOOKUP($C$5,Sheet1!C5:I14,7)</f>
        <v>0.02</v>
      </c>
      <c r="H5" s="11">
        <v>0.375</v>
      </c>
      <c r="I5" s="3" t="s">
        <v>18</v>
      </c>
      <c r="J5" s="7">
        <v>0.5</v>
      </c>
      <c r="K5" s="11">
        <v>0.375</v>
      </c>
      <c r="L5" s="3" t="s">
        <v>18</v>
      </c>
      <c r="M5" s="7">
        <v>0.5</v>
      </c>
      <c r="N5" s="11">
        <v>0.375</v>
      </c>
      <c r="O5" s="3" t="s">
        <v>18</v>
      </c>
      <c r="P5" s="7">
        <v>0.5</v>
      </c>
      <c r="Q5" s="11">
        <v>0.33333333333333331</v>
      </c>
      <c r="R5" s="3" t="s">
        <v>18</v>
      </c>
      <c r="S5" s="7">
        <v>0.5</v>
      </c>
      <c r="T5" s="11">
        <v>0.375</v>
      </c>
      <c r="U5" s="3" t="s">
        <v>18</v>
      </c>
      <c r="V5" s="7">
        <v>0.5</v>
      </c>
      <c r="W5" s="11">
        <v>0.375</v>
      </c>
      <c r="X5" s="3" t="s">
        <v>18</v>
      </c>
      <c r="Y5" s="7">
        <v>0.5</v>
      </c>
      <c r="Z5" s="68">
        <f>H6+H9+K6+K9+N6+N9+Q6+Q9+T6+T9+W6+W9</f>
        <v>35</v>
      </c>
      <c r="AA5" s="69"/>
      <c r="AB5" s="78">
        <f ca="1">Z5*F5</f>
        <v>490</v>
      </c>
      <c r="AC5" s="79"/>
      <c r="AD5" s="74">
        <f ca="1">H15+K15+N15+Q15+T15+W15</f>
        <v>1671.82</v>
      </c>
      <c r="AE5" s="93"/>
      <c r="AF5" s="74">
        <f ca="1">AB5+AD5</f>
        <v>2161.8199999999997</v>
      </c>
      <c r="AG5" s="93"/>
      <c r="AI5" s="75">
        <f>C5</f>
        <v>1</v>
      </c>
      <c r="AJ5" s="90"/>
      <c r="AK5" s="75" t="str">
        <f>VLOOKUP(AI5,Sheet1!C5:I14,2)</f>
        <v>alok</v>
      </c>
      <c r="AL5" s="87">
        <f ca="1">VLOOKUP(AI5,Sheet1!C5:I14,6)</f>
        <v>14</v>
      </c>
      <c r="AM5" s="104">
        <f ca="1">G5</f>
        <v>0.02</v>
      </c>
      <c r="AN5" s="11">
        <v>0.375</v>
      </c>
      <c r="AO5" s="3" t="s">
        <v>18</v>
      </c>
      <c r="AP5" s="7">
        <v>0.5</v>
      </c>
      <c r="AQ5" s="11">
        <v>0.375</v>
      </c>
      <c r="AR5" s="3" t="s">
        <v>18</v>
      </c>
      <c r="AS5" s="7">
        <v>0.5</v>
      </c>
      <c r="AT5" s="11">
        <v>0.375</v>
      </c>
      <c r="AU5" s="3" t="s">
        <v>18</v>
      </c>
      <c r="AV5" s="7">
        <v>0.5</v>
      </c>
      <c r="AW5" s="11">
        <v>0.33333333333333331</v>
      </c>
      <c r="AX5" s="3" t="s">
        <v>18</v>
      </c>
      <c r="AY5" s="7">
        <v>0.5</v>
      </c>
      <c r="AZ5" s="11">
        <v>0.375</v>
      </c>
      <c r="BA5" s="3" t="s">
        <v>18</v>
      </c>
      <c r="BB5" s="7">
        <v>0.5</v>
      </c>
      <c r="BC5" s="11">
        <v>0.375</v>
      </c>
      <c r="BD5" s="3" t="s">
        <v>18</v>
      </c>
      <c r="BE5" s="7">
        <v>0.5</v>
      </c>
      <c r="BF5" s="68">
        <f>AN6+AN9+AQ6+AQ9+AT6+AT9+AW6+AW9+AZ6+AZ9+BC6+BC9</f>
        <v>35</v>
      </c>
      <c r="BG5" s="69"/>
      <c r="BH5" s="78">
        <f ca="1">BF5*AL5</f>
        <v>490</v>
      </c>
      <c r="BI5" s="79"/>
      <c r="BJ5" s="74">
        <f ca="1">AN15+AQ15+AT15+AW15+AZ15+BC15</f>
        <v>58.8</v>
      </c>
      <c r="BK5" s="93"/>
      <c r="BL5" s="74">
        <f ca="1">BH5+BJ5</f>
        <v>548.79999999999995</v>
      </c>
      <c r="BM5" s="93"/>
      <c r="BQ5" s="64"/>
      <c r="BR5" s="70"/>
      <c r="BS5" s="71"/>
      <c r="BT5" s="70"/>
      <c r="BU5" s="71"/>
      <c r="BV5" s="70"/>
      <c r="BW5" s="71"/>
      <c r="BX5" s="70"/>
      <c r="BY5" s="71"/>
      <c r="BZ5" s="76"/>
      <c r="CB5" s="45" t="s">
        <v>33</v>
      </c>
      <c r="CC5" s="46"/>
      <c r="CD5" s="46"/>
      <c r="CE5" s="46"/>
      <c r="CF5" s="47"/>
      <c r="CI5" s="8">
        <f>BQ23</f>
        <v>3</v>
      </c>
      <c r="CJ5">
        <f>BR24</f>
        <v>58</v>
      </c>
      <c r="CK5" s="14">
        <f ca="1">BT24</f>
        <v>870</v>
      </c>
      <c r="CL5" s="14">
        <f ca="1">BV24</f>
        <v>17305.45</v>
      </c>
      <c r="CM5" s="14">
        <f ca="1">BX24</f>
        <v>18175.45</v>
      </c>
      <c r="CN5" s="9">
        <f ca="1">BZ24</f>
        <v>8808</v>
      </c>
      <c r="CS5" s="62">
        <f ca="1">CN3</f>
        <v>6395</v>
      </c>
      <c r="CT5" s="62">
        <f ca="1">CN4</f>
        <v>4881</v>
      </c>
      <c r="CU5" s="62">
        <f ca="1">CN5</f>
        <v>8808</v>
      </c>
      <c r="CV5" s="62">
        <f ca="1">CN6</f>
        <v>6372</v>
      </c>
      <c r="CW5" s="62">
        <f ca="1">CN7</f>
        <v>7949</v>
      </c>
      <c r="CX5" s="62">
        <f ca="1">CN8</f>
        <v>5668</v>
      </c>
      <c r="CY5" s="62">
        <f ca="1">CN9</f>
        <v>5943</v>
      </c>
      <c r="CZ5" s="62">
        <f ca="1">CN10</f>
        <v>7680</v>
      </c>
      <c r="DA5" s="62">
        <f ca="1">CN11</f>
        <v>6748</v>
      </c>
      <c r="DB5" s="62">
        <f ca="1">CN12</f>
        <v>4904</v>
      </c>
      <c r="DC5" s="60">
        <f ca="1">CM3</f>
        <v>2710.62</v>
      </c>
      <c r="DD5" s="60">
        <f ca="1">CM4</f>
        <v>3286.74</v>
      </c>
      <c r="DE5" s="60">
        <f ca="1">CM5</f>
        <v>18175.45</v>
      </c>
      <c r="DF5" s="60">
        <f ca="1">CM6</f>
        <v>6019.5</v>
      </c>
      <c r="DG5" s="60">
        <f ca="1">CM7</f>
        <v>4948.07</v>
      </c>
      <c r="DH5" s="60">
        <f ca="1">CM8</f>
        <v>4390.4799999999996</v>
      </c>
      <c r="DI5" s="60">
        <f ca="1">CM9</f>
        <v>6364.6</v>
      </c>
      <c r="DJ5" s="60">
        <f ca="1">CM10</f>
        <v>15775.94</v>
      </c>
      <c r="DK5" s="60">
        <f ca="1">CM11</f>
        <v>6874.5</v>
      </c>
      <c r="DL5" s="60">
        <f ca="1">CM12</f>
        <v>8442.06</v>
      </c>
    </row>
    <row r="6" spans="3:116" ht="15" thickBot="1" x14ac:dyDescent="0.4">
      <c r="C6" s="85"/>
      <c r="D6" s="90"/>
      <c r="E6" s="76"/>
      <c r="F6" s="88"/>
      <c r="G6" s="105"/>
      <c r="H6" s="51">
        <f>(J5-H5)*24</f>
        <v>3</v>
      </c>
      <c r="I6" s="52"/>
      <c r="J6" s="53"/>
      <c r="K6" s="51">
        <f>(M5-K5)*24</f>
        <v>3</v>
      </c>
      <c r="L6" s="52"/>
      <c r="M6" s="53"/>
      <c r="N6" s="51">
        <f>(P5-N5)*24</f>
        <v>3</v>
      </c>
      <c r="O6" s="52"/>
      <c r="P6" s="53"/>
      <c r="Q6" s="51">
        <f>(S5-Q5)*24</f>
        <v>4</v>
      </c>
      <c r="R6" s="52"/>
      <c r="S6" s="53"/>
      <c r="T6" s="51">
        <f>(V5-T5)*24</f>
        <v>3</v>
      </c>
      <c r="U6" s="52"/>
      <c r="V6" s="53"/>
      <c r="W6" s="51">
        <f>(Y5-W5)*24</f>
        <v>3</v>
      </c>
      <c r="X6" s="52"/>
      <c r="Y6" s="53"/>
      <c r="Z6" s="70"/>
      <c r="AA6" s="71"/>
      <c r="AB6" s="80"/>
      <c r="AC6" s="81"/>
      <c r="AD6" s="115"/>
      <c r="AE6" s="116"/>
      <c r="AF6" s="115"/>
      <c r="AG6" s="116"/>
      <c r="AI6" s="76"/>
      <c r="AJ6" s="90"/>
      <c r="AK6" s="76"/>
      <c r="AL6" s="88"/>
      <c r="AM6" s="105"/>
      <c r="AN6" s="51">
        <f>(AP5-AN5)*24</f>
        <v>3</v>
      </c>
      <c r="AO6" s="52"/>
      <c r="AP6" s="53"/>
      <c r="AQ6" s="51">
        <f>(AS5-AQ5)*24</f>
        <v>3</v>
      </c>
      <c r="AR6" s="52"/>
      <c r="AS6" s="53"/>
      <c r="AT6" s="51">
        <f>(AV5-AT5)*24</f>
        <v>3</v>
      </c>
      <c r="AU6" s="52"/>
      <c r="AV6" s="53"/>
      <c r="AW6" s="51">
        <f>(AY5-AW5)*24</f>
        <v>4</v>
      </c>
      <c r="AX6" s="52"/>
      <c r="AY6" s="53"/>
      <c r="AZ6" s="51">
        <f>(BB5-AZ5)*24</f>
        <v>3</v>
      </c>
      <c r="BA6" s="52"/>
      <c r="BB6" s="53"/>
      <c r="BC6" s="51">
        <f>(BE5-BC5)*24</f>
        <v>3</v>
      </c>
      <c r="BD6" s="52"/>
      <c r="BE6" s="53"/>
      <c r="BF6" s="70"/>
      <c r="BG6" s="71"/>
      <c r="BH6" s="80"/>
      <c r="BI6" s="81"/>
      <c r="BJ6" s="115"/>
      <c r="BK6" s="116"/>
      <c r="BL6" s="115"/>
      <c r="BM6" s="116"/>
      <c r="BQ6" s="64"/>
      <c r="BR6" s="70"/>
      <c r="BS6" s="71"/>
      <c r="BT6" s="70"/>
      <c r="BU6" s="71"/>
      <c r="BV6" s="70"/>
      <c r="BW6" s="71"/>
      <c r="BX6" s="70"/>
      <c r="BY6" s="71"/>
      <c r="BZ6" s="76"/>
      <c r="CB6" s="48" t="s">
        <v>35</v>
      </c>
      <c r="CC6" s="49"/>
      <c r="CD6" s="49"/>
      <c r="CE6" s="49"/>
      <c r="CF6" s="50"/>
      <c r="CI6" s="8">
        <f>BQ33</f>
        <v>4</v>
      </c>
      <c r="CJ6">
        <f>BR34</f>
        <v>64</v>
      </c>
      <c r="CK6" s="14">
        <f ca="1">BT34</f>
        <v>768</v>
      </c>
      <c r="CL6" s="14">
        <f ca="1">BV34</f>
        <v>5251.5</v>
      </c>
      <c r="CM6" s="14">
        <f ca="1">BX34</f>
        <v>6019.5</v>
      </c>
      <c r="CN6" s="9">
        <f ca="1">BZ34</f>
        <v>6372</v>
      </c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</row>
    <row r="7" spans="3:116" ht="15" thickBot="1" x14ac:dyDescent="0.4">
      <c r="C7" s="85"/>
      <c r="D7" s="90"/>
      <c r="E7" s="76"/>
      <c r="F7" s="88"/>
      <c r="G7" s="105"/>
      <c r="H7" s="57"/>
      <c r="I7" s="58"/>
      <c r="J7" s="59"/>
      <c r="K7" s="57"/>
      <c r="L7" s="58"/>
      <c r="M7" s="59"/>
      <c r="N7" s="57"/>
      <c r="O7" s="58"/>
      <c r="P7" s="59"/>
      <c r="Q7" s="57"/>
      <c r="R7" s="58"/>
      <c r="S7" s="59"/>
      <c r="T7" s="57"/>
      <c r="U7" s="58"/>
      <c r="V7" s="59"/>
      <c r="W7" s="57"/>
      <c r="X7" s="58"/>
      <c r="Y7" s="59"/>
      <c r="Z7" s="70"/>
      <c r="AA7" s="71"/>
      <c r="AB7" s="80"/>
      <c r="AC7" s="81"/>
      <c r="AD7" s="115"/>
      <c r="AE7" s="116"/>
      <c r="AF7" s="115"/>
      <c r="AG7" s="116"/>
      <c r="AI7" s="76"/>
      <c r="AJ7" s="90"/>
      <c r="AK7" s="76"/>
      <c r="AL7" s="88"/>
      <c r="AM7" s="105"/>
      <c r="AN7" s="57"/>
      <c r="AO7" s="58"/>
      <c r="AP7" s="59"/>
      <c r="AQ7" s="57"/>
      <c r="AR7" s="58"/>
      <c r="AS7" s="59"/>
      <c r="AT7" s="57"/>
      <c r="AU7" s="58"/>
      <c r="AV7" s="59"/>
      <c r="AW7" s="57"/>
      <c r="AX7" s="58"/>
      <c r="AY7" s="59"/>
      <c r="AZ7" s="57"/>
      <c r="BA7" s="58"/>
      <c r="BB7" s="59"/>
      <c r="BC7" s="57"/>
      <c r="BD7" s="58"/>
      <c r="BE7" s="59"/>
      <c r="BF7" s="70"/>
      <c r="BG7" s="71"/>
      <c r="BH7" s="80"/>
      <c r="BI7" s="81"/>
      <c r="BJ7" s="115"/>
      <c r="BK7" s="116"/>
      <c r="BL7" s="115"/>
      <c r="BM7" s="116"/>
      <c r="BQ7" s="64"/>
      <c r="BR7" s="70"/>
      <c r="BS7" s="71"/>
      <c r="BT7" s="70"/>
      <c r="BU7" s="71"/>
      <c r="BV7" s="70"/>
      <c r="BW7" s="71"/>
      <c r="BX7" s="70"/>
      <c r="BY7" s="71"/>
      <c r="BZ7" s="76"/>
      <c r="CB7" s="45" t="s">
        <v>55</v>
      </c>
      <c r="CC7" s="46"/>
      <c r="CD7" s="46"/>
      <c r="CE7" s="46"/>
      <c r="CF7" s="47"/>
      <c r="CI7" s="8">
        <f>BQ43</f>
        <v>5</v>
      </c>
      <c r="CJ7">
        <f>BR44</f>
        <v>62</v>
      </c>
      <c r="CK7" s="14">
        <f ca="1">BT44</f>
        <v>682</v>
      </c>
      <c r="CL7" s="14">
        <f ca="1">BV44</f>
        <v>4266.07</v>
      </c>
      <c r="CM7" s="14">
        <f ca="1">BX44</f>
        <v>4948.07</v>
      </c>
      <c r="CN7" s="9">
        <f ca="1">BZ44</f>
        <v>7949</v>
      </c>
      <c r="CS7" s="17"/>
      <c r="CT7" s="33"/>
      <c r="CU7" s="33"/>
      <c r="CV7" s="33"/>
      <c r="CW7" s="33"/>
      <c r="CX7" s="33"/>
      <c r="CY7" s="33"/>
      <c r="CZ7" s="33"/>
      <c r="DA7" s="33"/>
      <c r="DB7" s="13"/>
      <c r="DC7" s="51"/>
      <c r="DD7" s="52"/>
      <c r="DE7" s="52"/>
      <c r="DF7" s="52"/>
      <c r="DG7" s="52"/>
      <c r="DH7" s="52"/>
      <c r="DI7" s="52"/>
      <c r="DJ7" s="52"/>
      <c r="DK7" s="52"/>
      <c r="DL7" s="53"/>
    </row>
    <row r="8" spans="3:116" ht="15" thickBot="1" x14ac:dyDescent="0.4">
      <c r="C8" s="85"/>
      <c r="D8" s="90"/>
      <c r="E8" s="76"/>
      <c r="F8" s="88"/>
      <c r="G8" s="105"/>
      <c r="H8" s="6">
        <v>4.1666666666666664E-2</v>
      </c>
      <c r="I8" s="1" t="s">
        <v>18</v>
      </c>
      <c r="J8" s="7">
        <v>0.20833333333333334</v>
      </c>
      <c r="K8" s="6">
        <v>4.1666666666666664E-2</v>
      </c>
      <c r="L8" s="1" t="s">
        <v>18</v>
      </c>
      <c r="M8" s="7">
        <v>0.16666666666666666</v>
      </c>
      <c r="N8" s="6">
        <v>4.1666666666666664E-2</v>
      </c>
      <c r="O8" s="1" t="s">
        <v>18</v>
      </c>
      <c r="P8" s="7">
        <v>0.16666666666666666</v>
      </c>
      <c r="Q8" s="6">
        <v>4.1666666666666664E-2</v>
      </c>
      <c r="R8" s="1" t="s">
        <v>18</v>
      </c>
      <c r="S8" s="7">
        <v>0.16666666666666666</v>
      </c>
      <c r="T8" s="6">
        <v>4.1666666666666664E-2</v>
      </c>
      <c r="U8" s="1" t="s">
        <v>18</v>
      </c>
      <c r="V8" s="7">
        <v>0.16666666666666666</v>
      </c>
      <c r="W8" s="6"/>
      <c r="X8" s="1" t="s">
        <v>18</v>
      </c>
      <c r="Y8" s="7"/>
      <c r="Z8" s="70"/>
      <c r="AA8" s="71"/>
      <c r="AB8" s="80"/>
      <c r="AC8" s="81"/>
      <c r="AD8" s="115"/>
      <c r="AE8" s="116"/>
      <c r="AF8" s="115"/>
      <c r="AG8" s="116"/>
      <c r="AI8" s="76"/>
      <c r="AJ8" s="90"/>
      <c r="AK8" s="76"/>
      <c r="AL8" s="88"/>
      <c r="AM8" s="105"/>
      <c r="AN8" s="6">
        <v>4.1666666666666664E-2</v>
      </c>
      <c r="AO8" s="1" t="s">
        <v>18</v>
      </c>
      <c r="AP8" s="7">
        <v>0.20833333333333334</v>
      </c>
      <c r="AQ8" s="6">
        <v>4.1666666666666664E-2</v>
      </c>
      <c r="AR8" s="1" t="s">
        <v>18</v>
      </c>
      <c r="AS8" s="7">
        <v>0.16666666666666666</v>
      </c>
      <c r="AT8" s="6">
        <v>4.1666666666666664E-2</v>
      </c>
      <c r="AU8" s="1" t="s">
        <v>18</v>
      </c>
      <c r="AV8" s="7">
        <v>0.16666666666666666</v>
      </c>
      <c r="AW8" s="6">
        <v>4.1666666666666664E-2</v>
      </c>
      <c r="AX8" s="1" t="s">
        <v>18</v>
      </c>
      <c r="AY8" s="7">
        <v>0.16666666666666666</v>
      </c>
      <c r="AZ8" s="6">
        <v>4.1666666666666664E-2</v>
      </c>
      <c r="BA8" s="1" t="s">
        <v>18</v>
      </c>
      <c r="BB8" s="7">
        <v>0.16666666666666666</v>
      </c>
      <c r="BC8" s="6"/>
      <c r="BD8" s="1" t="s">
        <v>18</v>
      </c>
      <c r="BE8" s="7"/>
      <c r="BF8" s="70"/>
      <c r="BG8" s="71"/>
      <c r="BH8" s="80"/>
      <c r="BI8" s="81"/>
      <c r="BJ8" s="115"/>
      <c r="BK8" s="116"/>
      <c r="BL8" s="115"/>
      <c r="BM8" s="116"/>
      <c r="BQ8" s="64"/>
      <c r="BR8" s="70"/>
      <c r="BS8" s="71"/>
      <c r="BT8" s="70"/>
      <c r="BU8" s="71"/>
      <c r="BV8" s="70"/>
      <c r="BW8" s="71"/>
      <c r="BX8" s="70"/>
      <c r="BY8" s="71"/>
      <c r="BZ8" s="76"/>
      <c r="CB8" s="45" t="s">
        <v>57</v>
      </c>
      <c r="CC8" s="46"/>
      <c r="CD8" s="46"/>
      <c r="CE8" s="46"/>
      <c r="CF8" s="47"/>
      <c r="CI8" s="8">
        <f>BQ53</f>
        <v>6</v>
      </c>
      <c r="CJ8">
        <f>BR54</f>
        <v>68</v>
      </c>
      <c r="CK8" s="14">
        <f ca="1">BT54</f>
        <v>884</v>
      </c>
      <c r="CL8" s="14">
        <f ca="1">BV54</f>
        <v>3506.48</v>
      </c>
      <c r="CM8" s="14">
        <f ca="1">BX54</f>
        <v>4390.4799999999996</v>
      </c>
      <c r="CN8" s="9">
        <f ca="1">BZ54</f>
        <v>5668</v>
      </c>
      <c r="CS8" s="8"/>
      <c r="DB8" s="9"/>
      <c r="DC8" s="54"/>
      <c r="DD8" s="55"/>
      <c r="DE8" s="55"/>
      <c r="DF8" s="55"/>
      <c r="DG8" s="55"/>
      <c r="DH8" s="55"/>
      <c r="DI8" s="55"/>
      <c r="DJ8" s="55"/>
      <c r="DK8" s="55"/>
      <c r="DL8" s="56"/>
    </row>
    <row r="9" spans="3:116" ht="15" thickBot="1" x14ac:dyDescent="0.4">
      <c r="C9" s="85"/>
      <c r="D9" s="90"/>
      <c r="E9" s="76"/>
      <c r="F9" s="88"/>
      <c r="G9" s="105"/>
      <c r="H9" s="51">
        <f>(J8-H8)*24</f>
        <v>4</v>
      </c>
      <c r="I9" s="52"/>
      <c r="J9" s="53"/>
      <c r="K9" s="51">
        <f>(M8-K8)*24</f>
        <v>3</v>
      </c>
      <c r="L9" s="52"/>
      <c r="M9" s="53"/>
      <c r="N9" s="51">
        <f>(P8-N8)*24</f>
        <v>3</v>
      </c>
      <c r="O9" s="52"/>
      <c r="P9" s="53"/>
      <c r="Q9" s="51">
        <f>(S8-Q8)*24</f>
        <v>3</v>
      </c>
      <c r="R9" s="52"/>
      <c r="S9" s="53"/>
      <c r="T9" s="51">
        <f>(V8-T8)*24</f>
        <v>3</v>
      </c>
      <c r="U9" s="52"/>
      <c r="V9" s="53"/>
      <c r="W9" s="51">
        <f>(Y8-W8)*24</f>
        <v>0</v>
      </c>
      <c r="X9" s="52"/>
      <c r="Y9" s="53"/>
      <c r="Z9" s="70"/>
      <c r="AA9" s="71"/>
      <c r="AB9" s="80"/>
      <c r="AC9" s="81"/>
      <c r="AD9" s="115"/>
      <c r="AE9" s="116"/>
      <c r="AF9" s="115"/>
      <c r="AG9" s="116"/>
      <c r="AI9" s="76"/>
      <c r="AJ9" s="90"/>
      <c r="AK9" s="76"/>
      <c r="AL9" s="88"/>
      <c r="AM9" s="105"/>
      <c r="AN9" s="51">
        <f>(AP8-AN8)*24</f>
        <v>4</v>
      </c>
      <c r="AO9" s="52"/>
      <c r="AP9" s="53"/>
      <c r="AQ9" s="51">
        <f>(AS8-AQ8)*24</f>
        <v>3</v>
      </c>
      <c r="AR9" s="52"/>
      <c r="AS9" s="53"/>
      <c r="AT9" s="51">
        <f>(AV8-AT8)*24</f>
        <v>3</v>
      </c>
      <c r="AU9" s="52"/>
      <c r="AV9" s="53"/>
      <c r="AW9" s="51">
        <f>(AY8-AW8)*24</f>
        <v>3</v>
      </c>
      <c r="AX9" s="52"/>
      <c r="AY9" s="53"/>
      <c r="AZ9" s="51">
        <f>(BB8-AZ8)*24</f>
        <v>3</v>
      </c>
      <c r="BA9" s="52"/>
      <c r="BB9" s="53"/>
      <c r="BC9" s="51">
        <f>(BE8-BC8)*24</f>
        <v>0</v>
      </c>
      <c r="BD9" s="52"/>
      <c r="BE9" s="53"/>
      <c r="BF9" s="70"/>
      <c r="BG9" s="71"/>
      <c r="BH9" s="80"/>
      <c r="BI9" s="81"/>
      <c r="BJ9" s="115"/>
      <c r="BK9" s="116"/>
      <c r="BL9" s="115"/>
      <c r="BM9" s="116"/>
      <c r="BQ9" s="64"/>
      <c r="BR9" s="70"/>
      <c r="BS9" s="71"/>
      <c r="BT9" s="70"/>
      <c r="BU9" s="71"/>
      <c r="BV9" s="70"/>
      <c r="BW9" s="71"/>
      <c r="BX9" s="70"/>
      <c r="BY9" s="71"/>
      <c r="BZ9" s="76"/>
      <c r="CB9" s="48" t="s">
        <v>56</v>
      </c>
      <c r="CC9" s="49"/>
      <c r="CD9" s="49"/>
      <c r="CE9" s="49"/>
      <c r="CF9" s="50"/>
      <c r="CI9" s="8">
        <f>BQ64</f>
        <v>7</v>
      </c>
      <c r="CJ9">
        <f>BR65</f>
        <v>60</v>
      </c>
      <c r="CK9" s="14">
        <f ca="1">BT65</f>
        <v>780</v>
      </c>
      <c r="CL9" s="14">
        <f ca="1">BV65</f>
        <v>5584.6</v>
      </c>
      <c r="CM9" s="14">
        <f ca="1">BX65</f>
        <v>6364.6</v>
      </c>
      <c r="CN9" s="9">
        <f ca="1">BZ65</f>
        <v>5943</v>
      </c>
      <c r="CS9" s="8"/>
      <c r="DB9" s="9"/>
      <c r="DC9" s="54"/>
      <c r="DD9" s="55"/>
      <c r="DE9" s="55"/>
      <c r="DF9" s="55"/>
      <c r="DG9" s="55"/>
      <c r="DH9" s="55"/>
      <c r="DI9" s="55"/>
      <c r="DJ9" s="55"/>
      <c r="DK9" s="55"/>
      <c r="DL9" s="56"/>
    </row>
    <row r="10" spans="3:116" ht="15" thickBot="1" x14ac:dyDescent="0.4">
      <c r="C10" s="85"/>
      <c r="D10" s="90"/>
      <c r="E10" s="76"/>
      <c r="F10" s="88"/>
      <c r="G10" s="105"/>
      <c r="H10" s="57"/>
      <c r="I10" s="58"/>
      <c r="J10" s="59"/>
      <c r="K10" s="57"/>
      <c r="L10" s="58"/>
      <c r="M10" s="59"/>
      <c r="N10" s="57"/>
      <c r="O10" s="58"/>
      <c r="P10" s="59"/>
      <c r="Q10" s="57"/>
      <c r="R10" s="58"/>
      <c r="S10" s="59"/>
      <c r="T10" s="57"/>
      <c r="U10" s="58"/>
      <c r="V10" s="59"/>
      <c r="W10" s="57"/>
      <c r="X10" s="58"/>
      <c r="Y10" s="59"/>
      <c r="Z10" s="70"/>
      <c r="AA10" s="71"/>
      <c r="AB10" s="80"/>
      <c r="AC10" s="81"/>
      <c r="AD10" s="115"/>
      <c r="AE10" s="116"/>
      <c r="AF10" s="115"/>
      <c r="AG10" s="116"/>
      <c r="AI10" s="76"/>
      <c r="AJ10" s="90"/>
      <c r="AK10" s="76"/>
      <c r="AL10" s="88"/>
      <c r="AM10" s="105"/>
      <c r="AN10" s="57"/>
      <c r="AO10" s="58"/>
      <c r="AP10" s="59"/>
      <c r="AQ10" s="57"/>
      <c r="AR10" s="58"/>
      <c r="AS10" s="59"/>
      <c r="AT10" s="57"/>
      <c r="AU10" s="58"/>
      <c r="AV10" s="59"/>
      <c r="AW10" s="57"/>
      <c r="AX10" s="58"/>
      <c r="AY10" s="59"/>
      <c r="AZ10" s="57"/>
      <c r="BA10" s="58"/>
      <c r="BB10" s="59"/>
      <c r="BC10" s="57"/>
      <c r="BD10" s="58"/>
      <c r="BE10" s="59"/>
      <c r="BF10" s="70"/>
      <c r="BG10" s="71"/>
      <c r="BH10" s="80"/>
      <c r="BI10" s="81"/>
      <c r="BJ10" s="115"/>
      <c r="BK10" s="116"/>
      <c r="BL10" s="115"/>
      <c r="BM10" s="116"/>
      <c r="BQ10" s="64"/>
      <c r="BR10" s="70"/>
      <c r="BS10" s="71"/>
      <c r="BT10" s="70"/>
      <c r="BU10" s="71"/>
      <c r="BV10" s="70"/>
      <c r="BW10" s="71"/>
      <c r="BX10" s="70"/>
      <c r="BY10" s="71"/>
      <c r="BZ10" s="76"/>
      <c r="CI10" s="8">
        <f>BQ75</f>
        <v>8</v>
      </c>
      <c r="CJ10">
        <f>BR76</f>
        <v>67</v>
      </c>
      <c r="CK10" s="14">
        <f ca="1">BT76</f>
        <v>871</v>
      </c>
      <c r="CL10" s="14">
        <f ca="1">BV76</f>
        <v>14904.94</v>
      </c>
      <c r="CM10" s="14">
        <f ca="1">BX76</f>
        <v>15775.94</v>
      </c>
      <c r="CN10" s="9">
        <f ca="1">BZ76</f>
        <v>7680</v>
      </c>
      <c r="CS10" s="8"/>
      <c r="DB10" s="9"/>
      <c r="DC10" s="54"/>
      <c r="DD10" s="55"/>
      <c r="DE10" s="55"/>
      <c r="DF10" s="55"/>
      <c r="DG10" s="55"/>
      <c r="DH10" s="55"/>
      <c r="DI10" s="55"/>
      <c r="DJ10" s="55"/>
      <c r="DK10" s="55"/>
      <c r="DL10" s="56"/>
    </row>
    <row r="11" spans="3:116" ht="15" thickBot="1" x14ac:dyDescent="0.4">
      <c r="C11" s="85"/>
      <c r="D11" s="90"/>
      <c r="E11" s="76"/>
      <c r="F11" s="88"/>
      <c r="G11" s="105"/>
      <c r="H11" s="51" t="s">
        <v>29</v>
      </c>
      <c r="I11" s="52"/>
      <c r="J11" s="53"/>
      <c r="K11" s="51" t="s">
        <v>29</v>
      </c>
      <c r="L11" s="52"/>
      <c r="M11" s="53"/>
      <c r="N11" s="51" t="s">
        <v>29</v>
      </c>
      <c r="O11" s="52"/>
      <c r="P11" s="53"/>
      <c r="Q11" s="51" t="s">
        <v>29</v>
      </c>
      <c r="R11" s="52"/>
      <c r="S11" s="53"/>
      <c r="T11" s="51" t="s">
        <v>29</v>
      </c>
      <c r="U11" s="52"/>
      <c r="V11" s="53"/>
      <c r="W11" s="51" t="s">
        <v>29</v>
      </c>
      <c r="X11" s="52"/>
      <c r="Y11" s="53"/>
      <c r="Z11" s="70"/>
      <c r="AA11" s="71"/>
      <c r="AB11" s="80"/>
      <c r="AC11" s="81"/>
      <c r="AD11" s="115"/>
      <c r="AE11" s="116"/>
      <c r="AF11" s="115"/>
      <c r="AG11" s="116"/>
      <c r="AI11" s="76"/>
      <c r="AJ11" s="90"/>
      <c r="AK11" s="76"/>
      <c r="AL11" s="88"/>
      <c r="AM11" s="105"/>
      <c r="AN11" s="51" t="s">
        <v>29</v>
      </c>
      <c r="AO11" s="52"/>
      <c r="AP11" s="53"/>
      <c r="AQ11" s="51" t="s">
        <v>29</v>
      </c>
      <c r="AR11" s="52"/>
      <c r="AS11" s="53"/>
      <c r="AT11" s="51" t="s">
        <v>29</v>
      </c>
      <c r="AU11" s="52"/>
      <c r="AV11" s="53"/>
      <c r="AW11" s="51" t="s">
        <v>29</v>
      </c>
      <c r="AX11" s="52"/>
      <c r="AY11" s="53"/>
      <c r="AZ11" s="51" t="s">
        <v>29</v>
      </c>
      <c r="BA11" s="52"/>
      <c r="BB11" s="53"/>
      <c r="BC11" s="51" t="s">
        <v>29</v>
      </c>
      <c r="BD11" s="52"/>
      <c r="BE11" s="53"/>
      <c r="BF11" s="70"/>
      <c r="BG11" s="71"/>
      <c r="BH11" s="80"/>
      <c r="BI11" s="81"/>
      <c r="BJ11" s="115"/>
      <c r="BK11" s="116"/>
      <c r="BL11" s="115"/>
      <c r="BM11" s="116"/>
      <c r="BQ11" s="65"/>
      <c r="BR11" s="72"/>
      <c r="BS11" s="73"/>
      <c r="BT11" s="72"/>
      <c r="BU11" s="73"/>
      <c r="BV11" s="72"/>
      <c r="BW11" s="73"/>
      <c r="BX11" s="72"/>
      <c r="BY11" s="73"/>
      <c r="BZ11" s="77"/>
      <c r="CI11" s="8">
        <f>BQ85</f>
        <v>9</v>
      </c>
      <c r="CJ11">
        <f>BR86</f>
        <v>62</v>
      </c>
      <c r="CK11" s="14">
        <f ca="1">BT86</f>
        <v>620</v>
      </c>
      <c r="CL11" s="14">
        <f ca="1">BV86</f>
        <v>6254.5</v>
      </c>
      <c r="CM11" s="14">
        <f ca="1">BX86</f>
        <v>6874.5</v>
      </c>
      <c r="CN11" s="9">
        <f ca="1">BZ86</f>
        <v>6748</v>
      </c>
      <c r="CS11" s="8"/>
      <c r="DB11" s="9"/>
      <c r="DC11" s="54"/>
      <c r="DD11" s="55"/>
      <c r="DE11" s="55"/>
      <c r="DF11" s="55"/>
      <c r="DG11" s="55"/>
      <c r="DH11" s="55"/>
      <c r="DI11" s="55"/>
      <c r="DJ11" s="55"/>
      <c r="DK11" s="55"/>
      <c r="DL11" s="56"/>
    </row>
    <row r="12" spans="3:116" ht="15" thickBot="1" x14ac:dyDescent="0.4">
      <c r="C12" s="85"/>
      <c r="D12" s="90"/>
      <c r="E12" s="76"/>
      <c r="F12" s="88"/>
      <c r="G12" s="105"/>
      <c r="H12" s="51">
        <f ca="1">RANDBETWEEN(100,1000)</f>
        <v>116</v>
      </c>
      <c r="I12" s="52"/>
      <c r="J12" s="53"/>
      <c r="K12" s="51">
        <f ca="1">RANDBETWEEN(100,1000)</f>
        <v>367</v>
      </c>
      <c r="L12" s="52"/>
      <c r="M12" s="53"/>
      <c r="N12" s="51">
        <f ca="1">RANDBETWEEN(100,1000)</f>
        <v>949</v>
      </c>
      <c r="O12" s="52"/>
      <c r="P12" s="53"/>
      <c r="Q12" s="51">
        <f ca="1">RANDBETWEEN(100,1000)</f>
        <v>557</v>
      </c>
      <c r="R12" s="52"/>
      <c r="S12" s="53"/>
      <c r="T12" s="51">
        <f ca="1">RANDBETWEEN(100,1000)</f>
        <v>680</v>
      </c>
      <c r="U12" s="52"/>
      <c r="V12" s="53"/>
      <c r="W12" s="51">
        <f ca="1">RANDBETWEEN(100,1000)</f>
        <v>786</v>
      </c>
      <c r="X12" s="52"/>
      <c r="Y12" s="53"/>
      <c r="Z12" s="70"/>
      <c r="AA12" s="71"/>
      <c r="AB12" s="80"/>
      <c r="AC12" s="81"/>
      <c r="AD12" s="115"/>
      <c r="AE12" s="116"/>
      <c r="AF12" s="115"/>
      <c r="AG12" s="116"/>
      <c r="AI12" s="76"/>
      <c r="AJ12" s="90"/>
      <c r="AK12" s="76"/>
      <c r="AL12" s="88"/>
      <c r="AM12" s="105"/>
      <c r="AN12" s="51">
        <f ca="1">RANDBETWEEN(100,1000)</f>
        <v>184</v>
      </c>
      <c r="AO12" s="52"/>
      <c r="AP12" s="53"/>
      <c r="AQ12" s="51">
        <f ca="1">RANDBETWEEN(100,1000)</f>
        <v>384</v>
      </c>
      <c r="AR12" s="52"/>
      <c r="AS12" s="53"/>
      <c r="AT12" s="51">
        <f ca="1">RANDBETWEEN(100,1000)</f>
        <v>965</v>
      </c>
      <c r="AU12" s="52"/>
      <c r="AV12" s="53"/>
      <c r="AW12" s="51">
        <f ca="1">RANDBETWEEN(100,1000)</f>
        <v>140</v>
      </c>
      <c r="AX12" s="52"/>
      <c r="AY12" s="53"/>
      <c r="AZ12" s="51">
        <f ca="1">RANDBETWEEN(100,1000)</f>
        <v>467</v>
      </c>
      <c r="BA12" s="52"/>
      <c r="BB12" s="53"/>
      <c r="BC12" s="51">
        <f ca="1">RANDBETWEEN(100,1000)</f>
        <v>800</v>
      </c>
      <c r="BD12" s="52"/>
      <c r="BE12" s="53"/>
      <c r="BF12" s="70"/>
      <c r="BG12" s="71"/>
      <c r="BH12" s="80"/>
      <c r="BI12" s="81"/>
      <c r="BJ12" s="115"/>
      <c r="BK12" s="116"/>
      <c r="BL12" s="115"/>
      <c r="BM12" s="116"/>
      <c r="CI12" s="10">
        <f>BQ95</f>
        <v>10</v>
      </c>
      <c r="CJ12" s="30">
        <f>BR96</f>
        <v>80</v>
      </c>
      <c r="CK12" s="31">
        <f ca="1">BT96</f>
        <v>1200</v>
      </c>
      <c r="CL12" s="31">
        <f ca="1">BV96</f>
        <v>7242.0599999999995</v>
      </c>
      <c r="CM12" s="31">
        <f ca="1">BX96</f>
        <v>8442.06</v>
      </c>
      <c r="CN12" s="32">
        <f ca="1">BZ96</f>
        <v>4904</v>
      </c>
      <c r="CS12" s="8"/>
      <c r="DB12" s="9"/>
      <c r="DC12" s="54"/>
      <c r="DD12" s="55"/>
      <c r="DE12" s="55"/>
      <c r="DF12" s="55"/>
      <c r="DG12" s="55"/>
      <c r="DH12" s="55"/>
      <c r="DI12" s="55"/>
      <c r="DJ12" s="55"/>
      <c r="DK12" s="55"/>
      <c r="DL12" s="56"/>
    </row>
    <row r="13" spans="3:116" ht="15" thickBot="1" x14ac:dyDescent="0.4">
      <c r="C13" s="85"/>
      <c r="D13" s="90"/>
      <c r="E13" s="76"/>
      <c r="F13" s="88"/>
      <c r="G13" s="105"/>
      <c r="H13" s="57"/>
      <c r="I13" s="58"/>
      <c r="J13" s="59"/>
      <c r="K13" s="57"/>
      <c r="L13" s="58"/>
      <c r="M13" s="59"/>
      <c r="N13" s="57"/>
      <c r="O13" s="58"/>
      <c r="P13" s="59"/>
      <c r="Q13" s="57"/>
      <c r="R13" s="58"/>
      <c r="S13" s="59"/>
      <c r="T13" s="57"/>
      <c r="U13" s="58"/>
      <c r="V13" s="59"/>
      <c r="W13" s="57"/>
      <c r="X13" s="58"/>
      <c r="Y13" s="59"/>
      <c r="Z13" s="70"/>
      <c r="AA13" s="71"/>
      <c r="AB13" s="80"/>
      <c r="AC13" s="81"/>
      <c r="AD13" s="115"/>
      <c r="AE13" s="116"/>
      <c r="AF13" s="115"/>
      <c r="AG13" s="116"/>
      <c r="AI13" s="76"/>
      <c r="AJ13" s="90"/>
      <c r="AK13" s="76"/>
      <c r="AL13" s="88"/>
      <c r="AM13" s="105"/>
      <c r="AN13" s="57"/>
      <c r="AO13" s="58"/>
      <c r="AP13" s="59"/>
      <c r="AQ13" s="57"/>
      <c r="AR13" s="58"/>
      <c r="AS13" s="59"/>
      <c r="AT13" s="57"/>
      <c r="AU13" s="58"/>
      <c r="AV13" s="59"/>
      <c r="AW13" s="57"/>
      <c r="AX13" s="58"/>
      <c r="AY13" s="59"/>
      <c r="AZ13" s="57"/>
      <c r="BA13" s="58"/>
      <c r="BB13" s="59"/>
      <c r="BC13" s="57"/>
      <c r="BD13" s="58"/>
      <c r="BE13" s="59"/>
      <c r="BF13" s="70"/>
      <c r="BG13" s="71"/>
      <c r="BH13" s="80"/>
      <c r="BI13" s="81"/>
      <c r="BJ13" s="115"/>
      <c r="BK13" s="116"/>
      <c r="BL13" s="115"/>
      <c r="BM13" s="116"/>
      <c r="BQ13" s="63">
        <f>C20</f>
        <v>2</v>
      </c>
      <c r="BR13" s="66" t="s">
        <v>39</v>
      </c>
      <c r="BS13" s="67"/>
      <c r="BT13" s="66" t="s">
        <v>40</v>
      </c>
      <c r="BU13" s="67"/>
      <c r="BV13" s="66" t="s">
        <v>41</v>
      </c>
      <c r="BW13" s="67"/>
      <c r="BX13" s="66" t="s">
        <v>42</v>
      </c>
      <c r="BY13" s="67"/>
      <c r="BZ13" s="5" t="s">
        <v>43</v>
      </c>
      <c r="CS13" s="8"/>
      <c r="DB13" s="9"/>
      <c r="DC13" s="54"/>
      <c r="DD13" s="55"/>
      <c r="DE13" s="55"/>
      <c r="DF13" s="55"/>
      <c r="DG13" s="55"/>
      <c r="DH13" s="55"/>
      <c r="DI13" s="55"/>
      <c r="DJ13" s="55"/>
      <c r="DK13" s="55"/>
      <c r="DL13" s="56"/>
    </row>
    <row r="14" spans="3:116" ht="15" thickBot="1" x14ac:dyDescent="0.4">
      <c r="C14" s="85"/>
      <c r="D14" s="90"/>
      <c r="E14" s="76"/>
      <c r="F14" s="88"/>
      <c r="G14" s="105"/>
      <c r="H14" s="66" t="s">
        <v>31</v>
      </c>
      <c r="I14" s="91"/>
      <c r="J14" s="67"/>
      <c r="K14" s="66" t="s">
        <v>32</v>
      </c>
      <c r="L14" s="91"/>
      <c r="M14" s="67"/>
      <c r="N14" s="66" t="s">
        <v>31</v>
      </c>
      <c r="O14" s="91"/>
      <c r="P14" s="67"/>
      <c r="Q14" s="66" t="s">
        <v>32</v>
      </c>
      <c r="R14" s="91"/>
      <c r="S14" s="67"/>
      <c r="T14" s="66" t="s">
        <v>32</v>
      </c>
      <c r="U14" s="91"/>
      <c r="V14" s="67"/>
      <c r="W14" s="66" t="s">
        <v>32</v>
      </c>
      <c r="X14" s="91"/>
      <c r="Y14" s="67"/>
      <c r="Z14" s="70"/>
      <c r="AA14" s="71"/>
      <c r="AB14" s="80"/>
      <c r="AC14" s="81"/>
      <c r="AD14" s="115"/>
      <c r="AE14" s="116"/>
      <c r="AF14" s="115"/>
      <c r="AG14" s="116"/>
      <c r="AI14" s="76"/>
      <c r="AJ14" s="90"/>
      <c r="AK14" s="76"/>
      <c r="AL14" s="88"/>
      <c r="AM14" s="105"/>
      <c r="AN14" s="66" t="s">
        <v>31</v>
      </c>
      <c r="AO14" s="91"/>
      <c r="AP14" s="67"/>
      <c r="AQ14" s="66" t="s">
        <v>31</v>
      </c>
      <c r="AR14" s="91"/>
      <c r="AS14" s="67"/>
      <c r="AT14" s="66" t="s">
        <v>31</v>
      </c>
      <c r="AU14" s="91"/>
      <c r="AV14" s="67"/>
      <c r="AW14" s="66" t="s">
        <v>31</v>
      </c>
      <c r="AX14" s="91"/>
      <c r="AY14" s="67"/>
      <c r="AZ14" s="66" t="s">
        <v>31</v>
      </c>
      <c r="BA14" s="91"/>
      <c r="BB14" s="67"/>
      <c r="BC14" s="66" t="s">
        <v>31</v>
      </c>
      <c r="BD14" s="91"/>
      <c r="BE14" s="67"/>
      <c r="BF14" s="70"/>
      <c r="BG14" s="71"/>
      <c r="BH14" s="80"/>
      <c r="BI14" s="81"/>
      <c r="BJ14" s="115"/>
      <c r="BK14" s="116"/>
      <c r="BL14" s="115"/>
      <c r="BM14" s="116"/>
      <c r="BQ14" s="64"/>
      <c r="BR14" s="68">
        <f>BF20+Z20</f>
        <v>64</v>
      </c>
      <c r="BS14" s="69"/>
      <c r="BT14" s="74">
        <f ca="1">AB20</f>
        <v>320</v>
      </c>
      <c r="BU14" s="69"/>
      <c r="BV14" s="74">
        <f ca="1">AD20+BJ20</f>
        <v>2966.74</v>
      </c>
      <c r="BW14" s="69"/>
      <c r="BX14" s="74">
        <f ca="1">BV14+BT14</f>
        <v>3286.74</v>
      </c>
      <c r="BY14" s="69"/>
      <c r="BZ14" s="75">
        <f ca="1">SUM(AN27:BE28)+SUM(H27:Y28)</f>
        <v>4881</v>
      </c>
      <c r="CS14" s="8"/>
      <c r="DB14" s="9"/>
      <c r="DC14" s="54"/>
      <c r="DD14" s="55"/>
      <c r="DE14" s="55"/>
      <c r="DF14" s="55"/>
      <c r="DG14" s="55"/>
      <c r="DH14" s="55"/>
      <c r="DI14" s="55"/>
      <c r="DJ14" s="55"/>
      <c r="DK14" s="55"/>
      <c r="DL14" s="56"/>
    </row>
    <row r="15" spans="3:116" x14ac:dyDescent="0.35">
      <c r="C15" s="85"/>
      <c r="D15" s="90"/>
      <c r="E15" s="76"/>
      <c r="F15" s="88"/>
      <c r="G15" s="105"/>
      <c r="H15" s="74">
        <f ca="1">H12*G5</f>
        <v>2.3199999999999998</v>
      </c>
      <c r="I15" s="92"/>
      <c r="J15" s="93"/>
      <c r="K15" s="74">
        <f ca="1">K12*J5</f>
        <v>183.5</v>
      </c>
      <c r="L15" s="92"/>
      <c r="M15" s="93"/>
      <c r="N15" s="74">
        <f ca="1">N12*M5</f>
        <v>474.5</v>
      </c>
      <c r="O15" s="92"/>
      <c r="P15" s="93"/>
      <c r="Q15" s="74">
        <f ca="1">Q12*P5</f>
        <v>278.5</v>
      </c>
      <c r="R15" s="92"/>
      <c r="S15" s="93"/>
      <c r="T15" s="74">
        <f ca="1">T12*S5</f>
        <v>340</v>
      </c>
      <c r="U15" s="92"/>
      <c r="V15" s="93"/>
      <c r="W15" s="74">
        <f ca="1">W12*V5</f>
        <v>393</v>
      </c>
      <c r="X15" s="92"/>
      <c r="Y15" s="93"/>
      <c r="Z15" s="70"/>
      <c r="AA15" s="71"/>
      <c r="AB15" s="80"/>
      <c r="AC15" s="81"/>
      <c r="AD15" s="115"/>
      <c r="AE15" s="116"/>
      <c r="AF15" s="115"/>
      <c r="AG15" s="116"/>
      <c r="AI15" s="76"/>
      <c r="AJ15" s="90"/>
      <c r="AK15" s="76"/>
      <c r="AL15" s="88"/>
      <c r="AM15" s="105"/>
      <c r="AN15" s="74">
        <f ca="1">AN12*AM5</f>
        <v>3.68</v>
      </c>
      <c r="AO15" s="92"/>
      <c r="AP15" s="93"/>
      <c r="AQ15" s="74">
        <f ca="1">AQ12*AM5</f>
        <v>7.68</v>
      </c>
      <c r="AR15" s="92"/>
      <c r="AS15" s="93"/>
      <c r="AT15" s="74">
        <f ca="1">AT12*AM5</f>
        <v>19.3</v>
      </c>
      <c r="AU15" s="92"/>
      <c r="AV15" s="93"/>
      <c r="AW15" s="74">
        <f ca="1">AW12*AM5</f>
        <v>2.8000000000000003</v>
      </c>
      <c r="AX15" s="92"/>
      <c r="AY15" s="93"/>
      <c r="AZ15" s="74">
        <f ca="1">AZ12*AM5</f>
        <v>9.34</v>
      </c>
      <c r="BA15" s="92"/>
      <c r="BB15" s="93"/>
      <c r="BC15" s="74">
        <f ca="1">AM5*BC12</f>
        <v>16</v>
      </c>
      <c r="BD15" s="92"/>
      <c r="BE15" s="93"/>
      <c r="BF15" s="70"/>
      <c r="BG15" s="71"/>
      <c r="BH15" s="80"/>
      <c r="BI15" s="81"/>
      <c r="BJ15" s="115"/>
      <c r="BK15" s="116"/>
      <c r="BL15" s="115"/>
      <c r="BM15" s="116"/>
      <c r="BQ15" s="64"/>
      <c r="BR15" s="70"/>
      <c r="BS15" s="71"/>
      <c r="BT15" s="70"/>
      <c r="BU15" s="71"/>
      <c r="BV15" s="70"/>
      <c r="BW15" s="71"/>
      <c r="BX15" s="70"/>
      <c r="BY15" s="71"/>
      <c r="BZ15" s="76"/>
      <c r="CS15" s="8"/>
      <c r="DB15" s="9"/>
      <c r="DC15" s="54"/>
      <c r="DD15" s="55"/>
      <c r="DE15" s="55"/>
      <c r="DF15" s="55"/>
      <c r="DG15" s="55"/>
      <c r="DH15" s="55"/>
      <c r="DI15" s="55"/>
      <c r="DJ15" s="55"/>
      <c r="DK15" s="55"/>
      <c r="DL15" s="56"/>
    </row>
    <row r="16" spans="3:116" ht="15" thickBot="1" x14ac:dyDescent="0.4">
      <c r="C16" s="86"/>
      <c r="D16" s="61"/>
      <c r="E16" s="77"/>
      <c r="F16" s="89"/>
      <c r="G16" s="106"/>
      <c r="H16" s="94"/>
      <c r="I16" s="95"/>
      <c r="J16" s="96"/>
      <c r="K16" s="94"/>
      <c r="L16" s="95"/>
      <c r="M16" s="96"/>
      <c r="N16" s="94"/>
      <c r="O16" s="95"/>
      <c r="P16" s="96"/>
      <c r="Q16" s="94"/>
      <c r="R16" s="95"/>
      <c r="S16" s="96"/>
      <c r="T16" s="94"/>
      <c r="U16" s="95"/>
      <c r="V16" s="96"/>
      <c r="W16" s="94"/>
      <c r="X16" s="95"/>
      <c r="Y16" s="96"/>
      <c r="Z16" s="72"/>
      <c r="AA16" s="73"/>
      <c r="AB16" s="82"/>
      <c r="AC16" s="83"/>
      <c r="AD16" s="94"/>
      <c r="AE16" s="96"/>
      <c r="AF16" s="94"/>
      <c r="AG16" s="96"/>
      <c r="AI16" s="77"/>
      <c r="AJ16" s="61"/>
      <c r="AK16" s="77"/>
      <c r="AL16" s="89"/>
      <c r="AM16" s="106"/>
      <c r="AN16" s="94"/>
      <c r="AO16" s="95"/>
      <c r="AP16" s="96"/>
      <c r="AQ16" s="94"/>
      <c r="AR16" s="95"/>
      <c r="AS16" s="96"/>
      <c r="AT16" s="94"/>
      <c r="AU16" s="95"/>
      <c r="AV16" s="96"/>
      <c r="AW16" s="94"/>
      <c r="AX16" s="95"/>
      <c r="AY16" s="96"/>
      <c r="AZ16" s="94"/>
      <c r="BA16" s="95"/>
      <c r="BB16" s="96"/>
      <c r="BC16" s="94"/>
      <c r="BD16" s="95"/>
      <c r="BE16" s="96"/>
      <c r="BF16" s="72"/>
      <c r="BG16" s="73"/>
      <c r="BH16" s="82"/>
      <c r="BI16" s="83"/>
      <c r="BJ16" s="94"/>
      <c r="BK16" s="96"/>
      <c r="BL16" s="94"/>
      <c r="BM16" s="96"/>
      <c r="BQ16" s="64"/>
      <c r="BR16" s="70"/>
      <c r="BS16" s="71"/>
      <c r="BT16" s="70"/>
      <c r="BU16" s="71"/>
      <c r="BV16" s="70"/>
      <c r="BW16" s="71"/>
      <c r="BX16" s="70"/>
      <c r="BY16" s="71"/>
      <c r="BZ16" s="76"/>
      <c r="CS16" s="8"/>
      <c r="DB16" s="9"/>
      <c r="DC16" s="54"/>
      <c r="DD16" s="55"/>
      <c r="DE16" s="55"/>
      <c r="DF16" s="55"/>
      <c r="DG16" s="55"/>
      <c r="DH16" s="55"/>
      <c r="DI16" s="55"/>
      <c r="DJ16" s="55"/>
      <c r="DK16" s="55"/>
      <c r="DL16" s="56"/>
    </row>
    <row r="17" spans="1:116" ht="15" thickBot="1" x14ac:dyDescent="0.4">
      <c r="C17" s="8"/>
      <c r="F17" s="14"/>
      <c r="G17" s="14"/>
      <c r="AC17" s="9"/>
      <c r="AD17" s="21"/>
      <c r="AE17" s="22"/>
      <c r="AF17" s="15"/>
      <c r="AG17" s="16"/>
      <c r="AI17" s="8"/>
      <c r="AL17" s="14"/>
      <c r="AM17" s="14"/>
      <c r="BI17" s="9"/>
      <c r="BJ17" s="15"/>
      <c r="BK17" s="16"/>
      <c r="BL17" s="15"/>
      <c r="BM17" s="16"/>
      <c r="BQ17" s="64"/>
      <c r="BR17" s="70"/>
      <c r="BS17" s="71"/>
      <c r="BT17" s="70"/>
      <c r="BU17" s="71"/>
      <c r="BV17" s="70"/>
      <c r="BW17" s="71"/>
      <c r="BX17" s="70"/>
      <c r="BY17" s="71"/>
      <c r="BZ17" s="76"/>
      <c r="CS17" s="8"/>
      <c r="DB17" s="9"/>
      <c r="DC17" s="54"/>
      <c r="DD17" s="55"/>
      <c r="DE17" s="55"/>
      <c r="DF17" s="55"/>
      <c r="DG17" s="55"/>
      <c r="DH17" s="55"/>
      <c r="DI17" s="55"/>
      <c r="DJ17" s="55"/>
      <c r="DK17" s="55"/>
      <c r="DL17" s="56"/>
    </row>
    <row r="18" spans="1:116" ht="15" thickBot="1" x14ac:dyDescent="0.4">
      <c r="C18" s="2" t="s">
        <v>17</v>
      </c>
      <c r="D18" s="62"/>
      <c r="E18" s="5" t="s">
        <v>6</v>
      </c>
      <c r="F18" s="5" t="s">
        <v>7</v>
      </c>
      <c r="G18" s="17" t="s">
        <v>5</v>
      </c>
      <c r="H18" s="51" t="s">
        <v>19</v>
      </c>
      <c r="I18" s="52"/>
      <c r="J18" s="53"/>
      <c r="K18" s="51" t="s">
        <v>20</v>
      </c>
      <c r="L18" s="52"/>
      <c r="M18" s="53"/>
      <c r="N18" s="51" t="s">
        <v>21</v>
      </c>
      <c r="O18" s="52"/>
      <c r="P18" s="53"/>
      <c r="Q18" s="51" t="s">
        <v>22</v>
      </c>
      <c r="R18" s="52"/>
      <c r="S18" s="53"/>
      <c r="T18" s="51" t="s">
        <v>23</v>
      </c>
      <c r="U18" s="52"/>
      <c r="V18" s="53"/>
      <c r="W18" s="51" t="s">
        <v>24</v>
      </c>
      <c r="X18" s="52"/>
      <c r="Y18" s="53"/>
      <c r="Z18" s="51" t="s">
        <v>25</v>
      </c>
      <c r="AA18" s="53"/>
      <c r="AB18" s="51" t="s">
        <v>26</v>
      </c>
      <c r="AC18" s="53"/>
      <c r="AD18" s="51" t="s">
        <v>37</v>
      </c>
      <c r="AE18" s="53"/>
      <c r="AF18" s="51" t="s">
        <v>38</v>
      </c>
      <c r="AG18" s="53"/>
      <c r="AI18" s="2" t="s">
        <v>17</v>
      </c>
      <c r="AJ18" s="62"/>
      <c r="AK18" s="5" t="s">
        <v>6</v>
      </c>
      <c r="AL18" s="5" t="s">
        <v>7</v>
      </c>
      <c r="AM18" s="62" t="s">
        <v>5</v>
      </c>
      <c r="AN18" s="51" t="s">
        <v>19</v>
      </c>
      <c r="AO18" s="52"/>
      <c r="AP18" s="53"/>
      <c r="AQ18" s="51" t="s">
        <v>20</v>
      </c>
      <c r="AR18" s="52"/>
      <c r="AS18" s="53"/>
      <c r="AT18" s="51" t="s">
        <v>21</v>
      </c>
      <c r="AU18" s="52"/>
      <c r="AV18" s="53"/>
      <c r="AW18" s="51" t="s">
        <v>22</v>
      </c>
      <c r="AX18" s="52"/>
      <c r="AY18" s="53"/>
      <c r="AZ18" s="51" t="s">
        <v>23</v>
      </c>
      <c r="BA18" s="52"/>
      <c r="BB18" s="53"/>
      <c r="BC18" s="51" t="s">
        <v>24</v>
      </c>
      <c r="BD18" s="52"/>
      <c r="BE18" s="53"/>
      <c r="BF18" s="51" t="s">
        <v>25</v>
      </c>
      <c r="BG18" s="53"/>
      <c r="BH18" s="51" t="s">
        <v>26</v>
      </c>
      <c r="BI18" s="53"/>
      <c r="BJ18" s="51" t="s">
        <v>37</v>
      </c>
      <c r="BK18" s="53"/>
      <c r="BL18" s="51" t="s">
        <v>38</v>
      </c>
      <c r="BM18" s="53"/>
      <c r="BQ18" s="64"/>
      <c r="BR18" s="70"/>
      <c r="BS18" s="71"/>
      <c r="BT18" s="70"/>
      <c r="BU18" s="71"/>
      <c r="BV18" s="70"/>
      <c r="BW18" s="71"/>
      <c r="BX18" s="70"/>
      <c r="BY18" s="71"/>
      <c r="BZ18" s="76"/>
      <c r="CS18" s="8"/>
      <c r="DB18" s="9"/>
      <c r="DC18" s="54"/>
      <c r="DD18" s="55"/>
      <c r="DE18" s="55"/>
      <c r="DF18" s="55"/>
      <c r="DG18" s="55"/>
      <c r="DH18" s="55"/>
      <c r="DI18" s="55"/>
      <c r="DJ18" s="55"/>
      <c r="DK18" s="55"/>
      <c r="DL18" s="56"/>
    </row>
    <row r="19" spans="1:116" ht="15" thickBot="1" x14ac:dyDescent="0.4">
      <c r="C19" s="2"/>
      <c r="D19" s="90"/>
      <c r="E19" s="4"/>
      <c r="F19" s="4"/>
      <c r="G19" s="10"/>
      <c r="H19" s="57"/>
      <c r="I19" s="58"/>
      <c r="J19" s="59"/>
      <c r="K19" s="57"/>
      <c r="L19" s="58"/>
      <c r="M19" s="59"/>
      <c r="N19" s="57"/>
      <c r="O19" s="58"/>
      <c r="P19" s="59"/>
      <c r="Q19" s="57"/>
      <c r="R19" s="58"/>
      <c r="S19" s="59"/>
      <c r="T19" s="57"/>
      <c r="U19" s="58"/>
      <c r="V19" s="59"/>
      <c r="W19" s="57"/>
      <c r="X19" s="58"/>
      <c r="Y19" s="59"/>
      <c r="Z19" s="57"/>
      <c r="AA19" s="59"/>
      <c r="AB19" s="57"/>
      <c r="AC19" s="59"/>
      <c r="AD19" s="57"/>
      <c r="AE19" s="59"/>
      <c r="AF19" s="57"/>
      <c r="AG19" s="59"/>
      <c r="AI19" s="2"/>
      <c r="AJ19" s="90"/>
      <c r="AK19" s="4"/>
      <c r="AL19" s="4"/>
      <c r="AM19" s="61"/>
      <c r="AN19" s="57"/>
      <c r="AO19" s="58"/>
      <c r="AP19" s="59"/>
      <c r="AQ19" s="57"/>
      <c r="AR19" s="58"/>
      <c r="AS19" s="59"/>
      <c r="AT19" s="57"/>
      <c r="AU19" s="58"/>
      <c r="AV19" s="59"/>
      <c r="AW19" s="57"/>
      <c r="AX19" s="58"/>
      <c r="AY19" s="59"/>
      <c r="AZ19" s="57"/>
      <c r="BA19" s="58"/>
      <c r="BB19" s="59"/>
      <c r="BC19" s="57"/>
      <c r="BD19" s="58"/>
      <c r="BE19" s="59"/>
      <c r="BF19" s="57"/>
      <c r="BG19" s="59"/>
      <c r="BH19" s="57"/>
      <c r="BI19" s="59"/>
      <c r="BJ19" s="57"/>
      <c r="BK19" s="59"/>
      <c r="BL19" s="57"/>
      <c r="BM19" s="59"/>
      <c r="BQ19" s="64"/>
      <c r="BR19" s="70"/>
      <c r="BS19" s="71"/>
      <c r="BT19" s="70"/>
      <c r="BU19" s="71"/>
      <c r="BV19" s="70"/>
      <c r="BW19" s="71"/>
      <c r="BX19" s="70"/>
      <c r="BY19" s="71"/>
      <c r="BZ19" s="76"/>
      <c r="CS19" s="8"/>
      <c r="DB19" s="9"/>
      <c r="DC19" s="54"/>
      <c r="DD19" s="55"/>
      <c r="DE19" s="55"/>
      <c r="DF19" s="55"/>
      <c r="DG19" s="55"/>
      <c r="DH19" s="55"/>
      <c r="DI19" s="55"/>
      <c r="DJ19" s="55"/>
      <c r="DK19" s="55"/>
      <c r="DL19" s="56"/>
    </row>
    <row r="20" spans="1:116" ht="15" thickBot="1" x14ac:dyDescent="0.4">
      <c r="C20" s="84">
        <v>2</v>
      </c>
      <c r="D20" s="90"/>
      <c r="E20" s="75" t="str">
        <f>VLOOKUP(C20,Sheet1!$C$5:$D$13,2)</f>
        <v>baga</v>
      </c>
      <c r="F20" s="87">
        <f ca="1">VLOOKUP(C20,Sheet1!C5:I14,6)</f>
        <v>10</v>
      </c>
      <c r="G20" s="104">
        <f ca="1">VLOOKUP(C20,Sheet1!C5:I14,7)</f>
        <v>0.08</v>
      </c>
      <c r="H20" s="11">
        <v>0.375</v>
      </c>
      <c r="I20" s="3" t="s">
        <v>18</v>
      </c>
      <c r="J20" s="7">
        <v>0.5</v>
      </c>
      <c r="K20" s="11">
        <v>0.375</v>
      </c>
      <c r="L20" s="3" t="s">
        <v>18</v>
      </c>
      <c r="M20" s="7">
        <v>0.5</v>
      </c>
      <c r="N20" s="11"/>
      <c r="O20" s="3" t="s">
        <v>18</v>
      </c>
      <c r="P20" s="7"/>
      <c r="Q20" s="11">
        <v>0.375</v>
      </c>
      <c r="R20" s="3" t="s">
        <v>18</v>
      </c>
      <c r="S20" s="7">
        <v>0.5</v>
      </c>
      <c r="T20" s="11">
        <v>0.375</v>
      </c>
      <c r="U20" s="3" t="s">
        <v>18</v>
      </c>
      <c r="V20" s="7">
        <v>0.5</v>
      </c>
      <c r="W20" s="11">
        <v>0.375</v>
      </c>
      <c r="X20" s="3" t="s">
        <v>18</v>
      </c>
      <c r="Y20" s="7">
        <v>0.5</v>
      </c>
      <c r="Z20" s="68">
        <f>H21+H24+K21+K24+N21+N24+Q21+Q24+T21+T24+W21+W24</f>
        <v>32</v>
      </c>
      <c r="AA20" s="69"/>
      <c r="AB20" s="78">
        <f ca="1">Z20*F20</f>
        <v>320</v>
      </c>
      <c r="AC20" s="79"/>
      <c r="AD20" s="74">
        <f ca="1">H30+K30+N30+Q30+T30+W30</f>
        <v>1235.74</v>
      </c>
      <c r="AE20" s="93"/>
      <c r="AF20" s="74">
        <f ca="1">AB20+AD20</f>
        <v>1555.74</v>
      </c>
      <c r="AG20" s="93"/>
      <c r="AI20" s="75">
        <f>C20</f>
        <v>2</v>
      </c>
      <c r="AJ20" s="90"/>
      <c r="AK20" s="75" t="str">
        <f>VLOOKUP(AI20,Sheet1!C5:I14,2)</f>
        <v>baga</v>
      </c>
      <c r="AL20" s="87">
        <f ca="1">VLOOKUP(AI20,Sheet1!C5:I14,6)</f>
        <v>10</v>
      </c>
      <c r="AM20" s="104">
        <f ca="1">G20</f>
        <v>0.08</v>
      </c>
      <c r="AN20" s="11">
        <v>0.375</v>
      </c>
      <c r="AO20" s="3" t="s">
        <v>18</v>
      </c>
      <c r="AP20" s="7">
        <v>0.5</v>
      </c>
      <c r="AQ20" s="11">
        <v>0.375</v>
      </c>
      <c r="AR20" s="3" t="s">
        <v>18</v>
      </c>
      <c r="AS20" s="7">
        <v>0.5</v>
      </c>
      <c r="AT20" s="11"/>
      <c r="AU20" s="3" t="s">
        <v>18</v>
      </c>
      <c r="AV20" s="7"/>
      <c r="AW20" s="11">
        <v>0.375</v>
      </c>
      <c r="AX20" s="3" t="s">
        <v>18</v>
      </c>
      <c r="AY20" s="7">
        <v>0.5</v>
      </c>
      <c r="AZ20" s="11">
        <v>0.375</v>
      </c>
      <c r="BA20" s="3" t="s">
        <v>18</v>
      </c>
      <c r="BB20" s="7">
        <v>0.5</v>
      </c>
      <c r="BC20" s="11">
        <v>0.375</v>
      </c>
      <c r="BD20" s="3" t="s">
        <v>18</v>
      </c>
      <c r="BE20" s="7">
        <v>0.5</v>
      </c>
      <c r="BF20" s="68">
        <f>AN21+AN24+AQ21+AQ24+AT21+AT24+AW21+AW24+AZ21+AZ24+BC21+BC24</f>
        <v>32</v>
      </c>
      <c r="BG20" s="69"/>
      <c r="BH20" s="78">
        <f ca="1">BF20*AL20</f>
        <v>320</v>
      </c>
      <c r="BI20" s="79"/>
      <c r="BJ20" s="74">
        <f ca="1">AN30+AQ30+AT30+AW30+AZ30+BC30</f>
        <v>1731</v>
      </c>
      <c r="BK20" s="93"/>
      <c r="BL20" s="74">
        <f ca="1">BH20+BJ20</f>
        <v>2051</v>
      </c>
      <c r="BM20" s="93"/>
      <c r="BQ20" s="64"/>
      <c r="BR20" s="70"/>
      <c r="BS20" s="71"/>
      <c r="BT20" s="70"/>
      <c r="BU20" s="71"/>
      <c r="BV20" s="70"/>
      <c r="BW20" s="71"/>
      <c r="BX20" s="70"/>
      <c r="BY20" s="71"/>
      <c r="BZ20" s="76"/>
      <c r="CS20" s="8"/>
      <c r="DB20" s="9"/>
      <c r="DC20" s="54"/>
      <c r="DD20" s="55"/>
      <c r="DE20" s="55"/>
      <c r="DF20" s="55"/>
      <c r="DG20" s="55"/>
      <c r="DH20" s="55"/>
      <c r="DI20" s="55"/>
      <c r="DJ20" s="55"/>
      <c r="DK20" s="55"/>
      <c r="DL20" s="56"/>
    </row>
    <row r="21" spans="1:116" ht="15" thickBot="1" x14ac:dyDescent="0.4">
      <c r="C21" s="85"/>
      <c r="D21" s="90"/>
      <c r="E21" s="76"/>
      <c r="F21" s="88"/>
      <c r="G21" s="105"/>
      <c r="H21" s="51">
        <f>(J20-H20)*24</f>
        <v>3</v>
      </c>
      <c r="I21" s="52"/>
      <c r="J21" s="53"/>
      <c r="K21" s="51">
        <f>(M20-K20)*24</f>
        <v>3</v>
      </c>
      <c r="L21" s="52"/>
      <c r="M21" s="53"/>
      <c r="N21" s="51">
        <f>(P20-N20)*24</f>
        <v>0</v>
      </c>
      <c r="O21" s="52"/>
      <c r="P21" s="53"/>
      <c r="Q21" s="51">
        <f>(S20-Q20)*24</f>
        <v>3</v>
      </c>
      <c r="R21" s="52"/>
      <c r="S21" s="53"/>
      <c r="T21" s="51">
        <f>(V20-T20)*24</f>
        <v>3</v>
      </c>
      <c r="U21" s="52"/>
      <c r="V21" s="53"/>
      <c r="W21" s="51">
        <f>(Y20-W20)*24</f>
        <v>3</v>
      </c>
      <c r="X21" s="52"/>
      <c r="Y21" s="53"/>
      <c r="Z21" s="70"/>
      <c r="AA21" s="71"/>
      <c r="AB21" s="80"/>
      <c r="AC21" s="81"/>
      <c r="AD21" s="115"/>
      <c r="AE21" s="116"/>
      <c r="AF21" s="115"/>
      <c r="AG21" s="116"/>
      <c r="AI21" s="76"/>
      <c r="AJ21" s="90"/>
      <c r="AK21" s="76"/>
      <c r="AL21" s="88"/>
      <c r="AM21" s="105"/>
      <c r="AN21" s="51">
        <f>(AP20-AN20)*24</f>
        <v>3</v>
      </c>
      <c r="AO21" s="52"/>
      <c r="AP21" s="53"/>
      <c r="AQ21" s="51">
        <f>(AS20-AQ20)*24</f>
        <v>3</v>
      </c>
      <c r="AR21" s="52"/>
      <c r="AS21" s="53"/>
      <c r="AT21" s="51">
        <f>(AV20-AT20)*24</f>
        <v>0</v>
      </c>
      <c r="AU21" s="52"/>
      <c r="AV21" s="53"/>
      <c r="AW21" s="51">
        <f>(AY20-AW20)*24</f>
        <v>3</v>
      </c>
      <c r="AX21" s="52"/>
      <c r="AY21" s="53"/>
      <c r="AZ21" s="51">
        <f>(BB20-AZ20)*24</f>
        <v>3</v>
      </c>
      <c r="BA21" s="52"/>
      <c r="BB21" s="53"/>
      <c r="BC21" s="51">
        <f>(BE20-BC20)*24</f>
        <v>3</v>
      </c>
      <c r="BD21" s="52"/>
      <c r="BE21" s="53"/>
      <c r="BF21" s="70"/>
      <c r="BG21" s="71"/>
      <c r="BH21" s="80"/>
      <c r="BI21" s="81"/>
      <c r="BJ21" s="115"/>
      <c r="BK21" s="116"/>
      <c r="BL21" s="115"/>
      <c r="BM21" s="116"/>
      <c r="BQ21" s="65"/>
      <c r="BR21" s="72"/>
      <c r="BS21" s="73"/>
      <c r="BT21" s="72"/>
      <c r="BU21" s="73"/>
      <c r="BV21" s="72"/>
      <c r="BW21" s="73"/>
      <c r="BX21" s="72"/>
      <c r="BY21" s="73"/>
      <c r="BZ21" s="77"/>
      <c r="CS21" s="8"/>
      <c r="DB21" s="9"/>
      <c r="DC21" s="54"/>
      <c r="DD21" s="55"/>
      <c r="DE21" s="55"/>
      <c r="DF21" s="55"/>
      <c r="DG21" s="55"/>
      <c r="DH21" s="55"/>
      <c r="DI21" s="55"/>
      <c r="DJ21" s="55"/>
      <c r="DK21" s="55"/>
      <c r="DL21" s="56"/>
    </row>
    <row r="22" spans="1:116" ht="15" thickBot="1" x14ac:dyDescent="0.4">
      <c r="A22" s="18"/>
      <c r="C22" s="85"/>
      <c r="D22" s="90"/>
      <c r="E22" s="76"/>
      <c r="F22" s="88"/>
      <c r="G22" s="105"/>
      <c r="H22" s="57"/>
      <c r="I22" s="58"/>
      <c r="J22" s="59"/>
      <c r="K22" s="57"/>
      <c r="L22" s="58"/>
      <c r="M22" s="59"/>
      <c r="N22" s="57"/>
      <c r="O22" s="58"/>
      <c r="P22" s="59"/>
      <c r="Q22" s="57"/>
      <c r="R22" s="58"/>
      <c r="S22" s="59"/>
      <c r="T22" s="57"/>
      <c r="U22" s="58"/>
      <c r="V22" s="59"/>
      <c r="W22" s="57"/>
      <c r="X22" s="58"/>
      <c r="Y22" s="59"/>
      <c r="Z22" s="70"/>
      <c r="AA22" s="71"/>
      <c r="AB22" s="80"/>
      <c r="AC22" s="81"/>
      <c r="AD22" s="115"/>
      <c r="AE22" s="116"/>
      <c r="AF22" s="115"/>
      <c r="AG22" s="116"/>
      <c r="AI22" s="76"/>
      <c r="AJ22" s="90"/>
      <c r="AK22" s="76"/>
      <c r="AL22" s="88"/>
      <c r="AM22" s="105"/>
      <c r="AN22" s="57"/>
      <c r="AO22" s="58"/>
      <c r="AP22" s="59"/>
      <c r="AQ22" s="57"/>
      <c r="AR22" s="58"/>
      <c r="AS22" s="59"/>
      <c r="AT22" s="57"/>
      <c r="AU22" s="58"/>
      <c r="AV22" s="59"/>
      <c r="AW22" s="57"/>
      <c r="AX22" s="58"/>
      <c r="AY22" s="59"/>
      <c r="AZ22" s="57"/>
      <c r="BA22" s="58"/>
      <c r="BB22" s="59"/>
      <c r="BC22" s="57"/>
      <c r="BD22" s="58"/>
      <c r="BE22" s="59"/>
      <c r="BF22" s="70"/>
      <c r="BG22" s="71"/>
      <c r="BH22" s="80"/>
      <c r="BI22" s="81"/>
      <c r="BJ22" s="115"/>
      <c r="BK22" s="116"/>
      <c r="BL22" s="115"/>
      <c r="BM22" s="116"/>
      <c r="CS22" s="8"/>
      <c r="DB22" s="9"/>
      <c r="DC22" s="54"/>
      <c r="DD22" s="55"/>
      <c r="DE22" s="55"/>
      <c r="DF22" s="55"/>
      <c r="DG22" s="55"/>
      <c r="DH22" s="55"/>
      <c r="DI22" s="55"/>
      <c r="DJ22" s="55"/>
      <c r="DK22" s="55"/>
      <c r="DL22" s="56"/>
    </row>
    <row r="23" spans="1:116" ht="15" thickBot="1" x14ac:dyDescent="0.4">
      <c r="C23" s="85"/>
      <c r="D23" s="90"/>
      <c r="E23" s="76"/>
      <c r="F23" s="88"/>
      <c r="G23" s="105"/>
      <c r="H23" s="6">
        <v>4.1666666666666664E-2</v>
      </c>
      <c r="I23" s="1" t="s">
        <v>18</v>
      </c>
      <c r="J23" s="7">
        <v>0.25</v>
      </c>
      <c r="K23" s="6">
        <v>4.1666666666666664E-2</v>
      </c>
      <c r="L23" s="1" t="s">
        <v>18</v>
      </c>
      <c r="M23" s="7">
        <v>0.16666666666666666</v>
      </c>
      <c r="N23" s="6">
        <v>4.1666666666666664E-2</v>
      </c>
      <c r="O23" s="1" t="s">
        <v>18</v>
      </c>
      <c r="P23" s="7">
        <v>0.16666666666666666</v>
      </c>
      <c r="Q23" s="6">
        <v>4.1666666666666664E-2</v>
      </c>
      <c r="R23" s="1" t="s">
        <v>18</v>
      </c>
      <c r="S23" s="7">
        <v>0.16666666666666666</v>
      </c>
      <c r="T23" s="6"/>
      <c r="U23" s="1" t="s">
        <v>18</v>
      </c>
      <c r="V23" s="7"/>
      <c r="W23" s="6">
        <v>4.1666666666666664E-2</v>
      </c>
      <c r="X23" s="1" t="s">
        <v>18</v>
      </c>
      <c r="Y23" s="7">
        <v>0.16666666666666666</v>
      </c>
      <c r="Z23" s="70"/>
      <c r="AA23" s="71"/>
      <c r="AB23" s="80"/>
      <c r="AC23" s="81"/>
      <c r="AD23" s="115"/>
      <c r="AE23" s="116"/>
      <c r="AF23" s="115"/>
      <c r="AG23" s="116"/>
      <c r="AI23" s="76"/>
      <c r="AJ23" s="90"/>
      <c r="AK23" s="76"/>
      <c r="AL23" s="88"/>
      <c r="AM23" s="105"/>
      <c r="AN23" s="6">
        <v>4.1666666666666664E-2</v>
      </c>
      <c r="AO23" s="1" t="s">
        <v>18</v>
      </c>
      <c r="AP23" s="7">
        <v>0.25</v>
      </c>
      <c r="AQ23" s="6">
        <v>4.1666666666666664E-2</v>
      </c>
      <c r="AR23" s="1" t="s">
        <v>18</v>
      </c>
      <c r="AS23" s="7">
        <v>0.16666666666666666</v>
      </c>
      <c r="AT23" s="6">
        <v>4.1666666666666664E-2</v>
      </c>
      <c r="AU23" s="1" t="s">
        <v>18</v>
      </c>
      <c r="AV23" s="7">
        <v>0.16666666666666666</v>
      </c>
      <c r="AW23" s="6">
        <v>4.1666666666666664E-2</v>
      </c>
      <c r="AX23" s="1" t="s">
        <v>18</v>
      </c>
      <c r="AY23" s="7">
        <v>0.16666666666666666</v>
      </c>
      <c r="AZ23" s="6"/>
      <c r="BA23" s="1" t="s">
        <v>18</v>
      </c>
      <c r="BB23" s="7"/>
      <c r="BC23" s="6">
        <v>4.1666666666666664E-2</v>
      </c>
      <c r="BD23" s="1" t="s">
        <v>18</v>
      </c>
      <c r="BE23" s="7">
        <v>0.16666666666666666</v>
      </c>
      <c r="BF23" s="70"/>
      <c r="BG23" s="71"/>
      <c r="BH23" s="80"/>
      <c r="BI23" s="81"/>
      <c r="BJ23" s="115"/>
      <c r="BK23" s="116"/>
      <c r="BL23" s="115"/>
      <c r="BM23" s="116"/>
      <c r="BQ23" s="63">
        <f>C35</f>
        <v>3</v>
      </c>
      <c r="BR23" s="66" t="s">
        <v>39</v>
      </c>
      <c r="BS23" s="67"/>
      <c r="BT23" s="66" t="s">
        <v>40</v>
      </c>
      <c r="BU23" s="67"/>
      <c r="BV23" s="66" t="s">
        <v>41</v>
      </c>
      <c r="BW23" s="67"/>
      <c r="BX23" s="66" t="s">
        <v>42</v>
      </c>
      <c r="BY23" s="67"/>
      <c r="BZ23" s="5" t="s">
        <v>43</v>
      </c>
      <c r="CS23" s="8"/>
      <c r="DB23" s="9"/>
      <c r="DC23" s="54"/>
      <c r="DD23" s="55"/>
      <c r="DE23" s="55"/>
      <c r="DF23" s="55"/>
      <c r="DG23" s="55"/>
      <c r="DH23" s="55"/>
      <c r="DI23" s="55"/>
      <c r="DJ23" s="55"/>
      <c r="DK23" s="55"/>
      <c r="DL23" s="56"/>
    </row>
    <row r="24" spans="1:116" x14ac:dyDescent="0.35">
      <c r="C24" s="85"/>
      <c r="D24" s="90"/>
      <c r="E24" s="76"/>
      <c r="F24" s="88"/>
      <c r="G24" s="105"/>
      <c r="H24" s="51">
        <f>(J23-H23)*24</f>
        <v>5</v>
      </c>
      <c r="I24" s="52"/>
      <c r="J24" s="53"/>
      <c r="K24" s="51">
        <f>(M23-K23)*24</f>
        <v>3</v>
      </c>
      <c r="L24" s="52"/>
      <c r="M24" s="53"/>
      <c r="N24" s="51">
        <f>(P23-N23)*24</f>
        <v>3</v>
      </c>
      <c r="O24" s="52"/>
      <c r="P24" s="53"/>
      <c r="Q24" s="51">
        <f>(S23-Q23)*24</f>
        <v>3</v>
      </c>
      <c r="R24" s="52"/>
      <c r="S24" s="53"/>
      <c r="T24" s="51">
        <f>(V23-T23)*24</f>
        <v>0</v>
      </c>
      <c r="U24" s="52"/>
      <c r="V24" s="53"/>
      <c r="W24" s="51">
        <f>(Y23-W23)*24</f>
        <v>3</v>
      </c>
      <c r="X24" s="52"/>
      <c r="Y24" s="53"/>
      <c r="Z24" s="70"/>
      <c r="AA24" s="71"/>
      <c r="AB24" s="80"/>
      <c r="AC24" s="81"/>
      <c r="AD24" s="115"/>
      <c r="AE24" s="116"/>
      <c r="AF24" s="115"/>
      <c r="AG24" s="116"/>
      <c r="AI24" s="76"/>
      <c r="AJ24" s="90"/>
      <c r="AK24" s="76"/>
      <c r="AL24" s="88"/>
      <c r="AM24" s="105"/>
      <c r="AN24" s="51">
        <f>(AP23-AN23)*24</f>
        <v>5</v>
      </c>
      <c r="AO24" s="52"/>
      <c r="AP24" s="53"/>
      <c r="AQ24" s="51">
        <f>(AS23-AQ23)*24</f>
        <v>3</v>
      </c>
      <c r="AR24" s="52"/>
      <c r="AS24" s="53"/>
      <c r="AT24" s="51">
        <f>(AV23-AT23)*24</f>
        <v>3</v>
      </c>
      <c r="AU24" s="52"/>
      <c r="AV24" s="53"/>
      <c r="AW24" s="51">
        <f>(AY23-AW23)*24</f>
        <v>3</v>
      </c>
      <c r="AX24" s="52"/>
      <c r="AY24" s="53"/>
      <c r="AZ24" s="51">
        <f>(BB23-AZ23)*24</f>
        <v>0</v>
      </c>
      <c r="BA24" s="52"/>
      <c r="BB24" s="53"/>
      <c r="BC24" s="51">
        <f>(BE23-BC23)*24</f>
        <v>3</v>
      </c>
      <c r="BD24" s="52"/>
      <c r="BE24" s="53"/>
      <c r="BF24" s="70"/>
      <c r="BG24" s="71"/>
      <c r="BH24" s="80"/>
      <c r="BI24" s="81"/>
      <c r="BJ24" s="115"/>
      <c r="BK24" s="116"/>
      <c r="BL24" s="115"/>
      <c r="BM24" s="116"/>
      <c r="BQ24" s="64"/>
      <c r="BR24" s="68">
        <f>Z35+BF35</f>
        <v>58</v>
      </c>
      <c r="BS24" s="69"/>
      <c r="BT24" s="74">
        <f ca="1">BH35+AB35</f>
        <v>870</v>
      </c>
      <c r="BU24" s="69"/>
      <c r="BV24" s="74">
        <f ca="1">BJ35+AD35</f>
        <v>17305.45</v>
      </c>
      <c r="BW24" s="69"/>
      <c r="BX24" s="74">
        <f ca="1">BV24+BT24</f>
        <v>18175.45</v>
      </c>
      <c r="BY24" s="69"/>
      <c r="BZ24" s="75">
        <f ca="1">SUM(AN42:BE43)+SUM(H42:Y43)</f>
        <v>8808</v>
      </c>
      <c r="CS24" s="8"/>
      <c r="DB24" s="9"/>
      <c r="DC24" s="54"/>
      <c r="DD24" s="55"/>
      <c r="DE24" s="55"/>
      <c r="DF24" s="55"/>
      <c r="DG24" s="55"/>
      <c r="DH24" s="55"/>
      <c r="DI24" s="55"/>
      <c r="DJ24" s="55"/>
      <c r="DK24" s="55"/>
      <c r="DL24" s="56"/>
    </row>
    <row r="25" spans="1:116" ht="15" thickBot="1" x14ac:dyDescent="0.4">
      <c r="C25" s="85"/>
      <c r="D25" s="90"/>
      <c r="E25" s="76"/>
      <c r="F25" s="88"/>
      <c r="G25" s="105"/>
      <c r="H25" s="57"/>
      <c r="I25" s="58"/>
      <c r="J25" s="59"/>
      <c r="K25" s="57"/>
      <c r="L25" s="58"/>
      <c r="M25" s="59"/>
      <c r="N25" s="57"/>
      <c r="O25" s="58"/>
      <c r="P25" s="59"/>
      <c r="Q25" s="57"/>
      <c r="R25" s="58"/>
      <c r="S25" s="59"/>
      <c r="T25" s="57"/>
      <c r="U25" s="58"/>
      <c r="V25" s="59"/>
      <c r="W25" s="57"/>
      <c r="X25" s="58"/>
      <c r="Y25" s="59"/>
      <c r="Z25" s="70"/>
      <c r="AA25" s="71"/>
      <c r="AB25" s="80"/>
      <c r="AC25" s="81"/>
      <c r="AD25" s="115"/>
      <c r="AE25" s="116"/>
      <c r="AF25" s="115"/>
      <c r="AG25" s="116"/>
      <c r="AI25" s="76"/>
      <c r="AJ25" s="90"/>
      <c r="AK25" s="76"/>
      <c r="AL25" s="88"/>
      <c r="AM25" s="105"/>
      <c r="AN25" s="57"/>
      <c r="AO25" s="58"/>
      <c r="AP25" s="59"/>
      <c r="AQ25" s="57"/>
      <c r="AR25" s="58"/>
      <c r="AS25" s="59"/>
      <c r="AT25" s="57"/>
      <c r="AU25" s="58"/>
      <c r="AV25" s="59"/>
      <c r="AW25" s="57"/>
      <c r="AX25" s="58"/>
      <c r="AY25" s="59"/>
      <c r="AZ25" s="57"/>
      <c r="BA25" s="58"/>
      <c r="BB25" s="59"/>
      <c r="BC25" s="57"/>
      <c r="BD25" s="58"/>
      <c r="BE25" s="59"/>
      <c r="BF25" s="70"/>
      <c r="BG25" s="71"/>
      <c r="BH25" s="80"/>
      <c r="BI25" s="81"/>
      <c r="BJ25" s="115"/>
      <c r="BK25" s="116"/>
      <c r="BL25" s="115"/>
      <c r="BM25" s="116"/>
      <c r="BQ25" s="64"/>
      <c r="BR25" s="70"/>
      <c r="BS25" s="71"/>
      <c r="BT25" s="70"/>
      <c r="BU25" s="71"/>
      <c r="BV25" s="70"/>
      <c r="BW25" s="71"/>
      <c r="BX25" s="70"/>
      <c r="BY25" s="71"/>
      <c r="BZ25" s="76"/>
      <c r="CS25" s="10"/>
      <c r="CT25" s="30"/>
      <c r="CU25" s="30"/>
      <c r="CV25" s="30"/>
      <c r="CW25" s="30"/>
      <c r="CX25" s="30"/>
      <c r="CY25" s="30"/>
      <c r="CZ25" s="30"/>
      <c r="DA25" s="30"/>
      <c r="DB25" s="32"/>
      <c r="DC25" s="57"/>
      <c r="DD25" s="58"/>
      <c r="DE25" s="58"/>
      <c r="DF25" s="58"/>
      <c r="DG25" s="58"/>
      <c r="DH25" s="58"/>
      <c r="DI25" s="58"/>
      <c r="DJ25" s="58"/>
      <c r="DK25" s="58"/>
      <c r="DL25" s="59"/>
    </row>
    <row r="26" spans="1:116" ht="15" thickBot="1" x14ac:dyDescent="0.4">
      <c r="C26" s="85"/>
      <c r="D26" s="90"/>
      <c r="E26" s="76"/>
      <c r="F26" s="88"/>
      <c r="G26" s="105"/>
      <c r="H26" s="51" t="s">
        <v>29</v>
      </c>
      <c r="I26" s="52"/>
      <c r="J26" s="53"/>
      <c r="K26" s="51" t="s">
        <v>29</v>
      </c>
      <c r="L26" s="52"/>
      <c r="M26" s="53"/>
      <c r="N26" s="51" t="s">
        <v>29</v>
      </c>
      <c r="O26" s="52"/>
      <c r="P26" s="53"/>
      <c r="Q26" s="51" t="s">
        <v>29</v>
      </c>
      <c r="R26" s="52"/>
      <c r="S26" s="53"/>
      <c r="T26" s="51" t="s">
        <v>29</v>
      </c>
      <c r="U26" s="52"/>
      <c r="V26" s="53"/>
      <c r="W26" s="51" t="s">
        <v>29</v>
      </c>
      <c r="X26" s="52"/>
      <c r="Y26" s="53"/>
      <c r="Z26" s="70"/>
      <c r="AA26" s="71"/>
      <c r="AB26" s="80"/>
      <c r="AC26" s="81"/>
      <c r="AD26" s="115"/>
      <c r="AE26" s="116"/>
      <c r="AF26" s="115"/>
      <c r="AG26" s="116"/>
      <c r="AI26" s="76"/>
      <c r="AJ26" s="90"/>
      <c r="AK26" s="76"/>
      <c r="AL26" s="88"/>
      <c r="AM26" s="105"/>
      <c r="AN26" s="51" t="s">
        <v>29</v>
      </c>
      <c r="AO26" s="52"/>
      <c r="AP26" s="53"/>
      <c r="AQ26" s="51" t="s">
        <v>29</v>
      </c>
      <c r="AR26" s="52"/>
      <c r="AS26" s="53"/>
      <c r="AT26" s="51" t="s">
        <v>29</v>
      </c>
      <c r="AU26" s="52"/>
      <c r="AV26" s="53"/>
      <c r="AW26" s="51" t="s">
        <v>29</v>
      </c>
      <c r="AX26" s="52"/>
      <c r="AY26" s="53"/>
      <c r="AZ26" s="51" t="s">
        <v>29</v>
      </c>
      <c r="BA26" s="52"/>
      <c r="BB26" s="53"/>
      <c r="BC26" s="51" t="s">
        <v>29</v>
      </c>
      <c r="BD26" s="52"/>
      <c r="BE26" s="53"/>
      <c r="BF26" s="70"/>
      <c r="BG26" s="71"/>
      <c r="BH26" s="80"/>
      <c r="BI26" s="81"/>
      <c r="BJ26" s="115"/>
      <c r="BK26" s="116"/>
      <c r="BL26" s="115"/>
      <c r="BM26" s="116"/>
      <c r="BQ26" s="64"/>
      <c r="BR26" s="70"/>
      <c r="BS26" s="71"/>
      <c r="BT26" s="70"/>
      <c r="BU26" s="71"/>
      <c r="BV26" s="70"/>
      <c r="BW26" s="71"/>
      <c r="BX26" s="70"/>
      <c r="BY26" s="71"/>
      <c r="BZ26" s="76"/>
      <c r="CS26" s="51" t="s">
        <v>53</v>
      </c>
      <c r="CT26" s="52"/>
      <c r="CU26" s="52"/>
      <c r="CV26" s="52"/>
      <c r="CW26" s="52"/>
      <c r="CX26" s="52"/>
      <c r="CY26" s="52"/>
      <c r="CZ26" s="52"/>
      <c r="DA26" s="52"/>
      <c r="DB26" s="53"/>
      <c r="DC26" s="51" t="s">
        <v>54</v>
      </c>
      <c r="DD26" s="52"/>
      <c r="DE26" s="52"/>
      <c r="DF26" s="52"/>
      <c r="DG26" s="52"/>
      <c r="DH26" s="52"/>
      <c r="DI26" s="52"/>
      <c r="DJ26" s="52"/>
      <c r="DK26" s="52"/>
      <c r="DL26" s="53"/>
    </row>
    <row r="27" spans="1:116" ht="15" thickBot="1" x14ac:dyDescent="0.4">
      <c r="C27" s="85"/>
      <c r="D27" s="90"/>
      <c r="E27" s="76"/>
      <c r="F27" s="88"/>
      <c r="G27" s="105"/>
      <c r="H27" s="51">
        <f ca="1">RANDBETWEEN(100,1000)</f>
        <v>253</v>
      </c>
      <c r="I27" s="52"/>
      <c r="J27" s="53"/>
      <c r="K27" s="51">
        <f ca="1">RANDBETWEEN(100,1000)</f>
        <v>900</v>
      </c>
      <c r="L27" s="52"/>
      <c r="M27" s="53"/>
      <c r="N27" s="51">
        <f ca="1">RANDBETWEEN(100,1000)</f>
        <v>392</v>
      </c>
      <c r="O27" s="52"/>
      <c r="P27" s="53"/>
      <c r="Q27" s="51">
        <f ca="1">RANDBETWEEN(100,1000)</f>
        <v>472</v>
      </c>
      <c r="R27" s="52"/>
      <c r="S27" s="53"/>
      <c r="T27" s="51">
        <f ca="1">RANDBETWEEN(100,1000)</f>
        <v>428</v>
      </c>
      <c r="U27" s="52"/>
      <c r="V27" s="53"/>
      <c r="W27" s="51">
        <f ca="1">RANDBETWEEN(100,1000)</f>
        <v>711</v>
      </c>
      <c r="X27" s="52"/>
      <c r="Y27" s="53"/>
      <c r="Z27" s="70"/>
      <c r="AA27" s="71"/>
      <c r="AB27" s="80"/>
      <c r="AC27" s="81"/>
      <c r="AD27" s="115"/>
      <c r="AE27" s="116"/>
      <c r="AF27" s="115"/>
      <c r="AG27" s="116"/>
      <c r="AI27" s="76"/>
      <c r="AJ27" s="90"/>
      <c r="AK27" s="76"/>
      <c r="AL27" s="88"/>
      <c r="AM27" s="105"/>
      <c r="AN27" s="51">
        <f ca="1">RANDBETWEEN(100,1000)</f>
        <v>110</v>
      </c>
      <c r="AO27" s="52"/>
      <c r="AP27" s="53"/>
      <c r="AQ27" s="51">
        <f ca="1">RANDBETWEEN(100,1000)</f>
        <v>369</v>
      </c>
      <c r="AR27" s="52"/>
      <c r="AS27" s="53"/>
      <c r="AT27" s="51">
        <f ca="1">RANDBETWEEN(100,1000)</f>
        <v>347</v>
      </c>
      <c r="AU27" s="52"/>
      <c r="AV27" s="53"/>
      <c r="AW27" s="51">
        <f ca="1">RANDBETWEEN(100,1000)</f>
        <v>353</v>
      </c>
      <c r="AX27" s="52"/>
      <c r="AY27" s="53"/>
      <c r="AZ27" s="51">
        <f ca="1">RANDBETWEEN(100,1000)</f>
        <v>296</v>
      </c>
      <c r="BA27" s="52"/>
      <c r="BB27" s="53"/>
      <c r="BC27" s="51">
        <f ca="1">RANDBETWEEN(100,1000)</f>
        <v>250</v>
      </c>
      <c r="BD27" s="52"/>
      <c r="BE27" s="53"/>
      <c r="BF27" s="70"/>
      <c r="BG27" s="71"/>
      <c r="BH27" s="80"/>
      <c r="BI27" s="81"/>
      <c r="BJ27" s="115"/>
      <c r="BK27" s="116"/>
      <c r="BL27" s="115"/>
      <c r="BM27" s="116"/>
      <c r="BQ27" s="64"/>
      <c r="BR27" s="70"/>
      <c r="BS27" s="71"/>
      <c r="BT27" s="70"/>
      <c r="BU27" s="71"/>
      <c r="BV27" s="70"/>
      <c r="BW27" s="71"/>
      <c r="BX27" s="70"/>
      <c r="BY27" s="71"/>
      <c r="BZ27" s="76"/>
      <c r="CS27" s="54"/>
      <c r="CT27" s="55"/>
      <c r="CU27" s="55"/>
      <c r="CV27" s="55"/>
      <c r="CW27" s="55"/>
      <c r="CX27" s="55"/>
      <c r="CY27" s="55"/>
      <c r="CZ27" s="55"/>
      <c r="DA27" s="55"/>
      <c r="DB27" s="56"/>
      <c r="DC27" s="57"/>
      <c r="DD27" s="58"/>
      <c r="DE27" s="58"/>
      <c r="DF27" s="58"/>
      <c r="DG27" s="58"/>
      <c r="DH27" s="58"/>
      <c r="DI27" s="58"/>
      <c r="DJ27" s="58"/>
      <c r="DK27" s="58"/>
      <c r="DL27" s="59"/>
    </row>
    <row r="28" spans="1:116" ht="15" thickBot="1" x14ac:dyDescent="0.4">
      <c r="C28" s="85"/>
      <c r="D28" s="90"/>
      <c r="E28" s="76"/>
      <c r="F28" s="88"/>
      <c r="G28" s="105"/>
      <c r="H28" s="57"/>
      <c r="I28" s="58"/>
      <c r="J28" s="59"/>
      <c r="K28" s="57"/>
      <c r="L28" s="58"/>
      <c r="M28" s="59"/>
      <c r="N28" s="57"/>
      <c r="O28" s="58"/>
      <c r="P28" s="59"/>
      <c r="Q28" s="57"/>
      <c r="R28" s="58"/>
      <c r="S28" s="59"/>
      <c r="T28" s="57"/>
      <c r="U28" s="58"/>
      <c r="V28" s="59"/>
      <c r="W28" s="57"/>
      <c r="X28" s="58"/>
      <c r="Y28" s="59"/>
      <c r="Z28" s="70"/>
      <c r="AA28" s="71"/>
      <c r="AB28" s="80"/>
      <c r="AC28" s="81"/>
      <c r="AD28" s="115"/>
      <c r="AE28" s="116"/>
      <c r="AF28" s="115"/>
      <c r="AG28" s="116"/>
      <c r="AI28" s="76"/>
      <c r="AJ28" s="90"/>
      <c r="AK28" s="76"/>
      <c r="AL28" s="88"/>
      <c r="AM28" s="105"/>
      <c r="AN28" s="57"/>
      <c r="AO28" s="58"/>
      <c r="AP28" s="59"/>
      <c r="AQ28" s="57"/>
      <c r="AR28" s="58"/>
      <c r="AS28" s="59"/>
      <c r="AT28" s="57"/>
      <c r="AU28" s="58"/>
      <c r="AV28" s="59"/>
      <c r="AW28" s="57"/>
      <c r="AX28" s="58"/>
      <c r="AY28" s="59"/>
      <c r="AZ28" s="57"/>
      <c r="BA28" s="58"/>
      <c r="BB28" s="59"/>
      <c r="BC28" s="57"/>
      <c r="BD28" s="58"/>
      <c r="BE28" s="59"/>
      <c r="BF28" s="70"/>
      <c r="BG28" s="71"/>
      <c r="BH28" s="80"/>
      <c r="BI28" s="81"/>
      <c r="BJ28" s="115"/>
      <c r="BK28" s="116"/>
      <c r="BL28" s="115"/>
      <c r="BM28" s="116"/>
      <c r="BQ28" s="64"/>
      <c r="BR28" s="70"/>
      <c r="BS28" s="71"/>
      <c r="BT28" s="70"/>
      <c r="BU28" s="71"/>
      <c r="BV28" s="70"/>
      <c r="BW28" s="71"/>
      <c r="BX28" s="70"/>
      <c r="BY28" s="71"/>
      <c r="BZ28" s="76"/>
      <c r="CR28" s="21" t="s">
        <v>46</v>
      </c>
      <c r="CS28" s="5">
        <f>$CI$3</f>
        <v>1</v>
      </c>
      <c r="CT28" s="5">
        <f>$CI$4</f>
        <v>2</v>
      </c>
      <c r="CU28" s="5">
        <f>$CI$5</f>
        <v>3</v>
      </c>
      <c r="CV28" s="5">
        <f>$CI$6</f>
        <v>4</v>
      </c>
      <c r="CW28" s="5">
        <f>$CI$7</f>
        <v>5</v>
      </c>
      <c r="CX28" s="5">
        <f>$CI$8</f>
        <v>6</v>
      </c>
      <c r="CY28" s="5">
        <f>$CI$9</f>
        <v>7</v>
      </c>
      <c r="CZ28" s="5">
        <f>$CI$10</f>
        <v>8</v>
      </c>
      <c r="DA28" s="5">
        <f>$CI$11</f>
        <v>9</v>
      </c>
      <c r="DB28" s="5">
        <f>$CI$12</f>
        <v>10</v>
      </c>
      <c r="DC28" s="5">
        <f>$CI$3</f>
        <v>1</v>
      </c>
      <c r="DD28" s="5">
        <f>$CI$4</f>
        <v>2</v>
      </c>
      <c r="DE28" s="5">
        <f>$CI$5</f>
        <v>3</v>
      </c>
      <c r="DF28" s="5">
        <f>$CI$6</f>
        <v>4</v>
      </c>
      <c r="DG28" s="5">
        <f>$CI$7</f>
        <v>5</v>
      </c>
      <c r="DH28" s="5">
        <f>$CI$8</f>
        <v>6</v>
      </c>
      <c r="DI28" s="5">
        <f>$CI$9</f>
        <v>7</v>
      </c>
      <c r="DJ28" s="5">
        <f>$CI$10</f>
        <v>8</v>
      </c>
      <c r="DK28" s="5">
        <f>$CI$11</f>
        <v>9</v>
      </c>
      <c r="DL28" s="5">
        <f>$CI$12</f>
        <v>10</v>
      </c>
    </row>
    <row r="29" spans="1:116" ht="15" thickBot="1" x14ac:dyDescent="0.4">
      <c r="C29" s="85"/>
      <c r="D29" s="90"/>
      <c r="E29" s="76"/>
      <c r="F29" s="88"/>
      <c r="G29" s="105"/>
      <c r="H29" s="66" t="s">
        <v>32</v>
      </c>
      <c r="I29" s="91"/>
      <c r="J29" s="67"/>
      <c r="K29" s="66" t="s">
        <v>32</v>
      </c>
      <c r="L29" s="91"/>
      <c r="M29" s="67"/>
      <c r="N29" s="66" t="s">
        <v>32</v>
      </c>
      <c r="O29" s="91"/>
      <c r="P29" s="67"/>
      <c r="Q29" s="66" t="s">
        <v>32</v>
      </c>
      <c r="R29" s="91"/>
      <c r="S29" s="67"/>
      <c r="T29" s="66" t="s">
        <v>32</v>
      </c>
      <c r="U29" s="91"/>
      <c r="V29" s="67"/>
      <c r="W29" s="66" t="s">
        <v>32</v>
      </c>
      <c r="X29" s="91"/>
      <c r="Y29" s="67"/>
      <c r="Z29" s="70"/>
      <c r="AA29" s="71"/>
      <c r="AB29" s="80"/>
      <c r="AC29" s="81"/>
      <c r="AD29" s="115"/>
      <c r="AE29" s="116"/>
      <c r="AF29" s="115"/>
      <c r="AG29" s="116"/>
      <c r="AI29" s="76"/>
      <c r="AJ29" s="90"/>
      <c r="AK29" s="76"/>
      <c r="AL29" s="88"/>
      <c r="AM29" s="105"/>
      <c r="AN29" s="66" t="s">
        <v>31</v>
      </c>
      <c r="AO29" s="91"/>
      <c r="AP29" s="67"/>
      <c r="AQ29" s="66" t="s">
        <v>31</v>
      </c>
      <c r="AR29" s="91"/>
      <c r="AS29" s="67"/>
      <c r="AT29" s="66" t="s">
        <v>31</v>
      </c>
      <c r="AU29" s="91"/>
      <c r="AV29" s="67"/>
      <c r="AW29" s="66" t="s">
        <v>31</v>
      </c>
      <c r="AX29" s="91"/>
      <c r="AY29" s="67"/>
      <c r="AZ29" s="66" t="s">
        <v>31</v>
      </c>
      <c r="BA29" s="91"/>
      <c r="BB29" s="67"/>
      <c r="BC29" s="66" t="s">
        <v>31</v>
      </c>
      <c r="BD29" s="91"/>
      <c r="BE29" s="67"/>
      <c r="BF29" s="70"/>
      <c r="BG29" s="71"/>
      <c r="BH29" s="80"/>
      <c r="BI29" s="81"/>
      <c r="BJ29" s="115"/>
      <c r="BK29" s="116"/>
      <c r="BL29" s="115"/>
      <c r="BM29" s="116"/>
      <c r="BQ29" s="64"/>
      <c r="BR29" s="70"/>
      <c r="BS29" s="71"/>
      <c r="BT29" s="70"/>
      <c r="BU29" s="71"/>
      <c r="BV29" s="70"/>
      <c r="BW29" s="71"/>
      <c r="BX29" s="70"/>
      <c r="BY29" s="71"/>
      <c r="BZ29" s="76"/>
      <c r="CS29" s="60">
        <f ca="1">DC5/CS5</f>
        <v>0.42386551993745114</v>
      </c>
      <c r="CT29" s="60">
        <f ca="1">DD5/CT5</f>
        <v>0.67337430854333125</v>
      </c>
      <c r="CU29" s="60">
        <f ca="1">DE5/CU5</f>
        <v>2.0635161217075386</v>
      </c>
      <c r="CV29" s="60">
        <f ca="1">DF5/CV5</f>
        <v>0.94467984934086624</v>
      </c>
      <c r="CW29" s="60">
        <f ca="1">DG5/CW5</f>
        <v>0.62247704113724989</v>
      </c>
      <c r="CX29" s="60">
        <f ca="1">DH5/CY5</f>
        <v>0.73876493353525152</v>
      </c>
      <c r="CY29" s="60">
        <f ca="1">DI5/CY5</f>
        <v>1.0709406023893657</v>
      </c>
      <c r="CZ29" s="60">
        <f ca="1">DJ5/CZ5</f>
        <v>2.0541588541666669</v>
      </c>
      <c r="DA29" s="60">
        <f ca="1">DK5/DA5</f>
        <v>1.0187462951985773</v>
      </c>
      <c r="DB29" s="60">
        <f ca="1">DL5/DB5</f>
        <v>1.7214641109298532</v>
      </c>
      <c r="DC29" s="62">
        <f>CJ3</f>
        <v>70</v>
      </c>
      <c r="DD29" s="62">
        <f>CJ4</f>
        <v>64</v>
      </c>
      <c r="DE29" s="62">
        <f>CJ5</f>
        <v>58</v>
      </c>
      <c r="DF29" s="62">
        <f>CJ6</f>
        <v>64</v>
      </c>
      <c r="DG29" s="62">
        <f>CJ7</f>
        <v>62</v>
      </c>
      <c r="DH29" s="62">
        <f>CJ8</f>
        <v>68</v>
      </c>
      <c r="DI29" s="62">
        <f>CJ9</f>
        <v>60</v>
      </c>
      <c r="DJ29" s="62">
        <f>CJ10</f>
        <v>67</v>
      </c>
      <c r="DK29" s="62">
        <f>CJ11</f>
        <v>62</v>
      </c>
      <c r="DL29" s="62">
        <f>CJ12</f>
        <v>80</v>
      </c>
    </row>
    <row r="30" spans="1:116" ht="15" thickBot="1" x14ac:dyDescent="0.4">
      <c r="C30" s="85"/>
      <c r="D30" s="90"/>
      <c r="E30" s="76"/>
      <c r="F30" s="88"/>
      <c r="G30" s="105"/>
      <c r="H30" s="74">
        <f ca="1">H27*G20</f>
        <v>20.240000000000002</v>
      </c>
      <c r="I30" s="92"/>
      <c r="J30" s="93"/>
      <c r="K30" s="74">
        <f ca="1">K27*J20</f>
        <v>450</v>
      </c>
      <c r="L30" s="92"/>
      <c r="M30" s="93"/>
      <c r="N30" s="74">
        <f ca="1">N27*M20</f>
        <v>196</v>
      </c>
      <c r="O30" s="92"/>
      <c r="P30" s="93"/>
      <c r="Q30" s="74">
        <f ca="1">Q27*P20</f>
        <v>0</v>
      </c>
      <c r="R30" s="92"/>
      <c r="S30" s="93"/>
      <c r="T30" s="74">
        <f ca="1">T27*S20</f>
        <v>214</v>
      </c>
      <c r="U30" s="92"/>
      <c r="V30" s="93"/>
      <c r="W30" s="74">
        <f ca="1">W27*V20</f>
        <v>355.5</v>
      </c>
      <c r="X30" s="92"/>
      <c r="Y30" s="93"/>
      <c r="Z30" s="70"/>
      <c r="AA30" s="71"/>
      <c r="AB30" s="80"/>
      <c r="AC30" s="81"/>
      <c r="AD30" s="115"/>
      <c r="AE30" s="116"/>
      <c r="AF30" s="115"/>
      <c r="AG30" s="116"/>
      <c r="AI30" s="76"/>
      <c r="AJ30" s="90"/>
      <c r="AK30" s="76"/>
      <c r="AL30" s="88"/>
      <c r="AM30" s="105"/>
      <c r="AN30" s="74">
        <f ca="1">AN27*AL20</f>
        <v>1100</v>
      </c>
      <c r="AO30" s="92"/>
      <c r="AP30" s="93"/>
      <c r="AQ30" s="74">
        <f ca="1">AQ27*AP20</f>
        <v>184.5</v>
      </c>
      <c r="AR30" s="92"/>
      <c r="AS30" s="93"/>
      <c r="AT30" s="74">
        <f ca="1">AT27*AS20</f>
        <v>173.5</v>
      </c>
      <c r="AU30" s="92"/>
      <c r="AV30" s="93"/>
      <c r="AW30" s="74">
        <f ca="1">AW27*AV20</f>
        <v>0</v>
      </c>
      <c r="AX30" s="92"/>
      <c r="AY30" s="93"/>
      <c r="AZ30" s="74">
        <f ca="1">AZ27*AY20</f>
        <v>148</v>
      </c>
      <c r="BA30" s="92"/>
      <c r="BB30" s="93"/>
      <c r="BC30" s="74">
        <f ca="1">BC27*BB20</f>
        <v>125</v>
      </c>
      <c r="BD30" s="92"/>
      <c r="BE30" s="93"/>
      <c r="BF30" s="70"/>
      <c r="BG30" s="71"/>
      <c r="BH30" s="80"/>
      <c r="BI30" s="81"/>
      <c r="BJ30" s="115"/>
      <c r="BK30" s="116"/>
      <c r="BL30" s="115"/>
      <c r="BM30" s="116"/>
      <c r="BQ30" s="64"/>
      <c r="BR30" s="70"/>
      <c r="BS30" s="71"/>
      <c r="BT30" s="70"/>
      <c r="BU30" s="71"/>
      <c r="BV30" s="70"/>
      <c r="BW30" s="71"/>
      <c r="BX30" s="70"/>
      <c r="BY30" s="71"/>
      <c r="BZ30" s="76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</row>
    <row r="31" spans="1:116" ht="15" thickBot="1" x14ac:dyDescent="0.4">
      <c r="C31" s="86"/>
      <c r="D31" s="61"/>
      <c r="E31" s="77"/>
      <c r="F31" s="89"/>
      <c r="G31" s="106"/>
      <c r="H31" s="94"/>
      <c r="I31" s="95"/>
      <c r="J31" s="96"/>
      <c r="K31" s="94"/>
      <c r="L31" s="95"/>
      <c r="M31" s="96"/>
      <c r="N31" s="94"/>
      <c r="O31" s="95"/>
      <c r="P31" s="96"/>
      <c r="Q31" s="94"/>
      <c r="R31" s="95"/>
      <c r="S31" s="96"/>
      <c r="T31" s="94"/>
      <c r="U31" s="95"/>
      <c r="V31" s="96"/>
      <c r="W31" s="94"/>
      <c r="X31" s="95"/>
      <c r="Y31" s="96"/>
      <c r="Z31" s="72"/>
      <c r="AA31" s="73"/>
      <c r="AB31" s="82"/>
      <c r="AC31" s="83"/>
      <c r="AD31" s="94"/>
      <c r="AE31" s="96"/>
      <c r="AF31" s="94"/>
      <c r="AG31" s="96"/>
      <c r="AI31" s="77"/>
      <c r="AJ31" s="61"/>
      <c r="AK31" s="77"/>
      <c r="AL31" s="89"/>
      <c r="AM31" s="106"/>
      <c r="AN31" s="94"/>
      <c r="AO31" s="95"/>
      <c r="AP31" s="96"/>
      <c r="AQ31" s="94"/>
      <c r="AR31" s="95"/>
      <c r="AS31" s="96"/>
      <c r="AT31" s="94"/>
      <c r="AU31" s="95"/>
      <c r="AV31" s="96"/>
      <c r="AW31" s="94"/>
      <c r="AX31" s="95"/>
      <c r="AY31" s="96"/>
      <c r="AZ31" s="94"/>
      <c r="BA31" s="95"/>
      <c r="BB31" s="96"/>
      <c r="BC31" s="94"/>
      <c r="BD31" s="95"/>
      <c r="BE31" s="96"/>
      <c r="BF31" s="72"/>
      <c r="BG31" s="73"/>
      <c r="BH31" s="82"/>
      <c r="BI31" s="83"/>
      <c r="BJ31" s="94"/>
      <c r="BK31" s="96"/>
      <c r="BL31" s="94"/>
      <c r="BM31" s="96"/>
      <c r="BQ31" s="65"/>
      <c r="BR31" s="72"/>
      <c r="BS31" s="73"/>
      <c r="BT31" s="72"/>
      <c r="BU31" s="73"/>
      <c r="BV31" s="72"/>
      <c r="BW31" s="73"/>
      <c r="BX31" s="72"/>
      <c r="BY31" s="73"/>
      <c r="BZ31" s="77"/>
      <c r="CS31" s="17"/>
      <c r="CT31" s="33"/>
      <c r="CU31" s="33"/>
      <c r="CV31" s="33"/>
      <c r="CW31" s="33"/>
      <c r="CX31" s="33"/>
      <c r="CY31" s="33"/>
      <c r="CZ31" s="33"/>
      <c r="DA31" s="33"/>
      <c r="DB31" s="13"/>
      <c r="DC31" s="33"/>
      <c r="DD31" s="33"/>
      <c r="DE31" s="33"/>
      <c r="DF31" s="33"/>
      <c r="DG31" s="33"/>
      <c r="DH31" s="33"/>
      <c r="DI31" s="33"/>
      <c r="DJ31" s="33"/>
      <c r="DK31" s="33"/>
      <c r="DL31" s="13"/>
    </row>
    <row r="32" spans="1:116" ht="15" thickBot="1" x14ac:dyDescent="0.4">
      <c r="C32" s="8"/>
      <c r="AC32" s="9"/>
      <c r="AD32" s="21"/>
      <c r="AE32" s="22"/>
      <c r="AF32" s="15"/>
      <c r="AG32" s="16"/>
      <c r="AI32" s="8"/>
      <c r="BI32" s="9"/>
      <c r="BJ32" s="15"/>
      <c r="BK32" s="16"/>
      <c r="BL32" s="15"/>
      <c r="BM32" s="16"/>
      <c r="CS32" s="8"/>
      <c r="DB32" s="9"/>
      <c r="DL32" s="9"/>
    </row>
    <row r="33" spans="3:116" ht="15" thickBot="1" x14ac:dyDescent="0.4">
      <c r="C33" s="2" t="s">
        <v>17</v>
      </c>
      <c r="D33" s="62"/>
      <c r="E33" s="5" t="s">
        <v>6</v>
      </c>
      <c r="F33" s="5" t="s">
        <v>7</v>
      </c>
      <c r="G33" s="17" t="s">
        <v>5</v>
      </c>
      <c r="H33" s="51" t="s">
        <v>19</v>
      </c>
      <c r="I33" s="52"/>
      <c r="J33" s="53"/>
      <c r="K33" s="51" t="s">
        <v>20</v>
      </c>
      <c r="L33" s="52"/>
      <c r="M33" s="53"/>
      <c r="N33" s="51" t="s">
        <v>21</v>
      </c>
      <c r="O33" s="52"/>
      <c r="P33" s="53"/>
      <c r="Q33" s="51" t="s">
        <v>22</v>
      </c>
      <c r="R33" s="52"/>
      <c r="S33" s="53"/>
      <c r="T33" s="51" t="s">
        <v>23</v>
      </c>
      <c r="U33" s="52"/>
      <c r="V33" s="53"/>
      <c r="W33" s="51" t="s">
        <v>24</v>
      </c>
      <c r="X33" s="52"/>
      <c r="Y33" s="53"/>
      <c r="Z33" s="51" t="s">
        <v>25</v>
      </c>
      <c r="AA33" s="53"/>
      <c r="AB33" s="51" t="s">
        <v>26</v>
      </c>
      <c r="AC33" s="53"/>
      <c r="AD33" s="51" t="s">
        <v>37</v>
      </c>
      <c r="AE33" s="53"/>
      <c r="AF33" s="51" t="s">
        <v>38</v>
      </c>
      <c r="AG33" s="53"/>
      <c r="AI33" s="2" t="s">
        <v>17</v>
      </c>
      <c r="AJ33" s="62"/>
      <c r="AK33" s="5" t="s">
        <v>6</v>
      </c>
      <c r="AL33" s="5" t="s">
        <v>7</v>
      </c>
      <c r="AM33" s="62" t="s">
        <v>5</v>
      </c>
      <c r="AN33" s="51" t="s">
        <v>19</v>
      </c>
      <c r="AO33" s="52"/>
      <c r="AP33" s="53"/>
      <c r="AQ33" s="51" t="s">
        <v>20</v>
      </c>
      <c r="AR33" s="52"/>
      <c r="AS33" s="53"/>
      <c r="AT33" s="51" t="s">
        <v>21</v>
      </c>
      <c r="AU33" s="52"/>
      <c r="AV33" s="53"/>
      <c r="AW33" s="51" t="s">
        <v>22</v>
      </c>
      <c r="AX33" s="52"/>
      <c r="AY33" s="53"/>
      <c r="AZ33" s="51" t="s">
        <v>23</v>
      </c>
      <c r="BA33" s="52"/>
      <c r="BB33" s="53"/>
      <c r="BC33" s="51" t="s">
        <v>24</v>
      </c>
      <c r="BD33" s="52"/>
      <c r="BE33" s="53"/>
      <c r="BF33" s="51" t="s">
        <v>25</v>
      </c>
      <c r="BG33" s="53"/>
      <c r="BH33" s="51" t="s">
        <v>26</v>
      </c>
      <c r="BI33" s="53"/>
      <c r="BJ33" s="51" t="s">
        <v>37</v>
      </c>
      <c r="BK33" s="53"/>
      <c r="BL33" s="51" t="s">
        <v>38</v>
      </c>
      <c r="BM33" s="53"/>
      <c r="BQ33" s="63">
        <f>C50</f>
        <v>4</v>
      </c>
      <c r="BR33" s="66" t="s">
        <v>39</v>
      </c>
      <c r="BS33" s="67"/>
      <c r="BT33" s="66" t="s">
        <v>40</v>
      </c>
      <c r="BU33" s="67"/>
      <c r="BV33" s="66" t="s">
        <v>41</v>
      </c>
      <c r="BW33" s="67"/>
      <c r="BX33" s="66" t="s">
        <v>42</v>
      </c>
      <c r="BY33" s="67"/>
      <c r="BZ33" s="5" t="s">
        <v>43</v>
      </c>
      <c r="CS33" s="8"/>
      <c r="DB33" s="9"/>
      <c r="DL33" s="9"/>
    </row>
    <row r="34" spans="3:116" ht="15" thickBot="1" x14ac:dyDescent="0.4">
      <c r="C34" s="2"/>
      <c r="D34" s="90"/>
      <c r="E34" s="4"/>
      <c r="F34" s="4"/>
      <c r="G34" s="10"/>
      <c r="H34" s="57"/>
      <c r="I34" s="58"/>
      <c r="J34" s="59"/>
      <c r="K34" s="57"/>
      <c r="L34" s="58"/>
      <c r="M34" s="59"/>
      <c r="N34" s="57"/>
      <c r="O34" s="58"/>
      <c r="P34" s="59"/>
      <c r="Q34" s="57"/>
      <c r="R34" s="58"/>
      <c r="S34" s="59"/>
      <c r="T34" s="57"/>
      <c r="U34" s="58"/>
      <c r="V34" s="59"/>
      <c r="W34" s="57"/>
      <c r="X34" s="58"/>
      <c r="Y34" s="59"/>
      <c r="Z34" s="57"/>
      <c r="AA34" s="59"/>
      <c r="AB34" s="57"/>
      <c r="AC34" s="59"/>
      <c r="AD34" s="57"/>
      <c r="AE34" s="59"/>
      <c r="AF34" s="57"/>
      <c r="AG34" s="59"/>
      <c r="AI34" s="2"/>
      <c r="AJ34" s="90"/>
      <c r="AK34" s="4"/>
      <c r="AL34" s="4"/>
      <c r="AM34" s="61"/>
      <c r="AN34" s="57"/>
      <c r="AO34" s="58"/>
      <c r="AP34" s="59"/>
      <c r="AQ34" s="57"/>
      <c r="AR34" s="58"/>
      <c r="AS34" s="59"/>
      <c r="AT34" s="57"/>
      <c r="AU34" s="58"/>
      <c r="AV34" s="59"/>
      <c r="AW34" s="57"/>
      <c r="AX34" s="58"/>
      <c r="AY34" s="59"/>
      <c r="AZ34" s="57"/>
      <c r="BA34" s="58"/>
      <c r="BB34" s="59"/>
      <c r="BC34" s="57"/>
      <c r="BD34" s="58"/>
      <c r="BE34" s="59"/>
      <c r="BF34" s="57"/>
      <c r="BG34" s="59"/>
      <c r="BH34" s="57"/>
      <c r="BI34" s="59"/>
      <c r="BJ34" s="57"/>
      <c r="BK34" s="59"/>
      <c r="BL34" s="57"/>
      <c r="BM34" s="59"/>
      <c r="BP34" s="23"/>
      <c r="BQ34" s="64"/>
      <c r="BR34" s="68">
        <f>BF50+Z50</f>
        <v>64</v>
      </c>
      <c r="BS34" s="69"/>
      <c r="BT34" s="74">
        <f ca="1">BH50+AB50</f>
        <v>768</v>
      </c>
      <c r="BU34" s="69"/>
      <c r="BV34" s="74">
        <f ca="1">BJ50+AD50</f>
        <v>5251.5</v>
      </c>
      <c r="BW34" s="69"/>
      <c r="BX34" s="74">
        <f ca="1">BV34+BT34</f>
        <v>6019.5</v>
      </c>
      <c r="BY34" s="69"/>
      <c r="BZ34" s="75">
        <f ca="1">SUM(AN57:BE58)+SUM(H57:Y58)</f>
        <v>6372</v>
      </c>
      <c r="CS34" s="8"/>
      <c r="DB34" s="9"/>
      <c r="DL34" s="9"/>
    </row>
    <row r="35" spans="3:116" ht="15" thickBot="1" x14ac:dyDescent="0.4">
      <c r="C35" s="84">
        <v>3</v>
      </c>
      <c r="D35" s="90"/>
      <c r="E35" s="75" t="str">
        <f>VLOOKUP(C35,Sheet1!$C$5:$D$13,2)</f>
        <v>chandan</v>
      </c>
      <c r="F35" s="87">
        <f ca="1">VLOOKUP(C35,Sheet1!C5:I14,6)</f>
        <v>15</v>
      </c>
      <c r="G35" s="104">
        <f ca="1">VLOOKUP(C35,Sheet1!C5:I14,7)</f>
        <v>7.0000000000000007E-2</v>
      </c>
      <c r="H35" s="11">
        <v>0.375</v>
      </c>
      <c r="I35" s="3" t="s">
        <v>18</v>
      </c>
      <c r="J35" s="7">
        <v>0.5</v>
      </c>
      <c r="K35" s="11">
        <v>0.375</v>
      </c>
      <c r="L35" s="3" t="s">
        <v>18</v>
      </c>
      <c r="M35" s="7">
        <v>0.5</v>
      </c>
      <c r="N35" s="11">
        <v>0.375</v>
      </c>
      <c r="O35" s="3" t="s">
        <v>18</v>
      </c>
      <c r="P35" s="7">
        <v>0.5</v>
      </c>
      <c r="Q35" s="11">
        <v>0.375</v>
      </c>
      <c r="R35" s="3" t="s">
        <v>18</v>
      </c>
      <c r="S35" s="7">
        <v>0.5</v>
      </c>
      <c r="T35" s="11">
        <v>0.375</v>
      </c>
      <c r="U35" s="3" t="s">
        <v>18</v>
      </c>
      <c r="V35" s="7">
        <v>0.5</v>
      </c>
      <c r="W35" s="11"/>
      <c r="X35" s="3" t="s">
        <v>18</v>
      </c>
      <c r="Y35" s="7"/>
      <c r="Z35" s="68">
        <f>H36+H39+K36+K39+N36+N39+Q36+Q39+T36+T39+W36+W39</f>
        <v>29</v>
      </c>
      <c r="AA35" s="69"/>
      <c r="AB35" s="78">
        <f ca="1">Z35*F35</f>
        <v>435</v>
      </c>
      <c r="AC35" s="79"/>
      <c r="AD35" s="74">
        <f ca="1">H45+K45+N45+Q45+T45+W45</f>
        <v>1800.95</v>
      </c>
      <c r="AE35" s="93"/>
      <c r="AF35" s="74">
        <f ca="1">AB35+AD35</f>
        <v>2235.9499999999998</v>
      </c>
      <c r="AG35" s="93"/>
      <c r="AI35" s="75">
        <f>C35</f>
        <v>3</v>
      </c>
      <c r="AJ35" s="90"/>
      <c r="AK35" s="75" t="str">
        <f>VLOOKUP(AI35,Sheet1!C5:I14,2)</f>
        <v>chandan</v>
      </c>
      <c r="AL35" s="87">
        <f ca="1">VLOOKUP(AI35,Sheet1!C5:I14,6)</f>
        <v>15</v>
      </c>
      <c r="AM35" s="104">
        <f ca="1">G35</f>
        <v>7.0000000000000007E-2</v>
      </c>
      <c r="AN35" s="11">
        <v>0.375</v>
      </c>
      <c r="AO35" s="3" t="s">
        <v>18</v>
      </c>
      <c r="AP35" s="7">
        <v>0.5</v>
      </c>
      <c r="AQ35" s="11">
        <v>0.375</v>
      </c>
      <c r="AR35" s="3" t="s">
        <v>18</v>
      </c>
      <c r="AS35" s="7">
        <v>0.5</v>
      </c>
      <c r="AT35" s="11">
        <v>0.375</v>
      </c>
      <c r="AU35" s="3" t="s">
        <v>18</v>
      </c>
      <c r="AV35" s="7">
        <v>0.5</v>
      </c>
      <c r="AW35" s="11">
        <v>0.375</v>
      </c>
      <c r="AX35" s="3" t="s">
        <v>18</v>
      </c>
      <c r="AY35" s="7">
        <v>0.5</v>
      </c>
      <c r="AZ35" s="11">
        <v>0.375</v>
      </c>
      <c r="BA35" s="3" t="s">
        <v>18</v>
      </c>
      <c r="BB35" s="7">
        <v>0.5</v>
      </c>
      <c r="BC35" s="11"/>
      <c r="BD35" s="3" t="s">
        <v>18</v>
      </c>
      <c r="BE35" s="7"/>
      <c r="BF35" s="68">
        <f>AN36+AN39+AQ36+AQ39+AT36+AT39+AW36+AW39+AZ36+AZ39+BC36+BC39</f>
        <v>29</v>
      </c>
      <c r="BG35" s="69"/>
      <c r="BH35" s="78">
        <f ca="1">BF35*AL35</f>
        <v>435</v>
      </c>
      <c r="BI35" s="79"/>
      <c r="BJ35" s="74">
        <f ca="1">AN45+AQ45+AT45+AW45+AZ45+BC45</f>
        <v>15504.5</v>
      </c>
      <c r="BK35" s="93"/>
      <c r="BL35" s="74">
        <f ca="1">BH35+BJ35</f>
        <v>15939.5</v>
      </c>
      <c r="BM35" s="93"/>
      <c r="BQ35" s="64"/>
      <c r="BR35" s="70"/>
      <c r="BS35" s="71"/>
      <c r="BT35" s="70"/>
      <c r="BU35" s="71"/>
      <c r="BV35" s="70"/>
      <c r="BW35" s="71"/>
      <c r="BX35" s="70"/>
      <c r="BY35" s="71"/>
      <c r="BZ35" s="76"/>
      <c r="CS35" s="8"/>
      <c r="DB35" s="9"/>
      <c r="DL35" s="9"/>
    </row>
    <row r="36" spans="3:116" x14ac:dyDescent="0.35">
      <c r="C36" s="85"/>
      <c r="D36" s="90"/>
      <c r="E36" s="76"/>
      <c r="F36" s="88"/>
      <c r="G36" s="105"/>
      <c r="H36" s="51">
        <f>(J35-H35)*24</f>
        <v>3</v>
      </c>
      <c r="I36" s="52"/>
      <c r="J36" s="53"/>
      <c r="K36" s="51">
        <f>(M35-K35)*24</f>
        <v>3</v>
      </c>
      <c r="L36" s="52"/>
      <c r="M36" s="53"/>
      <c r="N36" s="51">
        <f>(P35-N35)*24</f>
        <v>3</v>
      </c>
      <c r="O36" s="52"/>
      <c r="P36" s="53"/>
      <c r="Q36" s="51">
        <f>(S35-Q35)*24</f>
        <v>3</v>
      </c>
      <c r="R36" s="52"/>
      <c r="S36" s="53"/>
      <c r="T36" s="51">
        <f>(V35-T35)*24</f>
        <v>3</v>
      </c>
      <c r="U36" s="52"/>
      <c r="V36" s="53"/>
      <c r="W36" s="51">
        <f>(Y35-W35)*24</f>
        <v>0</v>
      </c>
      <c r="X36" s="52"/>
      <c r="Y36" s="53"/>
      <c r="Z36" s="70"/>
      <c r="AA36" s="71"/>
      <c r="AB36" s="80"/>
      <c r="AC36" s="81"/>
      <c r="AD36" s="115"/>
      <c r="AE36" s="116"/>
      <c r="AF36" s="115"/>
      <c r="AG36" s="116"/>
      <c r="AI36" s="76"/>
      <c r="AJ36" s="90"/>
      <c r="AK36" s="76"/>
      <c r="AL36" s="88"/>
      <c r="AM36" s="105"/>
      <c r="AN36" s="51">
        <f>(AP35-AN35)*24</f>
        <v>3</v>
      </c>
      <c r="AO36" s="52"/>
      <c r="AP36" s="53"/>
      <c r="AQ36" s="51">
        <f>(AS35-AQ35)*24</f>
        <v>3</v>
      </c>
      <c r="AR36" s="52"/>
      <c r="AS36" s="53"/>
      <c r="AT36" s="51">
        <f>(AV35-AT35)*24</f>
        <v>3</v>
      </c>
      <c r="AU36" s="52"/>
      <c r="AV36" s="53"/>
      <c r="AW36" s="51">
        <f>(AY35-AW35)*24</f>
        <v>3</v>
      </c>
      <c r="AX36" s="52"/>
      <c r="AY36" s="53"/>
      <c r="AZ36" s="51">
        <f>(BB35-AZ35)*24</f>
        <v>3</v>
      </c>
      <c r="BA36" s="52"/>
      <c r="BB36" s="53"/>
      <c r="BC36" s="51">
        <f>(BE35-BC35)*24</f>
        <v>0</v>
      </c>
      <c r="BD36" s="52"/>
      <c r="BE36" s="53"/>
      <c r="BF36" s="70"/>
      <c r="BG36" s="71"/>
      <c r="BH36" s="80"/>
      <c r="BI36" s="81"/>
      <c r="BJ36" s="115"/>
      <c r="BK36" s="116"/>
      <c r="BL36" s="115"/>
      <c r="BM36" s="116"/>
      <c r="BQ36" s="64"/>
      <c r="BR36" s="70"/>
      <c r="BS36" s="71"/>
      <c r="BT36" s="70"/>
      <c r="BU36" s="71"/>
      <c r="BV36" s="70"/>
      <c r="BW36" s="71"/>
      <c r="BX36" s="70"/>
      <c r="BY36" s="71"/>
      <c r="BZ36" s="76"/>
      <c r="CS36" s="8"/>
      <c r="DB36" s="9"/>
      <c r="DL36" s="9"/>
    </row>
    <row r="37" spans="3:116" ht="15" thickBot="1" x14ac:dyDescent="0.4">
      <c r="C37" s="85"/>
      <c r="D37" s="90"/>
      <c r="E37" s="76"/>
      <c r="F37" s="88"/>
      <c r="G37" s="105"/>
      <c r="H37" s="57"/>
      <c r="I37" s="58"/>
      <c r="J37" s="59"/>
      <c r="K37" s="57"/>
      <c r="L37" s="58"/>
      <c r="M37" s="59"/>
      <c r="N37" s="57"/>
      <c r="O37" s="58"/>
      <c r="P37" s="59"/>
      <c r="Q37" s="57"/>
      <c r="R37" s="58"/>
      <c r="S37" s="59"/>
      <c r="T37" s="57"/>
      <c r="U37" s="58"/>
      <c r="V37" s="59"/>
      <c r="W37" s="57"/>
      <c r="X37" s="58"/>
      <c r="Y37" s="59"/>
      <c r="Z37" s="70"/>
      <c r="AA37" s="71"/>
      <c r="AB37" s="80"/>
      <c r="AC37" s="81"/>
      <c r="AD37" s="115"/>
      <c r="AE37" s="116"/>
      <c r="AF37" s="115"/>
      <c r="AG37" s="116"/>
      <c r="AI37" s="76"/>
      <c r="AJ37" s="90"/>
      <c r="AK37" s="76"/>
      <c r="AL37" s="88"/>
      <c r="AM37" s="105"/>
      <c r="AN37" s="57"/>
      <c r="AO37" s="58"/>
      <c r="AP37" s="59"/>
      <c r="AQ37" s="57"/>
      <c r="AR37" s="58"/>
      <c r="AS37" s="59"/>
      <c r="AT37" s="57"/>
      <c r="AU37" s="58"/>
      <c r="AV37" s="59"/>
      <c r="AW37" s="57"/>
      <c r="AX37" s="58"/>
      <c r="AY37" s="59"/>
      <c r="AZ37" s="57"/>
      <c r="BA37" s="58"/>
      <c r="BB37" s="59"/>
      <c r="BC37" s="57"/>
      <c r="BD37" s="58"/>
      <c r="BE37" s="59"/>
      <c r="BF37" s="70"/>
      <c r="BG37" s="71"/>
      <c r="BH37" s="80"/>
      <c r="BI37" s="81"/>
      <c r="BJ37" s="115"/>
      <c r="BK37" s="116"/>
      <c r="BL37" s="115"/>
      <c r="BM37" s="116"/>
      <c r="BQ37" s="64"/>
      <c r="BR37" s="70"/>
      <c r="BS37" s="71"/>
      <c r="BT37" s="70"/>
      <c r="BU37" s="71"/>
      <c r="BV37" s="70"/>
      <c r="BW37" s="71"/>
      <c r="BX37" s="70"/>
      <c r="BY37" s="71"/>
      <c r="BZ37" s="76"/>
      <c r="CS37" s="8"/>
      <c r="DB37" s="9"/>
      <c r="DL37" s="9"/>
    </row>
    <row r="38" spans="3:116" ht="15" thickBot="1" x14ac:dyDescent="0.4">
      <c r="C38" s="85"/>
      <c r="D38" s="90"/>
      <c r="E38" s="76"/>
      <c r="F38" s="88"/>
      <c r="G38" s="105"/>
      <c r="H38" s="6">
        <v>4.1666666666666664E-2</v>
      </c>
      <c r="I38" s="1" t="s">
        <v>18</v>
      </c>
      <c r="J38" s="7">
        <v>0.16666666666666666</v>
      </c>
      <c r="K38" s="6">
        <v>4.1666666666666664E-2</v>
      </c>
      <c r="L38" s="1" t="s">
        <v>18</v>
      </c>
      <c r="M38" s="7">
        <v>0.16666666666666666</v>
      </c>
      <c r="N38" s="6"/>
      <c r="O38" s="1" t="s">
        <v>18</v>
      </c>
      <c r="P38" s="7"/>
      <c r="Q38" s="6">
        <v>4.1666666666666664E-2</v>
      </c>
      <c r="R38" s="1" t="s">
        <v>18</v>
      </c>
      <c r="S38" s="7">
        <v>0.16666666666666666</v>
      </c>
      <c r="T38" s="6">
        <v>4.1666666666666664E-2</v>
      </c>
      <c r="U38" s="1" t="s">
        <v>18</v>
      </c>
      <c r="V38" s="7">
        <v>0.25</v>
      </c>
      <c r="W38" s="6"/>
      <c r="X38" s="1" t="s">
        <v>18</v>
      </c>
      <c r="Y38" s="7"/>
      <c r="Z38" s="70"/>
      <c r="AA38" s="71"/>
      <c r="AB38" s="80"/>
      <c r="AC38" s="81"/>
      <c r="AD38" s="115"/>
      <c r="AE38" s="116"/>
      <c r="AF38" s="115"/>
      <c r="AG38" s="116"/>
      <c r="AI38" s="76"/>
      <c r="AJ38" s="90"/>
      <c r="AK38" s="76"/>
      <c r="AL38" s="88"/>
      <c r="AM38" s="105"/>
      <c r="AN38" s="6">
        <v>4.1666666666666664E-2</v>
      </c>
      <c r="AO38" s="1" t="s">
        <v>18</v>
      </c>
      <c r="AP38" s="7">
        <v>0.16666666666666666</v>
      </c>
      <c r="AQ38" s="6">
        <v>4.1666666666666664E-2</v>
      </c>
      <c r="AR38" s="1" t="s">
        <v>18</v>
      </c>
      <c r="AS38" s="7">
        <v>0.16666666666666666</v>
      </c>
      <c r="AT38" s="6"/>
      <c r="AU38" s="1" t="s">
        <v>18</v>
      </c>
      <c r="AV38" s="7"/>
      <c r="AW38" s="6">
        <v>4.1666666666666664E-2</v>
      </c>
      <c r="AX38" s="1" t="s">
        <v>18</v>
      </c>
      <c r="AY38" s="7">
        <v>0.16666666666666666</v>
      </c>
      <c r="AZ38" s="6">
        <v>4.1666666666666664E-2</v>
      </c>
      <c r="BA38" s="1" t="s">
        <v>18</v>
      </c>
      <c r="BB38" s="7">
        <v>0.25</v>
      </c>
      <c r="BC38" s="6"/>
      <c r="BD38" s="1" t="s">
        <v>18</v>
      </c>
      <c r="BE38" s="7"/>
      <c r="BF38" s="70"/>
      <c r="BG38" s="71"/>
      <c r="BH38" s="80"/>
      <c r="BI38" s="81"/>
      <c r="BJ38" s="115"/>
      <c r="BK38" s="116"/>
      <c r="BL38" s="115"/>
      <c r="BM38" s="116"/>
      <c r="BQ38" s="64"/>
      <c r="BR38" s="70"/>
      <c r="BS38" s="71"/>
      <c r="BT38" s="70"/>
      <c r="BU38" s="71"/>
      <c r="BV38" s="70"/>
      <c r="BW38" s="71"/>
      <c r="BX38" s="70"/>
      <c r="BY38" s="71"/>
      <c r="BZ38" s="76"/>
      <c r="CS38" s="8"/>
      <c r="DB38" s="9"/>
      <c r="DL38" s="9"/>
    </row>
    <row r="39" spans="3:116" x14ac:dyDescent="0.35">
      <c r="C39" s="85"/>
      <c r="D39" s="90"/>
      <c r="E39" s="76"/>
      <c r="F39" s="88"/>
      <c r="G39" s="105"/>
      <c r="H39" s="51">
        <f>(J38-H38)*24</f>
        <v>3</v>
      </c>
      <c r="I39" s="52"/>
      <c r="J39" s="53"/>
      <c r="K39" s="51">
        <f>(M38-K38)*24</f>
        <v>3</v>
      </c>
      <c r="L39" s="52"/>
      <c r="M39" s="53"/>
      <c r="N39" s="51">
        <f>(P38-N38)*24</f>
        <v>0</v>
      </c>
      <c r="O39" s="52"/>
      <c r="P39" s="53"/>
      <c r="Q39" s="51">
        <f>(S38-Q38)*24</f>
        <v>3</v>
      </c>
      <c r="R39" s="52"/>
      <c r="S39" s="53"/>
      <c r="T39" s="51">
        <f>(V38-T38)*24</f>
        <v>5</v>
      </c>
      <c r="U39" s="52"/>
      <c r="V39" s="53"/>
      <c r="W39" s="51">
        <f>(Y38-W38)*24</f>
        <v>0</v>
      </c>
      <c r="X39" s="52"/>
      <c r="Y39" s="53"/>
      <c r="Z39" s="70"/>
      <c r="AA39" s="71"/>
      <c r="AB39" s="80"/>
      <c r="AC39" s="81"/>
      <c r="AD39" s="115"/>
      <c r="AE39" s="116"/>
      <c r="AF39" s="115"/>
      <c r="AG39" s="116"/>
      <c r="AI39" s="76"/>
      <c r="AJ39" s="90"/>
      <c r="AK39" s="76"/>
      <c r="AL39" s="88"/>
      <c r="AM39" s="105"/>
      <c r="AN39" s="51">
        <f>(AP38-AN38)*24</f>
        <v>3</v>
      </c>
      <c r="AO39" s="52"/>
      <c r="AP39" s="53"/>
      <c r="AQ39" s="51">
        <f>(AS38-AQ38)*24</f>
        <v>3</v>
      </c>
      <c r="AR39" s="52"/>
      <c r="AS39" s="53"/>
      <c r="AT39" s="51">
        <f>(AV38-AT38)*24</f>
        <v>0</v>
      </c>
      <c r="AU39" s="52"/>
      <c r="AV39" s="53"/>
      <c r="AW39" s="51">
        <f>(AY38-AW38)*24</f>
        <v>3</v>
      </c>
      <c r="AX39" s="52"/>
      <c r="AY39" s="53"/>
      <c r="AZ39" s="51">
        <f>(BB38-AZ38)*24</f>
        <v>5</v>
      </c>
      <c r="BA39" s="52"/>
      <c r="BB39" s="53"/>
      <c r="BC39" s="51">
        <f>(BE38-BC38)*24</f>
        <v>0</v>
      </c>
      <c r="BD39" s="52"/>
      <c r="BE39" s="53"/>
      <c r="BF39" s="70"/>
      <c r="BG39" s="71"/>
      <c r="BH39" s="80"/>
      <c r="BI39" s="81"/>
      <c r="BJ39" s="115"/>
      <c r="BK39" s="116"/>
      <c r="BL39" s="115"/>
      <c r="BM39" s="116"/>
      <c r="BQ39" s="64"/>
      <c r="BR39" s="70"/>
      <c r="BS39" s="71"/>
      <c r="BT39" s="70"/>
      <c r="BU39" s="71"/>
      <c r="BV39" s="70"/>
      <c r="BW39" s="71"/>
      <c r="BX39" s="70"/>
      <c r="BY39" s="71"/>
      <c r="BZ39" s="76"/>
      <c r="CS39" s="8"/>
      <c r="DB39" s="9"/>
      <c r="DL39" s="9"/>
    </row>
    <row r="40" spans="3:116" ht="15.5" customHeight="1" thickBot="1" x14ac:dyDescent="0.4">
      <c r="C40" s="85"/>
      <c r="D40" s="90"/>
      <c r="E40" s="76"/>
      <c r="F40" s="88"/>
      <c r="G40" s="105"/>
      <c r="H40" s="57"/>
      <c r="I40" s="58"/>
      <c r="J40" s="59"/>
      <c r="K40" s="57"/>
      <c r="L40" s="58"/>
      <c r="M40" s="59"/>
      <c r="N40" s="57"/>
      <c r="O40" s="58"/>
      <c r="P40" s="59"/>
      <c r="Q40" s="57"/>
      <c r="R40" s="58"/>
      <c r="S40" s="59"/>
      <c r="T40" s="57"/>
      <c r="U40" s="58"/>
      <c r="V40" s="59"/>
      <c r="W40" s="57"/>
      <c r="X40" s="58"/>
      <c r="Y40" s="59"/>
      <c r="Z40" s="70"/>
      <c r="AA40" s="71"/>
      <c r="AB40" s="80"/>
      <c r="AC40" s="81"/>
      <c r="AD40" s="115"/>
      <c r="AE40" s="116"/>
      <c r="AF40" s="115"/>
      <c r="AG40" s="116"/>
      <c r="AI40" s="76"/>
      <c r="AJ40" s="90"/>
      <c r="AK40" s="76"/>
      <c r="AL40" s="88"/>
      <c r="AM40" s="105"/>
      <c r="AN40" s="57"/>
      <c r="AO40" s="58"/>
      <c r="AP40" s="59"/>
      <c r="AQ40" s="57"/>
      <c r="AR40" s="58"/>
      <c r="AS40" s="59"/>
      <c r="AT40" s="57"/>
      <c r="AU40" s="58"/>
      <c r="AV40" s="59"/>
      <c r="AW40" s="57"/>
      <c r="AX40" s="58"/>
      <c r="AY40" s="59"/>
      <c r="AZ40" s="57"/>
      <c r="BA40" s="58"/>
      <c r="BB40" s="59"/>
      <c r="BC40" s="57"/>
      <c r="BD40" s="58"/>
      <c r="BE40" s="59"/>
      <c r="BF40" s="70"/>
      <c r="BG40" s="71"/>
      <c r="BH40" s="80"/>
      <c r="BI40" s="81"/>
      <c r="BJ40" s="115"/>
      <c r="BK40" s="116"/>
      <c r="BL40" s="115"/>
      <c r="BM40" s="116"/>
      <c r="BQ40" s="64"/>
      <c r="BR40" s="70"/>
      <c r="BS40" s="71"/>
      <c r="BT40" s="70"/>
      <c r="BU40" s="71"/>
      <c r="BV40" s="70"/>
      <c r="BW40" s="71"/>
      <c r="BX40" s="70"/>
      <c r="BY40" s="71"/>
      <c r="BZ40" s="76"/>
      <c r="CS40" s="8"/>
      <c r="DB40" s="9"/>
      <c r="DL40" s="9"/>
    </row>
    <row r="41" spans="3:116" ht="15.5" customHeight="1" thickBot="1" x14ac:dyDescent="0.4">
      <c r="C41" s="85"/>
      <c r="D41" s="90"/>
      <c r="E41" s="76"/>
      <c r="F41" s="88"/>
      <c r="G41" s="105"/>
      <c r="H41" s="51" t="s">
        <v>29</v>
      </c>
      <c r="I41" s="52"/>
      <c r="J41" s="53"/>
      <c r="K41" s="51" t="s">
        <v>29</v>
      </c>
      <c r="L41" s="52"/>
      <c r="M41" s="53"/>
      <c r="N41" s="51" t="s">
        <v>29</v>
      </c>
      <c r="O41" s="52"/>
      <c r="P41" s="53"/>
      <c r="Q41" s="51" t="s">
        <v>29</v>
      </c>
      <c r="R41" s="52"/>
      <c r="S41" s="53"/>
      <c r="T41" s="51" t="s">
        <v>29</v>
      </c>
      <c r="U41" s="52"/>
      <c r="V41" s="53"/>
      <c r="W41" s="51" t="s">
        <v>29</v>
      </c>
      <c r="X41" s="52"/>
      <c r="Y41" s="53"/>
      <c r="Z41" s="70"/>
      <c r="AA41" s="71"/>
      <c r="AB41" s="80"/>
      <c r="AC41" s="81"/>
      <c r="AD41" s="115"/>
      <c r="AE41" s="116"/>
      <c r="AF41" s="115"/>
      <c r="AG41" s="116"/>
      <c r="AI41" s="76"/>
      <c r="AJ41" s="90"/>
      <c r="AK41" s="76"/>
      <c r="AL41" s="88"/>
      <c r="AM41" s="105"/>
      <c r="AN41" s="51" t="s">
        <v>29</v>
      </c>
      <c r="AO41" s="52"/>
      <c r="AP41" s="53"/>
      <c r="AQ41" s="51" t="s">
        <v>29</v>
      </c>
      <c r="AR41" s="52"/>
      <c r="AS41" s="53"/>
      <c r="AT41" s="51" t="s">
        <v>29</v>
      </c>
      <c r="AU41" s="52"/>
      <c r="AV41" s="53"/>
      <c r="AW41" s="51" t="s">
        <v>29</v>
      </c>
      <c r="AX41" s="52"/>
      <c r="AY41" s="53"/>
      <c r="AZ41" s="51" t="s">
        <v>29</v>
      </c>
      <c r="BA41" s="52"/>
      <c r="BB41" s="53"/>
      <c r="BC41" s="51" t="s">
        <v>29</v>
      </c>
      <c r="BD41" s="52"/>
      <c r="BE41" s="53"/>
      <c r="BF41" s="70"/>
      <c r="BG41" s="71"/>
      <c r="BH41" s="80"/>
      <c r="BI41" s="81"/>
      <c r="BJ41" s="115"/>
      <c r="BK41" s="116"/>
      <c r="BL41" s="115"/>
      <c r="BM41" s="116"/>
      <c r="BQ41" s="65"/>
      <c r="BR41" s="72"/>
      <c r="BS41" s="73"/>
      <c r="BT41" s="72"/>
      <c r="BU41" s="73"/>
      <c r="BV41" s="72"/>
      <c r="BW41" s="73"/>
      <c r="BX41" s="72"/>
      <c r="BY41" s="73"/>
      <c r="BZ41" s="77"/>
      <c r="CS41" s="8"/>
      <c r="DB41" s="9"/>
      <c r="DL41" s="9"/>
    </row>
    <row r="42" spans="3:116" ht="15.5" customHeight="1" thickBot="1" x14ac:dyDescent="0.4">
      <c r="C42" s="85"/>
      <c r="D42" s="90"/>
      <c r="E42" s="76"/>
      <c r="F42" s="88"/>
      <c r="G42" s="105"/>
      <c r="H42" s="51">
        <f ca="1">RANDBETWEEN(100,1000)</f>
        <v>885</v>
      </c>
      <c r="I42" s="52"/>
      <c r="J42" s="53"/>
      <c r="K42" s="51">
        <f ca="1">RANDBETWEEN(100,1000)</f>
        <v>952</v>
      </c>
      <c r="L42" s="52"/>
      <c r="M42" s="53"/>
      <c r="N42" s="51">
        <f ca="1">RANDBETWEEN(100,1000)</f>
        <v>868</v>
      </c>
      <c r="O42" s="52"/>
      <c r="P42" s="53"/>
      <c r="Q42" s="51">
        <f ca="1">RANDBETWEEN(100,1000)</f>
        <v>540</v>
      </c>
      <c r="R42" s="52"/>
      <c r="S42" s="53"/>
      <c r="T42" s="51">
        <f ca="1">RANDBETWEEN(100,1000)</f>
        <v>716</v>
      </c>
      <c r="U42" s="52"/>
      <c r="V42" s="53"/>
      <c r="W42" s="51">
        <f ca="1">RANDBETWEEN(100,1000)</f>
        <v>402</v>
      </c>
      <c r="X42" s="52"/>
      <c r="Y42" s="53"/>
      <c r="Z42" s="70"/>
      <c r="AA42" s="71"/>
      <c r="AB42" s="80"/>
      <c r="AC42" s="81"/>
      <c r="AD42" s="115"/>
      <c r="AE42" s="116"/>
      <c r="AF42" s="115"/>
      <c r="AG42" s="116"/>
      <c r="AI42" s="76"/>
      <c r="AJ42" s="90"/>
      <c r="AK42" s="76"/>
      <c r="AL42" s="88"/>
      <c r="AM42" s="105"/>
      <c r="AN42" s="51">
        <f ca="1">RANDBETWEEN(100,1000)</f>
        <v>916</v>
      </c>
      <c r="AO42" s="52"/>
      <c r="AP42" s="53"/>
      <c r="AQ42" s="51">
        <f ca="1">RANDBETWEEN(100,1000)</f>
        <v>361</v>
      </c>
      <c r="AR42" s="52"/>
      <c r="AS42" s="53"/>
      <c r="AT42" s="51">
        <f ca="1">RANDBETWEEN(100,1000)</f>
        <v>933</v>
      </c>
      <c r="AU42" s="52"/>
      <c r="AV42" s="53"/>
      <c r="AW42" s="51">
        <f ca="1">RANDBETWEEN(100,1000)</f>
        <v>915</v>
      </c>
      <c r="AX42" s="52"/>
      <c r="AY42" s="53"/>
      <c r="AZ42" s="51">
        <f ca="1">RANDBETWEEN(100,1000)</f>
        <v>664</v>
      </c>
      <c r="BA42" s="52"/>
      <c r="BB42" s="53"/>
      <c r="BC42" s="51">
        <f ca="1">RANDBETWEEN(100,1000)</f>
        <v>656</v>
      </c>
      <c r="BD42" s="52"/>
      <c r="BE42" s="53"/>
      <c r="BF42" s="70"/>
      <c r="BG42" s="71"/>
      <c r="BH42" s="80"/>
      <c r="BI42" s="81"/>
      <c r="BJ42" s="115"/>
      <c r="BK42" s="116"/>
      <c r="BL42" s="115"/>
      <c r="BM42" s="116"/>
      <c r="CS42" s="8"/>
      <c r="DB42" s="9"/>
      <c r="DL42" s="9"/>
    </row>
    <row r="43" spans="3:116" ht="15.5" customHeight="1" thickBot="1" x14ac:dyDescent="0.4">
      <c r="C43" s="85"/>
      <c r="D43" s="90"/>
      <c r="E43" s="76"/>
      <c r="F43" s="88"/>
      <c r="G43" s="105"/>
      <c r="H43" s="57"/>
      <c r="I43" s="58"/>
      <c r="J43" s="59"/>
      <c r="K43" s="57"/>
      <c r="L43" s="58"/>
      <c r="M43" s="59"/>
      <c r="N43" s="57"/>
      <c r="O43" s="58"/>
      <c r="P43" s="59"/>
      <c r="Q43" s="57"/>
      <c r="R43" s="58"/>
      <c r="S43" s="59"/>
      <c r="T43" s="57"/>
      <c r="U43" s="58"/>
      <c r="V43" s="59"/>
      <c r="W43" s="57"/>
      <c r="X43" s="58"/>
      <c r="Y43" s="59"/>
      <c r="Z43" s="70"/>
      <c r="AA43" s="71"/>
      <c r="AB43" s="80"/>
      <c r="AC43" s="81"/>
      <c r="AD43" s="115"/>
      <c r="AE43" s="116"/>
      <c r="AF43" s="115"/>
      <c r="AG43" s="116"/>
      <c r="AI43" s="76"/>
      <c r="AJ43" s="90"/>
      <c r="AK43" s="76"/>
      <c r="AL43" s="88"/>
      <c r="AM43" s="105"/>
      <c r="AN43" s="57"/>
      <c r="AO43" s="58"/>
      <c r="AP43" s="59"/>
      <c r="AQ43" s="57"/>
      <c r="AR43" s="58"/>
      <c r="AS43" s="59"/>
      <c r="AT43" s="57"/>
      <c r="AU43" s="58"/>
      <c r="AV43" s="59"/>
      <c r="AW43" s="57"/>
      <c r="AX43" s="58"/>
      <c r="AY43" s="59"/>
      <c r="AZ43" s="57"/>
      <c r="BA43" s="58"/>
      <c r="BB43" s="59"/>
      <c r="BC43" s="57"/>
      <c r="BD43" s="58"/>
      <c r="BE43" s="59"/>
      <c r="BF43" s="70"/>
      <c r="BG43" s="71"/>
      <c r="BH43" s="80"/>
      <c r="BI43" s="81"/>
      <c r="BJ43" s="115"/>
      <c r="BK43" s="116"/>
      <c r="BL43" s="115"/>
      <c r="BM43" s="116"/>
      <c r="BQ43" s="63">
        <f>C65</f>
        <v>5</v>
      </c>
      <c r="BR43" s="66" t="s">
        <v>39</v>
      </c>
      <c r="BS43" s="67"/>
      <c r="BT43" s="66" t="s">
        <v>40</v>
      </c>
      <c r="BU43" s="67"/>
      <c r="BV43" s="66" t="s">
        <v>41</v>
      </c>
      <c r="BW43" s="67"/>
      <c r="BX43" s="66" t="s">
        <v>42</v>
      </c>
      <c r="BY43" s="67"/>
      <c r="BZ43" s="5" t="s">
        <v>43</v>
      </c>
      <c r="CS43" s="8"/>
      <c r="DB43" s="9"/>
      <c r="DL43" s="9"/>
    </row>
    <row r="44" spans="3:116" ht="15" thickBot="1" x14ac:dyDescent="0.4">
      <c r="C44" s="85"/>
      <c r="D44" s="90"/>
      <c r="E44" s="76"/>
      <c r="F44" s="88"/>
      <c r="G44" s="105"/>
      <c r="H44" s="66" t="s">
        <v>32</v>
      </c>
      <c r="I44" s="91"/>
      <c r="J44" s="67"/>
      <c r="K44" s="66" t="s">
        <v>32</v>
      </c>
      <c r="L44" s="91"/>
      <c r="M44" s="67"/>
      <c r="N44" s="66" t="s">
        <v>32</v>
      </c>
      <c r="O44" s="91"/>
      <c r="P44" s="67"/>
      <c r="Q44" s="66" t="s">
        <v>32</v>
      </c>
      <c r="R44" s="91"/>
      <c r="S44" s="67"/>
      <c r="T44" s="66" t="s">
        <v>32</v>
      </c>
      <c r="U44" s="91"/>
      <c r="V44" s="67"/>
      <c r="W44" s="66" t="s">
        <v>32</v>
      </c>
      <c r="X44" s="91"/>
      <c r="Y44" s="67"/>
      <c r="Z44" s="70"/>
      <c r="AA44" s="71"/>
      <c r="AB44" s="80"/>
      <c r="AC44" s="81"/>
      <c r="AD44" s="115"/>
      <c r="AE44" s="116"/>
      <c r="AF44" s="115"/>
      <c r="AG44" s="116"/>
      <c r="AI44" s="76"/>
      <c r="AJ44" s="90"/>
      <c r="AK44" s="76"/>
      <c r="AL44" s="88"/>
      <c r="AM44" s="105"/>
      <c r="AN44" s="66" t="s">
        <v>31</v>
      </c>
      <c r="AO44" s="91"/>
      <c r="AP44" s="67"/>
      <c r="AQ44" s="66" t="s">
        <v>31</v>
      </c>
      <c r="AR44" s="91"/>
      <c r="AS44" s="67"/>
      <c r="AT44" s="66" t="s">
        <v>31</v>
      </c>
      <c r="AU44" s="91"/>
      <c r="AV44" s="67"/>
      <c r="AW44" s="66" t="s">
        <v>31</v>
      </c>
      <c r="AX44" s="91"/>
      <c r="AY44" s="67"/>
      <c r="AZ44" s="66" t="s">
        <v>31</v>
      </c>
      <c r="BA44" s="91"/>
      <c r="BB44" s="67"/>
      <c r="BC44" s="66" t="s">
        <v>31</v>
      </c>
      <c r="BD44" s="91"/>
      <c r="BE44" s="67"/>
      <c r="BF44" s="70"/>
      <c r="BG44" s="71"/>
      <c r="BH44" s="80"/>
      <c r="BI44" s="81"/>
      <c r="BJ44" s="115"/>
      <c r="BK44" s="116"/>
      <c r="BL44" s="115"/>
      <c r="BM44" s="116"/>
      <c r="BQ44" s="64"/>
      <c r="BR44" s="68">
        <f>BF65+Z65</f>
        <v>62</v>
      </c>
      <c r="BS44" s="69"/>
      <c r="BT44" s="74">
        <f ca="1">BH65+AB65</f>
        <v>682</v>
      </c>
      <c r="BU44" s="69"/>
      <c r="BV44" s="74">
        <f ca="1">BJ65+AD65</f>
        <v>4266.07</v>
      </c>
      <c r="BW44" s="69"/>
      <c r="BX44" s="74">
        <f ca="1">BV44+BT44</f>
        <v>4948.07</v>
      </c>
      <c r="BY44" s="69"/>
      <c r="BZ44" s="75">
        <f ca="1">SUM(AN72:BE73)+SUM(H72:Y73)</f>
        <v>7949</v>
      </c>
      <c r="CS44" s="8"/>
      <c r="DB44" s="9"/>
      <c r="DL44" s="9"/>
    </row>
    <row r="45" spans="3:116" x14ac:dyDescent="0.35">
      <c r="C45" s="85"/>
      <c r="D45" s="90"/>
      <c r="E45" s="76"/>
      <c r="F45" s="88"/>
      <c r="G45" s="105"/>
      <c r="H45" s="74">
        <f ca="1">H42*G35</f>
        <v>61.95</v>
      </c>
      <c r="I45" s="92"/>
      <c r="J45" s="93"/>
      <c r="K45" s="74">
        <f ca="1">K42*J35</f>
        <v>476</v>
      </c>
      <c r="L45" s="92"/>
      <c r="M45" s="93"/>
      <c r="N45" s="74">
        <f ca="1">N42*M35</f>
        <v>434</v>
      </c>
      <c r="O45" s="92"/>
      <c r="P45" s="93"/>
      <c r="Q45" s="74">
        <f ca="1">Q42*P35</f>
        <v>270</v>
      </c>
      <c r="R45" s="92"/>
      <c r="S45" s="93"/>
      <c r="T45" s="74">
        <f ca="1">T42*S35</f>
        <v>358</v>
      </c>
      <c r="U45" s="92"/>
      <c r="V45" s="93"/>
      <c r="W45" s="74">
        <f ca="1">W42*V35</f>
        <v>201</v>
      </c>
      <c r="X45" s="92"/>
      <c r="Y45" s="93"/>
      <c r="Z45" s="70"/>
      <c r="AA45" s="71"/>
      <c r="AB45" s="80"/>
      <c r="AC45" s="81"/>
      <c r="AD45" s="115"/>
      <c r="AE45" s="116"/>
      <c r="AF45" s="115"/>
      <c r="AG45" s="116"/>
      <c r="AI45" s="76"/>
      <c r="AJ45" s="90"/>
      <c r="AK45" s="76"/>
      <c r="AL45" s="88"/>
      <c r="AM45" s="105"/>
      <c r="AN45" s="74">
        <f ca="1">AN42*AL35</f>
        <v>13740</v>
      </c>
      <c r="AO45" s="92"/>
      <c r="AP45" s="93"/>
      <c r="AQ45" s="74">
        <f ca="1">AQ42*AP35</f>
        <v>180.5</v>
      </c>
      <c r="AR45" s="92"/>
      <c r="AS45" s="93"/>
      <c r="AT45" s="74">
        <f ca="1">AT42*AS35</f>
        <v>466.5</v>
      </c>
      <c r="AU45" s="92"/>
      <c r="AV45" s="93"/>
      <c r="AW45" s="74">
        <f ca="1">AW42*AV35</f>
        <v>457.5</v>
      </c>
      <c r="AX45" s="92"/>
      <c r="AY45" s="93"/>
      <c r="AZ45" s="74">
        <f ca="1">AZ42*AY35</f>
        <v>332</v>
      </c>
      <c r="BA45" s="92"/>
      <c r="BB45" s="93"/>
      <c r="BC45" s="74">
        <f ca="1">BC42*BB35</f>
        <v>328</v>
      </c>
      <c r="BD45" s="92"/>
      <c r="BE45" s="93"/>
      <c r="BF45" s="70"/>
      <c r="BG45" s="71"/>
      <c r="BH45" s="80"/>
      <c r="BI45" s="81"/>
      <c r="BJ45" s="115"/>
      <c r="BK45" s="116"/>
      <c r="BL45" s="115"/>
      <c r="BM45" s="116"/>
      <c r="BQ45" s="64"/>
      <c r="BR45" s="70"/>
      <c r="BS45" s="71"/>
      <c r="BT45" s="70"/>
      <c r="BU45" s="71"/>
      <c r="BV45" s="70"/>
      <c r="BW45" s="71"/>
      <c r="BX45" s="70"/>
      <c r="BY45" s="71"/>
      <c r="BZ45" s="76"/>
      <c r="CS45" s="8"/>
      <c r="DB45" s="9"/>
      <c r="DL45" s="9"/>
    </row>
    <row r="46" spans="3:116" ht="15" thickBot="1" x14ac:dyDescent="0.4">
      <c r="C46" s="86"/>
      <c r="D46" s="61"/>
      <c r="E46" s="77"/>
      <c r="F46" s="89"/>
      <c r="G46" s="106"/>
      <c r="H46" s="94"/>
      <c r="I46" s="95"/>
      <c r="J46" s="96"/>
      <c r="K46" s="94"/>
      <c r="L46" s="95"/>
      <c r="M46" s="96"/>
      <c r="N46" s="94"/>
      <c r="O46" s="95"/>
      <c r="P46" s="96"/>
      <c r="Q46" s="94"/>
      <c r="R46" s="95"/>
      <c r="S46" s="96"/>
      <c r="T46" s="94"/>
      <c r="U46" s="95"/>
      <c r="V46" s="96"/>
      <c r="W46" s="94"/>
      <c r="X46" s="95"/>
      <c r="Y46" s="96"/>
      <c r="Z46" s="72"/>
      <c r="AA46" s="73"/>
      <c r="AB46" s="82"/>
      <c r="AC46" s="83"/>
      <c r="AD46" s="94"/>
      <c r="AE46" s="96"/>
      <c r="AF46" s="94"/>
      <c r="AG46" s="96"/>
      <c r="AI46" s="77"/>
      <c r="AJ46" s="61"/>
      <c r="AK46" s="77"/>
      <c r="AL46" s="89"/>
      <c r="AM46" s="106"/>
      <c r="AN46" s="94"/>
      <c r="AO46" s="95"/>
      <c r="AP46" s="96"/>
      <c r="AQ46" s="94"/>
      <c r="AR46" s="95"/>
      <c r="AS46" s="96"/>
      <c r="AT46" s="94"/>
      <c r="AU46" s="95"/>
      <c r="AV46" s="96"/>
      <c r="AW46" s="94"/>
      <c r="AX46" s="95"/>
      <c r="AY46" s="96"/>
      <c r="AZ46" s="94"/>
      <c r="BA46" s="95"/>
      <c r="BB46" s="96"/>
      <c r="BC46" s="94"/>
      <c r="BD46" s="95"/>
      <c r="BE46" s="96"/>
      <c r="BF46" s="72"/>
      <c r="BG46" s="73"/>
      <c r="BH46" s="82"/>
      <c r="BI46" s="83"/>
      <c r="BJ46" s="94"/>
      <c r="BK46" s="96"/>
      <c r="BL46" s="94"/>
      <c r="BM46" s="96"/>
      <c r="BQ46" s="64"/>
      <c r="BR46" s="70"/>
      <c r="BS46" s="71"/>
      <c r="BT46" s="70"/>
      <c r="BU46" s="71"/>
      <c r="BV46" s="70"/>
      <c r="BW46" s="71"/>
      <c r="BX46" s="70"/>
      <c r="BY46" s="71"/>
      <c r="BZ46" s="76"/>
      <c r="CS46" s="8"/>
      <c r="DB46" s="9"/>
      <c r="DL46" s="9"/>
    </row>
    <row r="47" spans="3:116" ht="15" thickBot="1" x14ac:dyDescent="0.4">
      <c r="C47" s="8"/>
      <c r="AC47" s="9"/>
      <c r="AD47" s="21"/>
      <c r="AE47" s="22"/>
      <c r="AF47" s="15"/>
      <c r="AG47" s="16"/>
      <c r="AI47" s="8"/>
      <c r="BI47" s="9"/>
      <c r="BJ47" s="15"/>
      <c r="BK47" s="16"/>
      <c r="BL47" s="15"/>
      <c r="BM47" s="16"/>
      <c r="BQ47" s="64"/>
      <c r="BR47" s="70"/>
      <c r="BS47" s="71"/>
      <c r="BT47" s="70"/>
      <c r="BU47" s="71"/>
      <c r="BV47" s="70"/>
      <c r="BW47" s="71"/>
      <c r="BX47" s="70"/>
      <c r="BY47" s="71"/>
      <c r="BZ47" s="76"/>
      <c r="CS47" s="8"/>
      <c r="DB47" s="9"/>
      <c r="DL47" s="9"/>
    </row>
    <row r="48" spans="3:116" ht="15" thickBot="1" x14ac:dyDescent="0.4">
      <c r="C48" s="2" t="s">
        <v>17</v>
      </c>
      <c r="D48" s="62"/>
      <c r="E48" s="5" t="s">
        <v>6</v>
      </c>
      <c r="F48" s="5" t="s">
        <v>7</v>
      </c>
      <c r="G48" s="17" t="s">
        <v>5</v>
      </c>
      <c r="H48" s="51" t="s">
        <v>19</v>
      </c>
      <c r="I48" s="52"/>
      <c r="J48" s="53"/>
      <c r="K48" s="51" t="s">
        <v>20</v>
      </c>
      <c r="L48" s="52"/>
      <c r="M48" s="53"/>
      <c r="N48" s="51" t="s">
        <v>21</v>
      </c>
      <c r="O48" s="52"/>
      <c r="P48" s="53"/>
      <c r="Q48" s="51" t="s">
        <v>22</v>
      </c>
      <c r="R48" s="52"/>
      <c r="S48" s="53"/>
      <c r="T48" s="51" t="s">
        <v>23</v>
      </c>
      <c r="U48" s="52"/>
      <c r="V48" s="53"/>
      <c r="W48" s="51" t="s">
        <v>24</v>
      </c>
      <c r="X48" s="52"/>
      <c r="Y48" s="53"/>
      <c r="Z48" s="51" t="s">
        <v>25</v>
      </c>
      <c r="AA48" s="53"/>
      <c r="AB48" s="51" t="s">
        <v>26</v>
      </c>
      <c r="AC48" s="53"/>
      <c r="AD48" s="51" t="s">
        <v>37</v>
      </c>
      <c r="AE48" s="53"/>
      <c r="AF48" s="51" t="s">
        <v>38</v>
      </c>
      <c r="AG48" s="53"/>
      <c r="AI48" s="2" t="s">
        <v>17</v>
      </c>
      <c r="AJ48" s="62"/>
      <c r="AK48" s="5" t="s">
        <v>6</v>
      </c>
      <c r="AL48" s="5" t="s">
        <v>7</v>
      </c>
      <c r="AM48" s="62" t="s">
        <v>5</v>
      </c>
      <c r="AN48" s="51" t="s">
        <v>19</v>
      </c>
      <c r="AO48" s="52"/>
      <c r="AP48" s="53"/>
      <c r="AQ48" s="51" t="s">
        <v>20</v>
      </c>
      <c r="AR48" s="52"/>
      <c r="AS48" s="53"/>
      <c r="AT48" s="51" t="s">
        <v>21</v>
      </c>
      <c r="AU48" s="52"/>
      <c r="AV48" s="53"/>
      <c r="AW48" s="51" t="s">
        <v>22</v>
      </c>
      <c r="AX48" s="52"/>
      <c r="AY48" s="53"/>
      <c r="AZ48" s="51" t="s">
        <v>23</v>
      </c>
      <c r="BA48" s="52"/>
      <c r="BB48" s="53"/>
      <c r="BC48" s="51" t="s">
        <v>24</v>
      </c>
      <c r="BD48" s="52"/>
      <c r="BE48" s="53"/>
      <c r="BF48" s="51" t="s">
        <v>25</v>
      </c>
      <c r="BG48" s="53"/>
      <c r="BH48" s="51" t="s">
        <v>26</v>
      </c>
      <c r="BI48" s="53"/>
      <c r="BJ48" s="51" t="s">
        <v>37</v>
      </c>
      <c r="BK48" s="53"/>
      <c r="BL48" s="51" t="s">
        <v>38</v>
      </c>
      <c r="BM48" s="53"/>
      <c r="BQ48" s="64"/>
      <c r="BR48" s="70"/>
      <c r="BS48" s="71"/>
      <c r="BT48" s="70"/>
      <c r="BU48" s="71"/>
      <c r="BV48" s="70"/>
      <c r="BW48" s="71"/>
      <c r="BX48" s="70"/>
      <c r="BY48" s="71"/>
      <c r="BZ48" s="76"/>
      <c r="CS48" s="8"/>
      <c r="DB48" s="9"/>
      <c r="DL48" s="9"/>
    </row>
    <row r="49" spans="3:116" ht="15" thickBot="1" x14ac:dyDescent="0.4">
      <c r="C49" s="2"/>
      <c r="D49" s="90"/>
      <c r="E49" s="4"/>
      <c r="F49" s="4"/>
      <c r="G49" s="10"/>
      <c r="H49" s="57"/>
      <c r="I49" s="58"/>
      <c r="J49" s="59"/>
      <c r="K49" s="57"/>
      <c r="L49" s="58"/>
      <c r="M49" s="59"/>
      <c r="N49" s="57"/>
      <c r="O49" s="58"/>
      <c r="P49" s="59"/>
      <c r="Q49" s="57"/>
      <c r="R49" s="58"/>
      <c r="S49" s="59"/>
      <c r="T49" s="57"/>
      <c r="U49" s="58"/>
      <c r="V49" s="59"/>
      <c r="W49" s="57"/>
      <c r="X49" s="58"/>
      <c r="Y49" s="59"/>
      <c r="Z49" s="57"/>
      <c r="AA49" s="59"/>
      <c r="AB49" s="57"/>
      <c r="AC49" s="59"/>
      <c r="AD49" s="57"/>
      <c r="AE49" s="59"/>
      <c r="AF49" s="57"/>
      <c r="AG49" s="59"/>
      <c r="AI49" s="2"/>
      <c r="AJ49" s="90"/>
      <c r="AK49" s="4"/>
      <c r="AL49" s="4"/>
      <c r="AM49" s="61"/>
      <c r="AN49" s="57"/>
      <c r="AO49" s="58"/>
      <c r="AP49" s="59"/>
      <c r="AQ49" s="57"/>
      <c r="AR49" s="58"/>
      <c r="AS49" s="59"/>
      <c r="AT49" s="57"/>
      <c r="AU49" s="58"/>
      <c r="AV49" s="59"/>
      <c r="AW49" s="57"/>
      <c r="AX49" s="58"/>
      <c r="AY49" s="59"/>
      <c r="AZ49" s="57"/>
      <c r="BA49" s="58"/>
      <c r="BB49" s="59"/>
      <c r="BC49" s="57"/>
      <c r="BD49" s="58"/>
      <c r="BE49" s="59"/>
      <c r="BF49" s="57"/>
      <c r="BG49" s="59"/>
      <c r="BH49" s="57"/>
      <c r="BI49" s="59"/>
      <c r="BJ49" s="57"/>
      <c r="BK49" s="59"/>
      <c r="BL49" s="57"/>
      <c r="BM49" s="59"/>
      <c r="BQ49" s="64"/>
      <c r="BR49" s="70"/>
      <c r="BS49" s="71"/>
      <c r="BT49" s="70"/>
      <c r="BU49" s="71"/>
      <c r="BV49" s="70"/>
      <c r="BW49" s="71"/>
      <c r="BX49" s="70"/>
      <c r="BY49" s="71"/>
      <c r="BZ49" s="76"/>
      <c r="CS49" s="10"/>
      <c r="CT49" s="30"/>
      <c r="CU49" s="30"/>
      <c r="CV49" s="30"/>
      <c r="CW49" s="30"/>
      <c r="CX49" s="30"/>
      <c r="CY49" s="30"/>
      <c r="CZ49" s="30"/>
      <c r="DA49" s="30"/>
      <c r="DB49" s="32"/>
      <c r="DC49" s="30"/>
      <c r="DD49" s="30"/>
      <c r="DE49" s="30"/>
      <c r="DF49" s="30"/>
      <c r="DG49" s="30"/>
      <c r="DH49" s="30"/>
      <c r="DI49" s="30"/>
      <c r="DJ49" s="30"/>
      <c r="DK49" s="30"/>
      <c r="DL49" s="32"/>
    </row>
    <row r="50" spans="3:116" ht="15" thickBot="1" x14ac:dyDescent="0.4">
      <c r="C50" s="84">
        <v>4</v>
      </c>
      <c r="D50" s="90"/>
      <c r="E50" s="75" t="str">
        <f>VLOOKUP(C50,Sheet1!$C$5:$D$13,2)</f>
        <v>dhrumit</v>
      </c>
      <c r="F50" s="87">
        <f ca="1">VLOOKUP(C50,Sheet1!C5:I14,6)</f>
        <v>12</v>
      </c>
      <c r="G50" s="104">
        <f ca="1">VLOOKUP(C50,Sheet1!C5:I14,7)</f>
        <v>0.04</v>
      </c>
      <c r="H50" s="11"/>
      <c r="I50" s="3" t="s">
        <v>18</v>
      </c>
      <c r="J50" s="7"/>
      <c r="K50" s="11">
        <v>0.33333333333333331</v>
      </c>
      <c r="L50" s="3" t="s">
        <v>18</v>
      </c>
      <c r="M50" s="7">
        <v>0.5</v>
      </c>
      <c r="N50" s="11">
        <v>0.375</v>
      </c>
      <c r="O50" s="3" t="s">
        <v>18</v>
      </c>
      <c r="P50" s="7">
        <v>0.5</v>
      </c>
      <c r="Q50" s="11">
        <v>0.375</v>
      </c>
      <c r="R50" s="3" t="s">
        <v>18</v>
      </c>
      <c r="S50" s="7">
        <v>0.5</v>
      </c>
      <c r="T50" s="11">
        <v>0.375</v>
      </c>
      <c r="U50" s="3" t="s">
        <v>18</v>
      </c>
      <c r="V50" s="7">
        <v>0.5</v>
      </c>
      <c r="W50" s="11">
        <v>0.375</v>
      </c>
      <c r="X50" s="3" t="s">
        <v>18</v>
      </c>
      <c r="Y50" s="7">
        <v>0.5</v>
      </c>
      <c r="Z50" s="68">
        <f>H51+H54+K51+K54+N51+N54+Q51+Q54+T51+T54+W51+W54</f>
        <v>32</v>
      </c>
      <c r="AA50" s="69"/>
      <c r="AB50" s="78">
        <f ca="1">Z50*F50</f>
        <v>384</v>
      </c>
      <c r="AC50" s="79"/>
      <c r="AD50" s="74">
        <f ca="1">H60+K60+N60+Q60+T60+W60</f>
        <v>827.5</v>
      </c>
      <c r="AE50" s="93"/>
      <c r="AF50" s="74">
        <f ca="1">AB50+AD50</f>
        <v>1211.5</v>
      </c>
      <c r="AG50" s="93"/>
      <c r="AI50" s="75">
        <f>C50</f>
        <v>4</v>
      </c>
      <c r="AJ50" s="90"/>
      <c r="AK50" s="75" t="str">
        <f>VLOOKUP(AI50,Sheet1!C5:I14,2)</f>
        <v>dhrumit</v>
      </c>
      <c r="AL50" s="87">
        <f ca="1">VLOOKUP(AI50,Sheet1!C5:I14,6)</f>
        <v>12</v>
      </c>
      <c r="AM50" s="104">
        <f ca="1">G50</f>
        <v>0.04</v>
      </c>
      <c r="AN50" s="11"/>
      <c r="AO50" s="3" t="s">
        <v>18</v>
      </c>
      <c r="AP50" s="7"/>
      <c r="AQ50" s="11">
        <v>0.33333333333333331</v>
      </c>
      <c r="AR50" s="3" t="s">
        <v>18</v>
      </c>
      <c r="AS50" s="7">
        <v>0.5</v>
      </c>
      <c r="AT50" s="11">
        <v>0.375</v>
      </c>
      <c r="AU50" s="3" t="s">
        <v>18</v>
      </c>
      <c r="AV50" s="7">
        <v>0.5</v>
      </c>
      <c r="AW50" s="11">
        <v>0.375</v>
      </c>
      <c r="AX50" s="3" t="s">
        <v>18</v>
      </c>
      <c r="AY50" s="7">
        <v>0.5</v>
      </c>
      <c r="AZ50" s="11">
        <v>0.375</v>
      </c>
      <c r="BA50" s="3" t="s">
        <v>18</v>
      </c>
      <c r="BB50" s="7">
        <v>0.5</v>
      </c>
      <c r="BC50" s="11">
        <v>0.375</v>
      </c>
      <c r="BD50" s="3" t="s">
        <v>18</v>
      </c>
      <c r="BE50" s="7">
        <v>0.5</v>
      </c>
      <c r="BF50" s="68">
        <f>AN51+AN54+AQ51+AQ54+AT51+AT54+AW51+AW54+AZ51+AZ54+BC51+BC54</f>
        <v>32</v>
      </c>
      <c r="BG50" s="69"/>
      <c r="BH50" s="78">
        <f ca="1">BF50*AL50</f>
        <v>384</v>
      </c>
      <c r="BI50" s="79"/>
      <c r="BJ50" s="74">
        <f ca="1">AN60+AQ60+AT60+AW60+AZ60+BC60</f>
        <v>4424</v>
      </c>
      <c r="BK50" s="93"/>
      <c r="BL50" s="74">
        <f ca="1">BH50+BJ50</f>
        <v>4808</v>
      </c>
      <c r="BM50" s="93"/>
      <c r="BQ50" s="64"/>
      <c r="BR50" s="70"/>
      <c r="BS50" s="71"/>
      <c r="BT50" s="70"/>
      <c r="BU50" s="71"/>
      <c r="BV50" s="70"/>
      <c r="BW50" s="71"/>
      <c r="BX50" s="70"/>
      <c r="BY50" s="71"/>
      <c r="BZ50" s="76"/>
    </row>
    <row r="51" spans="3:116" ht="15" thickBot="1" x14ac:dyDescent="0.4">
      <c r="C51" s="85"/>
      <c r="D51" s="90"/>
      <c r="E51" s="76"/>
      <c r="F51" s="88"/>
      <c r="G51" s="105"/>
      <c r="H51" s="51">
        <f>(J50-H50)*24</f>
        <v>0</v>
      </c>
      <c r="I51" s="52"/>
      <c r="J51" s="53"/>
      <c r="K51" s="51">
        <f>(M50-K50)*24</f>
        <v>4</v>
      </c>
      <c r="L51" s="52"/>
      <c r="M51" s="53"/>
      <c r="N51" s="51">
        <f>(P50-N50)*24</f>
        <v>3</v>
      </c>
      <c r="O51" s="52"/>
      <c r="P51" s="53"/>
      <c r="Q51" s="51">
        <f>(S50-Q50)*24</f>
        <v>3</v>
      </c>
      <c r="R51" s="52"/>
      <c r="S51" s="53"/>
      <c r="T51" s="51">
        <f>(V50-T50)*24</f>
        <v>3</v>
      </c>
      <c r="U51" s="52"/>
      <c r="V51" s="53"/>
      <c r="W51" s="51">
        <f>(Y50-W50)*24</f>
        <v>3</v>
      </c>
      <c r="X51" s="52"/>
      <c r="Y51" s="53"/>
      <c r="Z51" s="70"/>
      <c r="AA51" s="71"/>
      <c r="AB51" s="80"/>
      <c r="AC51" s="81"/>
      <c r="AD51" s="115"/>
      <c r="AE51" s="116"/>
      <c r="AF51" s="115"/>
      <c r="AG51" s="116"/>
      <c r="AI51" s="76"/>
      <c r="AJ51" s="90"/>
      <c r="AK51" s="76"/>
      <c r="AL51" s="88"/>
      <c r="AM51" s="105"/>
      <c r="AN51" s="51">
        <f>(AP50-AN50)*24</f>
        <v>0</v>
      </c>
      <c r="AO51" s="52"/>
      <c r="AP51" s="53"/>
      <c r="AQ51" s="51">
        <f>(AS50-AQ50)*24</f>
        <v>4</v>
      </c>
      <c r="AR51" s="52"/>
      <c r="AS51" s="53"/>
      <c r="AT51" s="51">
        <f>(AV50-AT50)*24</f>
        <v>3</v>
      </c>
      <c r="AU51" s="52"/>
      <c r="AV51" s="53"/>
      <c r="AW51" s="51">
        <f>(AY50-AW50)*24</f>
        <v>3</v>
      </c>
      <c r="AX51" s="52"/>
      <c r="AY51" s="53"/>
      <c r="AZ51" s="51">
        <f>(BB50-AZ50)*24</f>
        <v>3</v>
      </c>
      <c r="BA51" s="52"/>
      <c r="BB51" s="53"/>
      <c r="BC51" s="51">
        <f>(BE50-BC50)*24</f>
        <v>3</v>
      </c>
      <c r="BD51" s="52"/>
      <c r="BE51" s="53"/>
      <c r="BF51" s="70"/>
      <c r="BG51" s="71"/>
      <c r="BH51" s="80"/>
      <c r="BI51" s="81"/>
      <c r="BJ51" s="115"/>
      <c r="BK51" s="116"/>
      <c r="BL51" s="115"/>
      <c r="BM51" s="116"/>
      <c r="BQ51" s="65"/>
      <c r="BR51" s="72"/>
      <c r="BS51" s="73"/>
      <c r="BT51" s="72"/>
      <c r="BU51" s="73"/>
      <c r="BV51" s="72"/>
      <c r="BW51" s="73"/>
      <c r="BX51" s="72"/>
      <c r="BY51" s="73"/>
      <c r="BZ51" s="77"/>
    </row>
    <row r="52" spans="3:116" ht="15" thickBot="1" x14ac:dyDescent="0.4">
      <c r="C52" s="85"/>
      <c r="D52" s="90"/>
      <c r="E52" s="76"/>
      <c r="F52" s="88"/>
      <c r="G52" s="105"/>
      <c r="H52" s="57"/>
      <c r="I52" s="58"/>
      <c r="J52" s="59"/>
      <c r="K52" s="57"/>
      <c r="L52" s="58"/>
      <c r="M52" s="59"/>
      <c r="N52" s="57"/>
      <c r="O52" s="58"/>
      <c r="P52" s="59"/>
      <c r="Q52" s="57"/>
      <c r="R52" s="58"/>
      <c r="S52" s="59"/>
      <c r="T52" s="57"/>
      <c r="U52" s="58"/>
      <c r="V52" s="59"/>
      <c r="W52" s="57"/>
      <c r="X52" s="58"/>
      <c r="Y52" s="59"/>
      <c r="Z52" s="70"/>
      <c r="AA52" s="71"/>
      <c r="AB52" s="80"/>
      <c r="AC52" s="81"/>
      <c r="AD52" s="115"/>
      <c r="AE52" s="116"/>
      <c r="AF52" s="115"/>
      <c r="AG52" s="116"/>
      <c r="AI52" s="76"/>
      <c r="AJ52" s="90"/>
      <c r="AK52" s="76"/>
      <c r="AL52" s="88"/>
      <c r="AM52" s="105"/>
      <c r="AN52" s="57"/>
      <c r="AO52" s="58"/>
      <c r="AP52" s="59"/>
      <c r="AQ52" s="57"/>
      <c r="AR52" s="58"/>
      <c r="AS52" s="59"/>
      <c r="AT52" s="57"/>
      <c r="AU52" s="58"/>
      <c r="AV52" s="59"/>
      <c r="AW52" s="57"/>
      <c r="AX52" s="58"/>
      <c r="AY52" s="59"/>
      <c r="AZ52" s="57"/>
      <c r="BA52" s="58"/>
      <c r="BB52" s="59"/>
      <c r="BC52" s="57"/>
      <c r="BD52" s="58"/>
      <c r="BE52" s="59"/>
      <c r="BF52" s="70"/>
      <c r="BG52" s="71"/>
      <c r="BH52" s="80"/>
      <c r="BI52" s="81"/>
      <c r="BJ52" s="115"/>
      <c r="BK52" s="116"/>
      <c r="BL52" s="115"/>
      <c r="BM52" s="116"/>
    </row>
    <row r="53" spans="3:116" ht="15" thickBot="1" x14ac:dyDescent="0.4">
      <c r="C53" s="85"/>
      <c r="D53" s="90"/>
      <c r="E53" s="76"/>
      <c r="F53" s="88"/>
      <c r="G53" s="105"/>
      <c r="H53" s="6"/>
      <c r="I53" s="1" t="s">
        <v>18</v>
      </c>
      <c r="J53" s="7"/>
      <c r="K53" s="6">
        <v>4.1666666666666664E-2</v>
      </c>
      <c r="L53" s="1" t="s">
        <v>18</v>
      </c>
      <c r="M53" s="7">
        <v>0.16666666666666666</v>
      </c>
      <c r="N53" s="6">
        <v>4.1666666666666664E-2</v>
      </c>
      <c r="O53" s="1" t="s">
        <v>18</v>
      </c>
      <c r="P53" s="7">
        <v>0.16666666666666666</v>
      </c>
      <c r="Q53" s="6">
        <v>4.1666666666666664E-2</v>
      </c>
      <c r="R53" s="1" t="s">
        <v>18</v>
      </c>
      <c r="S53" s="7">
        <v>0.20833333333333334</v>
      </c>
      <c r="T53" s="6">
        <v>4.1666666666666664E-2</v>
      </c>
      <c r="U53" s="1" t="s">
        <v>18</v>
      </c>
      <c r="V53" s="7">
        <v>0.16666666666666666</v>
      </c>
      <c r="W53" s="6">
        <v>4.1666666666666664E-2</v>
      </c>
      <c r="X53" s="1" t="s">
        <v>18</v>
      </c>
      <c r="Y53" s="7">
        <v>0.16666666666666666</v>
      </c>
      <c r="Z53" s="70"/>
      <c r="AA53" s="71"/>
      <c r="AB53" s="80"/>
      <c r="AC53" s="81"/>
      <c r="AD53" s="115"/>
      <c r="AE53" s="116"/>
      <c r="AF53" s="115"/>
      <c r="AG53" s="116"/>
      <c r="AI53" s="76"/>
      <c r="AJ53" s="90"/>
      <c r="AK53" s="76"/>
      <c r="AL53" s="88"/>
      <c r="AM53" s="105"/>
      <c r="AN53" s="6"/>
      <c r="AO53" s="1" t="s">
        <v>18</v>
      </c>
      <c r="AP53" s="7"/>
      <c r="AQ53" s="6">
        <v>4.1666666666666664E-2</v>
      </c>
      <c r="AR53" s="1" t="s">
        <v>18</v>
      </c>
      <c r="AS53" s="7">
        <v>0.16666666666666666</v>
      </c>
      <c r="AT53" s="6">
        <v>4.1666666666666664E-2</v>
      </c>
      <c r="AU53" s="1" t="s">
        <v>18</v>
      </c>
      <c r="AV53" s="7">
        <v>0.16666666666666666</v>
      </c>
      <c r="AW53" s="6">
        <v>4.1666666666666664E-2</v>
      </c>
      <c r="AX53" s="1" t="s">
        <v>18</v>
      </c>
      <c r="AY53" s="7">
        <v>0.20833333333333334</v>
      </c>
      <c r="AZ53" s="6">
        <v>4.1666666666666664E-2</v>
      </c>
      <c r="BA53" s="1" t="s">
        <v>18</v>
      </c>
      <c r="BB53" s="7">
        <v>0.16666666666666666</v>
      </c>
      <c r="BC53" s="6">
        <v>4.1666666666666664E-2</v>
      </c>
      <c r="BD53" s="1" t="s">
        <v>18</v>
      </c>
      <c r="BE53" s="7">
        <v>0.16666666666666666</v>
      </c>
      <c r="BF53" s="70"/>
      <c r="BG53" s="71"/>
      <c r="BH53" s="80"/>
      <c r="BI53" s="81"/>
      <c r="BJ53" s="115"/>
      <c r="BK53" s="116"/>
      <c r="BL53" s="115"/>
      <c r="BM53" s="116"/>
      <c r="BQ53" s="63">
        <f>C80</f>
        <v>6</v>
      </c>
      <c r="BR53" s="66" t="s">
        <v>39</v>
      </c>
      <c r="BS53" s="67"/>
      <c r="BT53" s="66" t="s">
        <v>40</v>
      </c>
      <c r="BU53" s="67"/>
      <c r="BV53" s="66" t="s">
        <v>41</v>
      </c>
      <c r="BW53" s="67"/>
      <c r="BX53" s="66" t="s">
        <v>42</v>
      </c>
      <c r="BY53" s="67"/>
      <c r="BZ53" s="5" t="s">
        <v>43</v>
      </c>
    </row>
    <row r="54" spans="3:116" x14ac:dyDescent="0.35">
      <c r="C54" s="85"/>
      <c r="D54" s="90"/>
      <c r="E54" s="76"/>
      <c r="F54" s="88"/>
      <c r="G54" s="105"/>
      <c r="H54" s="51">
        <f>(J53-H53)*24</f>
        <v>0</v>
      </c>
      <c r="I54" s="52"/>
      <c r="J54" s="53"/>
      <c r="K54" s="51">
        <f>(M53-K53)*24</f>
        <v>3</v>
      </c>
      <c r="L54" s="52"/>
      <c r="M54" s="53"/>
      <c r="N54" s="51">
        <f>(P53-N53)*24</f>
        <v>3</v>
      </c>
      <c r="O54" s="52"/>
      <c r="P54" s="53"/>
      <c r="Q54" s="51">
        <f>(S53-Q53)*24</f>
        <v>4</v>
      </c>
      <c r="R54" s="52"/>
      <c r="S54" s="53"/>
      <c r="T54" s="51">
        <f>(V53-T53)*24</f>
        <v>3</v>
      </c>
      <c r="U54" s="52"/>
      <c r="V54" s="53"/>
      <c r="W54" s="51">
        <f>(Y53-W53)*24</f>
        <v>3</v>
      </c>
      <c r="X54" s="52"/>
      <c r="Y54" s="53"/>
      <c r="Z54" s="70"/>
      <c r="AA54" s="71"/>
      <c r="AB54" s="80"/>
      <c r="AC54" s="81"/>
      <c r="AD54" s="115"/>
      <c r="AE54" s="116"/>
      <c r="AF54" s="115"/>
      <c r="AG54" s="116"/>
      <c r="AI54" s="76"/>
      <c r="AJ54" s="90"/>
      <c r="AK54" s="76"/>
      <c r="AL54" s="88"/>
      <c r="AM54" s="105"/>
      <c r="AN54" s="51">
        <f>(AP53-AN53)*24</f>
        <v>0</v>
      </c>
      <c r="AO54" s="52"/>
      <c r="AP54" s="53"/>
      <c r="AQ54" s="51">
        <f>(AS53-AQ53)*24</f>
        <v>3</v>
      </c>
      <c r="AR54" s="52"/>
      <c r="AS54" s="53"/>
      <c r="AT54" s="51">
        <f>(AV53-AT53)*24</f>
        <v>3</v>
      </c>
      <c r="AU54" s="52"/>
      <c r="AV54" s="53"/>
      <c r="AW54" s="51">
        <f>(AY53-AW53)*24</f>
        <v>4</v>
      </c>
      <c r="AX54" s="52"/>
      <c r="AY54" s="53"/>
      <c r="AZ54" s="51">
        <f>(BB53-AZ53)*24</f>
        <v>3</v>
      </c>
      <c r="BA54" s="52"/>
      <c r="BB54" s="53"/>
      <c r="BC54" s="51">
        <f>(BE53-BC53)*24</f>
        <v>3</v>
      </c>
      <c r="BD54" s="52"/>
      <c r="BE54" s="53"/>
      <c r="BF54" s="70"/>
      <c r="BG54" s="71"/>
      <c r="BH54" s="80"/>
      <c r="BI54" s="81"/>
      <c r="BJ54" s="115"/>
      <c r="BK54" s="116"/>
      <c r="BL54" s="115"/>
      <c r="BM54" s="116"/>
      <c r="BQ54" s="64"/>
      <c r="BR54" s="68">
        <f>BF80+Z80</f>
        <v>68</v>
      </c>
      <c r="BS54" s="69"/>
      <c r="BT54" s="74">
        <f ca="1">BH80+AB80</f>
        <v>884</v>
      </c>
      <c r="BU54" s="69"/>
      <c r="BV54" s="74">
        <f ca="1">BJ80+AD80</f>
        <v>3506.48</v>
      </c>
      <c r="BW54" s="69"/>
      <c r="BX54" s="74">
        <f ca="1">BV54+BT54</f>
        <v>4390.4799999999996</v>
      </c>
      <c r="BY54" s="69"/>
      <c r="BZ54" s="75">
        <f ca="1">SUM(AN87:BE88)+SUM(H87:Y88)</f>
        <v>5668</v>
      </c>
    </row>
    <row r="55" spans="3:116" ht="15" thickBot="1" x14ac:dyDescent="0.4">
      <c r="C55" s="85"/>
      <c r="D55" s="90"/>
      <c r="E55" s="76"/>
      <c r="F55" s="88"/>
      <c r="G55" s="105"/>
      <c r="H55" s="57"/>
      <c r="I55" s="58"/>
      <c r="J55" s="59"/>
      <c r="K55" s="57"/>
      <c r="L55" s="58"/>
      <c r="M55" s="59"/>
      <c r="N55" s="57"/>
      <c r="O55" s="58"/>
      <c r="P55" s="59"/>
      <c r="Q55" s="57"/>
      <c r="R55" s="58"/>
      <c r="S55" s="59"/>
      <c r="T55" s="57"/>
      <c r="U55" s="58"/>
      <c r="V55" s="59"/>
      <c r="W55" s="57"/>
      <c r="X55" s="58"/>
      <c r="Y55" s="59"/>
      <c r="Z55" s="70"/>
      <c r="AA55" s="71"/>
      <c r="AB55" s="80"/>
      <c r="AC55" s="81"/>
      <c r="AD55" s="115"/>
      <c r="AE55" s="116"/>
      <c r="AF55" s="115"/>
      <c r="AG55" s="116"/>
      <c r="AI55" s="76"/>
      <c r="AJ55" s="90"/>
      <c r="AK55" s="76"/>
      <c r="AL55" s="88"/>
      <c r="AM55" s="105"/>
      <c r="AN55" s="57"/>
      <c r="AO55" s="58"/>
      <c r="AP55" s="59"/>
      <c r="AQ55" s="57"/>
      <c r="AR55" s="58"/>
      <c r="AS55" s="59"/>
      <c r="AT55" s="57"/>
      <c r="AU55" s="58"/>
      <c r="AV55" s="59"/>
      <c r="AW55" s="57"/>
      <c r="AX55" s="58"/>
      <c r="AY55" s="59"/>
      <c r="AZ55" s="57"/>
      <c r="BA55" s="58"/>
      <c r="BB55" s="59"/>
      <c r="BC55" s="57"/>
      <c r="BD55" s="58"/>
      <c r="BE55" s="59"/>
      <c r="BF55" s="70"/>
      <c r="BG55" s="71"/>
      <c r="BH55" s="80"/>
      <c r="BI55" s="81"/>
      <c r="BJ55" s="115"/>
      <c r="BK55" s="116"/>
      <c r="BL55" s="115"/>
      <c r="BM55" s="116"/>
      <c r="BQ55" s="64"/>
      <c r="BR55" s="70"/>
      <c r="BS55" s="71"/>
      <c r="BT55" s="70"/>
      <c r="BU55" s="71"/>
      <c r="BV55" s="70"/>
      <c r="BW55" s="71"/>
      <c r="BX55" s="70"/>
      <c r="BY55" s="71"/>
      <c r="BZ55" s="76"/>
    </row>
    <row r="56" spans="3:116" ht="15" thickBot="1" x14ac:dyDescent="0.4">
      <c r="C56" s="85"/>
      <c r="D56" s="90"/>
      <c r="E56" s="76"/>
      <c r="F56" s="88"/>
      <c r="G56" s="105"/>
      <c r="H56" s="51" t="s">
        <v>29</v>
      </c>
      <c r="I56" s="52"/>
      <c r="J56" s="53"/>
      <c r="K56" s="51" t="s">
        <v>29</v>
      </c>
      <c r="L56" s="52"/>
      <c r="M56" s="53"/>
      <c r="N56" s="51" t="s">
        <v>29</v>
      </c>
      <c r="O56" s="52"/>
      <c r="P56" s="53"/>
      <c r="Q56" s="51" t="s">
        <v>29</v>
      </c>
      <c r="R56" s="52"/>
      <c r="S56" s="53"/>
      <c r="T56" s="51" t="s">
        <v>29</v>
      </c>
      <c r="U56" s="52"/>
      <c r="V56" s="53"/>
      <c r="W56" s="51" t="s">
        <v>29</v>
      </c>
      <c r="X56" s="52"/>
      <c r="Y56" s="53"/>
      <c r="Z56" s="70"/>
      <c r="AA56" s="71"/>
      <c r="AB56" s="80"/>
      <c r="AC56" s="81"/>
      <c r="AD56" s="115"/>
      <c r="AE56" s="116"/>
      <c r="AF56" s="115"/>
      <c r="AG56" s="116"/>
      <c r="AI56" s="76"/>
      <c r="AJ56" s="90"/>
      <c r="AK56" s="76"/>
      <c r="AL56" s="88"/>
      <c r="AM56" s="105"/>
      <c r="AN56" s="51" t="s">
        <v>29</v>
      </c>
      <c r="AO56" s="52"/>
      <c r="AP56" s="53"/>
      <c r="AQ56" s="51" t="s">
        <v>29</v>
      </c>
      <c r="AR56" s="52"/>
      <c r="AS56" s="53"/>
      <c r="AT56" s="51" t="s">
        <v>29</v>
      </c>
      <c r="AU56" s="52"/>
      <c r="AV56" s="53"/>
      <c r="AW56" s="51" t="s">
        <v>29</v>
      </c>
      <c r="AX56" s="52"/>
      <c r="AY56" s="53"/>
      <c r="AZ56" s="51" t="s">
        <v>29</v>
      </c>
      <c r="BA56" s="52"/>
      <c r="BB56" s="53"/>
      <c r="BC56" s="51" t="s">
        <v>29</v>
      </c>
      <c r="BD56" s="52"/>
      <c r="BE56" s="53"/>
      <c r="BF56" s="70"/>
      <c r="BG56" s="71"/>
      <c r="BH56" s="80"/>
      <c r="BI56" s="81"/>
      <c r="BJ56" s="115"/>
      <c r="BK56" s="116"/>
      <c r="BL56" s="115"/>
      <c r="BM56" s="116"/>
      <c r="BQ56" s="64"/>
      <c r="BR56" s="70"/>
      <c r="BS56" s="71"/>
      <c r="BT56" s="70"/>
      <c r="BU56" s="71"/>
      <c r="BV56" s="70"/>
      <c r="BW56" s="71"/>
      <c r="BX56" s="70"/>
      <c r="BY56" s="71"/>
      <c r="BZ56" s="76"/>
    </row>
    <row r="57" spans="3:116" x14ac:dyDescent="0.35">
      <c r="C57" s="85"/>
      <c r="D57" s="90"/>
      <c r="E57" s="76"/>
      <c r="F57" s="88"/>
      <c r="G57" s="105"/>
      <c r="H57" s="51">
        <f ca="1">RANDBETWEEN(100,1000)</f>
        <v>450</v>
      </c>
      <c r="I57" s="52"/>
      <c r="J57" s="53"/>
      <c r="K57" s="51">
        <f ca="1">RANDBETWEEN(100,1000)</f>
        <v>236</v>
      </c>
      <c r="L57" s="52"/>
      <c r="M57" s="53"/>
      <c r="N57" s="51">
        <f ca="1">RANDBETWEEN(100,1000)</f>
        <v>124</v>
      </c>
      <c r="O57" s="52"/>
      <c r="P57" s="53"/>
      <c r="Q57" s="51">
        <f ca="1">RANDBETWEEN(100,1000)</f>
        <v>276</v>
      </c>
      <c r="R57" s="52"/>
      <c r="S57" s="53"/>
      <c r="T57" s="51">
        <f ca="1">RANDBETWEEN(100,1000)</f>
        <v>440</v>
      </c>
      <c r="U57" s="52"/>
      <c r="V57" s="53"/>
      <c r="W57" s="51">
        <f ca="1">RANDBETWEEN(100,1000)</f>
        <v>779</v>
      </c>
      <c r="X57" s="52"/>
      <c r="Y57" s="53"/>
      <c r="Z57" s="70"/>
      <c r="AA57" s="71"/>
      <c r="AB57" s="80"/>
      <c r="AC57" s="81"/>
      <c r="AD57" s="115"/>
      <c r="AE57" s="116"/>
      <c r="AF57" s="115"/>
      <c r="AG57" s="116"/>
      <c r="AI57" s="76"/>
      <c r="AJ57" s="90"/>
      <c r="AK57" s="76"/>
      <c r="AL57" s="88"/>
      <c r="AM57" s="105"/>
      <c r="AN57" s="51">
        <f ca="1">RANDBETWEEN(100,1000)</f>
        <v>247</v>
      </c>
      <c r="AO57" s="52"/>
      <c r="AP57" s="53"/>
      <c r="AQ57" s="51">
        <f ca="1">RANDBETWEEN(100,1000)</f>
        <v>900</v>
      </c>
      <c r="AR57" s="52"/>
      <c r="AS57" s="53"/>
      <c r="AT57" s="51">
        <f ca="1">RANDBETWEEN(100,1000)</f>
        <v>958</v>
      </c>
      <c r="AU57" s="52"/>
      <c r="AV57" s="53"/>
      <c r="AW57" s="51">
        <f ca="1">RANDBETWEEN(100,1000)</f>
        <v>592</v>
      </c>
      <c r="AX57" s="52"/>
      <c r="AY57" s="53"/>
      <c r="AZ57" s="51">
        <f ca="1">RANDBETWEEN(100,1000)</f>
        <v>872</v>
      </c>
      <c r="BA57" s="52"/>
      <c r="BB57" s="53"/>
      <c r="BC57" s="51">
        <f ca="1">RANDBETWEEN(100,1000)</f>
        <v>498</v>
      </c>
      <c r="BD57" s="52"/>
      <c r="BE57" s="53"/>
      <c r="BF57" s="70"/>
      <c r="BG57" s="71"/>
      <c r="BH57" s="80"/>
      <c r="BI57" s="81"/>
      <c r="BJ57" s="115"/>
      <c r="BK57" s="116"/>
      <c r="BL57" s="115"/>
      <c r="BM57" s="116"/>
      <c r="BQ57" s="64"/>
      <c r="BR57" s="70"/>
      <c r="BS57" s="71"/>
      <c r="BT57" s="70"/>
      <c r="BU57" s="71"/>
      <c r="BV57" s="70"/>
      <c r="BW57" s="71"/>
      <c r="BX57" s="70"/>
      <c r="BY57" s="71"/>
      <c r="BZ57" s="76"/>
    </row>
    <row r="58" spans="3:116" ht="15" thickBot="1" x14ac:dyDescent="0.4">
      <c r="C58" s="85"/>
      <c r="D58" s="90"/>
      <c r="E58" s="76"/>
      <c r="F58" s="88"/>
      <c r="G58" s="105"/>
      <c r="H58" s="57"/>
      <c r="I58" s="58"/>
      <c r="J58" s="59"/>
      <c r="K58" s="57"/>
      <c r="L58" s="58"/>
      <c r="M58" s="59"/>
      <c r="N58" s="57"/>
      <c r="O58" s="58"/>
      <c r="P58" s="59"/>
      <c r="Q58" s="57"/>
      <c r="R58" s="58"/>
      <c r="S58" s="59"/>
      <c r="T58" s="57"/>
      <c r="U58" s="58"/>
      <c r="V58" s="59"/>
      <c r="W58" s="57"/>
      <c r="X58" s="58"/>
      <c r="Y58" s="59"/>
      <c r="Z58" s="70"/>
      <c r="AA58" s="71"/>
      <c r="AB58" s="80"/>
      <c r="AC58" s="81"/>
      <c r="AD58" s="115"/>
      <c r="AE58" s="116"/>
      <c r="AF58" s="115"/>
      <c r="AG58" s="116"/>
      <c r="AI58" s="76"/>
      <c r="AJ58" s="90"/>
      <c r="AK58" s="76"/>
      <c r="AL58" s="88"/>
      <c r="AM58" s="105"/>
      <c r="AN58" s="57"/>
      <c r="AO58" s="58"/>
      <c r="AP58" s="59"/>
      <c r="AQ58" s="57"/>
      <c r="AR58" s="58"/>
      <c r="AS58" s="59"/>
      <c r="AT58" s="57"/>
      <c r="AU58" s="58"/>
      <c r="AV58" s="59"/>
      <c r="AW58" s="57"/>
      <c r="AX58" s="58"/>
      <c r="AY58" s="59"/>
      <c r="AZ58" s="57"/>
      <c r="BA58" s="58"/>
      <c r="BB58" s="59"/>
      <c r="BC58" s="57"/>
      <c r="BD58" s="58"/>
      <c r="BE58" s="59"/>
      <c r="BF58" s="70"/>
      <c r="BG58" s="71"/>
      <c r="BH58" s="80"/>
      <c r="BI58" s="81"/>
      <c r="BJ58" s="115"/>
      <c r="BK58" s="116"/>
      <c r="BL58" s="115"/>
      <c r="BM58" s="116"/>
      <c r="BQ58" s="64"/>
      <c r="BR58" s="70"/>
      <c r="BS58" s="71"/>
      <c r="BT58" s="70"/>
      <c r="BU58" s="71"/>
      <c r="BV58" s="70"/>
      <c r="BW58" s="71"/>
      <c r="BX58" s="70"/>
      <c r="BY58" s="71"/>
      <c r="BZ58" s="76"/>
    </row>
    <row r="59" spans="3:116" ht="15" thickBot="1" x14ac:dyDescent="0.4">
      <c r="C59" s="85"/>
      <c r="D59" s="90"/>
      <c r="E59" s="76"/>
      <c r="F59" s="88"/>
      <c r="G59" s="105"/>
      <c r="H59" s="66" t="s">
        <v>32</v>
      </c>
      <c r="I59" s="91"/>
      <c r="J59" s="67"/>
      <c r="K59" s="66" t="s">
        <v>32</v>
      </c>
      <c r="L59" s="91"/>
      <c r="M59" s="67"/>
      <c r="N59" s="66" t="s">
        <v>32</v>
      </c>
      <c r="O59" s="91"/>
      <c r="P59" s="67"/>
      <c r="Q59" s="66" t="s">
        <v>32</v>
      </c>
      <c r="R59" s="91"/>
      <c r="S59" s="67"/>
      <c r="T59" s="66" t="s">
        <v>32</v>
      </c>
      <c r="U59" s="91"/>
      <c r="V59" s="67"/>
      <c r="W59" s="66" t="s">
        <v>32</v>
      </c>
      <c r="X59" s="91"/>
      <c r="Y59" s="67"/>
      <c r="Z59" s="70"/>
      <c r="AA59" s="71"/>
      <c r="AB59" s="80"/>
      <c r="AC59" s="81"/>
      <c r="AD59" s="115"/>
      <c r="AE59" s="116"/>
      <c r="AF59" s="115"/>
      <c r="AG59" s="116"/>
      <c r="AI59" s="76"/>
      <c r="AJ59" s="90"/>
      <c r="AK59" s="76"/>
      <c r="AL59" s="88"/>
      <c r="AM59" s="105"/>
      <c r="AN59" s="66" t="s">
        <v>31</v>
      </c>
      <c r="AO59" s="91"/>
      <c r="AP59" s="67"/>
      <c r="AQ59" s="66" t="s">
        <v>31</v>
      </c>
      <c r="AR59" s="91"/>
      <c r="AS59" s="67"/>
      <c r="AT59" s="66" t="s">
        <v>31</v>
      </c>
      <c r="AU59" s="91"/>
      <c r="AV59" s="67"/>
      <c r="AW59" s="66" t="s">
        <v>31</v>
      </c>
      <c r="AX59" s="91"/>
      <c r="AY59" s="67"/>
      <c r="AZ59" s="66" t="s">
        <v>31</v>
      </c>
      <c r="BA59" s="91"/>
      <c r="BB59" s="67"/>
      <c r="BC59" s="66" t="s">
        <v>31</v>
      </c>
      <c r="BD59" s="91"/>
      <c r="BE59" s="67"/>
      <c r="BF59" s="70"/>
      <c r="BG59" s="71"/>
      <c r="BH59" s="80"/>
      <c r="BI59" s="81"/>
      <c r="BJ59" s="115"/>
      <c r="BK59" s="116"/>
      <c r="BL59" s="115"/>
      <c r="BM59" s="116"/>
      <c r="BQ59" s="64"/>
      <c r="BR59" s="70"/>
      <c r="BS59" s="71"/>
      <c r="BT59" s="70"/>
      <c r="BU59" s="71"/>
      <c r="BV59" s="70"/>
      <c r="BW59" s="71"/>
      <c r="BX59" s="70"/>
      <c r="BY59" s="71"/>
      <c r="BZ59" s="76"/>
    </row>
    <row r="60" spans="3:116" x14ac:dyDescent="0.35">
      <c r="C60" s="85"/>
      <c r="D60" s="90"/>
      <c r="E60" s="76"/>
      <c r="F60" s="88"/>
      <c r="G60" s="105"/>
      <c r="H60" s="74">
        <f ca="1">H57*G50</f>
        <v>18</v>
      </c>
      <c r="I60" s="92"/>
      <c r="J60" s="93"/>
      <c r="K60" s="74">
        <f ca="1">K57*J50</f>
        <v>0</v>
      </c>
      <c r="L60" s="92"/>
      <c r="M60" s="93"/>
      <c r="N60" s="74">
        <f ca="1">N57*M50</f>
        <v>62</v>
      </c>
      <c r="O60" s="92"/>
      <c r="P60" s="93"/>
      <c r="Q60" s="74">
        <f ca="1">Q57*P50</f>
        <v>138</v>
      </c>
      <c r="R60" s="92"/>
      <c r="S60" s="93"/>
      <c r="T60" s="74">
        <f ca="1">T57*S50</f>
        <v>220</v>
      </c>
      <c r="U60" s="92"/>
      <c r="V60" s="93"/>
      <c r="W60" s="74">
        <f ca="1">W57*V50</f>
        <v>389.5</v>
      </c>
      <c r="X60" s="92"/>
      <c r="Y60" s="93"/>
      <c r="Z60" s="70"/>
      <c r="AA60" s="71"/>
      <c r="AB60" s="80"/>
      <c r="AC60" s="81"/>
      <c r="AD60" s="115"/>
      <c r="AE60" s="116"/>
      <c r="AF60" s="115"/>
      <c r="AG60" s="116"/>
      <c r="AI60" s="76"/>
      <c r="AJ60" s="90"/>
      <c r="AK60" s="76"/>
      <c r="AL60" s="88"/>
      <c r="AM60" s="105"/>
      <c r="AN60" s="74">
        <f ca="1">AN57*AL50</f>
        <v>2964</v>
      </c>
      <c r="AO60" s="92"/>
      <c r="AP60" s="93"/>
      <c r="AQ60" s="74">
        <f ca="1">AQ57*AP50</f>
        <v>0</v>
      </c>
      <c r="AR60" s="92"/>
      <c r="AS60" s="93"/>
      <c r="AT60" s="74">
        <f ca="1">AT57*AS50</f>
        <v>479</v>
      </c>
      <c r="AU60" s="92"/>
      <c r="AV60" s="93"/>
      <c r="AW60" s="74">
        <f ca="1">AW57*AV50</f>
        <v>296</v>
      </c>
      <c r="AX60" s="92"/>
      <c r="AY60" s="93"/>
      <c r="AZ60" s="74">
        <f ca="1">AZ57*AY50</f>
        <v>436</v>
      </c>
      <c r="BA60" s="92"/>
      <c r="BB60" s="93"/>
      <c r="BC60" s="74">
        <f ca="1">BC57*BB50</f>
        <v>249</v>
      </c>
      <c r="BD60" s="92"/>
      <c r="BE60" s="93"/>
      <c r="BF60" s="70"/>
      <c r="BG60" s="71"/>
      <c r="BH60" s="80"/>
      <c r="BI60" s="81"/>
      <c r="BJ60" s="115"/>
      <c r="BK60" s="116"/>
      <c r="BL60" s="115"/>
      <c r="BM60" s="116"/>
      <c r="BQ60" s="64"/>
      <c r="BR60" s="70"/>
      <c r="BS60" s="71"/>
      <c r="BT60" s="70"/>
      <c r="BU60" s="71"/>
      <c r="BV60" s="70"/>
      <c r="BW60" s="71"/>
      <c r="BX60" s="70"/>
      <c r="BY60" s="71"/>
      <c r="BZ60" s="76"/>
    </row>
    <row r="61" spans="3:116" ht="15" thickBot="1" x14ac:dyDescent="0.4">
      <c r="C61" s="86"/>
      <c r="D61" s="61"/>
      <c r="E61" s="77"/>
      <c r="F61" s="89"/>
      <c r="G61" s="106"/>
      <c r="H61" s="94"/>
      <c r="I61" s="95"/>
      <c r="J61" s="96"/>
      <c r="K61" s="94"/>
      <c r="L61" s="95"/>
      <c r="M61" s="96"/>
      <c r="N61" s="94"/>
      <c r="O61" s="95"/>
      <c r="P61" s="96"/>
      <c r="Q61" s="94"/>
      <c r="R61" s="95"/>
      <c r="S61" s="96"/>
      <c r="T61" s="94"/>
      <c r="U61" s="95"/>
      <c r="V61" s="96"/>
      <c r="W61" s="94"/>
      <c r="X61" s="95"/>
      <c r="Y61" s="96"/>
      <c r="Z61" s="72"/>
      <c r="AA61" s="73"/>
      <c r="AB61" s="82"/>
      <c r="AC61" s="83"/>
      <c r="AD61" s="94"/>
      <c r="AE61" s="96"/>
      <c r="AF61" s="94"/>
      <c r="AG61" s="96"/>
      <c r="AI61" s="77"/>
      <c r="AJ61" s="61"/>
      <c r="AK61" s="77"/>
      <c r="AL61" s="89"/>
      <c r="AM61" s="106"/>
      <c r="AN61" s="94"/>
      <c r="AO61" s="95"/>
      <c r="AP61" s="96"/>
      <c r="AQ61" s="94"/>
      <c r="AR61" s="95"/>
      <c r="AS61" s="96"/>
      <c r="AT61" s="94"/>
      <c r="AU61" s="95"/>
      <c r="AV61" s="96"/>
      <c r="AW61" s="94"/>
      <c r="AX61" s="95"/>
      <c r="AY61" s="96"/>
      <c r="AZ61" s="94"/>
      <c r="BA61" s="95"/>
      <c r="BB61" s="96"/>
      <c r="BC61" s="94"/>
      <c r="BD61" s="95"/>
      <c r="BE61" s="96"/>
      <c r="BF61" s="72"/>
      <c r="BG61" s="73"/>
      <c r="BH61" s="82"/>
      <c r="BI61" s="83"/>
      <c r="BJ61" s="94"/>
      <c r="BK61" s="96"/>
      <c r="BL61" s="94"/>
      <c r="BM61" s="96"/>
      <c r="BQ61" s="65"/>
      <c r="BR61" s="72"/>
      <c r="BS61" s="73"/>
      <c r="BT61" s="72"/>
      <c r="BU61" s="73"/>
      <c r="BV61" s="72"/>
      <c r="BW61" s="73"/>
      <c r="BX61" s="72"/>
      <c r="BY61" s="73"/>
      <c r="BZ61" s="77"/>
    </row>
    <row r="62" spans="3:116" ht="15" thickBot="1" x14ac:dyDescent="0.4">
      <c r="C62" s="8"/>
      <c r="AC62" s="9"/>
      <c r="AD62" s="21"/>
      <c r="AE62" s="22"/>
      <c r="AF62" s="15"/>
      <c r="AG62" s="16"/>
      <c r="AI62" s="8"/>
      <c r="BI62" s="9"/>
      <c r="BJ62" s="15"/>
      <c r="BK62" s="16"/>
      <c r="BL62" s="15"/>
      <c r="BM62" s="16"/>
    </row>
    <row r="63" spans="3:116" ht="15" thickBot="1" x14ac:dyDescent="0.4">
      <c r="C63" s="2" t="s">
        <v>17</v>
      </c>
      <c r="D63" s="62"/>
      <c r="E63" s="5" t="s">
        <v>6</v>
      </c>
      <c r="F63" s="5" t="s">
        <v>7</v>
      </c>
      <c r="G63" s="17" t="s">
        <v>5</v>
      </c>
      <c r="H63" s="51" t="s">
        <v>19</v>
      </c>
      <c r="I63" s="52"/>
      <c r="J63" s="53"/>
      <c r="K63" s="51" t="s">
        <v>20</v>
      </c>
      <c r="L63" s="52"/>
      <c r="M63" s="53"/>
      <c r="N63" s="51" t="s">
        <v>21</v>
      </c>
      <c r="O63" s="52"/>
      <c r="P63" s="53"/>
      <c r="Q63" s="51" t="s">
        <v>22</v>
      </c>
      <c r="R63" s="52"/>
      <c r="S63" s="53"/>
      <c r="T63" s="51" t="s">
        <v>23</v>
      </c>
      <c r="U63" s="52"/>
      <c r="V63" s="53"/>
      <c r="W63" s="51" t="s">
        <v>24</v>
      </c>
      <c r="X63" s="52"/>
      <c r="Y63" s="53"/>
      <c r="Z63" s="51" t="s">
        <v>25</v>
      </c>
      <c r="AA63" s="53"/>
      <c r="AB63" s="51" t="s">
        <v>26</v>
      </c>
      <c r="AC63" s="53"/>
      <c r="AD63" s="51" t="s">
        <v>37</v>
      </c>
      <c r="AE63" s="53"/>
      <c r="AF63" s="51" t="s">
        <v>38</v>
      </c>
      <c r="AG63" s="53"/>
      <c r="AI63" s="2" t="s">
        <v>17</v>
      </c>
      <c r="AJ63" s="62"/>
      <c r="AK63" s="5" t="s">
        <v>6</v>
      </c>
      <c r="AL63" s="5" t="s">
        <v>7</v>
      </c>
      <c r="AM63" s="62" t="s">
        <v>5</v>
      </c>
      <c r="AN63" s="51" t="s">
        <v>19</v>
      </c>
      <c r="AO63" s="52"/>
      <c r="AP63" s="53"/>
      <c r="AQ63" s="51" t="s">
        <v>20</v>
      </c>
      <c r="AR63" s="52"/>
      <c r="AS63" s="53"/>
      <c r="AT63" s="51" t="s">
        <v>21</v>
      </c>
      <c r="AU63" s="52"/>
      <c r="AV63" s="53"/>
      <c r="AW63" s="51" t="s">
        <v>22</v>
      </c>
      <c r="AX63" s="52"/>
      <c r="AY63" s="53"/>
      <c r="AZ63" s="51" t="s">
        <v>23</v>
      </c>
      <c r="BA63" s="52"/>
      <c r="BB63" s="53"/>
      <c r="BC63" s="51" t="s">
        <v>24</v>
      </c>
      <c r="BD63" s="52"/>
      <c r="BE63" s="53"/>
      <c r="BF63" s="51" t="s">
        <v>25</v>
      </c>
      <c r="BG63" s="53"/>
      <c r="BH63" s="51" t="s">
        <v>26</v>
      </c>
      <c r="BI63" s="53"/>
      <c r="BJ63" s="51" t="s">
        <v>37</v>
      </c>
      <c r="BK63" s="53"/>
      <c r="BL63" s="51" t="s">
        <v>38</v>
      </c>
      <c r="BM63" s="53"/>
    </row>
    <row r="64" spans="3:116" ht="15" thickBot="1" x14ac:dyDescent="0.4">
      <c r="C64" s="2"/>
      <c r="D64" s="90"/>
      <c r="E64" s="4"/>
      <c r="F64" s="4"/>
      <c r="G64" s="10"/>
      <c r="H64" s="57"/>
      <c r="I64" s="58"/>
      <c r="J64" s="59"/>
      <c r="K64" s="57"/>
      <c r="L64" s="58"/>
      <c r="M64" s="59"/>
      <c r="N64" s="57"/>
      <c r="O64" s="58"/>
      <c r="P64" s="59"/>
      <c r="Q64" s="57"/>
      <c r="R64" s="58"/>
      <c r="S64" s="59"/>
      <c r="T64" s="57"/>
      <c r="U64" s="58"/>
      <c r="V64" s="59"/>
      <c r="W64" s="57"/>
      <c r="X64" s="58"/>
      <c r="Y64" s="59"/>
      <c r="Z64" s="57"/>
      <c r="AA64" s="59"/>
      <c r="AB64" s="57"/>
      <c r="AC64" s="59"/>
      <c r="AD64" s="57"/>
      <c r="AE64" s="59"/>
      <c r="AF64" s="57"/>
      <c r="AG64" s="59"/>
      <c r="AI64" s="2"/>
      <c r="AJ64" s="90"/>
      <c r="AK64" s="4"/>
      <c r="AL64" s="4"/>
      <c r="AM64" s="61"/>
      <c r="AN64" s="57"/>
      <c r="AO64" s="58"/>
      <c r="AP64" s="59"/>
      <c r="AQ64" s="57"/>
      <c r="AR64" s="58"/>
      <c r="AS64" s="59"/>
      <c r="AT64" s="57"/>
      <c r="AU64" s="58"/>
      <c r="AV64" s="59"/>
      <c r="AW64" s="57"/>
      <c r="AX64" s="58"/>
      <c r="AY64" s="59"/>
      <c r="AZ64" s="57"/>
      <c r="BA64" s="58"/>
      <c r="BB64" s="59"/>
      <c r="BC64" s="57"/>
      <c r="BD64" s="58"/>
      <c r="BE64" s="59"/>
      <c r="BF64" s="57"/>
      <c r="BG64" s="59"/>
      <c r="BH64" s="57"/>
      <c r="BI64" s="59"/>
      <c r="BJ64" s="57"/>
      <c r="BK64" s="59"/>
      <c r="BL64" s="57"/>
      <c r="BM64" s="59"/>
      <c r="BQ64" s="63">
        <f>C95</f>
        <v>7</v>
      </c>
      <c r="BR64" s="66" t="s">
        <v>39</v>
      </c>
      <c r="BS64" s="67"/>
      <c r="BT64" s="66" t="s">
        <v>40</v>
      </c>
      <c r="BU64" s="67"/>
      <c r="BV64" s="66" t="s">
        <v>41</v>
      </c>
      <c r="BW64" s="67"/>
      <c r="BX64" s="66" t="s">
        <v>42</v>
      </c>
      <c r="BY64" s="67"/>
      <c r="BZ64" s="5" t="s">
        <v>43</v>
      </c>
    </row>
    <row r="65" spans="3:78" ht="15" thickBot="1" x14ac:dyDescent="0.4">
      <c r="C65" s="84">
        <v>5</v>
      </c>
      <c r="D65" s="90"/>
      <c r="E65" s="75" t="str">
        <f>VLOOKUP(C65,Sheet1!$C$5:$D$13,2)</f>
        <v>ehsan</v>
      </c>
      <c r="F65" s="87">
        <f ca="1">VLOOKUP(C65,Sheet1!C5:I14,6)</f>
        <v>11</v>
      </c>
      <c r="G65" s="104">
        <f ca="1">VLOOKUP(C65,Sheet1!C5:I14,7)</f>
        <v>0.01</v>
      </c>
      <c r="H65" s="11">
        <v>0.375</v>
      </c>
      <c r="I65" s="3" t="s">
        <v>18</v>
      </c>
      <c r="J65" s="7">
        <v>0.5</v>
      </c>
      <c r="K65" s="11">
        <v>0.375</v>
      </c>
      <c r="L65" s="3" t="s">
        <v>18</v>
      </c>
      <c r="M65" s="7">
        <v>0.5</v>
      </c>
      <c r="N65" s="11"/>
      <c r="O65" s="3" t="s">
        <v>18</v>
      </c>
      <c r="P65" s="7"/>
      <c r="Q65" s="11">
        <v>0.375</v>
      </c>
      <c r="R65" s="3" t="s">
        <v>18</v>
      </c>
      <c r="S65" s="7">
        <v>0.5</v>
      </c>
      <c r="T65" s="11">
        <v>0.375</v>
      </c>
      <c r="U65" s="3" t="s">
        <v>18</v>
      </c>
      <c r="V65" s="7">
        <v>0.5</v>
      </c>
      <c r="W65" s="11">
        <v>0.375</v>
      </c>
      <c r="X65" s="3" t="s">
        <v>18</v>
      </c>
      <c r="Y65" s="7">
        <v>0.5</v>
      </c>
      <c r="Z65" s="68">
        <f>H66+H69+K66+K69+N66+N69+Q66+Q69+T66+T69+W66+W69</f>
        <v>31</v>
      </c>
      <c r="AA65" s="69"/>
      <c r="AB65" s="78">
        <f ca="1">Z65*F65</f>
        <v>341</v>
      </c>
      <c r="AC65" s="79"/>
      <c r="AD65" s="74">
        <f ca="1">H75+K75+N75+Q75+T75+W75</f>
        <v>1106.57</v>
      </c>
      <c r="AE65" s="93"/>
      <c r="AF65" s="74">
        <f ca="1">AB65+AD65</f>
        <v>1447.57</v>
      </c>
      <c r="AG65" s="93"/>
      <c r="AI65" s="75">
        <f>C65</f>
        <v>5</v>
      </c>
      <c r="AJ65" s="90"/>
      <c r="AK65" s="75" t="str">
        <f>VLOOKUP(AI65,Sheet1!C5:I14,2)</f>
        <v>ehsan</v>
      </c>
      <c r="AL65" s="87">
        <f ca="1">VLOOKUP(AI65,Sheet1!C5:I14,6)</f>
        <v>11</v>
      </c>
      <c r="AM65" s="104">
        <f ca="1">G65</f>
        <v>0.01</v>
      </c>
      <c r="AN65" s="11">
        <v>0.375</v>
      </c>
      <c r="AO65" s="3" t="s">
        <v>18</v>
      </c>
      <c r="AP65" s="7">
        <v>0.5</v>
      </c>
      <c r="AQ65" s="11">
        <v>0.375</v>
      </c>
      <c r="AR65" s="3" t="s">
        <v>18</v>
      </c>
      <c r="AS65" s="7">
        <v>0.5</v>
      </c>
      <c r="AT65" s="11"/>
      <c r="AU65" s="3" t="s">
        <v>18</v>
      </c>
      <c r="AV65" s="7"/>
      <c r="AW65" s="11">
        <v>0.375</v>
      </c>
      <c r="AX65" s="3" t="s">
        <v>18</v>
      </c>
      <c r="AY65" s="7">
        <v>0.5</v>
      </c>
      <c r="AZ65" s="11">
        <v>0.375</v>
      </c>
      <c r="BA65" s="3" t="s">
        <v>18</v>
      </c>
      <c r="BB65" s="7">
        <v>0.5</v>
      </c>
      <c r="BC65" s="11">
        <v>0.375</v>
      </c>
      <c r="BD65" s="3" t="s">
        <v>18</v>
      </c>
      <c r="BE65" s="7">
        <v>0.5</v>
      </c>
      <c r="BF65" s="68">
        <f>AN66+AN69+AQ66+AQ69+AT66+AT69+AW66+AW69+AZ66+AZ69+BC66+BC69</f>
        <v>31</v>
      </c>
      <c r="BG65" s="69"/>
      <c r="BH65" s="78">
        <f ca="1">BF65*AL65</f>
        <v>341</v>
      </c>
      <c r="BI65" s="79"/>
      <c r="BJ65" s="74">
        <f ca="1">AN75+AQ75+AT75+AW75+AZ75+BC75</f>
        <v>3159.5</v>
      </c>
      <c r="BK65" s="93"/>
      <c r="BL65" s="74">
        <f ca="1">BH65+BJ65</f>
        <v>3500.5</v>
      </c>
      <c r="BM65" s="93"/>
      <c r="BQ65" s="64"/>
      <c r="BR65" s="68">
        <f>BF95+Z95</f>
        <v>60</v>
      </c>
      <c r="BS65" s="69"/>
      <c r="BT65" s="74">
        <f ca="1">BH95+AB95</f>
        <v>780</v>
      </c>
      <c r="BU65" s="69"/>
      <c r="BV65" s="74">
        <f ca="1">BJ95+AD95</f>
        <v>5584.6</v>
      </c>
      <c r="BW65" s="69"/>
      <c r="BX65" s="74">
        <f ca="1">BT65+BV65</f>
        <v>6364.6</v>
      </c>
      <c r="BY65" s="69"/>
      <c r="BZ65" s="75">
        <f ca="1">SUM(AN102:BE103)+SUM(H102:Y103)</f>
        <v>5943</v>
      </c>
    </row>
    <row r="66" spans="3:78" x14ac:dyDescent="0.35">
      <c r="C66" s="85"/>
      <c r="D66" s="90"/>
      <c r="E66" s="76"/>
      <c r="F66" s="88"/>
      <c r="G66" s="105"/>
      <c r="H66" s="51">
        <f>(J65-H65)*24</f>
        <v>3</v>
      </c>
      <c r="I66" s="52"/>
      <c r="J66" s="53"/>
      <c r="K66" s="51">
        <f>(M65-K65)*24</f>
        <v>3</v>
      </c>
      <c r="L66" s="52"/>
      <c r="M66" s="53"/>
      <c r="N66" s="51">
        <f>(P65-N65)*24</f>
        <v>0</v>
      </c>
      <c r="O66" s="52"/>
      <c r="P66" s="53"/>
      <c r="Q66" s="51">
        <f>(S65-Q65)*24</f>
        <v>3</v>
      </c>
      <c r="R66" s="52"/>
      <c r="S66" s="53"/>
      <c r="T66" s="51">
        <f>(V65-T65)*24</f>
        <v>3</v>
      </c>
      <c r="U66" s="52"/>
      <c r="V66" s="53"/>
      <c r="W66" s="51">
        <f>(Y65-W65)*24</f>
        <v>3</v>
      </c>
      <c r="X66" s="52"/>
      <c r="Y66" s="53"/>
      <c r="Z66" s="70"/>
      <c r="AA66" s="71"/>
      <c r="AB66" s="80"/>
      <c r="AC66" s="81"/>
      <c r="AD66" s="115"/>
      <c r="AE66" s="116"/>
      <c r="AF66" s="115"/>
      <c r="AG66" s="116"/>
      <c r="AI66" s="76"/>
      <c r="AJ66" s="90"/>
      <c r="AK66" s="76"/>
      <c r="AL66" s="88"/>
      <c r="AM66" s="105"/>
      <c r="AN66" s="51">
        <f>(AP65-AN65)*24</f>
        <v>3</v>
      </c>
      <c r="AO66" s="52"/>
      <c r="AP66" s="53"/>
      <c r="AQ66" s="51">
        <f>(AS65-AQ65)*24</f>
        <v>3</v>
      </c>
      <c r="AR66" s="52"/>
      <c r="AS66" s="53"/>
      <c r="AT66" s="51">
        <f>(AV65-AT65)*24</f>
        <v>0</v>
      </c>
      <c r="AU66" s="52"/>
      <c r="AV66" s="53"/>
      <c r="AW66" s="51">
        <f>(AY65-AW65)*24</f>
        <v>3</v>
      </c>
      <c r="AX66" s="52"/>
      <c r="AY66" s="53"/>
      <c r="AZ66" s="51">
        <f>(BB65-AZ65)*24</f>
        <v>3</v>
      </c>
      <c r="BA66" s="52"/>
      <c r="BB66" s="53"/>
      <c r="BC66" s="51">
        <f>(BE65-BC65)*24</f>
        <v>3</v>
      </c>
      <c r="BD66" s="52"/>
      <c r="BE66" s="53"/>
      <c r="BF66" s="70"/>
      <c r="BG66" s="71"/>
      <c r="BH66" s="80"/>
      <c r="BI66" s="81"/>
      <c r="BJ66" s="115"/>
      <c r="BK66" s="116"/>
      <c r="BL66" s="115"/>
      <c r="BM66" s="116"/>
      <c r="BQ66" s="64"/>
      <c r="BR66" s="70"/>
      <c r="BS66" s="71"/>
      <c r="BT66" s="70"/>
      <c r="BU66" s="71"/>
      <c r="BV66" s="70"/>
      <c r="BW66" s="71"/>
      <c r="BX66" s="70"/>
      <c r="BY66" s="71"/>
      <c r="BZ66" s="76"/>
    </row>
    <row r="67" spans="3:78" ht="15" thickBot="1" x14ac:dyDescent="0.4">
      <c r="C67" s="85"/>
      <c r="D67" s="90"/>
      <c r="E67" s="76"/>
      <c r="F67" s="88"/>
      <c r="G67" s="105"/>
      <c r="H67" s="57"/>
      <c r="I67" s="58"/>
      <c r="J67" s="59"/>
      <c r="K67" s="57"/>
      <c r="L67" s="58"/>
      <c r="M67" s="59"/>
      <c r="N67" s="57"/>
      <c r="O67" s="58"/>
      <c r="P67" s="59"/>
      <c r="Q67" s="57"/>
      <c r="R67" s="58"/>
      <c r="S67" s="59"/>
      <c r="T67" s="57"/>
      <c r="U67" s="58"/>
      <c r="V67" s="59"/>
      <c r="W67" s="57"/>
      <c r="X67" s="58"/>
      <c r="Y67" s="59"/>
      <c r="Z67" s="70"/>
      <c r="AA67" s="71"/>
      <c r="AB67" s="80"/>
      <c r="AC67" s="81"/>
      <c r="AD67" s="115"/>
      <c r="AE67" s="116"/>
      <c r="AF67" s="115"/>
      <c r="AG67" s="116"/>
      <c r="AI67" s="76"/>
      <c r="AJ67" s="90"/>
      <c r="AK67" s="76"/>
      <c r="AL67" s="88"/>
      <c r="AM67" s="105"/>
      <c r="AN67" s="57"/>
      <c r="AO67" s="58"/>
      <c r="AP67" s="59"/>
      <c r="AQ67" s="57"/>
      <c r="AR67" s="58"/>
      <c r="AS67" s="59"/>
      <c r="AT67" s="57"/>
      <c r="AU67" s="58"/>
      <c r="AV67" s="59"/>
      <c r="AW67" s="57"/>
      <c r="AX67" s="58"/>
      <c r="AY67" s="59"/>
      <c r="AZ67" s="57"/>
      <c r="BA67" s="58"/>
      <c r="BB67" s="59"/>
      <c r="BC67" s="57"/>
      <c r="BD67" s="58"/>
      <c r="BE67" s="59"/>
      <c r="BF67" s="70"/>
      <c r="BG67" s="71"/>
      <c r="BH67" s="80"/>
      <c r="BI67" s="81"/>
      <c r="BJ67" s="115"/>
      <c r="BK67" s="116"/>
      <c r="BL67" s="115"/>
      <c r="BM67" s="116"/>
      <c r="BQ67" s="64"/>
      <c r="BR67" s="70"/>
      <c r="BS67" s="71"/>
      <c r="BT67" s="70"/>
      <c r="BU67" s="71"/>
      <c r="BV67" s="70"/>
      <c r="BW67" s="71"/>
      <c r="BX67" s="70"/>
      <c r="BY67" s="71"/>
      <c r="BZ67" s="76"/>
    </row>
    <row r="68" spans="3:78" ht="15" thickBot="1" x14ac:dyDescent="0.4">
      <c r="C68" s="85"/>
      <c r="D68" s="90"/>
      <c r="E68" s="76"/>
      <c r="F68" s="88"/>
      <c r="G68" s="105"/>
      <c r="H68" s="6">
        <v>4.1666666666666664E-2</v>
      </c>
      <c r="I68" s="1" t="s">
        <v>18</v>
      </c>
      <c r="J68" s="7">
        <v>0.20833333333333334</v>
      </c>
      <c r="K68" s="6">
        <v>4.1666666666666664E-2</v>
      </c>
      <c r="L68" s="1" t="s">
        <v>18</v>
      </c>
      <c r="M68" s="7">
        <v>0.16666666666666666</v>
      </c>
      <c r="N68" s="6">
        <v>4.1666666666666664E-2</v>
      </c>
      <c r="O68" s="1" t="s">
        <v>18</v>
      </c>
      <c r="P68" s="7">
        <v>0.16666666666666666</v>
      </c>
      <c r="Q68" s="6">
        <v>4.1666666666666664E-2</v>
      </c>
      <c r="R68" s="1" t="s">
        <v>18</v>
      </c>
      <c r="S68" s="7">
        <v>0.16666666666666666</v>
      </c>
      <c r="T68" s="6">
        <v>4.1666666666666664E-2</v>
      </c>
      <c r="U68" s="1" t="s">
        <v>18</v>
      </c>
      <c r="V68" s="7">
        <v>0.16666666666666666</v>
      </c>
      <c r="W68" s="6"/>
      <c r="X68" s="1" t="s">
        <v>18</v>
      </c>
      <c r="Y68" s="7"/>
      <c r="Z68" s="70"/>
      <c r="AA68" s="71"/>
      <c r="AB68" s="80"/>
      <c r="AC68" s="81"/>
      <c r="AD68" s="115"/>
      <c r="AE68" s="116"/>
      <c r="AF68" s="115"/>
      <c r="AG68" s="116"/>
      <c r="AI68" s="76"/>
      <c r="AJ68" s="90"/>
      <c r="AK68" s="76"/>
      <c r="AL68" s="88"/>
      <c r="AM68" s="105"/>
      <c r="AN68" s="6">
        <v>4.1666666666666664E-2</v>
      </c>
      <c r="AO68" s="1" t="s">
        <v>18</v>
      </c>
      <c r="AP68" s="7">
        <v>0.20833333333333334</v>
      </c>
      <c r="AQ68" s="6">
        <v>4.1666666666666664E-2</v>
      </c>
      <c r="AR68" s="1" t="s">
        <v>18</v>
      </c>
      <c r="AS68" s="7">
        <v>0.16666666666666666</v>
      </c>
      <c r="AT68" s="6">
        <v>4.1666666666666664E-2</v>
      </c>
      <c r="AU68" s="1" t="s">
        <v>18</v>
      </c>
      <c r="AV68" s="7">
        <v>0.16666666666666666</v>
      </c>
      <c r="AW68" s="6">
        <v>4.1666666666666664E-2</v>
      </c>
      <c r="AX68" s="1" t="s">
        <v>18</v>
      </c>
      <c r="AY68" s="7">
        <v>0.16666666666666666</v>
      </c>
      <c r="AZ68" s="6">
        <v>4.1666666666666664E-2</v>
      </c>
      <c r="BA68" s="1" t="s">
        <v>18</v>
      </c>
      <c r="BB68" s="7">
        <v>0.16666666666666666</v>
      </c>
      <c r="BC68" s="6"/>
      <c r="BD68" s="1" t="s">
        <v>18</v>
      </c>
      <c r="BE68" s="7"/>
      <c r="BF68" s="70"/>
      <c r="BG68" s="71"/>
      <c r="BH68" s="80"/>
      <c r="BI68" s="81"/>
      <c r="BJ68" s="115"/>
      <c r="BK68" s="116"/>
      <c r="BL68" s="115"/>
      <c r="BM68" s="116"/>
      <c r="BQ68" s="64"/>
      <c r="BR68" s="70"/>
      <c r="BS68" s="71"/>
      <c r="BT68" s="70"/>
      <c r="BU68" s="71"/>
      <c r="BV68" s="70"/>
      <c r="BW68" s="71"/>
      <c r="BX68" s="70"/>
      <c r="BY68" s="71"/>
      <c r="BZ68" s="76"/>
    </row>
    <row r="69" spans="3:78" x14ac:dyDescent="0.35">
      <c r="C69" s="85"/>
      <c r="D69" s="90"/>
      <c r="E69" s="76"/>
      <c r="F69" s="88"/>
      <c r="G69" s="105"/>
      <c r="H69" s="51">
        <f>(J68-H68)*24</f>
        <v>4</v>
      </c>
      <c r="I69" s="52"/>
      <c r="J69" s="53"/>
      <c r="K69" s="51">
        <f>(M68-K68)*24</f>
        <v>3</v>
      </c>
      <c r="L69" s="52"/>
      <c r="M69" s="53"/>
      <c r="N69" s="51">
        <f>(P68-N68)*24</f>
        <v>3</v>
      </c>
      <c r="O69" s="52"/>
      <c r="P69" s="53"/>
      <c r="Q69" s="51">
        <f>(S68-Q68)*24</f>
        <v>3</v>
      </c>
      <c r="R69" s="52"/>
      <c r="S69" s="53"/>
      <c r="T69" s="51">
        <f>(V68-T68)*24</f>
        <v>3</v>
      </c>
      <c r="U69" s="52"/>
      <c r="V69" s="53"/>
      <c r="W69" s="51">
        <f>(Y68-W68)*24</f>
        <v>0</v>
      </c>
      <c r="X69" s="52"/>
      <c r="Y69" s="53"/>
      <c r="Z69" s="70"/>
      <c r="AA69" s="71"/>
      <c r="AB69" s="80"/>
      <c r="AC69" s="81"/>
      <c r="AD69" s="115"/>
      <c r="AE69" s="116"/>
      <c r="AF69" s="115"/>
      <c r="AG69" s="116"/>
      <c r="AI69" s="76"/>
      <c r="AJ69" s="90"/>
      <c r="AK69" s="76"/>
      <c r="AL69" s="88"/>
      <c r="AM69" s="105"/>
      <c r="AN69" s="51">
        <f>(AP68-AN68)*24</f>
        <v>4</v>
      </c>
      <c r="AO69" s="52"/>
      <c r="AP69" s="53"/>
      <c r="AQ69" s="51">
        <f>(AS68-AQ68)*24</f>
        <v>3</v>
      </c>
      <c r="AR69" s="52"/>
      <c r="AS69" s="53"/>
      <c r="AT69" s="51">
        <f>(AV68-AT68)*24</f>
        <v>3</v>
      </c>
      <c r="AU69" s="52"/>
      <c r="AV69" s="53"/>
      <c r="AW69" s="51">
        <f>(AY68-AW68)*24</f>
        <v>3</v>
      </c>
      <c r="AX69" s="52"/>
      <c r="AY69" s="53"/>
      <c r="AZ69" s="51">
        <f>(BB68-AZ68)*24</f>
        <v>3</v>
      </c>
      <c r="BA69" s="52"/>
      <c r="BB69" s="53"/>
      <c r="BC69" s="51">
        <f>(BE68-BC68)*24</f>
        <v>0</v>
      </c>
      <c r="BD69" s="52"/>
      <c r="BE69" s="53"/>
      <c r="BF69" s="70"/>
      <c r="BG69" s="71"/>
      <c r="BH69" s="80"/>
      <c r="BI69" s="81"/>
      <c r="BJ69" s="115"/>
      <c r="BK69" s="116"/>
      <c r="BL69" s="115"/>
      <c r="BM69" s="116"/>
      <c r="BQ69" s="64"/>
      <c r="BR69" s="70"/>
      <c r="BS69" s="71"/>
      <c r="BT69" s="70"/>
      <c r="BU69" s="71"/>
      <c r="BV69" s="70"/>
      <c r="BW69" s="71"/>
      <c r="BX69" s="70"/>
      <c r="BY69" s="71"/>
      <c r="BZ69" s="76"/>
    </row>
    <row r="70" spans="3:78" ht="15" thickBot="1" x14ac:dyDescent="0.4">
      <c r="C70" s="85"/>
      <c r="D70" s="90"/>
      <c r="E70" s="76"/>
      <c r="F70" s="88"/>
      <c r="G70" s="105"/>
      <c r="H70" s="57"/>
      <c r="I70" s="58"/>
      <c r="J70" s="59"/>
      <c r="K70" s="57"/>
      <c r="L70" s="58"/>
      <c r="M70" s="59"/>
      <c r="N70" s="57"/>
      <c r="O70" s="58"/>
      <c r="P70" s="59"/>
      <c r="Q70" s="57"/>
      <c r="R70" s="58"/>
      <c r="S70" s="59"/>
      <c r="T70" s="57"/>
      <c r="U70" s="58"/>
      <c r="V70" s="59"/>
      <c r="W70" s="57"/>
      <c r="X70" s="58"/>
      <c r="Y70" s="59"/>
      <c r="Z70" s="70"/>
      <c r="AA70" s="71"/>
      <c r="AB70" s="80"/>
      <c r="AC70" s="81"/>
      <c r="AD70" s="115"/>
      <c r="AE70" s="116"/>
      <c r="AF70" s="115"/>
      <c r="AG70" s="116"/>
      <c r="AI70" s="76"/>
      <c r="AJ70" s="90"/>
      <c r="AK70" s="76"/>
      <c r="AL70" s="88"/>
      <c r="AM70" s="105"/>
      <c r="AN70" s="57"/>
      <c r="AO70" s="58"/>
      <c r="AP70" s="59"/>
      <c r="AQ70" s="57"/>
      <c r="AR70" s="58"/>
      <c r="AS70" s="59"/>
      <c r="AT70" s="57"/>
      <c r="AU70" s="58"/>
      <c r="AV70" s="59"/>
      <c r="AW70" s="57"/>
      <c r="AX70" s="58"/>
      <c r="AY70" s="59"/>
      <c r="AZ70" s="57"/>
      <c r="BA70" s="58"/>
      <c r="BB70" s="59"/>
      <c r="BC70" s="57"/>
      <c r="BD70" s="58"/>
      <c r="BE70" s="59"/>
      <c r="BF70" s="70"/>
      <c r="BG70" s="71"/>
      <c r="BH70" s="80"/>
      <c r="BI70" s="81"/>
      <c r="BJ70" s="115"/>
      <c r="BK70" s="116"/>
      <c r="BL70" s="115"/>
      <c r="BM70" s="116"/>
      <c r="BQ70" s="64"/>
      <c r="BR70" s="70"/>
      <c r="BS70" s="71"/>
      <c r="BT70" s="70"/>
      <c r="BU70" s="71"/>
      <c r="BV70" s="70"/>
      <c r="BW70" s="71"/>
      <c r="BX70" s="70"/>
      <c r="BY70" s="71"/>
      <c r="BZ70" s="76"/>
    </row>
    <row r="71" spans="3:78" ht="15" thickBot="1" x14ac:dyDescent="0.4">
      <c r="C71" s="85"/>
      <c r="D71" s="90"/>
      <c r="E71" s="76"/>
      <c r="F71" s="88"/>
      <c r="G71" s="105"/>
      <c r="H71" s="51" t="s">
        <v>29</v>
      </c>
      <c r="I71" s="52"/>
      <c r="J71" s="53"/>
      <c r="K71" s="51" t="s">
        <v>29</v>
      </c>
      <c r="L71" s="52"/>
      <c r="M71" s="53"/>
      <c r="N71" s="51" t="s">
        <v>29</v>
      </c>
      <c r="O71" s="52"/>
      <c r="P71" s="53"/>
      <c r="Q71" s="51" t="s">
        <v>29</v>
      </c>
      <c r="R71" s="52"/>
      <c r="S71" s="53"/>
      <c r="T71" s="51" t="s">
        <v>29</v>
      </c>
      <c r="U71" s="52"/>
      <c r="V71" s="53"/>
      <c r="W71" s="51" t="s">
        <v>29</v>
      </c>
      <c r="X71" s="52"/>
      <c r="Y71" s="53"/>
      <c r="Z71" s="70"/>
      <c r="AA71" s="71"/>
      <c r="AB71" s="80"/>
      <c r="AC71" s="81"/>
      <c r="AD71" s="115"/>
      <c r="AE71" s="116"/>
      <c r="AF71" s="115"/>
      <c r="AG71" s="116"/>
      <c r="AI71" s="76"/>
      <c r="AJ71" s="90"/>
      <c r="AK71" s="76"/>
      <c r="AL71" s="88"/>
      <c r="AM71" s="105"/>
      <c r="AN71" s="51" t="s">
        <v>29</v>
      </c>
      <c r="AO71" s="52"/>
      <c r="AP71" s="53"/>
      <c r="AQ71" s="51" t="s">
        <v>29</v>
      </c>
      <c r="AR71" s="52"/>
      <c r="AS71" s="53"/>
      <c r="AT71" s="51" t="s">
        <v>29</v>
      </c>
      <c r="AU71" s="52"/>
      <c r="AV71" s="53"/>
      <c r="AW71" s="51" t="s">
        <v>29</v>
      </c>
      <c r="AX71" s="52"/>
      <c r="AY71" s="53"/>
      <c r="AZ71" s="51" t="s">
        <v>29</v>
      </c>
      <c r="BA71" s="52"/>
      <c r="BB71" s="53"/>
      <c r="BC71" s="51" t="s">
        <v>29</v>
      </c>
      <c r="BD71" s="52"/>
      <c r="BE71" s="53"/>
      <c r="BF71" s="70"/>
      <c r="BG71" s="71"/>
      <c r="BH71" s="80"/>
      <c r="BI71" s="81"/>
      <c r="BJ71" s="115"/>
      <c r="BK71" s="116"/>
      <c r="BL71" s="115"/>
      <c r="BM71" s="116"/>
      <c r="BQ71" s="64"/>
      <c r="BR71" s="70"/>
      <c r="BS71" s="71"/>
      <c r="BT71" s="70"/>
      <c r="BU71" s="71"/>
      <c r="BV71" s="70"/>
      <c r="BW71" s="71"/>
      <c r="BX71" s="70"/>
      <c r="BY71" s="71"/>
      <c r="BZ71" s="76"/>
    </row>
    <row r="72" spans="3:78" ht="15" thickBot="1" x14ac:dyDescent="0.4">
      <c r="C72" s="85"/>
      <c r="D72" s="90"/>
      <c r="E72" s="76"/>
      <c r="F72" s="88"/>
      <c r="G72" s="105"/>
      <c r="H72" s="51">
        <f ca="1">RANDBETWEEN(100,1000)</f>
        <v>957</v>
      </c>
      <c r="I72" s="52"/>
      <c r="J72" s="53"/>
      <c r="K72" s="51">
        <f ca="1">RANDBETWEEN(100,1000)</f>
        <v>917</v>
      </c>
      <c r="L72" s="52"/>
      <c r="M72" s="53"/>
      <c r="N72" s="51">
        <f ca="1">RANDBETWEEN(100,1000)</f>
        <v>525</v>
      </c>
      <c r="O72" s="52"/>
      <c r="P72" s="53"/>
      <c r="Q72" s="51">
        <f ca="1">RANDBETWEEN(100,1000)</f>
        <v>526</v>
      </c>
      <c r="R72" s="52"/>
      <c r="S72" s="53"/>
      <c r="T72" s="51">
        <f ca="1">RANDBETWEEN(100,1000)</f>
        <v>263</v>
      </c>
      <c r="U72" s="52"/>
      <c r="V72" s="53"/>
      <c r="W72" s="51">
        <f ca="1">RANDBETWEEN(100,1000)</f>
        <v>489</v>
      </c>
      <c r="X72" s="52"/>
      <c r="Y72" s="53"/>
      <c r="Z72" s="70"/>
      <c r="AA72" s="71"/>
      <c r="AB72" s="80"/>
      <c r="AC72" s="81"/>
      <c r="AD72" s="115"/>
      <c r="AE72" s="116"/>
      <c r="AF72" s="115"/>
      <c r="AG72" s="116"/>
      <c r="AI72" s="76"/>
      <c r="AJ72" s="90"/>
      <c r="AK72" s="76"/>
      <c r="AL72" s="88"/>
      <c r="AM72" s="105"/>
      <c r="AN72" s="51">
        <f ca="1">RANDBETWEEN(100,1000)</f>
        <v>140</v>
      </c>
      <c r="AO72" s="52"/>
      <c r="AP72" s="53"/>
      <c r="AQ72" s="51">
        <f ca="1">RANDBETWEEN(100,1000)</f>
        <v>894</v>
      </c>
      <c r="AR72" s="52"/>
      <c r="AS72" s="53"/>
      <c r="AT72" s="51">
        <f ca="1">RANDBETWEEN(100,1000)</f>
        <v>998</v>
      </c>
      <c r="AU72" s="52"/>
      <c r="AV72" s="53"/>
      <c r="AW72" s="51">
        <f ca="1">RANDBETWEEN(100,1000)</f>
        <v>893</v>
      </c>
      <c r="AX72" s="52"/>
      <c r="AY72" s="53"/>
      <c r="AZ72" s="51">
        <f ca="1">RANDBETWEEN(100,1000)</f>
        <v>547</v>
      </c>
      <c r="BA72" s="52"/>
      <c r="BB72" s="53"/>
      <c r="BC72" s="51">
        <f ca="1">RANDBETWEEN(100,1000)</f>
        <v>800</v>
      </c>
      <c r="BD72" s="52"/>
      <c r="BE72" s="53"/>
      <c r="BF72" s="70"/>
      <c r="BG72" s="71"/>
      <c r="BH72" s="80"/>
      <c r="BI72" s="81"/>
      <c r="BJ72" s="115"/>
      <c r="BK72" s="116"/>
      <c r="BL72" s="115"/>
      <c r="BM72" s="116"/>
      <c r="BQ72" s="65"/>
      <c r="BR72" s="72"/>
      <c r="BS72" s="73"/>
      <c r="BT72" s="72"/>
      <c r="BU72" s="73"/>
      <c r="BV72" s="72"/>
      <c r="BW72" s="73"/>
      <c r="BX72" s="72"/>
      <c r="BY72" s="73"/>
      <c r="BZ72" s="77"/>
    </row>
    <row r="73" spans="3:78" ht="15" thickBot="1" x14ac:dyDescent="0.4">
      <c r="C73" s="85"/>
      <c r="D73" s="90"/>
      <c r="E73" s="76"/>
      <c r="F73" s="88"/>
      <c r="G73" s="105"/>
      <c r="H73" s="57"/>
      <c r="I73" s="58"/>
      <c r="J73" s="59"/>
      <c r="K73" s="57"/>
      <c r="L73" s="58"/>
      <c r="M73" s="59"/>
      <c r="N73" s="57"/>
      <c r="O73" s="58"/>
      <c r="P73" s="59"/>
      <c r="Q73" s="57"/>
      <c r="R73" s="58"/>
      <c r="S73" s="59"/>
      <c r="T73" s="57"/>
      <c r="U73" s="58"/>
      <c r="V73" s="59"/>
      <c r="W73" s="57"/>
      <c r="X73" s="58"/>
      <c r="Y73" s="59"/>
      <c r="Z73" s="70"/>
      <c r="AA73" s="71"/>
      <c r="AB73" s="80"/>
      <c r="AC73" s="81"/>
      <c r="AD73" s="115"/>
      <c r="AE73" s="116"/>
      <c r="AF73" s="115"/>
      <c r="AG73" s="116"/>
      <c r="AI73" s="76"/>
      <c r="AJ73" s="90"/>
      <c r="AK73" s="76"/>
      <c r="AL73" s="88"/>
      <c r="AM73" s="105"/>
      <c r="AN73" s="57"/>
      <c r="AO73" s="58"/>
      <c r="AP73" s="59"/>
      <c r="AQ73" s="57"/>
      <c r="AR73" s="58"/>
      <c r="AS73" s="59"/>
      <c r="AT73" s="57"/>
      <c r="AU73" s="58"/>
      <c r="AV73" s="59"/>
      <c r="AW73" s="57"/>
      <c r="AX73" s="58"/>
      <c r="AY73" s="59"/>
      <c r="AZ73" s="57"/>
      <c r="BA73" s="58"/>
      <c r="BB73" s="59"/>
      <c r="BC73" s="57"/>
      <c r="BD73" s="58"/>
      <c r="BE73" s="59"/>
      <c r="BF73" s="70"/>
      <c r="BG73" s="71"/>
      <c r="BH73" s="80"/>
      <c r="BI73" s="81"/>
      <c r="BJ73" s="115"/>
      <c r="BK73" s="116"/>
      <c r="BL73" s="115"/>
      <c r="BM73" s="116"/>
    </row>
    <row r="74" spans="3:78" ht="15" thickBot="1" x14ac:dyDescent="0.4">
      <c r="C74" s="85"/>
      <c r="D74" s="90"/>
      <c r="E74" s="76"/>
      <c r="F74" s="88"/>
      <c r="G74" s="105"/>
      <c r="H74" s="66" t="s">
        <v>32</v>
      </c>
      <c r="I74" s="91"/>
      <c r="J74" s="67"/>
      <c r="K74" s="66" t="s">
        <v>32</v>
      </c>
      <c r="L74" s="91"/>
      <c r="M74" s="67"/>
      <c r="N74" s="66" t="s">
        <v>32</v>
      </c>
      <c r="O74" s="91"/>
      <c r="P74" s="67"/>
      <c r="Q74" s="66" t="s">
        <v>32</v>
      </c>
      <c r="R74" s="91"/>
      <c r="S74" s="67"/>
      <c r="T74" s="66" t="s">
        <v>32</v>
      </c>
      <c r="U74" s="91"/>
      <c r="V74" s="67"/>
      <c r="W74" s="66" t="s">
        <v>32</v>
      </c>
      <c r="X74" s="91"/>
      <c r="Y74" s="67"/>
      <c r="Z74" s="70"/>
      <c r="AA74" s="71"/>
      <c r="AB74" s="80"/>
      <c r="AC74" s="81"/>
      <c r="AD74" s="115"/>
      <c r="AE74" s="116"/>
      <c r="AF74" s="115"/>
      <c r="AG74" s="116"/>
      <c r="AI74" s="76"/>
      <c r="AJ74" s="90"/>
      <c r="AK74" s="76"/>
      <c r="AL74" s="88"/>
      <c r="AM74" s="105"/>
      <c r="AN74" s="66" t="s">
        <v>32</v>
      </c>
      <c r="AO74" s="91"/>
      <c r="AP74" s="67"/>
      <c r="AQ74" s="66" t="s">
        <v>32</v>
      </c>
      <c r="AR74" s="91"/>
      <c r="AS74" s="67"/>
      <c r="AT74" s="66" t="s">
        <v>32</v>
      </c>
      <c r="AU74" s="91"/>
      <c r="AV74" s="67"/>
      <c r="AW74" s="66" t="s">
        <v>32</v>
      </c>
      <c r="AX74" s="91"/>
      <c r="AY74" s="67"/>
      <c r="AZ74" s="66" t="s">
        <v>32</v>
      </c>
      <c r="BA74" s="91"/>
      <c r="BB74" s="67"/>
      <c r="BC74" s="66" t="s">
        <v>32</v>
      </c>
      <c r="BD74" s="91"/>
      <c r="BE74" s="67"/>
      <c r="BF74" s="70"/>
      <c r="BG74" s="71"/>
      <c r="BH74" s="80"/>
      <c r="BI74" s="81"/>
      <c r="BJ74" s="115"/>
      <c r="BK74" s="116"/>
      <c r="BL74" s="115"/>
      <c r="BM74" s="116"/>
    </row>
    <row r="75" spans="3:78" ht="15" thickBot="1" x14ac:dyDescent="0.4">
      <c r="C75" s="85"/>
      <c r="D75" s="90"/>
      <c r="E75" s="76"/>
      <c r="F75" s="88"/>
      <c r="G75" s="105"/>
      <c r="H75" s="74">
        <f ca="1">H72*G65</f>
        <v>9.57</v>
      </c>
      <c r="I75" s="92"/>
      <c r="J75" s="93"/>
      <c r="K75" s="74">
        <f ca="1">K72*J65</f>
        <v>458.5</v>
      </c>
      <c r="L75" s="92"/>
      <c r="M75" s="93"/>
      <c r="N75" s="74">
        <f ca="1">N72*M65</f>
        <v>262.5</v>
      </c>
      <c r="O75" s="92"/>
      <c r="P75" s="93"/>
      <c r="Q75" s="74">
        <f ca="1">Q72*P65</f>
        <v>0</v>
      </c>
      <c r="R75" s="92"/>
      <c r="S75" s="93"/>
      <c r="T75" s="74">
        <f ca="1">T72*S65</f>
        <v>131.5</v>
      </c>
      <c r="U75" s="92"/>
      <c r="V75" s="93"/>
      <c r="W75" s="74">
        <f ca="1">W72*V65</f>
        <v>244.5</v>
      </c>
      <c r="X75" s="92"/>
      <c r="Y75" s="93"/>
      <c r="Z75" s="70"/>
      <c r="AA75" s="71"/>
      <c r="AB75" s="80"/>
      <c r="AC75" s="81"/>
      <c r="AD75" s="115"/>
      <c r="AE75" s="116"/>
      <c r="AF75" s="115"/>
      <c r="AG75" s="116"/>
      <c r="AI75" s="76"/>
      <c r="AJ75" s="90"/>
      <c r="AK75" s="76"/>
      <c r="AL75" s="88"/>
      <c r="AM75" s="105"/>
      <c r="AN75" s="74">
        <f ca="1">AN72*AL65</f>
        <v>1540</v>
      </c>
      <c r="AO75" s="92"/>
      <c r="AP75" s="93"/>
      <c r="AQ75" s="74">
        <f ca="1">AQ72*AP65</f>
        <v>447</v>
      </c>
      <c r="AR75" s="92"/>
      <c r="AS75" s="93"/>
      <c r="AT75" s="74">
        <f ca="1">AT72*AS65</f>
        <v>499</v>
      </c>
      <c r="AU75" s="92"/>
      <c r="AV75" s="93"/>
      <c r="AW75" s="74">
        <f ca="1">AW72*AV65</f>
        <v>0</v>
      </c>
      <c r="AX75" s="92"/>
      <c r="AY75" s="93"/>
      <c r="AZ75" s="74">
        <f ca="1">AZ72*AY65</f>
        <v>273.5</v>
      </c>
      <c r="BA75" s="92"/>
      <c r="BB75" s="93"/>
      <c r="BC75" s="74">
        <f ca="1">BC72*BB65</f>
        <v>400</v>
      </c>
      <c r="BD75" s="92"/>
      <c r="BE75" s="93"/>
      <c r="BF75" s="70"/>
      <c r="BG75" s="71"/>
      <c r="BH75" s="80"/>
      <c r="BI75" s="81"/>
      <c r="BJ75" s="115"/>
      <c r="BK75" s="116"/>
      <c r="BL75" s="115"/>
      <c r="BM75" s="116"/>
      <c r="BQ75" s="63">
        <f>C110</f>
        <v>8</v>
      </c>
      <c r="BR75" s="66" t="s">
        <v>39</v>
      </c>
      <c r="BS75" s="67"/>
      <c r="BT75" s="66" t="s">
        <v>40</v>
      </c>
      <c r="BU75" s="67"/>
      <c r="BV75" s="66" t="s">
        <v>41</v>
      </c>
      <c r="BW75" s="67"/>
      <c r="BX75" s="66" t="s">
        <v>42</v>
      </c>
      <c r="BY75" s="67"/>
      <c r="BZ75" s="5" t="s">
        <v>43</v>
      </c>
    </row>
    <row r="76" spans="3:78" ht="15" thickBot="1" x14ac:dyDescent="0.4">
      <c r="C76" s="86"/>
      <c r="D76" s="61"/>
      <c r="E76" s="77"/>
      <c r="F76" s="89"/>
      <c r="G76" s="106"/>
      <c r="H76" s="94"/>
      <c r="I76" s="95"/>
      <c r="J76" s="96"/>
      <c r="K76" s="94"/>
      <c r="L76" s="95"/>
      <c r="M76" s="96"/>
      <c r="N76" s="94"/>
      <c r="O76" s="95"/>
      <c r="P76" s="96"/>
      <c r="Q76" s="94"/>
      <c r="R76" s="95"/>
      <c r="S76" s="96"/>
      <c r="T76" s="94"/>
      <c r="U76" s="95"/>
      <c r="V76" s="96"/>
      <c r="W76" s="94"/>
      <c r="X76" s="95"/>
      <c r="Y76" s="96"/>
      <c r="Z76" s="72"/>
      <c r="AA76" s="73"/>
      <c r="AB76" s="82"/>
      <c r="AC76" s="83"/>
      <c r="AD76" s="94"/>
      <c r="AE76" s="96"/>
      <c r="AF76" s="94"/>
      <c r="AG76" s="96"/>
      <c r="AI76" s="77"/>
      <c r="AJ76" s="61"/>
      <c r="AK76" s="77"/>
      <c r="AL76" s="89"/>
      <c r="AM76" s="106"/>
      <c r="AN76" s="94"/>
      <c r="AO76" s="95"/>
      <c r="AP76" s="96"/>
      <c r="AQ76" s="94"/>
      <c r="AR76" s="95"/>
      <c r="AS76" s="96"/>
      <c r="AT76" s="94"/>
      <c r="AU76" s="95"/>
      <c r="AV76" s="96"/>
      <c r="AW76" s="94"/>
      <c r="AX76" s="95"/>
      <c r="AY76" s="96"/>
      <c r="AZ76" s="94"/>
      <c r="BA76" s="95"/>
      <c r="BB76" s="96"/>
      <c r="BC76" s="94"/>
      <c r="BD76" s="95"/>
      <c r="BE76" s="96"/>
      <c r="BF76" s="72"/>
      <c r="BG76" s="73"/>
      <c r="BH76" s="82"/>
      <c r="BI76" s="83"/>
      <c r="BJ76" s="94"/>
      <c r="BK76" s="96"/>
      <c r="BL76" s="94"/>
      <c r="BM76" s="96"/>
      <c r="BQ76" s="64"/>
      <c r="BR76" s="68">
        <f>BF110+Z110</f>
        <v>67</v>
      </c>
      <c r="BS76" s="69"/>
      <c r="BT76" s="74">
        <f ca="1">BH110+AB110</f>
        <v>871</v>
      </c>
      <c r="BU76" s="69"/>
      <c r="BV76" s="74">
        <f ca="1">BJ110+AD110</f>
        <v>14904.94</v>
      </c>
      <c r="BW76" s="69"/>
      <c r="BX76" s="74">
        <f ca="1">BV76+BT76</f>
        <v>15775.94</v>
      </c>
      <c r="BY76" s="69"/>
      <c r="BZ76" s="75">
        <f ca="1">SUM(AN117:BE118)+SUM(H117:Y118)</f>
        <v>7680</v>
      </c>
    </row>
    <row r="77" spans="3:78" ht="15" thickBot="1" x14ac:dyDescent="0.4">
      <c r="C77" s="8"/>
      <c r="AC77" s="9"/>
      <c r="AD77" s="21"/>
      <c r="AE77" s="22"/>
      <c r="AF77" s="15"/>
      <c r="AG77" s="16"/>
      <c r="AI77" s="8"/>
      <c r="BI77" s="9"/>
      <c r="BJ77" s="15"/>
      <c r="BK77" s="16"/>
      <c r="BL77" s="15"/>
      <c r="BM77" s="16"/>
      <c r="BQ77" s="64"/>
      <c r="BR77" s="70"/>
      <c r="BS77" s="71"/>
      <c r="BT77" s="70"/>
      <c r="BU77" s="71"/>
      <c r="BV77" s="70"/>
      <c r="BW77" s="71"/>
      <c r="BX77" s="70"/>
      <c r="BY77" s="71"/>
      <c r="BZ77" s="76"/>
    </row>
    <row r="78" spans="3:78" ht="15" thickBot="1" x14ac:dyDescent="0.4">
      <c r="C78" s="2" t="s">
        <v>17</v>
      </c>
      <c r="D78" s="62"/>
      <c r="E78" s="5" t="s">
        <v>6</v>
      </c>
      <c r="F78" s="5" t="s">
        <v>7</v>
      </c>
      <c r="G78" s="17" t="s">
        <v>5</v>
      </c>
      <c r="H78" s="51" t="s">
        <v>19</v>
      </c>
      <c r="I78" s="52"/>
      <c r="J78" s="53"/>
      <c r="K78" s="51" t="s">
        <v>20</v>
      </c>
      <c r="L78" s="52"/>
      <c r="M78" s="53"/>
      <c r="N78" s="51" t="s">
        <v>21</v>
      </c>
      <c r="O78" s="52"/>
      <c r="P78" s="53"/>
      <c r="Q78" s="51" t="s">
        <v>22</v>
      </c>
      <c r="R78" s="52"/>
      <c r="S78" s="53"/>
      <c r="T78" s="51" t="s">
        <v>23</v>
      </c>
      <c r="U78" s="52"/>
      <c r="V78" s="53"/>
      <c r="W78" s="51" t="s">
        <v>24</v>
      </c>
      <c r="X78" s="52"/>
      <c r="Y78" s="53"/>
      <c r="Z78" s="51" t="s">
        <v>25</v>
      </c>
      <c r="AA78" s="53"/>
      <c r="AB78" s="51" t="s">
        <v>26</v>
      </c>
      <c r="AC78" s="53"/>
      <c r="AD78" s="51" t="s">
        <v>37</v>
      </c>
      <c r="AE78" s="53"/>
      <c r="AF78" s="51" t="s">
        <v>38</v>
      </c>
      <c r="AG78" s="53"/>
      <c r="AI78" s="2" t="s">
        <v>17</v>
      </c>
      <c r="AJ78" s="62"/>
      <c r="AK78" s="5" t="s">
        <v>6</v>
      </c>
      <c r="AL78" s="5" t="s">
        <v>7</v>
      </c>
      <c r="AM78" s="62" t="s">
        <v>5</v>
      </c>
      <c r="AN78" s="51" t="s">
        <v>19</v>
      </c>
      <c r="AO78" s="52"/>
      <c r="AP78" s="53"/>
      <c r="AQ78" s="51" t="s">
        <v>20</v>
      </c>
      <c r="AR78" s="52"/>
      <c r="AS78" s="53"/>
      <c r="AT78" s="51" t="s">
        <v>21</v>
      </c>
      <c r="AU78" s="52"/>
      <c r="AV78" s="53"/>
      <c r="AW78" s="51" t="s">
        <v>22</v>
      </c>
      <c r="AX78" s="52"/>
      <c r="AY78" s="53"/>
      <c r="AZ78" s="51" t="s">
        <v>23</v>
      </c>
      <c r="BA78" s="52"/>
      <c r="BB78" s="53"/>
      <c r="BC78" s="51" t="s">
        <v>24</v>
      </c>
      <c r="BD78" s="52"/>
      <c r="BE78" s="53"/>
      <c r="BF78" s="51" t="s">
        <v>25</v>
      </c>
      <c r="BG78" s="53"/>
      <c r="BH78" s="51" t="s">
        <v>26</v>
      </c>
      <c r="BI78" s="53"/>
      <c r="BJ78" s="51" t="s">
        <v>37</v>
      </c>
      <c r="BK78" s="53"/>
      <c r="BL78" s="51" t="s">
        <v>38</v>
      </c>
      <c r="BM78" s="53"/>
      <c r="BQ78" s="64"/>
      <c r="BR78" s="70"/>
      <c r="BS78" s="71"/>
      <c r="BT78" s="70"/>
      <c r="BU78" s="71"/>
      <c r="BV78" s="70"/>
      <c r="BW78" s="71"/>
      <c r="BX78" s="70"/>
      <c r="BY78" s="71"/>
      <c r="BZ78" s="76"/>
    </row>
    <row r="79" spans="3:78" ht="15" thickBot="1" x14ac:dyDescent="0.4">
      <c r="C79" s="2"/>
      <c r="D79" s="90"/>
      <c r="E79" s="4"/>
      <c r="F79" s="4"/>
      <c r="G79" s="10"/>
      <c r="H79" s="57"/>
      <c r="I79" s="58"/>
      <c r="J79" s="59"/>
      <c r="K79" s="57"/>
      <c r="L79" s="58"/>
      <c r="M79" s="59"/>
      <c r="N79" s="57"/>
      <c r="O79" s="58"/>
      <c r="P79" s="59"/>
      <c r="Q79" s="57"/>
      <c r="R79" s="58"/>
      <c r="S79" s="59"/>
      <c r="T79" s="57"/>
      <c r="U79" s="58"/>
      <c r="V79" s="59"/>
      <c r="W79" s="57"/>
      <c r="X79" s="58"/>
      <c r="Y79" s="59"/>
      <c r="Z79" s="57"/>
      <c r="AA79" s="59"/>
      <c r="AB79" s="57"/>
      <c r="AC79" s="59"/>
      <c r="AD79" s="57"/>
      <c r="AE79" s="59"/>
      <c r="AF79" s="57"/>
      <c r="AG79" s="59"/>
      <c r="AI79" s="2"/>
      <c r="AJ79" s="90"/>
      <c r="AK79" s="4"/>
      <c r="AL79" s="4"/>
      <c r="AM79" s="61"/>
      <c r="AN79" s="57"/>
      <c r="AO79" s="58"/>
      <c r="AP79" s="59"/>
      <c r="AQ79" s="57"/>
      <c r="AR79" s="58"/>
      <c r="AS79" s="59"/>
      <c r="AT79" s="57"/>
      <c r="AU79" s="58"/>
      <c r="AV79" s="59"/>
      <c r="AW79" s="57"/>
      <c r="AX79" s="58"/>
      <c r="AY79" s="59"/>
      <c r="AZ79" s="57"/>
      <c r="BA79" s="58"/>
      <c r="BB79" s="59"/>
      <c r="BC79" s="57"/>
      <c r="BD79" s="58"/>
      <c r="BE79" s="59"/>
      <c r="BF79" s="57"/>
      <c r="BG79" s="59"/>
      <c r="BH79" s="57"/>
      <c r="BI79" s="59"/>
      <c r="BJ79" s="57"/>
      <c r="BK79" s="59"/>
      <c r="BL79" s="57"/>
      <c r="BM79" s="59"/>
      <c r="BQ79" s="64"/>
      <c r="BR79" s="70"/>
      <c r="BS79" s="71"/>
      <c r="BT79" s="70"/>
      <c r="BU79" s="71"/>
      <c r="BV79" s="70"/>
      <c r="BW79" s="71"/>
      <c r="BX79" s="70"/>
      <c r="BY79" s="71"/>
      <c r="BZ79" s="76"/>
    </row>
    <row r="80" spans="3:78" ht="15" thickBot="1" x14ac:dyDescent="0.4">
      <c r="C80" s="84">
        <v>6</v>
      </c>
      <c r="D80" s="90"/>
      <c r="E80" s="75" t="str">
        <f>VLOOKUP(C80,Sheet1!$C$5:$D$13,2)</f>
        <v>faiz</v>
      </c>
      <c r="F80" s="87">
        <f ca="1">VLOOKUP(C80,Sheet1!C5:I14,6)</f>
        <v>13</v>
      </c>
      <c r="G80" s="104">
        <f ca="1">VLOOKUP(C80,Sheet1!C5:I14,7)</f>
        <v>0.08</v>
      </c>
      <c r="H80" s="11">
        <v>0.375</v>
      </c>
      <c r="I80" s="3" t="s">
        <v>18</v>
      </c>
      <c r="J80" s="7">
        <v>0.5</v>
      </c>
      <c r="K80" s="11"/>
      <c r="L80" s="3" t="s">
        <v>18</v>
      </c>
      <c r="M80" s="7"/>
      <c r="N80" s="11">
        <v>0.375</v>
      </c>
      <c r="O80" s="3" t="s">
        <v>18</v>
      </c>
      <c r="P80" s="7">
        <v>0.5</v>
      </c>
      <c r="Q80" s="11">
        <v>0.375</v>
      </c>
      <c r="R80" s="3" t="s">
        <v>18</v>
      </c>
      <c r="S80" s="7">
        <v>0.5</v>
      </c>
      <c r="T80" s="11">
        <v>0.375</v>
      </c>
      <c r="U80" s="3" t="s">
        <v>18</v>
      </c>
      <c r="V80" s="7">
        <v>0.5</v>
      </c>
      <c r="W80" s="11">
        <v>0.375</v>
      </c>
      <c r="X80" s="3" t="s">
        <v>18</v>
      </c>
      <c r="Y80" s="7">
        <v>0.5</v>
      </c>
      <c r="Z80" s="68">
        <f>H81+H84+K81+K84+N81+N84+Q81+Q84+T81+T84+W81+W84</f>
        <v>34</v>
      </c>
      <c r="AA80" s="69"/>
      <c r="AB80" s="78">
        <f ca="1">Z80*F80</f>
        <v>442</v>
      </c>
      <c r="AC80" s="79"/>
      <c r="AD80" s="74">
        <f ca="1">H90+K90+N90+Q90+T90+W90</f>
        <v>1129.48</v>
      </c>
      <c r="AE80" s="93"/>
      <c r="AF80" s="74">
        <f ca="1">AB80+AD80</f>
        <v>1571.48</v>
      </c>
      <c r="AG80" s="93"/>
      <c r="AI80" s="75">
        <f>C80</f>
        <v>6</v>
      </c>
      <c r="AJ80" s="90"/>
      <c r="AK80" s="75" t="str">
        <f>VLOOKUP(AI80,Sheet1!C5:I14,2)</f>
        <v>faiz</v>
      </c>
      <c r="AL80" s="87">
        <f ca="1">VLOOKUP(AI80,Sheet1!C5:I14,6)</f>
        <v>13</v>
      </c>
      <c r="AM80" s="104">
        <f ca="1">G80</f>
        <v>0.08</v>
      </c>
      <c r="AN80" s="11">
        <v>0.375</v>
      </c>
      <c r="AO80" s="3" t="s">
        <v>18</v>
      </c>
      <c r="AP80" s="7">
        <v>0.5</v>
      </c>
      <c r="AQ80" s="11"/>
      <c r="AR80" s="3" t="s">
        <v>18</v>
      </c>
      <c r="AS80" s="7"/>
      <c r="AT80" s="11">
        <v>0.375</v>
      </c>
      <c r="AU80" s="3" t="s">
        <v>18</v>
      </c>
      <c r="AV80" s="7">
        <v>0.5</v>
      </c>
      <c r="AW80" s="11">
        <v>0.375</v>
      </c>
      <c r="AX80" s="3" t="s">
        <v>18</v>
      </c>
      <c r="AY80" s="7">
        <v>0.5</v>
      </c>
      <c r="AZ80" s="11">
        <v>0.375</v>
      </c>
      <c r="BA80" s="3" t="s">
        <v>18</v>
      </c>
      <c r="BB80" s="7">
        <v>0.5</v>
      </c>
      <c r="BC80" s="11">
        <v>0.375</v>
      </c>
      <c r="BD80" s="3" t="s">
        <v>18</v>
      </c>
      <c r="BE80" s="7">
        <v>0.5</v>
      </c>
      <c r="BF80" s="68">
        <f>AN81+AN84+AQ81+AQ84+AT81+AT84+AW81+AW84+AZ81+AZ84+BC81+BC84</f>
        <v>34</v>
      </c>
      <c r="BG80" s="69"/>
      <c r="BH80" s="78">
        <f ca="1">BF80*AL80</f>
        <v>442</v>
      </c>
      <c r="BI80" s="79"/>
      <c r="BJ80" s="74">
        <f ca="1">AN90+AQ90+AT90+AW90+AZ90+BC90</f>
        <v>2377</v>
      </c>
      <c r="BK80" s="93"/>
      <c r="BL80" s="74">
        <f ca="1">BH80+BJ80</f>
        <v>2819</v>
      </c>
      <c r="BM80" s="93"/>
      <c r="BQ80" s="64"/>
      <c r="BR80" s="70"/>
      <c r="BS80" s="71"/>
      <c r="BT80" s="70"/>
      <c r="BU80" s="71"/>
      <c r="BV80" s="70"/>
      <c r="BW80" s="71"/>
      <c r="BX80" s="70"/>
      <c r="BY80" s="71"/>
      <c r="BZ80" s="76"/>
    </row>
    <row r="81" spans="3:78" x14ac:dyDescent="0.35">
      <c r="C81" s="85"/>
      <c r="D81" s="90"/>
      <c r="E81" s="76"/>
      <c r="F81" s="88"/>
      <c r="G81" s="105"/>
      <c r="H81" s="51">
        <f>(J80-H80)*24</f>
        <v>3</v>
      </c>
      <c r="I81" s="52"/>
      <c r="J81" s="53"/>
      <c r="K81" s="51">
        <f>(M80-K80)*24</f>
        <v>0</v>
      </c>
      <c r="L81" s="52"/>
      <c r="M81" s="53"/>
      <c r="N81" s="51">
        <f>(P80-N80)*24</f>
        <v>3</v>
      </c>
      <c r="O81" s="52"/>
      <c r="P81" s="53"/>
      <c r="Q81" s="51">
        <f>(S80-Q80)*24</f>
        <v>3</v>
      </c>
      <c r="R81" s="52"/>
      <c r="S81" s="53"/>
      <c r="T81" s="51">
        <f>(V80-T80)*24</f>
        <v>3</v>
      </c>
      <c r="U81" s="52"/>
      <c r="V81" s="53"/>
      <c r="W81" s="51">
        <f>(Y80-W80)*24</f>
        <v>3</v>
      </c>
      <c r="X81" s="52"/>
      <c r="Y81" s="53"/>
      <c r="Z81" s="70"/>
      <c r="AA81" s="71"/>
      <c r="AB81" s="80"/>
      <c r="AC81" s="81"/>
      <c r="AD81" s="115"/>
      <c r="AE81" s="116"/>
      <c r="AF81" s="115"/>
      <c r="AG81" s="116"/>
      <c r="AI81" s="76"/>
      <c r="AJ81" s="90"/>
      <c r="AK81" s="76"/>
      <c r="AL81" s="88"/>
      <c r="AM81" s="105"/>
      <c r="AN81" s="51">
        <f>(AP80-AN80)*24</f>
        <v>3</v>
      </c>
      <c r="AO81" s="52"/>
      <c r="AP81" s="53"/>
      <c r="AQ81" s="51">
        <f>(AS80-AQ80)*24</f>
        <v>0</v>
      </c>
      <c r="AR81" s="52"/>
      <c r="AS81" s="53"/>
      <c r="AT81" s="51">
        <f>(AV80-AT80)*24</f>
        <v>3</v>
      </c>
      <c r="AU81" s="52"/>
      <c r="AV81" s="53"/>
      <c r="AW81" s="51">
        <f>(AY80-AW80)*24</f>
        <v>3</v>
      </c>
      <c r="AX81" s="52"/>
      <c r="AY81" s="53"/>
      <c r="AZ81" s="51">
        <f>(BB80-AZ80)*24</f>
        <v>3</v>
      </c>
      <c r="BA81" s="52"/>
      <c r="BB81" s="53"/>
      <c r="BC81" s="51">
        <f>(BE80-BC80)*24</f>
        <v>3</v>
      </c>
      <c r="BD81" s="52"/>
      <c r="BE81" s="53"/>
      <c r="BF81" s="70"/>
      <c r="BG81" s="71"/>
      <c r="BH81" s="80"/>
      <c r="BI81" s="81"/>
      <c r="BJ81" s="115"/>
      <c r="BK81" s="116"/>
      <c r="BL81" s="115"/>
      <c r="BM81" s="116"/>
      <c r="BQ81" s="64"/>
      <c r="BR81" s="70"/>
      <c r="BS81" s="71"/>
      <c r="BT81" s="70"/>
      <c r="BU81" s="71"/>
      <c r="BV81" s="70"/>
      <c r="BW81" s="71"/>
      <c r="BX81" s="70"/>
      <c r="BY81" s="71"/>
      <c r="BZ81" s="76"/>
    </row>
    <row r="82" spans="3:78" ht="15" thickBot="1" x14ac:dyDescent="0.4">
      <c r="C82" s="85"/>
      <c r="D82" s="90"/>
      <c r="E82" s="76"/>
      <c r="F82" s="88"/>
      <c r="G82" s="105"/>
      <c r="H82" s="57"/>
      <c r="I82" s="58"/>
      <c r="J82" s="59"/>
      <c r="K82" s="57"/>
      <c r="L82" s="58"/>
      <c r="M82" s="59"/>
      <c r="N82" s="57"/>
      <c r="O82" s="58"/>
      <c r="P82" s="59"/>
      <c r="Q82" s="57"/>
      <c r="R82" s="58"/>
      <c r="S82" s="59"/>
      <c r="T82" s="57"/>
      <c r="U82" s="58"/>
      <c r="V82" s="59"/>
      <c r="W82" s="57"/>
      <c r="X82" s="58"/>
      <c r="Y82" s="59"/>
      <c r="Z82" s="70"/>
      <c r="AA82" s="71"/>
      <c r="AB82" s="80"/>
      <c r="AC82" s="81"/>
      <c r="AD82" s="115"/>
      <c r="AE82" s="116"/>
      <c r="AF82" s="115"/>
      <c r="AG82" s="116"/>
      <c r="AI82" s="76"/>
      <c r="AJ82" s="90"/>
      <c r="AK82" s="76"/>
      <c r="AL82" s="88"/>
      <c r="AM82" s="105"/>
      <c r="AN82" s="57"/>
      <c r="AO82" s="58"/>
      <c r="AP82" s="59"/>
      <c r="AQ82" s="57"/>
      <c r="AR82" s="58"/>
      <c r="AS82" s="59"/>
      <c r="AT82" s="57"/>
      <c r="AU82" s="58"/>
      <c r="AV82" s="59"/>
      <c r="AW82" s="57"/>
      <c r="AX82" s="58"/>
      <c r="AY82" s="59"/>
      <c r="AZ82" s="57"/>
      <c r="BA82" s="58"/>
      <c r="BB82" s="59"/>
      <c r="BC82" s="57"/>
      <c r="BD82" s="58"/>
      <c r="BE82" s="59"/>
      <c r="BF82" s="70"/>
      <c r="BG82" s="71"/>
      <c r="BH82" s="80"/>
      <c r="BI82" s="81"/>
      <c r="BJ82" s="115"/>
      <c r="BK82" s="116"/>
      <c r="BL82" s="115"/>
      <c r="BM82" s="116"/>
      <c r="BQ82" s="64"/>
      <c r="BR82" s="70"/>
      <c r="BS82" s="71"/>
      <c r="BT82" s="70"/>
      <c r="BU82" s="71"/>
      <c r="BV82" s="70"/>
      <c r="BW82" s="71"/>
      <c r="BX82" s="70"/>
      <c r="BY82" s="71"/>
      <c r="BZ82" s="76"/>
    </row>
    <row r="83" spans="3:78" ht="15" thickBot="1" x14ac:dyDescent="0.4">
      <c r="C83" s="85"/>
      <c r="D83" s="90"/>
      <c r="E83" s="76"/>
      <c r="F83" s="88"/>
      <c r="G83" s="105"/>
      <c r="H83" s="6">
        <v>4.1666666666666664E-2</v>
      </c>
      <c r="I83" s="1" t="s">
        <v>18</v>
      </c>
      <c r="J83" s="7">
        <v>0.25</v>
      </c>
      <c r="K83" s="6"/>
      <c r="L83" s="1" t="s">
        <v>18</v>
      </c>
      <c r="M83" s="7"/>
      <c r="N83" s="6">
        <v>4.1666666666666664E-2</v>
      </c>
      <c r="O83" s="1" t="s">
        <v>18</v>
      </c>
      <c r="P83" s="7">
        <v>0.16666666666666666</v>
      </c>
      <c r="Q83" s="6">
        <v>4.1666666666666664E-2</v>
      </c>
      <c r="R83" s="1" t="s">
        <v>18</v>
      </c>
      <c r="S83" s="7">
        <v>0.25</v>
      </c>
      <c r="T83" s="6">
        <v>4.1666666666666664E-2</v>
      </c>
      <c r="U83" s="1" t="s">
        <v>18</v>
      </c>
      <c r="V83" s="7">
        <v>0.16666666666666666</v>
      </c>
      <c r="W83" s="6">
        <v>4.1666666666666664E-2</v>
      </c>
      <c r="X83" s="1" t="s">
        <v>18</v>
      </c>
      <c r="Y83" s="7">
        <v>0.16666666666666666</v>
      </c>
      <c r="Z83" s="70"/>
      <c r="AA83" s="71"/>
      <c r="AB83" s="80"/>
      <c r="AC83" s="81"/>
      <c r="AD83" s="115"/>
      <c r="AE83" s="116"/>
      <c r="AF83" s="115"/>
      <c r="AG83" s="116"/>
      <c r="AI83" s="76"/>
      <c r="AJ83" s="90"/>
      <c r="AK83" s="76"/>
      <c r="AL83" s="88"/>
      <c r="AM83" s="105"/>
      <c r="AN83" s="6">
        <v>4.1666666666666664E-2</v>
      </c>
      <c r="AO83" s="1" t="s">
        <v>18</v>
      </c>
      <c r="AP83" s="7">
        <v>0.25</v>
      </c>
      <c r="AQ83" s="6"/>
      <c r="AR83" s="1" t="s">
        <v>18</v>
      </c>
      <c r="AS83" s="7"/>
      <c r="AT83" s="6">
        <v>4.1666666666666664E-2</v>
      </c>
      <c r="AU83" s="1" t="s">
        <v>18</v>
      </c>
      <c r="AV83" s="7">
        <v>0.16666666666666666</v>
      </c>
      <c r="AW83" s="6">
        <v>4.1666666666666664E-2</v>
      </c>
      <c r="AX83" s="1" t="s">
        <v>18</v>
      </c>
      <c r="AY83" s="7">
        <v>0.25</v>
      </c>
      <c r="AZ83" s="6">
        <v>4.1666666666666664E-2</v>
      </c>
      <c r="BA83" s="1" t="s">
        <v>18</v>
      </c>
      <c r="BB83" s="7">
        <v>0.16666666666666666</v>
      </c>
      <c r="BC83" s="6">
        <v>4.1666666666666664E-2</v>
      </c>
      <c r="BD83" s="1" t="s">
        <v>18</v>
      </c>
      <c r="BE83" s="7">
        <v>0.16666666666666666</v>
      </c>
      <c r="BF83" s="70"/>
      <c r="BG83" s="71"/>
      <c r="BH83" s="80"/>
      <c r="BI83" s="81"/>
      <c r="BJ83" s="115"/>
      <c r="BK83" s="116"/>
      <c r="BL83" s="115"/>
      <c r="BM83" s="116"/>
      <c r="BQ83" s="65"/>
      <c r="BR83" s="72"/>
      <c r="BS83" s="73"/>
      <c r="BT83" s="72"/>
      <c r="BU83" s="73"/>
      <c r="BV83" s="72"/>
      <c r="BW83" s="73"/>
      <c r="BX83" s="72"/>
      <c r="BY83" s="73"/>
      <c r="BZ83" s="77"/>
    </row>
    <row r="84" spans="3:78" ht="15" thickBot="1" x14ac:dyDescent="0.4">
      <c r="C84" s="85"/>
      <c r="D84" s="90"/>
      <c r="E84" s="76"/>
      <c r="F84" s="88"/>
      <c r="G84" s="105"/>
      <c r="H84" s="51">
        <f>(J83-H83)*24</f>
        <v>5</v>
      </c>
      <c r="I84" s="52"/>
      <c r="J84" s="53"/>
      <c r="K84" s="51">
        <f>(M83-K83)*24</f>
        <v>0</v>
      </c>
      <c r="L84" s="52"/>
      <c r="M84" s="53"/>
      <c r="N84" s="51">
        <f>(P83-N83)*24</f>
        <v>3</v>
      </c>
      <c r="O84" s="52"/>
      <c r="P84" s="53"/>
      <c r="Q84" s="51">
        <f>(S83-Q83)*24</f>
        <v>5</v>
      </c>
      <c r="R84" s="52"/>
      <c r="S84" s="53"/>
      <c r="T84" s="51">
        <f>(V83-T83)*24</f>
        <v>3</v>
      </c>
      <c r="U84" s="52"/>
      <c r="V84" s="53"/>
      <c r="W84" s="51">
        <f>(Y83-W83)*24</f>
        <v>3</v>
      </c>
      <c r="X84" s="52"/>
      <c r="Y84" s="53"/>
      <c r="Z84" s="70"/>
      <c r="AA84" s="71"/>
      <c r="AB84" s="80"/>
      <c r="AC84" s="81"/>
      <c r="AD84" s="115"/>
      <c r="AE84" s="116"/>
      <c r="AF84" s="115"/>
      <c r="AG84" s="116"/>
      <c r="AI84" s="76"/>
      <c r="AJ84" s="90"/>
      <c r="AK84" s="76"/>
      <c r="AL84" s="88"/>
      <c r="AM84" s="105"/>
      <c r="AN84" s="51">
        <f>(AP83-AN83)*24</f>
        <v>5</v>
      </c>
      <c r="AO84" s="52"/>
      <c r="AP84" s="53"/>
      <c r="AQ84" s="51">
        <f>(AS83-AQ83)*24</f>
        <v>0</v>
      </c>
      <c r="AR84" s="52"/>
      <c r="AS84" s="53"/>
      <c r="AT84" s="51">
        <f>(AV83-AT83)*24</f>
        <v>3</v>
      </c>
      <c r="AU84" s="52"/>
      <c r="AV84" s="53"/>
      <c r="AW84" s="51">
        <f>(AY83-AW83)*24</f>
        <v>5</v>
      </c>
      <c r="AX84" s="52"/>
      <c r="AY84" s="53"/>
      <c r="AZ84" s="51">
        <f>(BB83-AZ83)*24</f>
        <v>3</v>
      </c>
      <c r="BA84" s="52"/>
      <c r="BB84" s="53"/>
      <c r="BC84" s="51">
        <f>(BE83-BC83)*24</f>
        <v>3</v>
      </c>
      <c r="BD84" s="52"/>
      <c r="BE84" s="53"/>
      <c r="BF84" s="70"/>
      <c r="BG84" s="71"/>
      <c r="BH84" s="80"/>
      <c r="BI84" s="81"/>
      <c r="BJ84" s="115"/>
      <c r="BK84" s="116"/>
      <c r="BL84" s="115"/>
      <c r="BM84" s="116"/>
    </row>
    <row r="85" spans="3:78" ht="15" thickBot="1" x14ac:dyDescent="0.4">
      <c r="C85" s="85"/>
      <c r="D85" s="90"/>
      <c r="E85" s="76"/>
      <c r="F85" s="88"/>
      <c r="G85" s="105"/>
      <c r="H85" s="57"/>
      <c r="I85" s="58"/>
      <c r="J85" s="59"/>
      <c r="K85" s="57"/>
      <c r="L85" s="58"/>
      <c r="M85" s="59"/>
      <c r="N85" s="57"/>
      <c r="O85" s="58"/>
      <c r="P85" s="59"/>
      <c r="Q85" s="57"/>
      <c r="R85" s="58"/>
      <c r="S85" s="59"/>
      <c r="T85" s="57"/>
      <c r="U85" s="58"/>
      <c r="V85" s="59"/>
      <c r="W85" s="57"/>
      <c r="X85" s="58"/>
      <c r="Y85" s="59"/>
      <c r="Z85" s="70"/>
      <c r="AA85" s="71"/>
      <c r="AB85" s="80"/>
      <c r="AC85" s="81"/>
      <c r="AD85" s="115"/>
      <c r="AE85" s="116"/>
      <c r="AF85" s="115"/>
      <c r="AG85" s="116"/>
      <c r="AI85" s="76"/>
      <c r="AJ85" s="90"/>
      <c r="AK85" s="76"/>
      <c r="AL85" s="88"/>
      <c r="AM85" s="105"/>
      <c r="AN85" s="57"/>
      <c r="AO85" s="58"/>
      <c r="AP85" s="59"/>
      <c r="AQ85" s="57"/>
      <c r="AR85" s="58"/>
      <c r="AS85" s="59"/>
      <c r="AT85" s="57"/>
      <c r="AU85" s="58"/>
      <c r="AV85" s="59"/>
      <c r="AW85" s="57"/>
      <c r="AX85" s="58"/>
      <c r="AY85" s="59"/>
      <c r="AZ85" s="57"/>
      <c r="BA85" s="58"/>
      <c r="BB85" s="59"/>
      <c r="BC85" s="57"/>
      <c r="BD85" s="58"/>
      <c r="BE85" s="59"/>
      <c r="BF85" s="70"/>
      <c r="BG85" s="71"/>
      <c r="BH85" s="80"/>
      <c r="BI85" s="81"/>
      <c r="BJ85" s="115"/>
      <c r="BK85" s="116"/>
      <c r="BL85" s="115"/>
      <c r="BM85" s="116"/>
      <c r="BQ85" s="63">
        <f>C125</f>
        <v>9</v>
      </c>
      <c r="BR85" s="66" t="s">
        <v>39</v>
      </c>
      <c r="BS85" s="67"/>
      <c r="BT85" s="66" t="s">
        <v>40</v>
      </c>
      <c r="BU85" s="67"/>
      <c r="BV85" s="66" t="s">
        <v>41</v>
      </c>
      <c r="BW85" s="67"/>
      <c r="BX85" s="66" t="s">
        <v>42</v>
      </c>
      <c r="BY85" s="67"/>
      <c r="BZ85" s="5" t="s">
        <v>43</v>
      </c>
    </row>
    <row r="86" spans="3:78" ht="15" thickBot="1" x14ac:dyDescent="0.4">
      <c r="C86" s="85"/>
      <c r="D86" s="90"/>
      <c r="E86" s="76"/>
      <c r="F86" s="88"/>
      <c r="G86" s="105"/>
      <c r="H86" s="51" t="s">
        <v>29</v>
      </c>
      <c r="I86" s="52"/>
      <c r="J86" s="53"/>
      <c r="K86" s="51" t="s">
        <v>29</v>
      </c>
      <c r="L86" s="52"/>
      <c r="M86" s="53"/>
      <c r="N86" s="51" t="s">
        <v>29</v>
      </c>
      <c r="O86" s="52"/>
      <c r="P86" s="53"/>
      <c r="Q86" s="51" t="s">
        <v>29</v>
      </c>
      <c r="R86" s="52"/>
      <c r="S86" s="53"/>
      <c r="T86" s="51" t="s">
        <v>29</v>
      </c>
      <c r="U86" s="52"/>
      <c r="V86" s="53"/>
      <c r="W86" s="51" t="s">
        <v>29</v>
      </c>
      <c r="X86" s="52"/>
      <c r="Y86" s="53"/>
      <c r="Z86" s="70"/>
      <c r="AA86" s="71"/>
      <c r="AB86" s="80"/>
      <c r="AC86" s="81"/>
      <c r="AD86" s="115"/>
      <c r="AE86" s="116"/>
      <c r="AF86" s="115"/>
      <c r="AG86" s="116"/>
      <c r="AI86" s="76"/>
      <c r="AJ86" s="90"/>
      <c r="AK86" s="76"/>
      <c r="AL86" s="88"/>
      <c r="AM86" s="105"/>
      <c r="AN86" s="51" t="s">
        <v>29</v>
      </c>
      <c r="AO86" s="52"/>
      <c r="AP86" s="53"/>
      <c r="AQ86" s="51" t="s">
        <v>29</v>
      </c>
      <c r="AR86" s="52"/>
      <c r="AS86" s="53"/>
      <c r="AT86" s="51" t="s">
        <v>29</v>
      </c>
      <c r="AU86" s="52"/>
      <c r="AV86" s="53"/>
      <c r="AW86" s="51" t="s">
        <v>29</v>
      </c>
      <c r="AX86" s="52"/>
      <c r="AY86" s="53"/>
      <c r="AZ86" s="51" t="s">
        <v>29</v>
      </c>
      <c r="BA86" s="52"/>
      <c r="BB86" s="53"/>
      <c r="BC86" s="51" t="s">
        <v>29</v>
      </c>
      <c r="BD86" s="52"/>
      <c r="BE86" s="53"/>
      <c r="BF86" s="70"/>
      <c r="BG86" s="71"/>
      <c r="BH86" s="80"/>
      <c r="BI86" s="81"/>
      <c r="BJ86" s="115"/>
      <c r="BK86" s="116"/>
      <c r="BL86" s="115"/>
      <c r="BM86" s="116"/>
      <c r="BQ86" s="64"/>
      <c r="BR86" s="68">
        <f>BF125+Z125</f>
        <v>62</v>
      </c>
      <c r="BS86" s="69"/>
      <c r="BT86" s="74">
        <f ca="1">BH125+AB125</f>
        <v>620</v>
      </c>
      <c r="BU86" s="69"/>
      <c r="BV86" s="74">
        <f ca="1">BJ125+AD125</f>
        <v>6254.5</v>
      </c>
      <c r="BW86" s="69"/>
      <c r="BX86" s="74">
        <f ca="1">BV86+BT86</f>
        <v>6874.5</v>
      </c>
      <c r="BY86" s="69"/>
      <c r="BZ86" s="75">
        <f ca="1">SUM(AN132:BE133)+SUM(H132:Y133)</f>
        <v>6748</v>
      </c>
    </row>
    <row r="87" spans="3:78" x14ac:dyDescent="0.35">
      <c r="C87" s="85"/>
      <c r="D87" s="90"/>
      <c r="E87" s="76"/>
      <c r="F87" s="88"/>
      <c r="G87" s="105"/>
      <c r="H87" s="51">
        <f ca="1">RANDBETWEEN(100,1000)</f>
        <v>756</v>
      </c>
      <c r="I87" s="52"/>
      <c r="J87" s="53"/>
      <c r="K87" s="51">
        <f ca="1">RANDBETWEEN(100,1000)</f>
        <v>494</v>
      </c>
      <c r="L87" s="52"/>
      <c r="M87" s="53"/>
      <c r="N87" s="51">
        <f ca="1">RANDBETWEEN(100,1000)</f>
        <v>612</v>
      </c>
      <c r="O87" s="52"/>
      <c r="P87" s="53"/>
      <c r="Q87" s="51">
        <f ca="1">RANDBETWEEN(100,1000)</f>
        <v>927</v>
      </c>
      <c r="R87" s="52"/>
      <c r="S87" s="53"/>
      <c r="T87" s="51">
        <f ca="1">RANDBETWEEN(100,1000)</f>
        <v>409</v>
      </c>
      <c r="U87" s="52"/>
      <c r="V87" s="53"/>
      <c r="W87" s="51">
        <f ca="1">RANDBETWEEN(100,1000)</f>
        <v>308</v>
      </c>
      <c r="X87" s="52"/>
      <c r="Y87" s="53"/>
      <c r="Z87" s="70"/>
      <c r="AA87" s="71"/>
      <c r="AB87" s="80"/>
      <c r="AC87" s="81"/>
      <c r="AD87" s="115"/>
      <c r="AE87" s="116"/>
      <c r="AF87" s="115"/>
      <c r="AG87" s="116"/>
      <c r="AI87" s="76"/>
      <c r="AJ87" s="90"/>
      <c r="AK87" s="76"/>
      <c r="AL87" s="88"/>
      <c r="AM87" s="105"/>
      <c r="AN87" s="51">
        <f ca="1">RANDBETWEEN(100,1000)</f>
        <v>124</v>
      </c>
      <c r="AO87" s="52"/>
      <c r="AP87" s="53"/>
      <c r="AQ87" s="51">
        <f ca="1">RANDBETWEEN(100,1000)</f>
        <v>435</v>
      </c>
      <c r="AR87" s="52"/>
      <c r="AS87" s="53"/>
      <c r="AT87" s="51">
        <f ca="1">RANDBETWEEN(100,1000)</f>
        <v>508</v>
      </c>
      <c r="AU87" s="52"/>
      <c r="AV87" s="53"/>
      <c r="AW87" s="51">
        <f ca="1">RANDBETWEEN(100,1000)</f>
        <v>455</v>
      </c>
      <c r="AX87" s="52"/>
      <c r="AY87" s="53"/>
      <c r="AZ87" s="51">
        <f ca="1">RANDBETWEEN(100,1000)</f>
        <v>252</v>
      </c>
      <c r="BA87" s="52"/>
      <c r="BB87" s="53"/>
      <c r="BC87" s="51">
        <f ca="1">RANDBETWEEN(100,1000)</f>
        <v>388</v>
      </c>
      <c r="BD87" s="52"/>
      <c r="BE87" s="53"/>
      <c r="BF87" s="70"/>
      <c r="BG87" s="71"/>
      <c r="BH87" s="80"/>
      <c r="BI87" s="81"/>
      <c r="BJ87" s="115"/>
      <c r="BK87" s="116"/>
      <c r="BL87" s="115"/>
      <c r="BM87" s="116"/>
      <c r="BQ87" s="64"/>
      <c r="BR87" s="70"/>
      <c r="BS87" s="71"/>
      <c r="BT87" s="70"/>
      <c r="BU87" s="71"/>
      <c r="BV87" s="70"/>
      <c r="BW87" s="71"/>
      <c r="BX87" s="70"/>
      <c r="BY87" s="71"/>
      <c r="BZ87" s="76"/>
    </row>
    <row r="88" spans="3:78" ht="15" thickBot="1" x14ac:dyDescent="0.4">
      <c r="C88" s="85"/>
      <c r="D88" s="90"/>
      <c r="E88" s="76"/>
      <c r="F88" s="88"/>
      <c r="G88" s="105"/>
      <c r="H88" s="57"/>
      <c r="I88" s="58"/>
      <c r="J88" s="59"/>
      <c r="K88" s="57"/>
      <c r="L88" s="58"/>
      <c r="M88" s="59"/>
      <c r="N88" s="57"/>
      <c r="O88" s="58"/>
      <c r="P88" s="59"/>
      <c r="Q88" s="57"/>
      <c r="R88" s="58"/>
      <c r="S88" s="59"/>
      <c r="T88" s="57"/>
      <c r="U88" s="58"/>
      <c r="V88" s="59"/>
      <c r="W88" s="57"/>
      <c r="X88" s="58"/>
      <c r="Y88" s="59"/>
      <c r="Z88" s="70"/>
      <c r="AA88" s="71"/>
      <c r="AB88" s="80"/>
      <c r="AC88" s="81"/>
      <c r="AD88" s="115"/>
      <c r="AE88" s="116"/>
      <c r="AF88" s="115"/>
      <c r="AG88" s="116"/>
      <c r="AI88" s="76"/>
      <c r="AJ88" s="90"/>
      <c r="AK88" s="76"/>
      <c r="AL88" s="88"/>
      <c r="AM88" s="105"/>
      <c r="AN88" s="57"/>
      <c r="AO88" s="58"/>
      <c r="AP88" s="59"/>
      <c r="AQ88" s="57"/>
      <c r="AR88" s="58"/>
      <c r="AS88" s="59"/>
      <c r="AT88" s="57"/>
      <c r="AU88" s="58"/>
      <c r="AV88" s="59"/>
      <c r="AW88" s="57"/>
      <c r="AX88" s="58"/>
      <c r="AY88" s="59"/>
      <c r="AZ88" s="57"/>
      <c r="BA88" s="58"/>
      <c r="BB88" s="59"/>
      <c r="BC88" s="57"/>
      <c r="BD88" s="58"/>
      <c r="BE88" s="59"/>
      <c r="BF88" s="70"/>
      <c r="BG88" s="71"/>
      <c r="BH88" s="80"/>
      <c r="BI88" s="81"/>
      <c r="BJ88" s="115"/>
      <c r="BK88" s="116"/>
      <c r="BL88" s="115"/>
      <c r="BM88" s="116"/>
      <c r="BQ88" s="64"/>
      <c r="BR88" s="70"/>
      <c r="BS88" s="71"/>
      <c r="BT88" s="70"/>
      <c r="BU88" s="71"/>
      <c r="BV88" s="70"/>
      <c r="BW88" s="71"/>
      <c r="BX88" s="70"/>
      <c r="BY88" s="71"/>
      <c r="BZ88" s="76"/>
    </row>
    <row r="89" spans="3:78" ht="15" thickBot="1" x14ac:dyDescent="0.4">
      <c r="C89" s="85"/>
      <c r="D89" s="90"/>
      <c r="E89" s="76"/>
      <c r="F89" s="88"/>
      <c r="G89" s="105"/>
      <c r="H89" s="66" t="s">
        <v>32</v>
      </c>
      <c r="I89" s="91"/>
      <c r="J89" s="67"/>
      <c r="K89" s="66" t="s">
        <v>32</v>
      </c>
      <c r="L89" s="91"/>
      <c r="M89" s="67"/>
      <c r="N89" s="66" t="s">
        <v>32</v>
      </c>
      <c r="O89" s="91"/>
      <c r="P89" s="67"/>
      <c r="Q89" s="66" t="s">
        <v>32</v>
      </c>
      <c r="R89" s="91"/>
      <c r="S89" s="67"/>
      <c r="T89" s="66" t="s">
        <v>32</v>
      </c>
      <c r="U89" s="91"/>
      <c r="V89" s="67"/>
      <c r="W89" s="66" t="s">
        <v>32</v>
      </c>
      <c r="X89" s="91"/>
      <c r="Y89" s="67"/>
      <c r="Z89" s="70"/>
      <c r="AA89" s="71"/>
      <c r="AB89" s="80"/>
      <c r="AC89" s="81"/>
      <c r="AD89" s="115"/>
      <c r="AE89" s="116"/>
      <c r="AF89" s="115"/>
      <c r="AG89" s="116"/>
      <c r="AI89" s="76"/>
      <c r="AJ89" s="90"/>
      <c r="AK89" s="76"/>
      <c r="AL89" s="88"/>
      <c r="AM89" s="105"/>
      <c r="AN89" s="66" t="s">
        <v>32</v>
      </c>
      <c r="AO89" s="91"/>
      <c r="AP89" s="67"/>
      <c r="AQ89" s="66" t="s">
        <v>32</v>
      </c>
      <c r="AR89" s="91"/>
      <c r="AS89" s="67"/>
      <c r="AT89" s="66" t="s">
        <v>32</v>
      </c>
      <c r="AU89" s="91"/>
      <c r="AV89" s="67"/>
      <c r="AW89" s="66" t="s">
        <v>32</v>
      </c>
      <c r="AX89" s="91"/>
      <c r="AY89" s="67"/>
      <c r="AZ89" s="66" t="s">
        <v>32</v>
      </c>
      <c r="BA89" s="91"/>
      <c r="BB89" s="67"/>
      <c r="BC89" s="66" t="s">
        <v>32</v>
      </c>
      <c r="BD89" s="91"/>
      <c r="BE89" s="67"/>
      <c r="BF89" s="70"/>
      <c r="BG89" s="71"/>
      <c r="BH89" s="80"/>
      <c r="BI89" s="81"/>
      <c r="BJ89" s="115"/>
      <c r="BK89" s="116"/>
      <c r="BL89" s="115"/>
      <c r="BM89" s="116"/>
      <c r="BQ89" s="64"/>
      <c r="BR89" s="70"/>
      <c r="BS89" s="71"/>
      <c r="BT89" s="70"/>
      <c r="BU89" s="71"/>
      <c r="BV89" s="70"/>
      <c r="BW89" s="71"/>
      <c r="BX89" s="70"/>
      <c r="BY89" s="71"/>
      <c r="BZ89" s="76"/>
    </row>
    <row r="90" spans="3:78" x14ac:dyDescent="0.35">
      <c r="C90" s="85"/>
      <c r="D90" s="90"/>
      <c r="E90" s="76"/>
      <c r="F90" s="88"/>
      <c r="G90" s="105"/>
      <c r="H90" s="74">
        <f ca="1">H87*G80</f>
        <v>60.480000000000004</v>
      </c>
      <c r="I90" s="92"/>
      <c r="J90" s="93"/>
      <c r="K90" s="74">
        <f ca="1">K87*J80</f>
        <v>247</v>
      </c>
      <c r="L90" s="92"/>
      <c r="M90" s="93"/>
      <c r="N90" s="74">
        <f ca="1">N87*M80</f>
        <v>0</v>
      </c>
      <c r="O90" s="92"/>
      <c r="P90" s="93"/>
      <c r="Q90" s="74">
        <f ca="1">Q87*P80</f>
        <v>463.5</v>
      </c>
      <c r="R90" s="92"/>
      <c r="S90" s="93"/>
      <c r="T90" s="74">
        <f ca="1">T87*S80</f>
        <v>204.5</v>
      </c>
      <c r="U90" s="92"/>
      <c r="V90" s="93"/>
      <c r="W90" s="74">
        <f ca="1">W87*V80</f>
        <v>154</v>
      </c>
      <c r="X90" s="92"/>
      <c r="Y90" s="93"/>
      <c r="Z90" s="70"/>
      <c r="AA90" s="71"/>
      <c r="AB90" s="80"/>
      <c r="AC90" s="81"/>
      <c r="AD90" s="115"/>
      <c r="AE90" s="116"/>
      <c r="AF90" s="115"/>
      <c r="AG90" s="116"/>
      <c r="AI90" s="76"/>
      <c r="AJ90" s="90"/>
      <c r="AK90" s="76"/>
      <c r="AL90" s="88"/>
      <c r="AM90" s="105"/>
      <c r="AN90" s="74">
        <f ca="1">AN87*AL80</f>
        <v>1612</v>
      </c>
      <c r="AO90" s="92"/>
      <c r="AP90" s="93"/>
      <c r="AQ90" s="74">
        <f ca="1">AQ87*AP80</f>
        <v>217.5</v>
      </c>
      <c r="AR90" s="92"/>
      <c r="AS90" s="93"/>
      <c r="AT90" s="74">
        <f ca="1">AT87*AS80</f>
        <v>0</v>
      </c>
      <c r="AU90" s="92"/>
      <c r="AV90" s="93"/>
      <c r="AW90" s="74">
        <f ca="1">AW87*AV80</f>
        <v>227.5</v>
      </c>
      <c r="AX90" s="92"/>
      <c r="AY90" s="93"/>
      <c r="AZ90" s="74">
        <f ca="1">AZ87*AY80</f>
        <v>126</v>
      </c>
      <c r="BA90" s="92"/>
      <c r="BB90" s="93"/>
      <c r="BC90" s="74">
        <f ca="1">BC87*BB80</f>
        <v>194</v>
      </c>
      <c r="BD90" s="92"/>
      <c r="BE90" s="93"/>
      <c r="BF90" s="70"/>
      <c r="BG90" s="71"/>
      <c r="BH90" s="80"/>
      <c r="BI90" s="81"/>
      <c r="BJ90" s="115"/>
      <c r="BK90" s="116"/>
      <c r="BL90" s="115"/>
      <c r="BM90" s="116"/>
      <c r="BQ90" s="64"/>
      <c r="BR90" s="70"/>
      <c r="BS90" s="71"/>
      <c r="BT90" s="70"/>
      <c r="BU90" s="71"/>
      <c r="BV90" s="70"/>
      <c r="BW90" s="71"/>
      <c r="BX90" s="70"/>
      <c r="BY90" s="71"/>
      <c r="BZ90" s="76"/>
    </row>
    <row r="91" spans="3:78" ht="15" thickBot="1" x14ac:dyDescent="0.4">
      <c r="C91" s="86"/>
      <c r="D91" s="61"/>
      <c r="E91" s="77"/>
      <c r="F91" s="89"/>
      <c r="G91" s="106"/>
      <c r="H91" s="94"/>
      <c r="I91" s="95"/>
      <c r="J91" s="96"/>
      <c r="K91" s="94"/>
      <c r="L91" s="95"/>
      <c r="M91" s="96"/>
      <c r="N91" s="94"/>
      <c r="O91" s="95"/>
      <c r="P91" s="96"/>
      <c r="Q91" s="94"/>
      <c r="R91" s="95"/>
      <c r="S91" s="96"/>
      <c r="T91" s="94"/>
      <c r="U91" s="95"/>
      <c r="V91" s="96"/>
      <c r="W91" s="94"/>
      <c r="X91" s="95"/>
      <c r="Y91" s="96"/>
      <c r="Z91" s="72"/>
      <c r="AA91" s="73"/>
      <c r="AB91" s="82"/>
      <c r="AC91" s="83"/>
      <c r="AD91" s="94"/>
      <c r="AE91" s="96"/>
      <c r="AF91" s="94"/>
      <c r="AG91" s="96"/>
      <c r="AI91" s="77"/>
      <c r="AJ91" s="61"/>
      <c r="AK91" s="77"/>
      <c r="AL91" s="89"/>
      <c r="AM91" s="106"/>
      <c r="AN91" s="94"/>
      <c r="AO91" s="95"/>
      <c r="AP91" s="96"/>
      <c r="AQ91" s="94"/>
      <c r="AR91" s="95"/>
      <c r="AS91" s="96"/>
      <c r="AT91" s="94"/>
      <c r="AU91" s="95"/>
      <c r="AV91" s="96"/>
      <c r="AW91" s="94"/>
      <c r="AX91" s="95"/>
      <c r="AY91" s="96"/>
      <c r="AZ91" s="94"/>
      <c r="BA91" s="95"/>
      <c r="BB91" s="96"/>
      <c r="BC91" s="94"/>
      <c r="BD91" s="95"/>
      <c r="BE91" s="96"/>
      <c r="BF91" s="72"/>
      <c r="BG91" s="73"/>
      <c r="BH91" s="82"/>
      <c r="BI91" s="83"/>
      <c r="BJ91" s="94"/>
      <c r="BK91" s="96"/>
      <c r="BL91" s="94"/>
      <c r="BM91" s="96"/>
      <c r="BQ91" s="64"/>
      <c r="BR91" s="70"/>
      <c r="BS91" s="71"/>
      <c r="BT91" s="70"/>
      <c r="BU91" s="71"/>
      <c r="BV91" s="70"/>
      <c r="BW91" s="71"/>
      <c r="BX91" s="70"/>
      <c r="BY91" s="71"/>
      <c r="BZ91" s="76"/>
    </row>
    <row r="92" spans="3:78" ht="15" thickBot="1" x14ac:dyDescent="0.4">
      <c r="C92" s="8"/>
      <c r="AC92" s="9"/>
      <c r="AD92" s="21"/>
      <c r="AE92" s="22"/>
      <c r="AF92" s="15"/>
      <c r="AG92" s="16"/>
      <c r="AI92" s="8"/>
      <c r="BI92" s="9"/>
      <c r="BJ92" s="15"/>
      <c r="BK92" s="16"/>
      <c r="BL92" s="15"/>
      <c r="BM92" s="16"/>
      <c r="BQ92" s="64"/>
      <c r="BR92" s="70"/>
      <c r="BS92" s="71"/>
      <c r="BT92" s="70"/>
      <c r="BU92" s="71"/>
      <c r="BV92" s="70"/>
      <c r="BW92" s="71"/>
      <c r="BX92" s="70"/>
      <c r="BY92" s="71"/>
      <c r="BZ92" s="76"/>
    </row>
    <row r="93" spans="3:78" ht="15" thickBot="1" x14ac:dyDescent="0.4">
      <c r="C93" s="2" t="s">
        <v>17</v>
      </c>
      <c r="D93" s="62"/>
      <c r="E93" s="5" t="s">
        <v>6</v>
      </c>
      <c r="F93" s="5" t="s">
        <v>7</v>
      </c>
      <c r="G93" s="17" t="s">
        <v>5</v>
      </c>
      <c r="H93" s="51" t="s">
        <v>19</v>
      </c>
      <c r="I93" s="52"/>
      <c r="J93" s="53"/>
      <c r="K93" s="51" t="s">
        <v>20</v>
      </c>
      <c r="L93" s="52"/>
      <c r="M93" s="53"/>
      <c r="N93" s="51" t="s">
        <v>21</v>
      </c>
      <c r="O93" s="52"/>
      <c r="P93" s="53"/>
      <c r="Q93" s="51" t="s">
        <v>22</v>
      </c>
      <c r="R93" s="52"/>
      <c r="S93" s="53"/>
      <c r="T93" s="51" t="s">
        <v>23</v>
      </c>
      <c r="U93" s="52"/>
      <c r="V93" s="53"/>
      <c r="W93" s="51" t="s">
        <v>24</v>
      </c>
      <c r="X93" s="52"/>
      <c r="Y93" s="53"/>
      <c r="Z93" s="51" t="s">
        <v>25</v>
      </c>
      <c r="AA93" s="53"/>
      <c r="AB93" s="51" t="s">
        <v>26</v>
      </c>
      <c r="AC93" s="53"/>
      <c r="AD93" s="51" t="s">
        <v>37</v>
      </c>
      <c r="AE93" s="53"/>
      <c r="AF93" s="51" t="s">
        <v>38</v>
      </c>
      <c r="AG93" s="53"/>
      <c r="AI93" s="2" t="s">
        <v>17</v>
      </c>
      <c r="AJ93" s="62"/>
      <c r="AK93" s="5" t="s">
        <v>6</v>
      </c>
      <c r="AL93" s="5" t="s">
        <v>7</v>
      </c>
      <c r="AM93" s="62" t="s">
        <v>5</v>
      </c>
      <c r="AN93" s="51" t="s">
        <v>19</v>
      </c>
      <c r="AO93" s="52"/>
      <c r="AP93" s="53"/>
      <c r="AQ93" s="51" t="s">
        <v>20</v>
      </c>
      <c r="AR93" s="52"/>
      <c r="AS93" s="53"/>
      <c r="AT93" s="51" t="s">
        <v>21</v>
      </c>
      <c r="AU93" s="52"/>
      <c r="AV93" s="53"/>
      <c r="AW93" s="51" t="s">
        <v>22</v>
      </c>
      <c r="AX93" s="52"/>
      <c r="AY93" s="53"/>
      <c r="AZ93" s="51" t="s">
        <v>23</v>
      </c>
      <c r="BA93" s="52"/>
      <c r="BB93" s="53"/>
      <c r="BC93" s="51" t="s">
        <v>24</v>
      </c>
      <c r="BD93" s="52"/>
      <c r="BE93" s="53"/>
      <c r="BF93" s="51" t="s">
        <v>25</v>
      </c>
      <c r="BG93" s="53"/>
      <c r="BH93" s="51" t="s">
        <v>26</v>
      </c>
      <c r="BI93" s="53"/>
      <c r="BJ93" s="51" t="s">
        <v>37</v>
      </c>
      <c r="BK93" s="53"/>
      <c r="BL93" s="51" t="s">
        <v>38</v>
      </c>
      <c r="BM93" s="53"/>
      <c r="BQ93" s="65"/>
      <c r="BR93" s="72"/>
      <c r="BS93" s="73"/>
      <c r="BT93" s="72"/>
      <c r="BU93" s="73"/>
      <c r="BV93" s="72"/>
      <c r="BW93" s="73"/>
      <c r="BX93" s="72"/>
      <c r="BY93" s="73"/>
      <c r="BZ93" s="77"/>
    </row>
    <row r="94" spans="3:78" ht="15" thickBot="1" x14ac:dyDescent="0.4">
      <c r="C94" s="2"/>
      <c r="D94" s="90"/>
      <c r="E94" s="4"/>
      <c r="F94" s="4"/>
      <c r="G94" s="10"/>
      <c r="H94" s="57"/>
      <c r="I94" s="58"/>
      <c r="J94" s="59"/>
      <c r="K94" s="57"/>
      <c r="L94" s="58"/>
      <c r="M94" s="59"/>
      <c r="N94" s="57"/>
      <c r="O94" s="58"/>
      <c r="P94" s="59"/>
      <c r="Q94" s="57"/>
      <c r="R94" s="58"/>
      <c r="S94" s="59"/>
      <c r="T94" s="57"/>
      <c r="U94" s="58"/>
      <c r="V94" s="59"/>
      <c r="W94" s="57"/>
      <c r="X94" s="58"/>
      <c r="Y94" s="59"/>
      <c r="Z94" s="57"/>
      <c r="AA94" s="59"/>
      <c r="AB94" s="57"/>
      <c r="AC94" s="59"/>
      <c r="AD94" s="57"/>
      <c r="AE94" s="59"/>
      <c r="AF94" s="57"/>
      <c r="AG94" s="59"/>
      <c r="AI94" s="2"/>
      <c r="AJ94" s="90"/>
      <c r="AK94" s="4"/>
      <c r="AL94" s="4"/>
      <c r="AM94" s="61"/>
      <c r="AN94" s="57"/>
      <c r="AO94" s="58"/>
      <c r="AP94" s="59"/>
      <c r="AQ94" s="57"/>
      <c r="AR94" s="58"/>
      <c r="AS94" s="59"/>
      <c r="AT94" s="57"/>
      <c r="AU94" s="58"/>
      <c r="AV94" s="59"/>
      <c r="AW94" s="57"/>
      <c r="AX94" s="58"/>
      <c r="AY94" s="59"/>
      <c r="AZ94" s="57"/>
      <c r="BA94" s="58"/>
      <c r="BB94" s="59"/>
      <c r="BC94" s="57"/>
      <c r="BD94" s="58"/>
      <c r="BE94" s="59"/>
      <c r="BF94" s="57"/>
      <c r="BG94" s="59"/>
      <c r="BH94" s="57"/>
      <c r="BI94" s="59"/>
      <c r="BJ94" s="57"/>
      <c r="BK94" s="59"/>
      <c r="BL94" s="57"/>
      <c r="BM94" s="59"/>
    </row>
    <row r="95" spans="3:78" ht="15" thickBot="1" x14ac:dyDescent="0.4">
      <c r="C95" s="84">
        <v>7</v>
      </c>
      <c r="D95" s="90"/>
      <c r="E95" s="75" t="str">
        <f>VLOOKUP(C95,Sheet1!$C$5:$D$13,2)</f>
        <v>gataum</v>
      </c>
      <c r="F95" s="87">
        <f ca="1">VLOOKUP(C95,Sheet1!C5:I14,6)</f>
        <v>13</v>
      </c>
      <c r="G95" s="104">
        <f ca="1">VLOOKUP(C95,Sheet1!C5:I14,7)</f>
        <v>0.01</v>
      </c>
      <c r="H95" s="11">
        <v>0.375</v>
      </c>
      <c r="I95" s="3" t="s">
        <v>18</v>
      </c>
      <c r="J95" s="7">
        <v>0.5</v>
      </c>
      <c r="K95" s="11">
        <v>0.375</v>
      </c>
      <c r="L95" s="3" t="s">
        <v>18</v>
      </c>
      <c r="M95" s="7">
        <v>0.5</v>
      </c>
      <c r="N95" s="11">
        <v>0.375</v>
      </c>
      <c r="O95" s="3" t="s">
        <v>18</v>
      </c>
      <c r="P95" s="7">
        <v>0.5</v>
      </c>
      <c r="Q95" s="11">
        <v>0.375</v>
      </c>
      <c r="R95" s="3" t="s">
        <v>18</v>
      </c>
      <c r="S95" s="7">
        <v>0.5</v>
      </c>
      <c r="T95" s="11">
        <v>0.375</v>
      </c>
      <c r="U95" s="3" t="s">
        <v>18</v>
      </c>
      <c r="V95" s="7">
        <v>0.5</v>
      </c>
      <c r="W95" s="11">
        <v>0.375</v>
      </c>
      <c r="X95" s="3" t="s">
        <v>18</v>
      </c>
      <c r="Y95" s="7">
        <v>0.5</v>
      </c>
      <c r="Z95" s="68">
        <f>H96+H99+K96+K99+N96+N99+Q96+Q99+T96+T99+W96+W99</f>
        <v>30</v>
      </c>
      <c r="AA95" s="69"/>
      <c r="AB95" s="78">
        <f ca="1">Z95*F95</f>
        <v>390</v>
      </c>
      <c r="AC95" s="79"/>
      <c r="AD95" s="74">
        <f ca="1">H105+K105+N105+Q105+T105+W105</f>
        <v>1589.1</v>
      </c>
      <c r="AE95" s="93"/>
      <c r="AF95" s="74">
        <f ca="1">AB95+AD95</f>
        <v>1979.1</v>
      </c>
      <c r="AG95" s="93"/>
      <c r="AI95" s="75">
        <f>C95</f>
        <v>7</v>
      </c>
      <c r="AJ95" s="90"/>
      <c r="AK95" s="75" t="str">
        <f>VLOOKUP(AI95,Sheet1!C5:I14,2)</f>
        <v>gataum</v>
      </c>
      <c r="AL95" s="87">
        <f ca="1">VLOOKUP(AI95,Sheet1!C5:I14,6)</f>
        <v>13</v>
      </c>
      <c r="AM95" s="104">
        <f ca="1">G95</f>
        <v>0.01</v>
      </c>
      <c r="AN95" s="11">
        <v>0.375</v>
      </c>
      <c r="AO95" s="3" t="s">
        <v>18</v>
      </c>
      <c r="AP95" s="7">
        <v>0.5</v>
      </c>
      <c r="AQ95" s="11">
        <v>0.375</v>
      </c>
      <c r="AR95" s="3" t="s">
        <v>18</v>
      </c>
      <c r="AS95" s="7">
        <v>0.5</v>
      </c>
      <c r="AT95" s="11">
        <v>0.375</v>
      </c>
      <c r="AU95" s="3" t="s">
        <v>18</v>
      </c>
      <c r="AV95" s="7">
        <v>0.5</v>
      </c>
      <c r="AW95" s="11">
        <v>0.375</v>
      </c>
      <c r="AX95" s="3" t="s">
        <v>18</v>
      </c>
      <c r="AY95" s="7">
        <v>0.5</v>
      </c>
      <c r="AZ95" s="11">
        <v>0.375</v>
      </c>
      <c r="BA95" s="3" t="s">
        <v>18</v>
      </c>
      <c r="BB95" s="7">
        <v>0.5</v>
      </c>
      <c r="BC95" s="11">
        <v>0.375</v>
      </c>
      <c r="BD95" s="3" t="s">
        <v>18</v>
      </c>
      <c r="BE95" s="7">
        <v>0.5</v>
      </c>
      <c r="BF95" s="68">
        <f>AN96+AN99+AQ96+AQ99+AT96+AT99+AW96+AW99+AZ96+AZ99+BC96+BC99</f>
        <v>30</v>
      </c>
      <c r="BG95" s="69"/>
      <c r="BH95" s="78">
        <f ca="1">BF95*AL95</f>
        <v>390</v>
      </c>
      <c r="BI95" s="79"/>
      <c r="BJ95" s="74">
        <f ca="1">AN105+AQ105+AT105+AW105+AZ105+BC105</f>
        <v>3995.5</v>
      </c>
      <c r="BK95" s="93"/>
      <c r="BL95" s="74">
        <f ca="1">BH95+BJ95</f>
        <v>4385.5</v>
      </c>
      <c r="BM95" s="93"/>
      <c r="BQ95" s="63">
        <f>C140</f>
        <v>10</v>
      </c>
      <c r="BR95" s="66" t="s">
        <v>39</v>
      </c>
      <c r="BS95" s="67"/>
      <c r="BT95" s="66" t="s">
        <v>40</v>
      </c>
      <c r="BU95" s="67"/>
      <c r="BV95" s="66" t="s">
        <v>41</v>
      </c>
      <c r="BW95" s="67"/>
      <c r="BX95" s="66" t="s">
        <v>42</v>
      </c>
      <c r="BY95" s="67"/>
      <c r="BZ95" s="5" t="s">
        <v>43</v>
      </c>
    </row>
    <row r="96" spans="3:78" x14ac:dyDescent="0.35">
      <c r="C96" s="85"/>
      <c r="D96" s="90"/>
      <c r="E96" s="76"/>
      <c r="F96" s="88"/>
      <c r="G96" s="105"/>
      <c r="H96" s="51">
        <f>(J95-H95)*24</f>
        <v>3</v>
      </c>
      <c r="I96" s="52"/>
      <c r="J96" s="53"/>
      <c r="K96" s="51">
        <f>(M95-K95)*24</f>
        <v>3</v>
      </c>
      <c r="L96" s="52"/>
      <c r="M96" s="53"/>
      <c r="N96" s="51">
        <f>(P95-N95)*24</f>
        <v>3</v>
      </c>
      <c r="O96" s="52"/>
      <c r="P96" s="53"/>
      <c r="Q96" s="51">
        <f>(S95-Q95)*24</f>
        <v>3</v>
      </c>
      <c r="R96" s="52"/>
      <c r="S96" s="53"/>
      <c r="T96" s="51">
        <f>(V95-T95)*24</f>
        <v>3</v>
      </c>
      <c r="U96" s="52"/>
      <c r="V96" s="53"/>
      <c r="W96" s="51">
        <f>(Y95-W95)*24</f>
        <v>3</v>
      </c>
      <c r="X96" s="52"/>
      <c r="Y96" s="53"/>
      <c r="Z96" s="70"/>
      <c r="AA96" s="71"/>
      <c r="AB96" s="80"/>
      <c r="AC96" s="81"/>
      <c r="AD96" s="115"/>
      <c r="AE96" s="116"/>
      <c r="AF96" s="115"/>
      <c r="AG96" s="116"/>
      <c r="AI96" s="76"/>
      <c r="AJ96" s="90"/>
      <c r="AK96" s="76"/>
      <c r="AL96" s="88"/>
      <c r="AM96" s="105"/>
      <c r="AN96" s="51">
        <f>(AP95-AN95)*24</f>
        <v>3</v>
      </c>
      <c r="AO96" s="52"/>
      <c r="AP96" s="53"/>
      <c r="AQ96" s="51">
        <f>(AS95-AQ95)*24</f>
        <v>3</v>
      </c>
      <c r="AR96" s="52"/>
      <c r="AS96" s="53"/>
      <c r="AT96" s="51">
        <f>(AV95-AT95)*24</f>
        <v>3</v>
      </c>
      <c r="AU96" s="52"/>
      <c r="AV96" s="53"/>
      <c r="AW96" s="51">
        <f>(AY95-AW95)*24</f>
        <v>3</v>
      </c>
      <c r="AX96" s="52"/>
      <c r="AY96" s="53"/>
      <c r="AZ96" s="51">
        <f>(BB95-AZ95)*24</f>
        <v>3</v>
      </c>
      <c r="BA96" s="52"/>
      <c r="BB96" s="53"/>
      <c r="BC96" s="51">
        <f>(BE95-BC95)*24</f>
        <v>3</v>
      </c>
      <c r="BD96" s="52"/>
      <c r="BE96" s="53"/>
      <c r="BF96" s="70"/>
      <c r="BG96" s="71"/>
      <c r="BH96" s="80"/>
      <c r="BI96" s="81"/>
      <c r="BJ96" s="115"/>
      <c r="BK96" s="116"/>
      <c r="BL96" s="115"/>
      <c r="BM96" s="116"/>
      <c r="BQ96" s="64"/>
      <c r="BR96" s="68">
        <f>BF140+Z140</f>
        <v>80</v>
      </c>
      <c r="BS96" s="69"/>
      <c r="BT96" s="74">
        <f ca="1">BH140+AB140</f>
        <v>1200</v>
      </c>
      <c r="BU96" s="69"/>
      <c r="BV96" s="74">
        <f ca="1">BJ140+AD140</f>
        <v>7242.0599999999995</v>
      </c>
      <c r="BW96" s="69"/>
      <c r="BX96" s="74">
        <f ca="1">BV96+BT96</f>
        <v>8442.06</v>
      </c>
      <c r="BY96" s="69"/>
      <c r="BZ96" s="75">
        <f ca="1">SUM(AN147:BE148)+SUM(H147:Y148)</f>
        <v>4904</v>
      </c>
    </row>
    <row r="97" spans="3:78" ht="15" thickBot="1" x14ac:dyDescent="0.4">
      <c r="C97" s="85"/>
      <c r="D97" s="90"/>
      <c r="E97" s="76"/>
      <c r="F97" s="88"/>
      <c r="G97" s="105"/>
      <c r="H97" s="57"/>
      <c r="I97" s="58"/>
      <c r="J97" s="59"/>
      <c r="K97" s="57"/>
      <c r="L97" s="58"/>
      <c r="M97" s="59"/>
      <c r="N97" s="57"/>
      <c r="O97" s="58"/>
      <c r="P97" s="59"/>
      <c r="Q97" s="57"/>
      <c r="R97" s="58"/>
      <c r="S97" s="59"/>
      <c r="T97" s="57"/>
      <c r="U97" s="58"/>
      <c r="V97" s="59"/>
      <c r="W97" s="57"/>
      <c r="X97" s="58"/>
      <c r="Y97" s="59"/>
      <c r="Z97" s="70"/>
      <c r="AA97" s="71"/>
      <c r="AB97" s="80"/>
      <c r="AC97" s="81"/>
      <c r="AD97" s="115"/>
      <c r="AE97" s="116"/>
      <c r="AF97" s="115"/>
      <c r="AG97" s="116"/>
      <c r="AI97" s="76"/>
      <c r="AJ97" s="90"/>
      <c r="AK97" s="76"/>
      <c r="AL97" s="88"/>
      <c r="AM97" s="105"/>
      <c r="AN97" s="57"/>
      <c r="AO97" s="58"/>
      <c r="AP97" s="59"/>
      <c r="AQ97" s="57"/>
      <c r="AR97" s="58"/>
      <c r="AS97" s="59"/>
      <c r="AT97" s="57"/>
      <c r="AU97" s="58"/>
      <c r="AV97" s="59"/>
      <c r="AW97" s="57"/>
      <c r="AX97" s="58"/>
      <c r="AY97" s="59"/>
      <c r="AZ97" s="57"/>
      <c r="BA97" s="58"/>
      <c r="BB97" s="59"/>
      <c r="BC97" s="57"/>
      <c r="BD97" s="58"/>
      <c r="BE97" s="59"/>
      <c r="BF97" s="70"/>
      <c r="BG97" s="71"/>
      <c r="BH97" s="80"/>
      <c r="BI97" s="81"/>
      <c r="BJ97" s="115"/>
      <c r="BK97" s="116"/>
      <c r="BL97" s="115"/>
      <c r="BM97" s="116"/>
      <c r="BQ97" s="64"/>
      <c r="BR97" s="70"/>
      <c r="BS97" s="71"/>
      <c r="BT97" s="70"/>
      <c r="BU97" s="71"/>
      <c r="BV97" s="70"/>
      <c r="BW97" s="71"/>
      <c r="BX97" s="70"/>
      <c r="BY97" s="71"/>
      <c r="BZ97" s="76"/>
    </row>
    <row r="98" spans="3:78" ht="15" thickBot="1" x14ac:dyDescent="0.4">
      <c r="C98" s="85"/>
      <c r="D98" s="90"/>
      <c r="E98" s="76"/>
      <c r="F98" s="88"/>
      <c r="G98" s="105"/>
      <c r="H98" s="6">
        <v>4.1666666666666664E-2</v>
      </c>
      <c r="I98" s="1" t="s">
        <v>18</v>
      </c>
      <c r="J98" s="7">
        <v>0.16666666666666666</v>
      </c>
      <c r="K98" s="6">
        <v>4.1666666666666664E-2</v>
      </c>
      <c r="L98" s="1" t="s">
        <v>18</v>
      </c>
      <c r="M98" s="7">
        <v>0.16666666666666666</v>
      </c>
      <c r="N98" s="6"/>
      <c r="O98" s="1" t="s">
        <v>18</v>
      </c>
      <c r="P98" s="7"/>
      <c r="Q98" s="6">
        <v>4.1666666666666664E-2</v>
      </c>
      <c r="R98" s="1" t="s">
        <v>18</v>
      </c>
      <c r="S98" s="7">
        <v>0.16666666666666666</v>
      </c>
      <c r="T98" s="6">
        <v>4.1666666666666664E-2</v>
      </c>
      <c r="U98" s="1" t="s">
        <v>18</v>
      </c>
      <c r="V98" s="7">
        <v>0.16666666666666666</v>
      </c>
      <c r="W98" s="6"/>
      <c r="X98" s="1" t="s">
        <v>18</v>
      </c>
      <c r="Y98" s="7"/>
      <c r="Z98" s="70"/>
      <c r="AA98" s="71"/>
      <c r="AB98" s="80"/>
      <c r="AC98" s="81"/>
      <c r="AD98" s="115"/>
      <c r="AE98" s="116"/>
      <c r="AF98" s="115"/>
      <c r="AG98" s="116"/>
      <c r="AI98" s="76"/>
      <c r="AJ98" s="90"/>
      <c r="AK98" s="76"/>
      <c r="AL98" s="88"/>
      <c r="AM98" s="105"/>
      <c r="AN98" s="6">
        <v>4.1666666666666664E-2</v>
      </c>
      <c r="AO98" s="1" t="s">
        <v>18</v>
      </c>
      <c r="AP98" s="7">
        <v>0.16666666666666666</v>
      </c>
      <c r="AQ98" s="6">
        <v>4.1666666666666664E-2</v>
      </c>
      <c r="AR98" s="1" t="s">
        <v>18</v>
      </c>
      <c r="AS98" s="7">
        <v>0.16666666666666666</v>
      </c>
      <c r="AT98" s="6"/>
      <c r="AU98" s="1" t="s">
        <v>18</v>
      </c>
      <c r="AV98" s="7"/>
      <c r="AW98" s="6">
        <v>4.1666666666666664E-2</v>
      </c>
      <c r="AX98" s="1" t="s">
        <v>18</v>
      </c>
      <c r="AY98" s="7">
        <v>0.16666666666666666</v>
      </c>
      <c r="AZ98" s="6">
        <v>4.1666666666666664E-2</v>
      </c>
      <c r="BA98" s="1" t="s">
        <v>18</v>
      </c>
      <c r="BB98" s="7">
        <v>0.16666666666666666</v>
      </c>
      <c r="BC98" s="6"/>
      <c r="BD98" s="1" t="s">
        <v>18</v>
      </c>
      <c r="BE98" s="7"/>
      <c r="BF98" s="70"/>
      <c r="BG98" s="71"/>
      <c r="BH98" s="80"/>
      <c r="BI98" s="81"/>
      <c r="BJ98" s="115"/>
      <c r="BK98" s="116"/>
      <c r="BL98" s="115"/>
      <c r="BM98" s="116"/>
      <c r="BQ98" s="64"/>
      <c r="BR98" s="70"/>
      <c r="BS98" s="71"/>
      <c r="BT98" s="70"/>
      <c r="BU98" s="71"/>
      <c r="BV98" s="70"/>
      <c r="BW98" s="71"/>
      <c r="BX98" s="70"/>
      <c r="BY98" s="71"/>
      <c r="BZ98" s="76"/>
    </row>
    <row r="99" spans="3:78" x14ac:dyDescent="0.35">
      <c r="C99" s="85"/>
      <c r="D99" s="90"/>
      <c r="E99" s="76"/>
      <c r="F99" s="88"/>
      <c r="G99" s="105"/>
      <c r="H99" s="51">
        <f>(J98-H98)*24</f>
        <v>3</v>
      </c>
      <c r="I99" s="52"/>
      <c r="J99" s="53"/>
      <c r="K99" s="51">
        <f>(M98-K98)*24</f>
        <v>3</v>
      </c>
      <c r="L99" s="52"/>
      <c r="M99" s="53"/>
      <c r="N99" s="51">
        <f>(P98-N98)*24</f>
        <v>0</v>
      </c>
      <c r="O99" s="52"/>
      <c r="P99" s="53"/>
      <c r="Q99" s="51">
        <f>(S98-Q98)*24</f>
        <v>3</v>
      </c>
      <c r="R99" s="52"/>
      <c r="S99" s="53"/>
      <c r="T99" s="51">
        <f>(V98-T98)*24</f>
        <v>3</v>
      </c>
      <c r="U99" s="52"/>
      <c r="V99" s="53"/>
      <c r="W99" s="51">
        <f>(Y98-W98)*24</f>
        <v>0</v>
      </c>
      <c r="X99" s="52"/>
      <c r="Y99" s="53"/>
      <c r="Z99" s="70"/>
      <c r="AA99" s="71"/>
      <c r="AB99" s="80"/>
      <c r="AC99" s="81"/>
      <c r="AD99" s="115"/>
      <c r="AE99" s="116"/>
      <c r="AF99" s="115"/>
      <c r="AG99" s="116"/>
      <c r="AI99" s="76"/>
      <c r="AJ99" s="90"/>
      <c r="AK99" s="76"/>
      <c r="AL99" s="88"/>
      <c r="AM99" s="105"/>
      <c r="AN99" s="51">
        <f>(AP98-AN98)*24</f>
        <v>3</v>
      </c>
      <c r="AO99" s="52"/>
      <c r="AP99" s="53"/>
      <c r="AQ99" s="51">
        <f>(AS98-AQ98)*24</f>
        <v>3</v>
      </c>
      <c r="AR99" s="52"/>
      <c r="AS99" s="53"/>
      <c r="AT99" s="51">
        <f>(AV98-AT98)*24</f>
        <v>0</v>
      </c>
      <c r="AU99" s="52"/>
      <c r="AV99" s="53"/>
      <c r="AW99" s="51">
        <f>(AY98-AW98)*24</f>
        <v>3</v>
      </c>
      <c r="AX99" s="52"/>
      <c r="AY99" s="53"/>
      <c r="AZ99" s="51">
        <f>(BB98-AZ98)*24</f>
        <v>3</v>
      </c>
      <c r="BA99" s="52"/>
      <c r="BB99" s="53"/>
      <c r="BC99" s="51">
        <f>(BE98-BC98)*24</f>
        <v>0</v>
      </c>
      <c r="BD99" s="52"/>
      <c r="BE99" s="53"/>
      <c r="BF99" s="70"/>
      <c r="BG99" s="71"/>
      <c r="BH99" s="80"/>
      <c r="BI99" s="81"/>
      <c r="BJ99" s="115"/>
      <c r="BK99" s="116"/>
      <c r="BL99" s="115"/>
      <c r="BM99" s="116"/>
      <c r="BQ99" s="64"/>
      <c r="BR99" s="70"/>
      <c r="BS99" s="71"/>
      <c r="BT99" s="70"/>
      <c r="BU99" s="71"/>
      <c r="BV99" s="70"/>
      <c r="BW99" s="71"/>
      <c r="BX99" s="70"/>
      <c r="BY99" s="71"/>
      <c r="BZ99" s="76"/>
    </row>
    <row r="100" spans="3:78" ht="15" thickBot="1" x14ac:dyDescent="0.4">
      <c r="C100" s="85"/>
      <c r="D100" s="90"/>
      <c r="E100" s="76"/>
      <c r="F100" s="88"/>
      <c r="G100" s="105"/>
      <c r="H100" s="57"/>
      <c r="I100" s="58"/>
      <c r="J100" s="59"/>
      <c r="K100" s="57"/>
      <c r="L100" s="58"/>
      <c r="M100" s="59"/>
      <c r="N100" s="57"/>
      <c r="O100" s="58"/>
      <c r="P100" s="59"/>
      <c r="Q100" s="57"/>
      <c r="R100" s="58"/>
      <c r="S100" s="59"/>
      <c r="T100" s="57"/>
      <c r="U100" s="58"/>
      <c r="V100" s="59"/>
      <c r="W100" s="57"/>
      <c r="X100" s="58"/>
      <c r="Y100" s="59"/>
      <c r="Z100" s="70"/>
      <c r="AA100" s="71"/>
      <c r="AB100" s="80"/>
      <c r="AC100" s="81"/>
      <c r="AD100" s="115"/>
      <c r="AE100" s="116"/>
      <c r="AF100" s="115"/>
      <c r="AG100" s="116"/>
      <c r="AI100" s="76"/>
      <c r="AJ100" s="90"/>
      <c r="AK100" s="76"/>
      <c r="AL100" s="88"/>
      <c r="AM100" s="105"/>
      <c r="AN100" s="57"/>
      <c r="AO100" s="58"/>
      <c r="AP100" s="59"/>
      <c r="AQ100" s="57"/>
      <c r="AR100" s="58"/>
      <c r="AS100" s="59"/>
      <c r="AT100" s="57"/>
      <c r="AU100" s="58"/>
      <c r="AV100" s="59"/>
      <c r="AW100" s="57"/>
      <c r="AX100" s="58"/>
      <c r="AY100" s="59"/>
      <c r="AZ100" s="57"/>
      <c r="BA100" s="58"/>
      <c r="BB100" s="59"/>
      <c r="BC100" s="57"/>
      <c r="BD100" s="58"/>
      <c r="BE100" s="59"/>
      <c r="BF100" s="70"/>
      <c r="BG100" s="71"/>
      <c r="BH100" s="80"/>
      <c r="BI100" s="81"/>
      <c r="BJ100" s="115"/>
      <c r="BK100" s="116"/>
      <c r="BL100" s="115"/>
      <c r="BM100" s="116"/>
      <c r="BQ100" s="64"/>
      <c r="BR100" s="70"/>
      <c r="BS100" s="71"/>
      <c r="BT100" s="70"/>
      <c r="BU100" s="71"/>
      <c r="BV100" s="70"/>
      <c r="BW100" s="71"/>
      <c r="BX100" s="70"/>
      <c r="BY100" s="71"/>
      <c r="BZ100" s="76"/>
    </row>
    <row r="101" spans="3:78" ht="15" thickBot="1" x14ac:dyDescent="0.4">
      <c r="C101" s="85"/>
      <c r="D101" s="90"/>
      <c r="E101" s="76"/>
      <c r="F101" s="88"/>
      <c r="G101" s="105"/>
      <c r="H101" s="51" t="s">
        <v>29</v>
      </c>
      <c r="I101" s="52"/>
      <c r="J101" s="53"/>
      <c r="K101" s="51" t="s">
        <v>29</v>
      </c>
      <c r="L101" s="52"/>
      <c r="M101" s="53"/>
      <c r="N101" s="51" t="s">
        <v>29</v>
      </c>
      <c r="O101" s="52"/>
      <c r="P101" s="53"/>
      <c r="Q101" s="51" t="s">
        <v>29</v>
      </c>
      <c r="R101" s="52"/>
      <c r="S101" s="53"/>
      <c r="T101" s="51" t="s">
        <v>29</v>
      </c>
      <c r="U101" s="52"/>
      <c r="V101" s="53"/>
      <c r="W101" s="51" t="s">
        <v>29</v>
      </c>
      <c r="X101" s="52"/>
      <c r="Y101" s="53"/>
      <c r="Z101" s="70"/>
      <c r="AA101" s="71"/>
      <c r="AB101" s="80"/>
      <c r="AC101" s="81"/>
      <c r="AD101" s="115"/>
      <c r="AE101" s="116"/>
      <c r="AF101" s="115"/>
      <c r="AG101" s="116"/>
      <c r="AI101" s="76"/>
      <c r="AJ101" s="90"/>
      <c r="AK101" s="76"/>
      <c r="AL101" s="88"/>
      <c r="AM101" s="105"/>
      <c r="AN101" s="51" t="s">
        <v>29</v>
      </c>
      <c r="AO101" s="52"/>
      <c r="AP101" s="53"/>
      <c r="AQ101" s="51" t="s">
        <v>29</v>
      </c>
      <c r="AR101" s="52"/>
      <c r="AS101" s="53"/>
      <c r="AT101" s="51" t="s">
        <v>29</v>
      </c>
      <c r="AU101" s="52"/>
      <c r="AV101" s="53"/>
      <c r="AW101" s="51" t="s">
        <v>29</v>
      </c>
      <c r="AX101" s="52"/>
      <c r="AY101" s="53"/>
      <c r="AZ101" s="51" t="s">
        <v>29</v>
      </c>
      <c r="BA101" s="52"/>
      <c r="BB101" s="53"/>
      <c r="BC101" s="51" t="s">
        <v>29</v>
      </c>
      <c r="BD101" s="52"/>
      <c r="BE101" s="53"/>
      <c r="BF101" s="70"/>
      <c r="BG101" s="71"/>
      <c r="BH101" s="80"/>
      <c r="BI101" s="81"/>
      <c r="BJ101" s="115"/>
      <c r="BK101" s="116"/>
      <c r="BL101" s="115"/>
      <c r="BM101" s="116"/>
      <c r="BQ101" s="64"/>
      <c r="BR101" s="70"/>
      <c r="BS101" s="71"/>
      <c r="BT101" s="70"/>
      <c r="BU101" s="71"/>
      <c r="BV101" s="70"/>
      <c r="BW101" s="71"/>
      <c r="BX101" s="70"/>
      <c r="BY101" s="71"/>
      <c r="BZ101" s="76"/>
    </row>
    <row r="102" spans="3:78" x14ac:dyDescent="0.35">
      <c r="C102" s="85"/>
      <c r="D102" s="90"/>
      <c r="E102" s="76"/>
      <c r="F102" s="88"/>
      <c r="G102" s="105"/>
      <c r="H102" s="51">
        <f ca="1">RANDBETWEEN(100,1000)</f>
        <v>560</v>
      </c>
      <c r="I102" s="52"/>
      <c r="J102" s="53"/>
      <c r="K102" s="51">
        <f ca="1">RANDBETWEEN(100,1000)</f>
        <v>751</v>
      </c>
      <c r="L102" s="52"/>
      <c r="M102" s="53"/>
      <c r="N102" s="51">
        <f ca="1">RANDBETWEEN(100,1000)</f>
        <v>957</v>
      </c>
      <c r="O102" s="52"/>
      <c r="P102" s="53"/>
      <c r="Q102" s="51">
        <f ca="1">RANDBETWEEN(100,1000)</f>
        <v>767</v>
      </c>
      <c r="R102" s="52"/>
      <c r="S102" s="53"/>
      <c r="T102" s="51">
        <f ca="1">RANDBETWEEN(100,1000)</f>
        <v>439</v>
      </c>
      <c r="U102" s="52"/>
      <c r="V102" s="53"/>
      <c r="W102" s="51">
        <f ca="1">RANDBETWEEN(100,1000)</f>
        <v>253</v>
      </c>
      <c r="X102" s="52"/>
      <c r="Y102" s="53"/>
      <c r="Z102" s="70"/>
      <c r="AA102" s="71"/>
      <c r="AB102" s="80"/>
      <c r="AC102" s="81"/>
      <c r="AD102" s="115"/>
      <c r="AE102" s="116"/>
      <c r="AF102" s="115"/>
      <c r="AG102" s="116"/>
      <c r="AI102" s="76"/>
      <c r="AJ102" s="90"/>
      <c r="AK102" s="76"/>
      <c r="AL102" s="88"/>
      <c r="AM102" s="105"/>
      <c r="AN102" s="51">
        <f ca="1">RANDBETWEEN(100,1000)</f>
        <v>231</v>
      </c>
      <c r="AO102" s="52"/>
      <c r="AP102" s="53"/>
      <c r="AQ102" s="51">
        <f ca="1">RANDBETWEEN(100,1000)</f>
        <v>309</v>
      </c>
      <c r="AR102" s="52"/>
      <c r="AS102" s="53"/>
      <c r="AT102" s="51">
        <f ca="1">RANDBETWEEN(100,1000)</f>
        <v>298</v>
      </c>
      <c r="AU102" s="52"/>
      <c r="AV102" s="53"/>
      <c r="AW102" s="51">
        <f ca="1">RANDBETWEEN(100,1000)</f>
        <v>185</v>
      </c>
      <c r="AX102" s="52"/>
      <c r="AY102" s="53"/>
      <c r="AZ102" s="51">
        <f ca="1">RANDBETWEEN(100,1000)</f>
        <v>379</v>
      </c>
      <c r="BA102" s="52"/>
      <c r="BB102" s="53"/>
      <c r="BC102" s="51">
        <f ca="1">RANDBETWEEN(100,1000)</f>
        <v>814</v>
      </c>
      <c r="BD102" s="52"/>
      <c r="BE102" s="53"/>
      <c r="BF102" s="70"/>
      <c r="BG102" s="71"/>
      <c r="BH102" s="80"/>
      <c r="BI102" s="81"/>
      <c r="BJ102" s="115"/>
      <c r="BK102" s="116"/>
      <c r="BL102" s="115"/>
      <c r="BM102" s="116"/>
      <c r="BQ102" s="64"/>
      <c r="BR102" s="70"/>
      <c r="BS102" s="71"/>
      <c r="BT102" s="70"/>
      <c r="BU102" s="71"/>
      <c r="BV102" s="70"/>
      <c r="BW102" s="71"/>
      <c r="BX102" s="70"/>
      <c r="BY102" s="71"/>
      <c r="BZ102" s="76"/>
    </row>
    <row r="103" spans="3:78" ht="15" thickBot="1" x14ac:dyDescent="0.4">
      <c r="C103" s="85"/>
      <c r="D103" s="90"/>
      <c r="E103" s="76"/>
      <c r="F103" s="88"/>
      <c r="G103" s="105"/>
      <c r="H103" s="57"/>
      <c r="I103" s="58"/>
      <c r="J103" s="59"/>
      <c r="K103" s="57"/>
      <c r="L103" s="58"/>
      <c r="M103" s="59"/>
      <c r="N103" s="57"/>
      <c r="O103" s="58"/>
      <c r="P103" s="59"/>
      <c r="Q103" s="57"/>
      <c r="R103" s="58"/>
      <c r="S103" s="59"/>
      <c r="T103" s="57"/>
      <c r="U103" s="58"/>
      <c r="V103" s="59"/>
      <c r="W103" s="57"/>
      <c r="X103" s="58"/>
      <c r="Y103" s="59"/>
      <c r="Z103" s="70"/>
      <c r="AA103" s="71"/>
      <c r="AB103" s="80"/>
      <c r="AC103" s="81"/>
      <c r="AD103" s="115"/>
      <c r="AE103" s="116"/>
      <c r="AF103" s="115"/>
      <c r="AG103" s="116"/>
      <c r="AI103" s="76"/>
      <c r="AJ103" s="90"/>
      <c r="AK103" s="76"/>
      <c r="AL103" s="88"/>
      <c r="AM103" s="105"/>
      <c r="AN103" s="57"/>
      <c r="AO103" s="58"/>
      <c r="AP103" s="59"/>
      <c r="AQ103" s="57"/>
      <c r="AR103" s="58"/>
      <c r="AS103" s="59"/>
      <c r="AT103" s="57"/>
      <c r="AU103" s="58"/>
      <c r="AV103" s="59"/>
      <c r="AW103" s="57"/>
      <c r="AX103" s="58"/>
      <c r="AY103" s="59"/>
      <c r="AZ103" s="57"/>
      <c r="BA103" s="58"/>
      <c r="BB103" s="59"/>
      <c r="BC103" s="57"/>
      <c r="BD103" s="58"/>
      <c r="BE103" s="59"/>
      <c r="BF103" s="70"/>
      <c r="BG103" s="71"/>
      <c r="BH103" s="80"/>
      <c r="BI103" s="81"/>
      <c r="BJ103" s="115"/>
      <c r="BK103" s="116"/>
      <c r="BL103" s="115"/>
      <c r="BM103" s="116"/>
      <c r="BQ103" s="65"/>
      <c r="BR103" s="72"/>
      <c r="BS103" s="73"/>
      <c r="BT103" s="72"/>
      <c r="BU103" s="73"/>
      <c r="BV103" s="72"/>
      <c r="BW103" s="73"/>
      <c r="BX103" s="72"/>
      <c r="BY103" s="73"/>
      <c r="BZ103" s="77"/>
    </row>
    <row r="104" spans="3:78" ht="14" customHeight="1" thickBot="1" x14ac:dyDescent="0.4">
      <c r="C104" s="85"/>
      <c r="D104" s="90"/>
      <c r="E104" s="76"/>
      <c r="F104" s="88"/>
      <c r="G104" s="105"/>
      <c r="H104" s="66" t="s">
        <v>32</v>
      </c>
      <c r="I104" s="91"/>
      <c r="J104" s="67"/>
      <c r="K104" s="66" t="s">
        <v>32</v>
      </c>
      <c r="L104" s="91"/>
      <c r="M104" s="67"/>
      <c r="N104" s="66" t="s">
        <v>32</v>
      </c>
      <c r="O104" s="91"/>
      <c r="P104" s="67"/>
      <c r="Q104" s="66" t="s">
        <v>32</v>
      </c>
      <c r="R104" s="91"/>
      <c r="S104" s="67"/>
      <c r="T104" s="66" t="s">
        <v>32</v>
      </c>
      <c r="U104" s="91"/>
      <c r="V104" s="67"/>
      <c r="W104" s="66" t="s">
        <v>32</v>
      </c>
      <c r="X104" s="91"/>
      <c r="Y104" s="67"/>
      <c r="Z104" s="70"/>
      <c r="AA104" s="71"/>
      <c r="AB104" s="80"/>
      <c r="AC104" s="81"/>
      <c r="AD104" s="115"/>
      <c r="AE104" s="116"/>
      <c r="AF104" s="115"/>
      <c r="AG104" s="116"/>
      <c r="AI104" s="76"/>
      <c r="AJ104" s="90"/>
      <c r="AK104" s="76"/>
      <c r="AL104" s="88"/>
      <c r="AM104" s="105"/>
      <c r="AN104" s="66" t="s">
        <v>32</v>
      </c>
      <c r="AO104" s="91"/>
      <c r="AP104" s="67"/>
      <c r="AQ104" s="66" t="s">
        <v>32</v>
      </c>
      <c r="AR104" s="91"/>
      <c r="AS104" s="67"/>
      <c r="AT104" s="66" t="s">
        <v>32</v>
      </c>
      <c r="AU104" s="91"/>
      <c r="AV104" s="67"/>
      <c r="AW104" s="66" t="s">
        <v>32</v>
      </c>
      <c r="AX104" s="91"/>
      <c r="AY104" s="67"/>
      <c r="AZ104" s="66" t="s">
        <v>32</v>
      </c>
      <c r="BA104" s="91"/>
      <c r="BB104" s="67"/>
      <c r="BC104" s="66" t="s">
        <v>32</v>
      </c>
      <c r="BD104" s="91"/>
      <c r="BE104" s="67"/>
      <c r="BF104" s="70"/>
      <c r="BG104" s="71"/>
      <c r="BH104" s="80"/>
      <c r="BI104" s="81"/>
      <c r="BJ104" s="115"/>
      <c r="BK104" s="116"/>
      <c r="BL104" s="115"/>
      <c r="BM104" s="116"/>
    </row>
    <row r="105" spans="3:78" x14ac:dyDescent="0.35">
      <c r="C105" s="85"/>
      <c r="D105" s="90"/>
      <c r="E105" s="76"/>
      <c r="F105" s="88"/>
      <c r="G105" s="105"/>
      <c r="H105" s="74">
        <f ca="1">H102*G95</f>
        <v>5.6000000000000005</v>
      </c>
      <c r="I105" s="92"/>
      <c r="J105" s="93"/>
      <c r="K105" s="74">
        <f ca="1">K102*J95</f>
        <v>375.5</v>
      </c>
      <c r="L105" s="92"/>
      <c r="M105" s="93"/>
      <c r="N105" s="74">
        <f ca="1">N102*M95</f>
        <v>478.5</v>
      </c>
      <c r="O105" s="92"/>
      <c r="P105" s="93"/>
      <c r="Q105" s="74">
        <f ca="1">Q102*P95</f>
        <v>383.5</v>
      </c>
      <c r="R105" s="92"/>
      <c r="S105" s="93"/>
      <c r="T105" s="74">
        <f ca="1">T102*S95</f>
        <v>219.5</v>
      </c>
      <c r="U105" s="92"/>
      <c r="V105" s="93"/>
      <c r="W105" s="74">
        <f ca="1">W102*V95</f>
        <v>126.5</v>
      </c>
      <c r="X105" s="92"/>
      <c r="Y105" s="93"/>
      <c r="Z105" s="70"/>
      <c r="AA105" s="71"/>
      <c r="AB105" s="80"/>
      <c r="AC105" s="81"/>
      <c r="AD105" s="115"/>
      <c r="AE105" s="116"/>
      <c r="AF105" s="115"/>
      <c r="AG105" s="116"/>
      <c r="AI105" s="76"/>
      <c r="AJ105" s="90"/>
      <c r="AK105" s="76"/>
      <c r="AL105" s="88"/>
      <c r="AM105" s="105"/>
      <c r="AN105" s="74">
        <f ca="1">AN102*AL95</f>
        <v>3003</v>
      </c>
      <c r="AO105" s="92"/>
      <c r="AP105" s="93"/>
      <c r="AQ105" s="74">
        <f ca="1">AQ102*AP95</f>
        <v>154.5</v>
      </c>
      <c r="AR105" s="92"/>
      <c r="AS105" s="93"/>
      <c r="AT105" s="74">
        <f ca="1">AT102*AS95</f>
        <v>149</v>
      </c>
      <c r="AU105" s="92"/>
      <c r="AV105" s="93"/>
      <c r="AW105" s="74">
        <f ca="1">AW102*AV95</f>
        <v>92.5</v>
      </c>
      <c r="AX105" s="92"/>
      <c r="AY105" s="93"/>
      <c r="AZ105" s="74">
        <f ca="1">AZ102*AY95</f>
        <v>189.5</v>
      </c>
      <c r="BA105" s="92"/>
      <c r="BB105" s="93"/>
      <c r="BC105" s="74">
        <f ca="1">BC102*BB95</f>
        <v>407</v>
      </c>
      <c r="BD105" s="92"/>
      <c r="BE105" s="93"/>
      <c r="BF105" s="70"/>
      <c r="BG105" s="71"/>
      <c r="BH105" s="80"/>
      <c r="BI105" s="81"/>
      <c r="BJ105" s="115"/>
      <c r="BK105" s="116"/>
      <c r="BL105" s="115"/>
      <c r="BM105" s="116"/>
    </row>
    <row r="106" spans="3:78" ht="15" thickBot="1" x14ac:dyDescent="0.4">
      <c r="C106" s="86"/>
      <c r="D106" s="61"/>
      <c r="E106" s="77"/>
      <c r="F106" s="89"/>
      <c r="G106" s="106"/>
      <c r="H106" s="94"/>
      <c r="I106" s="95"/>
      <c r="J106" s="96"/>
      <c r="K106" s="94"/>
      <c r="L106" s="95"/>
      <c r="M106" s="96"/>
      <c r="N106" s="94"/>
      <c r="O106" s="95"/>
      <c r="P106" s="96"/>
      <c r="Q106" s="94"/>
      <c r="R106" s="95"/>
      <c r="S106" s="96"/>
      <c r="T106" s="94"/>
      <c r="U106" s="95"/>
      <c r="V106" s="96"/>
      <c r="W106" s="94"/>
      <c r="X106" s="95"/>
      <c r="Y106" s="96"/>
      <c r="Z106" s="72"/>
      <c r="AA106" s="73"/>
      <c r="AB106" s="82"/>
      <c r="AC106" s="83"/>
      <c r="AD106" s="94"/>
      <c r="AE106" s="96"/>
      <c r="AF106" s="94"/>
      <c r="AG106" s="96"/>
      <c r="AI106" s="77"/>
      <c r="AJ106" s="61"/>
      <c r="AK106" s="77"/>
      <c r="AL106" s="89"/>
      <c r="AM106" s="106"/>
      <c r="AN106" s="94"/>
      <c r="AO106" s="95"/>
      <c r="AP106" s="96"/>
      <c r="AQ106" s="94"/>
      <c r="AR106" s="95"/>
      <c r="AS106" s="96"/>
      <c r="AT106" s="94"/>
      <c r="AU106" s="95"/>
      <c r="AV106" s="96"/>
      <c r="AW106" s="94"/>
      <c r="AX106" s="95"/>
      <c r="AY106" s="96"/>
      <c r="AZ106" s="94"/>
      <c r="BA106" s="95"/>
      <c r="BB106" s="96"/>
      <c r="BC106" s="94"/>
      <c r="BD106" s="95"/>
      <c r="BE106" s="96"/>
      <c r="BF106" s="72"/>
      <c r="BG106" s="73"/>
      <c r="BH106" s="82"/>
      <c r="BI106" s="83"/>
      <c r="BJ106" s="94"/>
      <c r="BK106" s="96"/>
      <c r="BL106" s="94"/>
      <c r="BM106" s="96"/>
    </row>
    <row r="107" spans="3:78" ht="15" thickBot="1" x14ac:dyDescent="0.4">
      <c r="C107" s="8"/>
      <c r="AC107" s="9"/>
      <c r="AD107" s="21"/>
      <c r="AE107" s="22"/>
      <c r="AF107" s="15"/>
      <c r="AG107" s="16"/>
      <c r="AI107" s="8"/>
      <c r="BI107" s="9"/>
      <c r="BJ107" s="15"/>
      <c r="BK107" s="16"/>
      <c r="BL107" s="15"/>
      <c r="BM107" s="16"/>
    </row>
    <row r="108" spans="3:78" ht="15" thickBot="1" x14ac:dyDescent="0.4">
      <c r="C108" s="2" t="s">
        <v>17</v>
      </c>
      <c r="D108" s="62"/>
      <c r="E108" s="5" t="s">
        <v>6</v>
      </c>
      <c r="F108" s="5" t="s">
        <v>7</v>
      </c>
      <c r="G108" s="17" t="s">
        <v>5</v>
      </c>
      <c r="H108" s="51" t="s">
        <v>19</v>
      </c>
      <c r="I108" s="52"/>
      <c r="J108" s="53"/>
      <c r="K108" s="51" t="s">
        <v>20</v>
      </c>
      <c r="L108" s="52"/>
      <c r="M108" s="53"/>
      <c r="N108" s="51" t="s">
        <v>21</v>
      </c>
      <c r="O108" s="52"/>
      <c r="P108" s="53"/>
      <c r="Q108" s="51" t="s">
        <v>22</v>
      </c>
      <c r="R108" s="52"/>
      <c r="S108" s="53"/>
      <c r="T108" s="51" t="s">
        <v>23</v>
      </c>
      <c r="U108" s="52"/>
      <c r="V108" s="53"/>
      <c r="W108" s="51" t="s">
        <v>24</v>
      </c>
      <c r="X108" s="52"/>
      <c r="Y108" s="53"/>
      <c r="Z108" s="51" t="s">
        <v>25</v>
      </c>
      <c r="AA108" s="53"/>
      <c r="AB108" s="51" t="s">
        <v>26</v>
      </c>
      <c r="AC108" s="53"/>
      <c r="AD108" s="51" t="s">
        <v>37</v>
      </c>
      <c r="AE108" s="53"/>
      <c r="AF108" s="51" t="s">
        <v>38</v>
      </c>
      <c r="AG108" s="53"/>
      <c r="AI108" s="2" t="s">
        <v>17</v>
      </c>
      <c r="AJ108" s="62"/>
      <c r="AK108" s="5" t="s">
        <v>6</v>
      </c>
      <c r="AL108" s="5" t="s">
        <v>7</v>
      </c>
      <c r="AM108" s="62" t="s">
        <v>5</v>
      </c>
      <c r="AN108" s="51" t="s">
        <v>19</v>
      </c>
      <c r="AO108" s="52"/>
      <c r="AP108" s="53"/>
      <c r="AQ108" s="51" t="s">
        <v>20</v>
      </c>
      <c r="AR108" s="52"/>
      <c r="AS108" s="53"/>
      <c r="AT108" s="51" t="s">
        <v>21</v>
      </c>
      <c r="AU108" s="52"/>
      <c r="AV108" s="53"/>
      <c r="AW108" s="51" t="s">
        <v>22</v>
      </c>
      <c r="AX108" s="52"/>
      <c r="AY108" s="53"/>
      <c r="AZ108" s="51" t="s">
        <v>23</v>
      </c>
      <c r="BA108" s="52"/>
      <c r="BB108" s="53"/>
      <c r="BC108" s="51" t="s">
        <v>24</v>
      </c>
      <c r="BD108" s="52"/>
      <c r="BE108" s="53"/>
      <c r="BF108" s="51" t="s">
        <v>25</v>
      </c>
      <c r="BG108" s="53"/>
      <c r="BH108" s="51" t="s">
        <v>26</v>
      </c>
      <c r="BI108" s="53"/>
      <c r="BJ108" s="51" t="s">
        <v>37</v>
      </c>
      <c r="BK108" s="53"/>
      <c r="BL108" s="51" t="s">
        <v>38</v>
      </c>
      <c r="BM108" s="53"/>
    </row>
    <row r="109" spans="3:78" ht="15" thickBot="1" x14ac:dyDescent="0.4">
      <c r="C109" s="2"/>
      <c r="D109" s="90"/>
      <c r="E109" s="4"/>
      <c r="F109" s="4"/>
      <c r="G109" s="10"/>
      <c r="H109" s="57"/>
      <c r="I109" s="58"/>
      <c r="J109" s="59"/>
      <c r="K109" s="57"/>
      <c r="L109" s="58"/>
      <c r="M109" s="59"/>
      <c r="N109" s="57"/>
      <c r="O109" s="58"/>
      <c r="P109" s="59"/>
      <c r="Q109" s="57"/>
      <c r="R109" s="58"/>
      <c r="S109" s="59"/>
      <c r="T109" s="57"/>
      <c r="U109" s="58"/>
      <c r="V109" s="59"/>
      <c r="W109" s="57"/>
      <c r="X109" s="58"/>
      <c r="Y109" s="59"/>
      <c r="Z109" s="57"/>
      <c r="AA109" s="59"/>
      <c r="AB109" s="57"/>
      <c r="AC109" s="59"/>
      <c r="AD109" s="57"/>
      <c r="AE109" s="59"/>
      <c r="AF109" s="57"/>
      <c r="AG109" s="59"/>
      <c r="AI109" s="2"/>
      <c r="AJ109" s="90"/>
      <c r="AK109" s="4"/>
      <c r="AL109" s="4"/>
      <c r="AM109" s="61"/>
      <c r="AN109" s="57"/>
      <c r="AO109" s="58"/>
      <c r="AP109" s="59"/>
      <c r="AQ109" s="57"/>
      <c r="AR109" s="58"/>
      <c r="AS109" s="59"/>
      <c r="AT109" s="57"/>
      <c r="AU109" s="58"/>
      <c r="AV109" s="59"/>
      <c r="AW109" s="57"/>
      <c r="AX109" s="58"/>
      <c r="AY109" s="59"/>
      <c r="AZ109" s="57"/>
      <c r="BA109" s="58"/>
      <c r="BB109" s="59"/>
      <c r="BC109" s="57"/>
      <c r="BD109" s="58"/>
      <c r="BE109" s="59"/>
      <c r="BF109" s="57"/>
      <c r="BG109" s="59"/>
      <c r="BH109" s="57"/>
      <c r="BI109" s="59"/>
      <c r="BJ109" s="57"/>
      <c r="BK109" s="59"/>
      <c r="BL109" s="57"/>
      <c r="BM109" s="59"/>
    </row>
    <row r="110" spans="3:78" ht="15" thickBot="1" x14ac:dyDescent="0.4">
      <c r="C110" s="84">
        <v>8</v>
      </c>
      <c r="D110" s="90"/>
      <c r="E110" s="75" t="str">
        <f>VLOOKUP(C110,Sheet1!$C$5:$D$13,2)</f>
        <v>harsh</v>
      </c>
      <c r="F110" s="87">
        <f ca="1">VLOOKUP(C110,Sheet1!C5:I14,6)</f>
        <v>13</v>
      </c>
      <c r="G110" s="104">
        <f ca="1">VLOOKUP(C110,Sheet1!C5:I14,7)</f>
        <v>0.08</v>
      </c>
      <c r="H110" s="11">
        <v>0.375</v>
      </c>
      <c r="I110" s="3" t="s">
        <v>18</v>
      </c>
      <c r="J110" s="7">
        <v>0.5</v>
      </c>
      <c r="K110" s="11">
        <v>0.375</v>
      </c>
      <c r="L110" s="3" t="s">
        <v>18</v>
      </c>
      <c r="M110" s="7">
        <v>0.5</v>
      </c>
      <c r="N110" s="11"/>
      <c r="O110" s="3" t="s">
        <v>18</v>
      </c>
      <c r="P110" s="7"/>
      <c r="Q110" s="11">
        <v>0.375</v>
      </c>
      <c r="R110" s="3" t="s">
        <v>18</v>
      </c>
      <c r="S110" s="7">
        <v>0.5</v>
      </c>
      <c r="T110" s="11">
        <v>0.375</v>
      </c>
      <c r="U110" s="3" t="s">
        <v>18</v>
      </c>
      <c r="V110" s="7">
        <v>0.5</v>
      </c>
      <c r="W110" s="11">
        <v>0.375</v>
      </c>
      <c r="X110" s="3" t="s">
        <v>18</v>
      </c>
      <c r="Y110" s="7">
        <v>0.5</v>
      </c>
      <c r="Z110" s="68">
        <f>H111+H114+K111+K114+N111+N114+Q111+Q114+T111+T114+W111+W114</f>
        <v>31</v>
      </c>
      <c r="AA110" s="69"/>
      <c r="AB110" s="78">
        <f ca="1">Z110*F110</f>
        <v>403</v>
      </c>
      <c r="AC110" s="79"/>
      <c r="AD110" s="74">
        <f ca="1">H120+K120+N120+Q120+T120+W120</f>
        <v>872.44</v>
      </c>
      <c r="AE110" s="93"/>
      <c r="AF110" s="74">
        <f ca="1">AB110+AD110</f>
        <v>1275.44</v>
      </c>
      <c r="AG110" s="93"/>
      <c r="AI110" s="75">
        <f>C110</f>
        <v>8</v>
      </c>
      <c r="AJ110" s="90"/>
      <c r="AK110" s="75" t="str">
        <f>VLOOKUP(AI110,Sheet1!C5:I14,2)</f>
        <v>harsh</v>
      </c>
      <c r="AL110" s="87">
        <f ca="1">VLOOKUP(AI110,Sheet1!C5:I14,6)</f>
        <v>13</v>
      </c>
      <c r="AM110" s="104">
        <f ca="1">G110</f>
        <v>0.08</v>
      </c>
      <c r="AN110" s="11">
        <v>0.375</v>
      </c>
      <c r="AO110" s="3" t="s">
        <v>18</v>
      </c>
      <c r="AP110" s="7">
        <v>0.5</v>
      </c>
      <c r="AQ110" s="11">
        <v>0.375</v>
      </c>
      <c r="AR110" s="3" t="s">
        <v>18</v>
      </c>
      <c r="AS110" s="7">
        <v>0.5</v>
      </c>
      <c r="AT110" s="11">
        <v>0.375</v>
      </c>
      <c r="AU110" s="3" t="s">
        <v>18</v>
      </c>
      <c r="AV110" s="7">
        <v>0.5</v>
      </c>
      <c r="AW110" s="11">
        <v>0.375</v>
      </c>
      <c r="AX110" s="3" t="s">
        <v>18</v>
      </c>
      <c r="AY110" s="7">
        <v>0.5</v>
      </c>
      <c r="AZ110" s="11">
        <v>0.375</v>
      </c>
      <c r="BA110" s="3" t="s">
        <v>18</v>
      </c>
      <c r="BB110" s="7">
        <v>0.5</v>
      </c>
      <c r="BC110" s="11">
        <v>0.375</v>
      </c>
      <c r="BD110" s="3" t="s">
        <v>18</v>
      </c>
      <c r="BE110" s="7">
        <v>0.5</v>
      </c>
      <c r="BF110" s="68">
        <f>AN111+AN114+AQ111+AQ114+AT111+AT114+AW111+AW114+AZ111+AZ114+BC111+BC114</f>
        <v>36</v>
      </c>
      <c r="BG110" s="69"/>
      <c r="BH110" s="78">
        <f ca="1">BF110*AL110</f>
        <v>468</v>
      </c>
      <c r="BI110" s="79"/>
      <c r="BJ110" s="74">
        <f ca="1">AN120+AQ120+AT120+AW120+AZ120+BC120</f>
        <v>14032.5</v>
      </c>
      <c r="BK110" s="93"/>
      <c r="BL110" s="74">
        <f ca="1">BH110+BJ110</f>
        <v>14500.5</v>
      </c>
      <c r="BM110" s="93"/>
    </row>
    <row r="111" spans="3:78" x14ac:dyDescent="0.35">
      <c r="C111" s="85"/>
      <c r="D111" s="90"/>
      <c r="E111" s="76"/>
      <c r="F111" s="88"/>
      <c r="G111" s="105"/>
      <c r="H111" s="51">
        <f>(J110-H110)*24</f>
        <v>3</v>
      </c>
      <c r="I111" s="52"/>
      <c r="J111" s="53"/>
      <c r="K111" s="51">
        <f>(M110-K110)*24</f>
        <v>3</v>
      </c>
      <c r="L111" s="52"/>
      <c r="M111" s="53"/>
      <c r="N111" s="51">
        <f>(P110-N110)*24</f>
        <v>0</v>
      </c>
      <c r="O111" s="52"/>
      <c r="P111" s="53"/>
      <c r="Q111" s="51">
        <f>(S110-Q110)*24</f>
        <v>3</v>
      </c>
      <c r="R111" s="52"/>
      <c r="S111" s="53"/>
      <c r="T111" s="51">
        <f>(V110-T110)*24</f>
        <v>3</v>
      </c>
      <c r="U111" s="52"/>
      <c r="V111" s="53"/>
      <c r="W111" s="51">
        <f>(Y110-W110)*24</f>
        <v>3</v>
      </c>
      <c r="X111" s="52"/>
      <c r="Y111" s="53"/>
      <c r="Z111" s="70"/>
      <c r="AA111" s="71"/>
      <c r="AB111" s="80"/>
      <c r="AC111" s="81"/>
      <c r="AD111" s="115"/>
      <c r="AE111" s="116"/>
      <c r="AF111" s="115"/>
      <c r="AG111" s="116"/>
      <c r="AI111" s="76"/>
      <c r="AJ111" s="90"/>
      <c r="AK111" s="76"/>
      <c r="AL111" s="88"/>
      <c r="AM111" s="105"/>
      <c r="AN111" s="51">
        <f>(AP110-AN110)*24</f>
        <v>3</v>
      </c>
      <c r="AO111" s="52"/>
      <c r="AP111" s="53"/>
      <c r="AQ111" s="51">
        <f>(AS110-AQ110)*24</f>
        <v>3</v>
      </c>
      <c r="AR111" s="52"/>
      <c r="AS111" s="53"/>
      <c r="AT111" s="51">
        <f>(AV110-AT110)*24</f>
        <v>3</v>
      </c>
      <c r="AU111" s="52"/>
      <c r="AV111" s="53"/>
      <c r="AW111" s="51">
        <f>(AY110-AW110)*24</f>
        <v>3</v>
      </c>
      <c r="AX111" s="52"/>
      <c r="AY111" s="53"/>
      <c r="AZ111" s="51">
        <f>(BB110-AZ110)*24</f>
        <v>3</v>
      </c>
      <c r="BA111" s="52"/>
      <c r="BB111" s="53"/>
      <c r="BC111" s="51">
        <f>(BE110-BC110)*24</f>
        <v>3</v>
      </c>
      <c r="BD111" s="52"/>
      <c r="BE111" s="53"/>
      <c r="BF111" s="70"/>
      <c r="BG111" s="71"/>
      <c r="BH111" s="80"/>
      <c r="BI111" s="81"/>
      <c r="BJ111" s="115"/>
      <c r="BK111" s="116"/>
      <c r="BL111" s="115"/>
      <c r="BM111" s="116"/>
    </row>
    <row r="112" spans="3:78" ht="15" thickBot="1" x14ac:dyDescent="0.4">
      <c r="C112" s="85"/>
      <c r="D112" s="90"/>
      <c r="E112" s="76"/>
      <c r="F112" s="88"/>
      <c r="G112" s="105"/>
      <c r="H112" s="57"/>
      <c r="I112" s="58"/>
      <c r="J112" s="59"/>
      <c r="K112" s="57"/>
      <c r="L112" s="58"/>
      <c r="M112" s="59"/>
      <c r="N112" s="57"/>
      <c r="O112" s="58"/>
      <c r="P112" s="59"/>
      <c r="Q112" s="57"/>
      <c r="R112" s="58"/>
      <c r="S112" s="59"/>
      <c r="T112" s="57"/>
      <c r="U112" s="58"/>
      <c r="V112" s="59"/>
      <c r="W112" s="57"/>
      <c r="X112" s="58"/>
      <c r="Y112" s="59"/>
      <c r="Z112" s="70"/>
      <c r="AA112" s="71"/>
      <c r="AB112" s="80"/>
      <c r="AC112" s="81"/>
      <c r="AD112" s="115"/>
      <c r="AE112" s="116"/>
      <c r="AF112" s="115"/>
      <c r="AG112" s="116"/>
      <c r="AI112" s="76"/>
      <c r="AJ112" s="90"/>
      <c r="AK112" s="76"/>
      <c r="AL112" s="88"/>
      <c r="AM112" s="105"/>
      <c r="AN112" s="57"/>
      <c r="AO112" s="58"/>
      <c r="AP112" s="59"/>
      <c r="AQ112" s="57"/>
      <c r="AR112" s="58"/>
      <c r="AS112" s="59"/>
      <c r="AT112" s="57"/>
      <c r="AU112" s="58"/>
      <c r="AV112" s="59"/>
      <c r="AW112" s="57"/>
      <c r="AX112" s="58"/>
      <c r="AY112" s="59"/>
      <c r="AZ112" s="57"/>
      <c r="BA112" s="58"/>
      <c r="BB112" s="59"/>
      <c r="BC112" s="57"/>
      <c r="BD112" s="58"/>
      <c r="BE112" s="59"/>
      <c r="BF112" s="70"/>
      <c r="BG112" s="71"/>
      <c r="BH112" s="80"/>
      <c r="BI112" s="81"/>
      <c r="BJ112" s="115"/>
      <c r="BK112" s="116"/>
      <c r="BL112" s="115"/>
      <c r="BM112" s="116"/>
    </row>
    <row r="113" spans="3:65" ht="15" thickBot="1" x14ac:dyDescent="0.4">
      <c r="C113" s="85"/>
      <c r="D113" s="90"/>
      <c r="E113" s="76"/>
      <c r="F113" s="88"/>
      <c r="G113" s="105"/>
      <c r="H113" s="6">
        <v>4.1666666666666664E-2</v>
      </c>
      <c r="I113" s="1" t="s">
        <v>18</v>
      </c>
      <c r="J113" s="7">
        <v>0.16666666666666666</v>
      </c>
      <c r="K113" s="6"/>
      <c r="L113" s="1" t="s">
        <v>18</v>
      </c>
      <c r="M113" s="7"/>
      <c r="N113" s="6"/>
      <c r="O113" s="1" t="s">
        <v>18</v>
      </c>
      <c r="P113" s="7"/>
      <c r="Q113" s="6">
        <v>4.1666666666666664E-2</v>
      </c>
      <c r="R113" s="1" t="s">
        <v>18</v>
      </c>
      <c r="S113" s="7">
        <v>0.25</v>
      </c>
      <c r="T113" s="6">
        <v>4.1666666666666664E-2</v>
      </c>
      <c r="U113" s="1" t="s">
        <v>18</v>
      </c>
      <c r="V113" s="7">
        <v>0.25</v>
      </c>
      <c r="W113" s="6">
        <v>4.1666666666666664E-2</v>
      </c>
      <c r="X113" s="1" t="s">
        <v>18</v>
      </c>
      <c r="Y113" s="7">
        <v>0.16666666666666666</v>
      </c>
      <c r="Z113" s="70"/>
      <c r="AA113" s="71"/>
      <c r="AB113" s="80"/>
      <c r="AC113" s="81"/>
      <c r="AD113" s="115"/>
      <c r="AE113" s="116"/>
      <c r="AF113" s="115"/>
      <c r="AG113" s="116"/>
      <c r="AI113" s="76"/>
      <c r="AJ113" s="90"/>
      <c r="AK113" s="76"/>
      <c r="AL113" s="88"/>
      <c r="AM113" s="105"/>
      <c r="AN113" s="6">
        <v>4.1666666666666664E-2</v>
      </c>
      <c r="AO113" s="1" t="s">
        <v>18</v>
      </c>
      <c r="AP113" s="7">
        <v>0.16666666666666666</v>
      </c>
      <c r="AQ113" s="6">
        <v>4.1666666666666664E-2</v>
      </c>
      <c r="AR113" s="1" t="s">
        <v>18</v>
      </c>
      <c r="AS113" s="7">
        <v>0.16666666666666666</v>
      </c>
      <c r="AT113" s="6">
        <v>4.1666666666666664E-2</v>
      </c>
      <c r="AU113" s="1" t="s">
        <v>18</v>
      </c>
      <c r="AV113" s="7">
        <v>0.16666666666666666</v>
      </c>
      <c r="AW113" s="6">
        <v>4.1666666666666664E-2</v>
      </c>
      <c r="AX113" s="1" t="s">
        <v>18</v>
      </c>
      <c r="AY113" s="7">
        <v>0.16666666666666666</v>
      </c>
      <c r="AZ113" s="6">
        <v>4.1666666666666664E-2</v>
      </c>
      <c r="BA113" s="1" t="s">
        <v>18</v>
      </c>
      <c r="BB113" s="7">
        <v>0.16666666666666666</v>
      </c>
      <c r="BC113" s="6">
        <v>4.1666666666666664E-2</v>
      </c>
      <c r="BD113" s="1" t="s">
        <v>18</v>
      </c>
      <c r="BE113" s="7">
        <v>0.16666666666666666</v>
      </c>
      <c r="BF113" s="70"/>
      <c r="BG113" s="71"/>
      <c r="BH113" s="80"/>
      <c r="BI113" s="81"/>
      <c r="BJ113" s="115"/>
      <c r="BK113" s="116"/>
      <c r="BL113" s="115"/>
      <c r="BM113" s="116"/>
    </row>
    <row r="114" spans="3:65" x14ac:dyDescent="0.35">
      <c r="C114" s="85"/>
      <c r="D114" s="90"/>
      <c r="E114" s="76"/>
      <c r="F114" s="88"/>
      <c r="G114" s="105"/>
      <c r="H114" s="51">
        <f>(J113-H113)*24</f>
        <v>3</v>
      </c>
      <c r="I114" s="52"/>
      <c r="J114" s="53"/>
      <c r="K114" s="51">
        <f>(M113-K113)*24</f>
        <v>0</v>
      </c>
      <c r="L114" s="52"/>
      <c r="M114" s="53"/>
      <c r="N114" s="51">
        <f>(P113-N113)*24</f>
        <v>0</v>
      </c>
      <c r="O114" s="52"/>
      <c r="P114" s="53"/>
      <c r="Q114" s="51">
        <f>(S113-Q113)*24</f>
        <v>5</v>
      </c>
      <c r="R114" s="52"/>
      <c r="S114" s="53"/>
      <c r="T114" s="51">
        <f>(V113-T113)*24</f>
        <v>5</v>
      </c>
      <c r="U114" s="52"/>
      <c r="V114" s="53"/>
      <c r="W114" s="51">
        <f>(Y113-W113)*24</f>
        <v>3</v>
      </c>
      <c r="X114" s="52"/>
      <c r="Y114" s="53"/>
      <c r="Z114" s="70"/>
      <c r="AA114" s="71"/>
      <c r="AB114" s="80"/>
      <c r="AC114" s="81"/>
      <c r="AD114" s="115"/>
      <c r="AE114" s="116"/>
      <c r="AF114" s="115"/>
      <c r="AG114" s="116"/>
      <c r="AI114" s="76"/>
      <c r="AJ114" s="90"/>
      <c r="AK114" s="76"/>
      <c r="AL114" s="88"/>
      <c r="AM114" s="105"/>
      <c r="AN114" s="51">
        <f>(AP113-AN113)*24</f>
        <v>3</v>
      </c>
      <c r="AO114" s="52"/>
      <c r="AP114" s="53"/>
      <c r="AQ114" s="51">
        <f>(AS113-AQ113)*24</f>
        <v>3</v>
      </c>
      <c r="AR114" s="52"/>
      <c r="AS114" s="53"/>
      <c r="AT114" s="51">
        <f>(AV113-AT113)*24</f>
        <v>3</v>
      </c>
      <c r="AU114" s="52"/>
      <c r="AV114" s="53"/>
      <c r="AW114" s="51">
        <f>(AY113-AW113)*24</f>
        <v>3</v>
      </c>
      <c r="AX114" s="52"/>
      <c r="AY114" s="53"/>
      <c r="AZ114" s="51">
        <f>(BB113-AZ113)*24</f>
        <v>3</v>
      </c>
      <c r="BA114" s="52"/>
      <c r="BB114" s="53"/>
      <c r="BC114" s="51">
        <f>(BE113-BC113)*24</f>
        <v>3</v>
      </c>
      <c r="BD114" s="52"/>
      <c r="BE114" s="53"/>
      <c r="BF114" s="70"/>
      <c r="BG114" s="71"/>
      <c r="BH114" s="80"/>
      <c r="BI114" s="81"/>
      <c r="BJ114" s="115"/>
      <c r="BK114" s="116"/>
      <c r="BL114" s="115"/>
      <c r="BM114" s="116"/>
    </row>
    <row r="115" spans="3:65" ht="15" thickBot="1" x14ac:dyDescent="0.4">
      <c r="C115" s="85"/>
      <c r="D115" s="90"/>
      <c r="E115" s="76"/>
      <c r="F115" s="88"/>
      <c r="G115" s="105"/>
      <c r="H115" s="57"/>
      <c r="I115" s="58"/>
      <c r="J115" s="59"/>
      <c r="K115" s="57"/>
      <c r="L115" s="58"/>
      <c r="M115" s="59"/>
      <c r="N115" s="57"/>
      <c r="O115" s="58"/>
      <c r="P115" s="59"/>
      <c r="Q115" s="57"/>
      <c r="R115" s="58"/>
      <c r="S115" s="59"/>
      <c r="T115" s="57"/>
      <c r="U115" s="58"/>
      <c r="V115" s="59"/>
      <c r="W115" s="57"/>
      <c r="X115" s="58"/>
      <c r="Y115" s="59"/>
      <c r="Z115" s="70"/>
      <c r="AA115" s="71"/>
      <c r="AB115" s="80"/>
      <c r="AC115" s="81"/>
      <c r="AD115" s="115"/>
      <c r="AE115" s="116"/>
      <c r="AF115" s="115"/>
      <c r="AG115" s="116"/>
      <c r="AI115" s="76"/>
      <c r="AJ115" s="90"/>
      <c r="AK115" s="76"/>
      <c r="AL115" s="88"/>
      <c r="AM115" s="105"/>
      <c r="AN115" s="57"/>
      <c r="AO115" s="58"/>
      <c r="AP115" s="59"/>
      <c r="AQ115" s="57"/>
      <c r="AR115" s="58"/>
      <c r="AS115" s="59"/>
      <c r="AT115" s="57"/>
      <c r="AU115" s="58"/>
      <c r="AV115" s="59"/>
      <c r="AW115" s="57"/>
      <c r="AX115" s="58"/>
      <c r="AY115" s="59"/>
      <c r="AZ115" s="57"/>
      <c r="BA115" s="58"/>
      <c r="BB115" s="59"/>
      <c r="BC115" s="57"/>
      <c r="BD115" s="58"/>
      <c r="BE115" s="59"/>
      <c r="BF115" s="70"/>
      <c r="BG115" s="71"/>
      <c r="BH115" s="80"/>
      <c r="BI115" s="81"/>
      <c r="BJ115" s="115"/>
      <c r="BK115" s="116"/>
      <c r="BL115" s="115"/>
      <c r="BM115" s="116"/>
    </row>
    <row r="116" spans="3:65" ht="15" thickBot="1" x14ac:dyDescent="0.4">
      <c r="C116" s="85"/>
      <c r="D116" s="90"/>
      <c r="E116" s="76"/>
      <c r="F116" s="88"/>
      <c r="G116" s="105"/>
      <c r="H116" s="51" t="s">
        <v>29</v>
      </c>
      <c r="I116" s="52"/>
      <c r="J116" s="53"/>
      <c r="K116" s="51" t="s">
        <v>29</v>
      </c>
      <c r="L116" s="52"/>
      <c r="M116" s="53"/>
      <c r="N116" s="51" t="s">
        <v>29</v>
      </c>
      <c r="O116" s="52"/>
      <c r="P116" s="53"/>
      <c r="Q116" s="51" t="s">
        <v>29</v>
      </c>
      <c r="R116" s="52"/>
      <c r="S116" s="53"/>
      <c r="T116" s="51" t="s">
        <v>29</v>
      </c>
      <c r="U116" s="52"/>
      <c r="V116" s="53"/>
      <c r="W116" s="51" t="s">
        <v>29</v>
      </c>
      <c r="X116" s="52"/>
      <c r="Y116" s="53"/>
      <c r="Z116" s="70"/>
      <c r="AA116" s="71"/>
      <c r="AB116" s="80"/>
      <c r="AC116" s="81"/>
      <c r="AD116" s="115"/>
      <c r="AE116" s="116"/>
      <c r="AF116" s="115"/>
      <c r="AG116" s="116"/>
      <c r="AI116" s="76"/>
      <c r="AJ116" s="90"/>
      <c r="AK116" s="76"/>
      <c r="AL116" s="88"/>
      <c r="AM116" s="105"/>
      <c r="AN116" s="51" t="s">
        <v>29</v>
      </c>
      <c r="AO116" s="52"/>
      <c r="AP116" s="53"/>
      <c r="AQ116" s="51" t="s">
        <v>29</v>
      </c>
      <c r="AR116" s="52"/>
      <c r="AS116" s="53"/>
      <c r="AT116" s="51" t="s">
        <v>29</v>
      </c>
      <c r="AU116" s="52"/>
      <c r="AV116" s="53"/>
      <c r="AW116" s="51" t="s">
        <v>29</v>
      </c>
      <c r="AX116" s="52"/>
      <c r="AY116" s="53"/>
      <c r="AZ116" s="51" t="s">
        <v>29</v>
      </c>
      <c r="BA116" s="52"/>
      <c r="BB116" s="53"/>
      <c r="BC116" s="51" t="s">
        <v>29</v>
      </c>
      <c r="BD116" s="52"/>
      <c r="BE116" s="53"/>
      <c r="BF116" s="70"/>
      <c r="BG116" s="71"/>
      <c r="BH116" s="80"/>
      <c r="BI116" s="81"/>
      <c r="BJ116" s="115"/>
      <c r="BK116" s="116"/>
      <c r="BL116" s="115"/>
      <c r="BM116" s="116"/>
    </row>
    <row r="117" spans="3:65" x14ac:dyDescent="0.35">
      <c r="C117" s="85"/>
      <c r="D117" s="90"/>
      <c r="E117" s="76"/>
      <c r="F117" s="88"/>
      <c r="G117" s="105"/>
      <c r="H117" s="51">
        <f ca="1">RANDBETWEEN(100,1000)</f>
        <v>618</v>
      </c>
      <c r="I117" s="52"/>
      <c r="J117" s="53"/>
      <c r="K117" s="51">
        <f ca="1">RANDBETWEEN(100,1000)</f>
        <v>310</v>
      </c>
      <c r="L117" s="52"/>
      <c r="M117" s="53"/>
      <c r="N117" s="51">
        <f ca="1">RANDBETWEEN(100,1000)</f>
        <v>360</v>
      </c>
      <c r="O117" s="52"/>
      <c r="P117" s="53"/>
      <c r="Q117" s="51">
        <f ca="1">RANDBETWEEN(100,1000)</f>
        <v>976</v>
      </c>
      <c r="R117" s="52"/>
      <c r="S117" s="53"/>
      <c r="T117" s="51">
        <f ca="1">RANDBETWEEN(100,1000)</f>
        <v>592</v>
      </c>
      <c r="U117" s="52"/>
      <c r="V117" s="53"/>
      <c r="W117" s="51">
        <f ca="1">RANDBETWEEN(100,1000)</f>
        <v>384</v>
      </c>
      <c r="X117" s="52"/>
      <c r="Y117" s="53"/>
      <c r="Z117" s="70"/>
      <c r="AA117" s="71"/>
      <c r="AB117" s="80"/>
      <c r="AC117" s="81"/>
      <c r="AD117" s="115"/>
      <c r="AE117" s="116"/>
      <c r="AF117" s="115"/>
      <c r="AG117" s="116"/>
      <c r="AI117" s="76"/>
      <c r="AJ117" s="90"/>
      <c r="AK117" s="76"/>
      <c r="AL117" s="88"/>
      <c r="AM117" s="105"/>
      <c r="AN117" s="51">
        <f ca="1">RANDBETWEEN(100,1000)</f>
        <v>945</v>
      </c>
      <c r="AO117" s="52"/>
      <c r="AP117" s="53"/>
      <c r="AQ117" s="51">
        <f ca="1">RANDBETWEEN(100,1000)</f>
        <v>743</v>
      </c>
      <c r="AR117" s="52"/>
      <c r="AS117" s="53"/>
      <c r="AT117" s="51">
        <f ca="1">RANDBETWEEN(100,1000)</f>
        <v>660</v>
      </c>
      <c r="AU117" s="52"/>
      <c r="AV117" s="53"/>
      <c r="AW117" s="51">
        <f ca="1">RANDBETWEEN(100,1000)</f>
        <v>961</v>
      </c>
      <c r="AX117" s="52"/>
      <c r="AY117" s="53"/>
      <c r="AZ117" s="51">
        <f ca="1">RANDBETWEEN(100,1000)</f>
        <v>712</v>
      </c>
      <c r="BA117" s="52"/>
      <c r="BB117" s="53"/>
      <c r="BC117" s="51">
        <f ca="1">RANDBETWEEN(100,1000)</f>
        <v>419</v>
      </c>
      <c r="BD117" s="52"/>
      <c r="BE117" s="53"/>
      <c r="BF117" s="70"/>
      <c r="BG117" s="71"/>
      <c r="BH117" s="80"/>
      <c r="BI117" s="81"/>
      <c r="BJ117" s="115"/>
      <c r="BK117" s="116"/>
      <c r="BL117" s="115"/>
      <c r="BM117" s="116"/>
    </row>
    <row r="118" spans="3:65" ht="15" thickBot="1" x14ac:dyDescent="0.4">
      <c r="C118" s="85"/>
      <c r="D118" s="90"/>
      <c r="E118" s="76"/>
      <c r="F118" s="88"/>
      <c r="G118" s="105"/>
      <c r="H118" s="57"/>
      <c r="I118" s="58"/>
      <c r="J118" s="59"/>
      <c r="K118" s="57"/>
      <c r="L118" s="58"/>
      <c r="M118" s="59"/>
      <c r="N118" s="57"/>
      <c r="O118" s="58"/>
      <c r="P118" s="59"/>
      <c r="Q118" s="57"/>
      <c r="R118" s="58"/>
      <c r="S118" s="59"/>
      <c r="T118" s="57"/>
      <c r="U118" s="58"/>
      <c r="V118" s="59"/>
      <c r="W118" s="57"/>
      <c r="X118" s="58"/>
      <c r="Y118" s="59"/>
      <c r="Z118" s="70"/>
      <c r="AA118" s="71"/>
      <c r="AB118" s="80"/>
      <c r="AC118" s="81"/>
      <c r="AD118" s="115"/>
      <c r="AE118" s="116"/>
      <c r="AF118" s="115"/>
      <c r="AG118" s="116"/>
      <c r="AI118" s="76"/>
      <c r="AJ118" s="90"/>
      <c r="AK118" s="76"/>
      <c r="AL118" s="88"/>
      <c r="AM118" s="105"/>
      <c r="AN118" s="57"/>
      <c r="AO118" s="58"/>
      <c r="AP118" s="59"/>
      <c r="AQ118" s="57"/>
      <c r="AR118" s="58"/>
      <c r="AS118" s="59"/>
      <c r="AT118" s="57"/>
      <c r="AU118" s="58"/>
      <c r="AV118" s="59"/>
      <c r="AW118" s="57"/>
      <c r="AX118" s="58"/>
      <c r="AY118" s="59"/>
      <c r="AZ118" s="57"/>
      <c r="BA118" s="58"/>
      <c r="BB118" s="59"/>
      <c r="BC118" s="57"/>
      <c r="BD118" s="58"/>
      <c r="BE118" s="59"/>
      <c r="BF118" s="70"/>
      <c r="BG118" s="71"/>
      <c r="BH118" s="80"/>
      <c r="BI118" s="81"/>
      <c r="BJ118" s="115"/>
      <c r="BK118" s="116"/>
      <c r="BL118" s="115"/>
      <c r="BM118" s="116"/>
    </row>
    <row r="119" spans="3:65" ht="15" thickBot="1" x14ac:dyDescent="0.4">
      <c r="C119" s="85"/>
      <c r="D119" s="90"/>
      <c r="E119" s="76"/>
      <c r="F119" s="88"/>
      <c r="G119" s="105"/>
      <c r="H119" s="66" t="s">
        <v>32</v>
      </c>
      <c r="I119" s="91"/>
      <c r="J119" s="67"/>
      <c r="K119" s="66" t="s">
        <v>32</v>
      </c>
      <c r="L119" s="91"/>
      <c r="M119" s="67"/>
      <c r="N119" s="66" t="s">
        <v>32</v>
      </c>
      <c r="O119" s="91"/>
      <c r="P119" s="67"/>
      <c r="Q119" s="66" t="s">
        <v>32</v>
      </c>
      <c r="R119" s="91"/>
      <c r="S119" s="67"/>
      <c r="T119" s="66" t="s">
        <v>32</v>
      </c>
      <c r="U119" s="91"/>
      <c r="V119" s="67"/>
      <c r="W119" s="66" t="s">
        <v>32</v>
      </c>
      <c r="X119" s="91"/>
      <c r="Y119" s="67"/>
      <c r="Z119" s="70"/>
      <c r="AA119" s="71"/>
      <c r="AB119" s="80"/>
      <c r="AC119" s="81"/>
      <c r="AD119" s="115"/>
      <c r="AE119" s="116"/>
      <c r="AF119" s="115"/>
      <c r="AG119" s="116"/>
      <c r="AI119" s="76"/>
      <c r="AJ119" s="90"/>
      <c r="AK119" s="76"/>
      <c r="AL119" s="88"/>
      <c r="AM119" s="105"/>
      <c r="AN119" s="66" t="s">
        <v>32</v>
      </c>
      <c r="AO119" s="91"/>
      <c r="AP119" s="67"/>
      <c r="AQ119" s="66" t="s">
        <v>32</v>
      </c>
      <c r="AR119" s="91"/>
      <c r="AS119" s="67"/>
      <c r="AT119" s="66" t="s">
        <v>32</v>
      </c>
      <c r="AU119" s="91"/>
      <c r="AV119" s="67"/>
      <c r="AW119" s="66" t="s">
        <v>32</v>
      </c>
      <c r="AX119" s="91"/>
      <c r="AY119" s="67"/>
      <c r="AZ119" s="66" t="s">
        <v>32</v>
      </c>
      <c r="BA119" s="91"/>
      <c r="BB119" s="67"/>
      <c r="BC119" s="66" t="s">
        <v>32</v>
      </c>
      <c r="BD119" s="91"/>
      <c r="BE119" s="67"/>
      <c r="BF119" s="70"/>
      <c r="BG119" s="71"/>
      <c r="BH119" s="80"/>
      <c r="BI119" s="81"/>
      <c r="BJ119" s="115"/>
      <c r="BK119" s="116"/>
      <c r="BL119" s="115"/>
      <c r="BM119" s="116"/>
    </row>
    <row r="120" spans="3:65" x14ac:dyDescent="0.35">
      <c r="C120" s="85"/>
      <c r="D120" s="90"/>
      <c r="E120" s="76"/>
      <c r="F120" s="88"/>
      <c r="G120" s="105"/>
      <c r="H120" s="74">
        <f ca="1">H117*G110</f>
        <v>49.44</v>
      </c>
      <c r="I120" s="92"/>
      <c r="J120" s="93"/>
      <c r="K120" s="74">
        <f ca="1">K117*J110</f>
        <v>155</v>
      </c>
      <c r="L120" s="92"/>
      <c r="M120" s="93"/>
      <c r="N120" s="74">
        <f ca="1">N117*M110</f>
        <v>180</v>
      </c>
      <c r="O120" s="92"/>
      <c r="P120" s="93"/>
      <c r="Q120" s="74">
        <f ca="1">Q117*P110</f>
        <v>0</v>
      </c>
      <c r="R120" s="92"/>
      <c r="S120" s="93"/>
      <c r="T120" s="74">
        <f ca="1">T117*S110</f>
        <v>296</v>
      </c>
      <c r="U120" s="92"/>
      <c r="V120" s="93"/>
      <c r="W120" s="74">
        <f ca="1">W117*V110</f>
        <v>192</v>
      </c>
      <c r="X120" s="92"/>
      <c r="Y120" s="93"/>
      <c r="Z120" s="70"/>
      <c r="AA120" s="71"/>
      <c r="AB120" s="80"/>
      <c r="AC120" s="81"/>
      <c r="AD120" s="115"/>
      <c r="AE120" s="116"/>
      <c r="AF120" s="115"/>
      <c r="AG120" s="116"/>
      <c r="AI120" s="76"/>
      <c r="AJ120" s="90"/>
      <c r="AK120" s="76"/>
      <c r="AL120" s="88"/>
      <c r="AM120" s="105"/>
      <c r="AN120" s="74">
        <f ca="1">AN117*AL110</f>
        <v>12285</v>
      </c>
      <c r="AO120" s="92"/>
      <c r="AP120" s="93"/>
      <c r="AQ120" s="74">
        <f ca="1">AQ117*AP110</f>
        <v>371.5</v>
      </c>
      <c r="AR120" s="92"/>
      <c r="AS120" s="93"/>
      <c r="AT120" s="74">
        <f ca="1">AT117*AS110</f>
        <v>330</v>
      </c>
      <c r="AU120" s="92"/>
      <c r="AV120" s="93"/>
      <c r="AW120" s="74">
        <f ca="1">AW117*AV110</f>
        <v>480.5</v>
      </c>
      <c r="AX120" s="92"/>
      <c r="AY120" s="93"/>
      <c r="AZ120" s="74">
        <f ca="1">AZ117*AY110</f>
        <v>356</v>
      </c>
      <c r="BA120" s="92"/>
      <c r="BB120" s="93"/>
      <c r="BC120" s="74">
        <f ca="1">BC117*BB110</f>
        <v>209.5</v>
      </c>
      <c r="BD120" s="92"/>
      <c r="BE120" s="93"/>
      <c r="BF120" s="70"/>
      <c r="BG120" s="71"/>
      <c r="BH120" s="80"/>
      <c r="BI120" s="81"/>
      <c r="BJ120" s="115"/>
      <c r="BK120" s="116"/>
      <c r="BL120" s="115"/>
      <c r="BM120" s="116"/>
    </row>
    <row r="121" spans="3:65" ht="15" thickBot="1" x14ac:dyDescent="0.4">
      <c r="C121" s="86"/>
      <c r="D121" s="61"/>
      <c r="E121" s="77"/>
      <c r="F121" s="89"/>
      <c r="G121" s="106"/>
      <c r="H121" s="94"/>
      <c r="I121" s="95"/>
      <c r="J121" s="96"/>
      <c r="K121" s="94"/>
      <c r="L121" s="95"/>
      <c r="M121" s="96"/>
      <c r="N121" s="94"/>
      <c r="O121" s="95"/>
      <c r="P121" s="96"/>
      <c r="Q121" s="94"/>
      <c r="R121" s="95"/>
      <c r="S121" s="96"/>
      <c r="T121" s="94"/>
      <c r="U121" s="95"/>
      <c r="V121" s="96"/>
      <c r="W121" s="94"/>
      <c r="X121" s="95"/>
      <c r="Y121" s="96"/>
      <c r="Z121" s="72"/>
      <c r="AA121" s="73"/>
      <c r="AB121" s="82"/>
      <c r="AC121" s="83"/>
      <c r="AD121" s="94"/>
      <c r="AE121" s="96"/>
      <c r="AF121" s="94"/>
      <c r="AG121" s="96"/>
      <c r="AI121" s="77"/>
      <c r="AJ121" s="61"/>
      <c r="AK121" s="77"/>
      <c r="AL121" s="89"/>
      <c r="AM121" s="106"/>
      <c r="AN121" s="94"/>
      <c r="AO121" s="95"/>
      <c r="AP121" s="96"/>
      <c r="AQ121" s="94"/>
      <c r="AR121" s="95"/>
      <c r="AS121" s="96"/>
      <c r="AT121" s="94"/>
      <c r="AU121" s="95"/>
      <c r="AV121" s="96"/>
      <c r="AW121" s="94"/>
      <c r="AX121" s="95"/>
      <c r="AY121" s="96"/>
      <c r="AZ121" s="94"/>
      <c r="BA121" s="95"/>
      <c r="BB121" s="96"/>
      <c r="BC121" s="94"/>
      <c r="BD121" s="95"/>
      <c r="BE121" s="96"/>
      <c r="BF121" s="72"/>
      <c r="BG121" s="73"/>
      <c r="BH121" s="82"/>
      <c r="BI121" s="83"/>
      <c r="BJ121" s="94"/>
      <c r="BK121" s="96"/>
      <c r="BL121" s="94"/>
      <c r="BM121" s="96"/>
    </row>
    <row r="122" spans="3:65" ht="15" thickBot="1" x14ac:dyDescent="0.4">
      <c r="C122" s="8"/>
      <c r="AC122" s="9"/>
      <c r="AD122" s="21"/>
      <c r="AE122" s="22"/>
      <c r="AF122" s="15"/>
      <c r="AG122" s="16"/>
      <c r="AI122" s="8"/>
      <c r="BI122" s="9"/>
      <c r="BJ122" s="15"/>
      <c r="BK122" s="16"/>
      <c r="BL122" s="15"/>
      <c r="BM122" s="16"/>
    </row>
    <row r="123" spans="3:65" ht="15" thickBot="1" x14ac:dyDescent="0.4">
      <c r="C123" s="2" t="s">
        <v>17</v>
      </c>
      <c r="D123" s="62"/>
      <c r="E123" s="5" t="s">
        <v>6</v>
      </c>
      <c r="F123" s="5" t="s">
        <v>7</v>
      </c>
      <c r="G123" s="17" t="s">
        <v>5</v>
      </c>
      <c r="H123" s="51" t="s">
        <v>19</v>
      </c>
      <c r="I123" s="52"/>
      <c r="J123" s="53"/>
      <c r="K123" s="51" t="s">
        <v>20</v>
      </c>
      <c r="L123" s="52"/>
      <c r="M123" s="53"/>
      <c r="N123" s="51" t="s">
        <v>21</v>
      </c>
      <c r="O123" s="52"/>
      <c r="P123" s="53"/>
      <c r="Q123" s="51" t="s">
        <v>22</v>
      </c>
      <c r="R123" s="52"/>
      <c r="S123" s="53"/>
      <c r="T123" s="51" t="s">
        <v>23</v>
      </c>
      <c r="U123" s="52"/>
      <c r="V123" s="53"/>
      <c r="W123" s="51" t="s">
        <v>24</v>
      </c>
      <c r="X123" s="52"/>
      <c r="Y123" s="53"/>
      <c r="Z123" s="51" t="s">
        <v>25</v>
      </c>
      <c r="AA123" s="53"/>
      <c r="AB123" s="51" t="s">
        <v>26</v>
      </c>
      <c r="AC123" s="53"/>
      <c r="AD123" s="51" t="s">
        <v>37</v>
      </c>
      <c r="AE123" s="53"/>
      <c r="AF123" s="51" t="s">
        <v>38</v>
      </c>
      <c r="AG123" s="53"/>
      <c r="AI123" s="2" t="s">
        <v>17</v>
      </c>
      <c r="AJ123" s="62"/>
      <c r="AK123" s="5" t="s">
        <v>6</v>
      </c>
      <c r="AL123" s="5" t="s">
        <v>7</v>
      </c>
      <c r="AM123" s="62" t="s">
        <v>5</v>
      </c>
      <c r="AN123" s="51" t="s">
        <v>19</v>
      </c>
      <c r="AO123" s="52"/>
      <c r="AP123" s="53"/>
      <c r="AQ123" s="51" t="s">
        <v>20</v>
      </c>
      <c r="AR123" s="52"/>
      <c r="AS123" s="53"/>
      <c r="AT123" s="51" t="s">
        <v>21</v>
      </c>
      <c r="AU123" s="52"/>
      <c r="AV123" s="53"/>
      <c r="AW123" s="51" t="s">
        <v>22</v>
      </c>
      <c r="AX123" s="52"/>
      <c r="AY123" s="53"/>
      <c r="AZ123" s="51" t="s">
        <v>23</v>
      </c>
      <c r="BA123" s="52"/>
      <c r="BB123" s="53"/>
      <c r="BC123" s="51" t="s">
        <v>24</v>
      </c>
      <c r="BD123" s="52"/>
      <c r="BE123" s="53"/>
      <c r="BF123" s="51" t="s">
        <v>25</v>
      </c>
      <c r="BG123" s="53"/>
      <c r="BH123" s="51" t="s">
        <v>26</v>
      </c>
      <c r="BI123" s="53"/>
      <c r="BJ123" s="51" t="s">
        <v>37</v>
      </c>
      <c r="BK123" s="53"/>
      <c r="BL123" s="51" t="s">
        <v>38</v>
      </c>
      <c r="BM123" s="53"/>
    </row>
    <row r="124" spans="3:65" ht="15" thickBot="1" x14ac:dyDescent="0.4">
      <c r="C124" s="2"/>
      <c r="D124" s="90"/>
      <c r="E124" s="4"/>
      <c r="F124" s="4"/>
      <c r="G124" s="10"/>
      <c r="H124" s="57"/>
      <c r="I124" s="58"/>
      <c r="J124" s="59"/>
      <c r="K124" s="57"/>
      <c r="L124" s="58"/>
      <c r="M124" s="59"/>
      <c r="N124" s="57"/>
      <c r="O124" s="58"/>
      <c r="P124" s="59"/>
      <c r="Q124" s="57"/>
      <c r="R124" s="58"/>
      <c r="S124" s="59"/>
      <c r="T124" s="57"/>
      <c r="U124" s="58"/>
      <c r="V124" s="59"/>
      <c r="W124" s="57"/>
      <c r="X124" s="58"/>
      <c r="Y124" s="59"/>
      <c r="Z124" s="57"/>
      <c r="AA124" s="59"/>
      <c r="AB124" s="57"/>
      <c r="AC124" s="59"/>
      <c r="AD124" s="57"/>
      <c r="AE124" s="59"/>
      <c r="AF124" s="57"/>
      <c r="AG124" s="59"/>
      <c r="AI124" s="2"/>
      <c r="AJ124" s="90"/>
      <c r="AK124" s="4"/>
      <c r="AL124" s="4"/>
      <c r="AM124" s="61"/>
      <c r="AN124" s="57"/>
      <c r="AO124" s="58"/>
      <c r="AP124" s="59"/>
      <c r="AQ124" s="57"/>
      <c r="AR124" s="58"/>
      <c r="AS124" s="59"/>
      <c r="AT124" s="57"/>
      <c r="AU124" s="58"/>
      <c r="AV124" s="59"/>
      <c r="AW124" s="57"/>
      <c r="AX124" s="58"/>
      <c r="AY124" s="59"/>
      <c r="AZ124" s="57"/>
      <c r="BA124" s="58"/>
      <c r="BB124" s="59"/>
      <c r="BC124" s="57"/>
      <c r="BD124" s="58"/>
      <c r="BE124" s="59"/>
      <c r="BF124" s="57"/>
      <c r="BG124" s="59"/>
      <c r="BH124" s="57"/>
      <c r="BI124" s="59"/>
      <c r="BJ124" s="57"/>
      <c r="BK124" s="59"/>
      <c r="BL124" s="57"/>
      <c r="BM124" s="59"/>
    </row>
    <row r="125" spans="3:65" ht="15" thickBot="1" x14ac:dyDescent="0.4">
      <c r="C125" s="84">
        <v>9</v>
      </c>
      <c r="D125" s="90"/>
      <c r="E125" s="75" t="str">
        <f>VLOOKUP(C125,Sheet1!C5:I14,2)</f>
        <v>ishan</v>
      </c>
      <c r="F125" s="87">
        <f ca="1">VLOOKUP(C125,Sheet1!C5:I14,6)</f>
        <v>10</v>
      </c>
      <c r="G125" s="104">
        <f ca="1">VLOOKUP(C125,Sheet1!C5:I14,7)</f>
        <v>0.1</v>
      </c>
      <c r="H125" s="11">
        <v>0.375</v>
      </c>
      <c r="I125" s="3" t="s">
        <v>18</v>
      </c>
      <c r="J125" s="7">
        <v>0.5</v>
      </c>
      <c r="K125" s="11"/>
      <c r="L125" s="3" t="s">
        <v>18</v>
      </c>
      <c r="M125" s="7"/>
      <c r="N125" s="11">
        <v>0.375</v>
      </c>
      <c r="O125" s="3" t="s">
        <v>18</v>
      </c>
      <c r="P125" s="7">
        <v>0.5</v>
      </c>
      <c r="Q125" s="11">
        <v>0.375</v>
      </c>
      <c r="R125" s="3" t="s">
        <v>18</v>
      </c>
      <c r="S125" s="7">
        <v>0.5</v>
      </c>
      <c r="T125" s="11">
        <v>0.375</v>
      </c>
      <c r="U125" s="3" t="s">
        <v>18</v>
      </c>
      <c r="V125" s="7">
        <v>0.5</v>
      </c>
      <c r="W125" s="11"/>
      <c r="X125" s="3" t="s">
        <v>18</v>
      </c>
      <c r="Y125" s="7"/>
      <c r="Z125" s="68">
        <f>H126+H129+K126+K129+N126+N129+Q126+Q129+T126+T129+W126+W129</f>
        <v>26</v>
      </c>
      <c r="AA125" s="69"/>
      <c r="AB125" s="78">
        <f ca="1">Z125*F125</f>
        <v>260</v>
      </c>
      <c r="AC125" s="79"/>
      <c r="AD125" s="74">
        <f ca="1">H135+K135+N135+Q135+T135+W135</f>
        <v>799.5</v>
      </c>
      <c r="AE125" s="93"/>
      <c r="AF125" s="74">
        <f ca="1">AB125+AD125</f>
        <v>1059.5</v>
      </c>
      <c r="AG125" s="93"/>
      <c r="AI125" s="75">
        <f>C125</f>
        <v>9</v>
      </c>
      <c r="AJ125" s="90"/>
      <c r="AK125" s="75" t="str">
        <f>VLOOKUP(AI125,Sheet1!C5:I14,2)</f>
        <v>ishan</v>
      </c>
      <c r="AL125" s="87">
        <f ca="1">VLOOKUP(AI125,Sheet1!C5:I14,6)</f>
        <v>10</v>
      </c>
      <c r="AM125" s="104">
        <f ca="1">G125</f>
        <v>0.1</v>
      </c>
      <c r="AN125" s="11">
        <v>0.375</v>
      </c>
      <c r="AO125" s="3" t="s">
        <v>18</v>
      </c>
      <c r="AP125" s="7">
        <v>0.5</v>
      </c>
      <c r="AQ125" s="11">
        <v>0.375</v>
      </c>
      <c r="AR125" s="3" t="s">
        <v>18</v>
      </c>
      <c r="AS125" s="7">
        <v>0.5</v>
      </c>
      <c r="AT125" s="11">
        <v>0.375</v>
      </c>
      <c r="AU125" s="3" t="s">
        <v>18</v>
      </c>
      <c r="AV125" s="7">
        <v>0.5</v>
      </c>
      <c r="AW125" s="11">
        <v>0.375</v>
      </c>
      <c r="AX125" s="3" t="s">
        <v>18</v>
      </c>
      <c r="AY125" s="7">
        <v>0.5</v>
      </c>
      <c r="AZ125" s="11">
        <v>0.375</v>
      </c>
      <c r="BA125" s="3" t="s">
        <v>18</v>
      </c>
      <c r="BB125" s="7">
        <v>0.5</v>
      </c>
      <c r="BC125" s="11">
        <v>0.375</v>
      </c>
      <c r="BD125" s="3" t="s">
        <v>18</v>
      </c>
      <c r="BE125" s="7">
        <v>0.5</v>
      </c>
      <c r="BF125" s="68">
        <f>AN126+AN129+AQ126+AQ129+AT126+AT129+AW126+AW129+AZ126+AZ129+BC126+BC129</f>
        <v>36</v>
      </c>
      <c r="BG125" s="69"/>
      <c r="BH125" s="78">
        <f ca="1">BF125*AL125</f>
        <v>360</v>
      </c>
      <c r="BI125" s="79"/>
      <c r="BJ125" s="74">
        <f ca="1">AN135+AQ135+AT135+AW135+AZ135+BC135</f>
        <v>5455</v>
      </c>
      <c r="BK125" s="93"/>
      <c r="BL125" s="74">
        <f ca="1">BH125+BJ125</f>
        <v>5815</v>
      </c>
      <c r="BM125" s="93"/>
    </row>
    <row r="126" spans="3:65" x14ac:dyDescent="0.35">
      <c r="C126" s="85"/>
      <c r="D126" s="90"/>
      <c r="E126" s="76"/>
      <c r="F126" s="88"/>
      <c r="G126" s="105"/>
      <c r="H126" s="51">
        <f>(J125-H125)*24</f>
        <v>3</v>
      </c>
      <c r="I126" s="52"/>
      <c r="J126" s="53"/>
      <c r="K126" s="51">
        <f>(M125-K125)*24</f>
        <v>0</v>
      </c>
      <c r="L126" s="52"/>
      <c r="M126" s="53"/>
      <c r="N126" s="51">
        <f>(P125-N125)*24</f>
        <v>3</v>
      </c>
      <c r="O126" s="52"/>
      <c r="P126" s="53"/>
      <c r="Q126" s="51">
        <f>(S125-Q125)*24</f>
        <v>3</v>
      </c>
      <c r="R126" s="52"/>
      <c r="S126" s="53"/>
      <c r="T126" s="51">
        <f>(V125-T125)*24</f>
        <v>3</v>
      </c>
      <c r="U126" s="52"/>
      <c r="V126" s="53"/>
      <c r="W126" s="51">
        <f>(Y125-W125)*24</f>
        <v>0</v>
      </c>
      <c r="X126" s="52"/>
      <c r="Y126" s="53"/>
      <c r="Z126" s="70"/>
      <c r="AA126" s="71"/>
      <c r="AB126" s="80"/>
      <c r="AC126" s="81"/>
      <c r="AD126" s="115"/>
      <c r="AE126" s="116"/>
      <c r="AF126" s="115"/>
      <c r="AG126" s="116"/>
      <c r="AI126" s="76"/>
      <c r="AJ126" s="90"/>
      <c r="AK126" s="76"/>
      <c r="AL126" s="88"/>
      <c r="AM126" s="105"/>
      <c r="AN126" s="51">
        <f>(AP125-AN125)*24</f>
        <v>3</v>
      </c>
      <c r="AO126" s="52"/>
      <c r="AP126" s="53"/>
      <c r="AQ126" s="51">
        <f>(AS125-AQ125)*24</f>
        <v>3</v>
      </c>
      <c r="AR126" s="52"/>
      <c r="AS126" s="53"/>
      <c r="AT126" s="51">
        <f>(AV125-AT125)*24</f>
        <v>3</v>
      </c>
      <c r="AU126" s="52"/>
      <c r="AV126" s="53"/>
      <c r="AW126" s="51">
        <f>(AY125-AW125)*24</f>
        <v>3</v>
      </c>
      <c r="AX126" s="52"/>
      <c r="AY126" s="53"/>
      <c r="AZ126" s="51">
        <f>(BB125-AZ125)*24</f>
        <v>3</v>
      </c>
      <c r="BA126" s="52"/>
      <c r="BB126" s="53"/>
      <c r="BC126" s="51">
        <f>(BE125-BC125)*24</f>
        <v>3</v>
      </c>
      <c r="BD126" s="52"/>
      <c r="BE126" s="53"/>
      <c r="BF126" s="70"/>
      <c r="BG126" s="71"/>
      <c r="BH126" s="80"/>
      <c r="BI126" s="81"/>
      <c r="BJ126" s="115"/>
      <c r="BK126" s="116"/>
      <c r="BL126" s="115"/>
      <c r="BM126" s="116"/>
    </row>
    <row r="127" spans="3:65" ht="15" thickBot="1" x14ac:dyDescent="0.4">
      <c r="C127" s="85"/>
      <c r="D127" s="90"/>
      <c r="E127" s="76"/>
      <c r="F127" s="88"/>
      <c r="G127" s="105"/>
      <c r="H127" s="57"/>
      <c r="I127" s="58"/>
      <c r="J127" s="59"/>
      <c r="K127" s="57"/>
      <c r="L127" s="58"/>
      <c r="M127" s="59"/>
      <c r="N127" s="57"/>
      <c r="O127" s="58"/>
      <c r="P127" s="59"/>
      <c r="Q127" s="57"/>
      <c r="R127" s="58"/>
      <c r="S127" s="59"/>
      <c r="T127" s="57"/>
      <c r="U127" s="58"/>
      <c r="V127" s="59"/>
      <c r="W127" s="57"/>
      <c r="X127" s="58"/>
      <c r="Y127" s="59"/>
      <c r="Z127" s="70"/>
      <c r="AA127" s="71"/>
      <c r="AB127" s="80"/>
      <c r="AC127" s="81"/>
      <c r="AD127" s="115"/>
      <c r="AE127" s="116"/>
      <c r="AF127" s="115"/>
      <c r="AG127" s="116"/>
      <c r="AI127" s="76"/>
      <c r="AJ127" s="90"/>
      <c r="AK127" s="76"/>
      <c r="AL127" s="88"/>
      <c r="AM127" s="105"/>
      <c r="AN127" s="57"/>
      <c r="AO127" s="58"/>
      <c r="AP127" s="59"/>
      <c r="AQ127" s="57"/>
      <c r="AR127" s="58"/>
      <c r="AS127" s="59"/>
      <c r="AT127" s="57"/>
      <c r="AU127" s="58"/>
      <c r="AV127" s="59"/>
      <c r="AW127" s="57"/>
      <c r="AX127" s="58"/>
      <c r="AY127" s="59"/>
      <c r="AZ127" s="57"/>
      <c r="BA127" s="58"/>
      <c r="BB127" s="59"/>
      <c r="BC127" s="57"/>
      <c r="BD127" s="58"/>
      <c r="BE127" s="59"/>
      <c r="BF127" s="70"/>
      <c r="BG127" s="71"/>
      <c r="BH127" s="80"/>
      <c r="BI127" s="81"/>
      <c r="BJ127" s="115"/>
      <c r="BK127" s="116"/>
      <c r="BL127" s="115"/>
      <c r="BM127" s="116"/>
    </row>
    <row r="128" spans="3:65" ht="15" thickBot="1" x14ac:dyDescent="0.4">
      <c r="C128" s="85"/>
      <c r="D128" s="90"/>
      <c r="E128" s="76"/>
      <c r="F128" s="88"/>
      <c r="G128" s="105"/>
      <c r="H128" s="6">
        <v>4.1666666666666664E-2</v>
      </c>
      <c r="I128" s="1" t="s">
        <v>18</v>
      </c>
      <c r="J128" s="7">
        <v>0.125</v>
      </c>
      <c r="K128" s="6">
        <v>4.1666666666666664E-2</v>
      </c>
      <c r="L128" s="1" t="s">
        <v>18</v>
      </c>
      <c r="M128" s="7">
        <v>0.16666666666666666</v>
      </c>
      <c r="N128" s="6">
        <v>4.1666666666666664E-2</v>
      </c>
      <c r="O128" s="1" t="s">
        <v>18</v>
      </c>
      <c r="P128" s="7">
        <v>0.16666666666666666</v>
      </c>
      <c r="Q128" s="6">
        <v>4.1666666666666664E-2</v>
      </c>
      <c r="R128" s="1" t="s">
        <v>18</v>
      </c>
      <c r="S128" s="7">
        <v>0.16666666666666666</v>
      </c>
      <c r="T128" s="6">
        <v>4.1666666666666664E-2</v>
      </c>
      <c r="U128" s="1" t="s">
        <v>18</v>
      </c>
      <c r="V128" s="7">
        <v>0.16666666666666666</v>
      </c>
      <c r="W128" s="6"/>
      <c r="X128" s="1" t="s">
        <v>18</v>
      </c>
      <c r="Y128" s="7"/>
      <c r="Z128" s="70"/>
      <c r="AA128" s="71"/>
      <c r="AB128" s="80"/>
      <c r="AC128" s="81"/>
      <c r="AD128" s="115"/>
      <c r="AE128" s="116"/>
      <c r="AF128" s="115"/>
      <c r="AG128" s="116"/>
      <c r="AI128" s="76"/>
      <c r="AJ128" s="90"/>
      <c r="AK128" s="76"/>
      <c r="AL128" s="88"/>
      <c r="AM128" s="105"/>
      <c r="AN128" s="6">
        <v>4.1666666666666664E-2</v>
      </c>
      <c r="AO128" s="1" t="s">
        <v>18</v>
      </c>
      <c r="AP128" s="7">
        <v>0.16666666666666666</v>
      </c>
      <c r="AQ128" s="6">
        <v>4.1666666666666664E-2</v>
      </c>
      <c r="AR128" s="1" t="s">
        <v>18</v>
      </c>
      <c r="AS128" s="7">
        <v>0.16666666666666666</v>
      </c>
      <c r="AT128" s="6">
        <v>4.1666666666666664E-2</v>
      </c>
      <c r="AU128" s="1" t="s">
        <v>18</v>
      </c>
      <c r="AV128" s="7">
        <v>0.16666666666666666</v>
      </c>
      <c r="AW128" s="6">
        <v>4.1666666666666664E-2</v>
      </c>
      <c r="AX128" s="1" t="s">
        <v>18</v>
      </c>
      <c r="AY128" s="7">
        <v>0.16666666666666666</v>
      </c>
      <c r="AZ128" s="6">
        <v>4.1666666666666664E-2</v>
      </c>
      <c r="BA128" s="1" t="s">
        <v>18</v>
      </c>
      <c r="BB128" s="7">
        <v>0.16666666666666666</v>
      </c>
      <c r="BC128" s="6">
        <v>4.1666666666666664E-2</v>
      </c>
      <c r="BD128" s="1" t="s">
        <v>18</v>
      </c>
      <c r="BE128" s="7">
        <v>0.16666666666666666</v>
      </c>
      <c r="BF128" s="70"/>
      <c r="BG128" s="71"/>
      <c r="BH128" s="80"/>
      <c r="BI128" s="81"/>
      <c r="BJ128" s="115"/>
      <c r="BK128" s="116"/>
      <c r="BL128" s="115"/>
      <c r="BM128" s="116"/>
    </row>
    <row r="129" spans="3:65" x14ac:dyDescent="0.35">
      <c r="C129" s="85"/>
      <c r="D129" s="90"/>
      <c r="E129" s="76"/>
      <c r="F129" s="88"/>
      <c r="G129" s="105"/>
      <c r="H129" s="51">
        <f>(J128-H128)*24</f>
        <v>2</v>
      </c>
      <c r="I129" s="52"/>
      <c r="J129" s="53"/>
      <c r="K129" s="51">
        <f>(M128-K128)*24</f>
        <v>3</v>
      </c>
      <c r="L129" s="52"/>
      <c r="M129" s="53"/>
      <c r="N129" s="51">
        <f>(P128-N128)*24</f>
        <v>3</v>
      </c>
      <c r="O129" s="52"/>
      <c r="P129" s="53"/>
      <c r="Q129" s="51">
        <f>(S128-Q128)*24</f>
        <v>3</v>
      </c>
      <c r="R129" s="52"/>
      <c r="S129" s="53"/>
      <c r="T129" s="51">
        <f>(V128-T128)*24</f>
        <v>3</v>
      </c>
      <c r="U129" s="52"/>
      <c r="V129" s="53"/>
      <c r="W129" s="51">
        <f>(Y128-W128)*24</f>
        <v>0</v>
      </c>
      <c r="X129" s="52"/>
      <c r="Y129" s="53"/>
      <c r="Z129" s="70"/>
      <c r="AA129" s="71"/>
      <c r="AB129" s="80"/>
      <c r="AC129" s="81"/>
      <c r="AD129" s="115"/>
      <c r="AE129" s="116"/>
      <c r="AF129" s="115"/>
      <c r="AG129" s="116"/>
      <c r="AI129" s="76"/>
      <c r="AJ129" s="90"/>
      <c r="AK129" s="76"/>
      <c r="AL129" s="88"/>
      <c r="AM129" s="105"/>
      <c r="AN129" s="51">
        <f>(AP128-AN128)*24</f>
        <v>3</v>
      </c>
      <c r="AO129" s="52"/>
      <c r="AP129" s="53"/>
      <c r="AQ129" s="51">
        <f>(AS128-AQ128)*24</f>
        <v>3</v>
      </c>
      <c r="AR129" s="52"/>
      <c r="AS129" s="53"/>
      <c r="AT129" s="51">
        <f>(AV128-AT128)*24</f>
        <v>3</v>
      </c>
      <c r="AU129" s="52"/>
      <c r="AV129" s="53"/>
      <c r="AW129" s="51">
        <f>(AY128-AW128)*24</f>
        <v>3</v>
      </c>
      <c r="AX129" s="52"/>
      <c r="AY129" s="53"/>
      <c r="AZ129" s="51">
        <f>(BB128-AZ128)*24</f>
        <v>3</v>
      </c>
      <c r="BA129" s="52"/>
      <c r="BB129" s="53"/>
      <c r="BC129" s="51">
        <f>(BE128-BC128)*24</f>
        <v>3</v>
      </c>
      <c r="BD129" s="52"/>
      <c r="BE129" s="53"/>
      <c r="BF129" s="70"/>
      <c r="BG129" s="71"/>
      <c r="BH129" s="80"/>
      <c r="BI129" s="81"/>
      <c r="BJ129" s="115"/>
      <c r="BK129" s="116"/>
      <c r="BL129" s="115"/>
      <c r="BM129" s="116"/>
    </row>
    <row r="130" spans="3:65" ht="15" thickBot="1" x14ac:dyDescent="0.4">
      <c r="C130" s="85"/>
      <c r="D130" s="90"/>
      <c r="E130" s="76"/>
      <c r="F130" s="88"/>
      <c r="G130" s="105"/>
      <c r="H130" s="57"/>
      <c r="I130" s="58"/>
      <c r="J130" s="59"/>
      <c r="K130" s="57"/>
      <c r="L130" s="58"/>
      <c r="M130" s="59"/>
      <c r="N130" s="57"/>
      <c r="O130" s="58"/>
      <c r="P130" s="59"/>
      <c r="Q130" s="57"/>
      <c r="R130" s="58"/>
      <c r="S130" s="59"/>
      <c r="T130" s="57"/>
      <c r="U130" s="58"/>
      <c r="V130" s="59"/>
      <c r="W130" s="57"/>
      <c r="X130" s="58"/>
      <c r="Y130" s="59"/>
      <c r="Z130" s="70"/>
      <c r="AA130" s="71"/>
      <c r="AB130" s="80"/>
      <c r="AC130" s="81"/>
      <c r="AD130" s="115"/>
      <c r="AE130" s="116"/>
      <c r="AF130" s="115"/>
      <c r="AG130" s="116"/>
      <c r="AI130" s="76"/>
      <c r="AJ130" s="90"/>
      <c r="AK130" s="76"/>
      <c r="AL130" s="88"/>
      <c r="AM130" s="105"/>
      <c r="AN130" s="57"/>
      <c r="AO130" s="58"/>
      <c r="AP130" s="59"/>
      <c r="AQ130" s="57"/>
      <c r="AR130" s="58"/>
      <c r="AS130" s="59"/>
      <c r="AT130" s="57"/>
      <c r="AU130" s="58"/>
      <c r="AV130" s="59"/>
      <c r="AW130" s="57"/>
      <c r="AX130" s="58"/>
      <c r="AY130" s="59"/>
      <c r="AZ130" s="57"/>
      <c r="BA130" s="58"/>
      <c r="BB130" s="59"/>
      <c r="BC130" s="57"/>
      <c r="BD130" s="58"/>
      <c r="BE130" s="59"/>
      <c r="BF130" s="70"/>
      <c r="BG130" s="71"/>
      <c r="BH130" s="80"/>
      <c r="BI130" s="81"/>
      <c r="BJ130" s="115"/>
      <c r="BK130" s="116"/>
      <c r="BL130" s="115"/>
      <c r="BM130" s="116"/>
    </row>
    <row r="131" spans="3:65" ht="15" thickBot="1" x14ac:dyDescent="0.4">
      <c r="C131" s="85"/>
      <c r="D131" s="90"/>
      <c r="E131" s="76"/>
      <c r="F131" s="88"/>
      <c r="G131" s="105"/>
      <c r="H131" s="51" t="s">
        <v>29</v>
      </c>
      <c r="I131" s="52"/>
      <c r="J131" s="53"/>
      <c r="K131" s="51" t="s">
        <v>29</v>
      </c>
      <c r="L131" s="52"/>
      <c r="M131" s="53"/>
      <c r="N131" s="51" t="s">
        <v>29</v>
      </c>
      <c r="O131" s="52"/>
      <c r="P131" s="53"/>
      <c r="Q131" s="51" t="s">
        <v>29</v>
      </c>
      <c r="R131" s="52"/>
      <c r="S131" s="53"/>
      <c r="T131" s="51" t="s">
        <v>29</v>
      </c>
      <c r="U131" s="52"/>
      <c r="V131" s="53"/>
      <c r="W131" s="51" t="s">
        <v>29</v>
      </c>
      <c r="X131" s="52"/>
      <c r="Y131" s="53"/>
      <c r="Z131" s="70"/>
      <c r="AA131" s="71"/>
      <c r="AB131" s="80"/>
      <c r="AC131" s="81"/>
      <c r="AD131" s="115"/>
      <c r="AE131" s="116"/>
      <c r="AF131" s="115"/>
      <c r="AG131" s="116"/>
      <c r="AI131" s="76"/>
      <c r="AJ131" s="90"/>
      <c r="AK131" s="76"/>
      <c r="AL131" s="88"/>
      <c r="AM131" s="105"/>
      <c r="AN131" s="51" t="s">
        <v>29</v>
      </c>
      <c r="AO131" s="52"/>
      <c r="AP131" s="53"/>
      <c r="AQ131" s="51" t="s">
        <v>29</v>
      </c>
      <c r="AR131" s="52"/>
      <c r="AS131" s="53"/>
      <c r="AT131" s="51" t="s">
        <v>29</v>
      </c>
      <c r="AU131" s="52"/>
      <c r="AV131" s="53"/>
      <c r="AW131" s="51" t="s">
        <v>29</v>
      </c>
      <c r="AX131" s="52"/>
      <c r="AY131" s="53"/>
      <c r="AZ131" s="51" t="s">
        <v>29</v>
      </c>
      <c r="BA131" s="52"/>
      <c r="BB131" s="53"/>
      <c r="BC131" s="51" t="s">
        <v>29</v>
      </c>
      <c r="BD131" s="52"/>
      <c r="BE131" s="53"/>
      <c r="BF131" s="70"/>
      <c r="BG131" s="71"/>
      <c r="BH131" s="80"/>
      <c r="BI131" s="81"/>
      <c r="BJ131" s="115"/>
      <c r="BK131" s="116"/>
      <c r="BL131" s="115"/>
      <c r="BM131" s="116"/>
    </row>
    <row r="132" spans="3:65" x14ac:dyDescent="0.35">
      <c r="C132" s="85"/>
      <c r="D132" s="90"/>
      <c r="E132" s="76"/>
      <c r="F132" s="88"/>
      <c r="G132" s="105"/>
      <c r="H132" s="51">
        <f ca="1">RANDBETWEEN(100,1000)</f>
        <v>930</v>
      </c>
      <c r="I132" s="52"/>
      <c r="J132" s="53"/>
      <c r="K132" s="51">
        <f ca="1">RANDBETWEEN(100,1000)</f>
        <v>337</v>
      </c>
      <c r="L132" s="52"/>
      <c r="M132" s="53"/>
      <c r="N132" s="51">
        <f ca="1">RANDBETWEEN(100,1000)</f>
        <v>601</v>
      </c>
      <c r="O132" s="52"/>
      <c r="P132" s="53"/>
      <c r="Q132" s="51">
        <f ca="1">RANDBETWEEN(100,1000)</f>
        <v>232</v>
      </c>
      <c r="R132" s="52"/>
      <c r="S132" s="53"/>
      <c r="T132" s="51">
        <f ca="1">RANDBETWEEN(100,1000)</f>
        <v>297</v>
      </c>
      <c r="U132" s="52"/>
      <c r="V132" s="53"/>
      <c r="W132" s="51">
        <f ca="1">RANDBETWEEN(100,1000)</f>
        <v>547</v>
      </c>
      <c r="X132" s="52"/>
      <c r="Y132" s="53"/>
      <c r="Z132" s="70"/>
      <c r="AA132" s="71"/>
      <c r="AB132" s="80"/>
      <c r="AC132" s="81"/>
      <c r="AD132" s="115"/>
      <c r="AE132" s="116"/>
      <c r="AF132" s="115"/>
      <c r="AG132" s="116"/>
      <c r="AI132" s="76"/>
      <c r="AJ132" s="90"/>
      <c r="AK132" s="76"/>
      <c r="AL132" s="88"/>
      <c r="AM132" s="105"/>
      <c r="AN132" s="51">
        <f ca="1">RANDBETWEEN(100,1000)</f>
        <v>374</v>
      </c>
      <c r="AO132" s="52"/>
      <c r="AP132" s="53"/>
      <c r="AQ132" s="51">
        <f ca="1">RANDBETWEEN(100,1000)</f>
        <v>815</v>
      </c>
      <c r="AR132" s="52"/>
      <c r="AS132" s="53"/>
      <c r="AT132" s="51">
        <f ca="1">RANDBETWEEN(100,1000)</f>
        <v>681</v>
      </c>
      <c r="AU132" s="52"/>
      <c r="AV132" s="53"/>
      <c r="AW132" s="51">
        <f ca="1">RANDBETWEEN(100,1000)</f>
        <v>759</v>
      </c>
      <c r="AX132" s="52"/>
      <c r="AY132" s="53"/>
      <c r="AZ132" s="51">
        <f ca="1">RANDBETWEEN(100,1000)</f>
        <v>414</v>
      </c>
      <c r="BA132" s="52"/>
      <c r="BB132" s="53"/>
      <c r="BC132" s="51">
        <f ca="1">RANDBETWEEN(100,1000)</f>
        <v>761</v>
      </c>
      <c r="BD132" s="52"/>
      <c r="BE132" s="53"/>
      <c r="BF132" s="70"/>
      <c r="BG132" s="71"/>
      <c r="BH132" s="80"/>
      <c r="BI132" s="81"/>
      <c r="BJ132" s="115"/>
      <c r="BK132" s="116"/>
      <c r="BL132" s="115"/>
      <c r="BM132" s="116"/>
    </row>
    <row r="133" spans="3:65" ht="15" thickBot="1" x14ac:dyDescent="0.4">
      <c r="C133" s="85"/>
      <c r="D133" s="90"/>
      <c r="E133" s="76"/>
      <c r="F133" s="88"/>
      <c r="G133" s="105"/>
      <c r="H133" s="57"/>
      <c r="I133" s="58"/>
      <c r="J133" s="59"/>
      <c r="K133" s="57"/>
      <c r="L133" s="58"/>
      <c r="M133" s="59"/>
      <c r="N133" s="57"/>
      <c r="O133" s="58"/>
      <c r="P133" s="59"/>
      <c r="Q133" s="57"/>
      <c r="R133" s="58"/>
      <c r="S133" s="59"/>
      <c r="T133" s="57"/>
      <c r="U133" s="58"/>
      <c r="V133" s="59"/>
      <c r="W133" s="57"/>
      <c r="X133" s="58"/>
      <c r="Y133" s="59"/>
      <c r="Z133" s="70"/>
      <c r="AA133" s="71"/>
      <c r="AB133" s="80"/>
      <c r="AC133" s="81"/>
      <c r="AD133" s="115"/>
      <c r="AE133" s="116"/>
      <c r="AF133" s="115"/>
      <c r="AG133" s="116"/>
      <c r="AI133" s="76"/>
      <c r="AJ133" s="90"/>
      <c r="AK133" s="76"/>
      <c r="AL133" s="88"/>
      <c r="AM133" s="105"/>
      <c r="AN133" s="57"/>
      <c r="AO133" s="58"/>
      <c r="AP133" s="59"/>
      <c r="AQ133" s="57"/>
      <c r="AR133" s="58"/>
      <c r="AS133" s="59"/>
      <c r="AT133" s="57"/>
      <c r="AU133" s="58"/>
      <c r="AV133" s="59"/>
      <c r="AW133" s="57"/>
      <c r="AX133" s="58"/>
      <c r="AY133" s="59"/>
      <c r="AZ133" s="57"/>
      <c r="BA133" s="58"/>
      <c r="BB133" s="59"/>
      <c r="BC133" s="57"/>
      <c r="BD133" s="58"/>
      <c r="BE133" s="59"/>
      <c r="BF133" s="70"/>
      <c r="BG133" s="71"/>
      <c r="BH133" s="80"/>
      <c r="BI133" s="81"/>
      <c r="BJ133" s="115"/>
      <c r="BK133" s="116"/>
      <c r="BL133" s="115"/>
      <c r="BM133" s="116"/>
    </row>
    <row r="134" spans="3:65" ht="15" thickBot="1" x14ac:dyDescent="0.4">
      <c r="C134" s="85"/>
      <c r="D134" s="90"/>
      <c r="E134" s="76"/>
      <c r="F134" s="88"/>
      <c r="G134" s="105"/>
      <c r="H134" s="66" t="s">
        <v>32</v>
      </c>
      <c r="I134" s="91"/>
      <c r="J134" s="67"/>
      <c r="K134" s="66" t="s">
        <v>32</v>
      </c>
      <c r="L134" s="91"/>
      <c r="M134" s="67"/>
      <c r="N134" s="66" t="s">
        <v>32</v>
      </c>
      <c r="O134" s="91"/>
      <c r="P134" s="67"/>
      <c r="Q134" s="66" t="s">
        <v>32</v>
      </c>
      <c r="R134" s="91"/>
      <c r="S134" s="67"/>
      <c r="T134" s="66" t="s">
        <v>32</v>
      </c>
      <c r="U134" s="91"/>
      <c r="V134" s="67"/>
      <c r="W134" s="66" t="s">
        <v>32</v>
      </c>
      <c r="X134" s="91"/>
      <c r="Y134" s="67"/>
      <c r="Z134" s="70"/>
      <c r="AA134" s="71"/>
      <c r="AB134" s="80"/>
      <c r="AC134" s="81"/>
      <c r="AD134" s="115"/>
      <c r="AE134" s="116"/>
      <c r="AF134" s="115"/>
      <c r="AG134" s="116"/>
      <c r="AI134" s="76"/>
      <c r="AJ134" s="90"/>
      <c r="AK134" s="76"/>
      <c r="AL134" s="88"/>
      <c r="AM134" s="105"/>
      <c r="AN134" s="66" t="s">
        <v>32</v>
      </c>
      <c r="AO134" s="91"/>
      <c r="AP134" s="67"/>
      <c r="AQ134" s="66" t="s">
        <v>32</v>
      </c>
      <c r="AR134" s="91"/>
      <c r="AS134" s="67"/>
      <c r="AT134" s="66" t="s">
        <v>32</v>
      </c>
      <c r="AU134" s="91"/>
      <c r="AV134" s="67"/>
      <c r="AW134" s="66" t="s">
        <v>32</v>
      </c>
      <c r="AX134" s="91"/>
      <c r="AY134" s="67"/>
      <c r="AZ134" s="66" t="s">
        <v>32</v>
      </c>
      <c r="BA134" s="91"/>
      <c r="BB134" s="67"/>
      <c r="BC134" s="66" t="s">
        <v>32</v>
      </c>
      <c r="BD134" s="91"/>
      <c r="BE134" s="67"/>
      <c r="BF134" s="70"/>
      <c r="BG134" s="71"/>
      <c r="BH134" s="80"/>
      <c r="BI134" s="81"/>
      <c r="BJ134" s="115"/>
      <c r="BK134" s="116"/>
      <c r="BL134" s="115"/>
      <c r="BM134" s="116"/>
    </row>
    <row r="135" spans="3:65" x14ac:dyDescent="0.35">
      <c r="C135" s="85"/>
      <c r="D135" s="90"/>
      <c r="E135" s="76"/>
      <c r="F135" s="88"/>
      <c r="G135" s="105"/>
      <c r="H135" s="74">
        <f ca="1">H132*G125</f>
        <v>93</v>
      </c>
      <c r="I135" s="92"/>
      <c r="J135" s="93"/>
      <c r="K135" s="74">
        <f ca="1">K132*J125</f>
        <v>168.5</v>
      </c>
      <c r="L135" s="92"/>
      <c r="M135" s="93"/>
      <c r="N135" s="74">
        <f ca="1">N132*M125</f>
        <v>0</v>
      </c>
      <c r="O135" s="92"/>
      <c r="P135" s="93"/>
      <c r="Q135" s="74">
        <f ca="1">Q132*P125</f>
        <v>116</v>
      </c>
      <c r="R135" s="92"/>
      <c r="S135" s="93"/>
      <c r="T135" s="74">
        <f ca="1">T132*S125</f>
        <v>148.5</v>
      </c>
      <c r="U135" s="92"/>
      <c r="V135" s="93"/>
      <c r="W135" s="74">
        <f ca="1">W132*V125</f>
        <v>273.5</v>
      </c>
      <c r="X135" s="92"/>
      <c r="Y135" s="93"/>
      <c r="Z135" s="70"/>
      <c r="AA135" s="71"/>
      <c r="AB135" s="80"/>
      <c r="AC135" s="81"/>
      <c r="AD135" s="115"/>
      <c r="AE135" s="116"/>
      <c r="AF135" s="115"/>
      <c r="AG135" s="116"/>
      <c r="AI135" s="76"/>
      <c r="AJ135" s="90"/>
      <c r="AK135" s="76"/>
      <c r="AL135" s="88"/>
      <c r="AM135" s="105"/>
      <c r="AN135" s="74">
        <f ca="1">AN132*AL125</f>
        <v>3740</v>
      </c>
      <c r="AO135" s="92"/>
      <c r="AP135" s="93"/>
      <c r="AQ135" s="74">
        <f ca="1">AQ132*AP125</f>
        <v>407.5</v>
      </c>
      <c r="AR135" s="92"/>
      <c r="AS135" s="93"/>
      <c r="AT135" s="74">
        <f ca="1">AT132*AS125</f>
        <v>340.5</v>
      </c>
      <c r="AU135" s="92"/>
      <c r="AV135" s="93"/>
      <c r="AW135" s="74">
        <f ca="1">AW132*AV125</f>
        <v>379.5</v>
      </c>
      <c r="AX135" s="92"/>
      <c r="AY135" s="93"/>
      <c r="AZ135" s="74">
        <f ca="1">AZ132*AY125</f>
        <v>207</v>
      </c>
      <c r="BA135" s="92"/>
      <c r="BB135" s="93"/>
      <c r="BC135" s="74">
        <f ca="1">BC132*BB125</f>
        <v>380.5</v>
      </c>
      <c r="BD135" s="92"/>
      <c r="BE135" s="93"/>
      <c r="BF135" s="70"/>
      <c r="BG135" s="71"/>
      <c r="BH135" s="80"/>
      <c r="BI135" s="81"/>
      <c r="BJ135" s="115"/>
      <c r="BK135" s="116"/>
      <c r="BL135" s="115"/>
      <c r="BM135" s="116"/>
    </row>
    <row r="136" spans="3:65" ht="15" thickBot="1" x14ac:dyDescent="0.4">
      <c r="C136" s="86"/>
      <c r="D136" s="61"/>
      <c r="E136" s="77"/>
      <c r="F136" s="89"/>
      <c r="G136" s="106"/>
      <c r="H136" s="94"/>
      <c r="I136" s="95"/>
      <c r="J136" s="96"/>
      <c r="K136" s="94"/>
      <c r="L136" s="95"/>
      <c r="M136" s="96"/>
      <c r="N136" s="94"/>
      <c r="O136" s="95"/>
      <c r="P136" s="96"/>
      <c r="Q136" s="94"/>
      <c r="R136" s="95"/>
      <c r="S136" s="96"/>
      <c r="T136" s="94"/>
      <c r="U136" s="95"/>
      <c r="V136" s="96"/>
      <c r="W136" s="94"/>
      <c r="X136" s="95"/>
      <c r="Y136" s="96"/>
      <c r="Z136" s="72"/>
      <c r="AA136" s="73"/>
      <c r="AB136" s="82"/>
      <c r="AC136" s="83"/>
      <c r="AD136" s="94"/>
      <c r="AE136" s="96"/>
      <c r="AF136" s="94"/>
      <c r="AG136" s="96"/>
      <c r="AI136" s="77"/>
      <c r="AJ136" s="61"/>
      <c r="AK136" s="77"/>
      <c r="AL136" s="89"/>
      <c r="AM136" s="106"/>
      <c r="AN136" s="94"/>
      <c r="AO136" s="95"/>
      <c r="AP136" s="96"/>
      <c r="AQ136" s="94"/>
      <c r="AR136" s="95"/>
      <c r="AS136" s="96"/>
      <c r="AT136" s="94"/>
      <c r="AU136" s="95"/>
      <c r="AV136" s="96"/>
      <c r="AW136" s="94"/>
      <c r="AX136" s="95"/>
      <c r="AY136" s="96"/>
      <c r="AZ136" s="94"/>
      <c r="BA136" s="95"/>
      <c r="BB136" s="96"/>
      <c r="BC136" s="94"/>
      <c r="BD136" s="95"/>
      <c r="BE136" s="96"/>
      <c r="BF136" s="72"/>
      <c r="BG136" s="73"/>
      <c r="BH136" s="82"/>
      <c r="BI136" s="83"/>
      <c r="BJ136" s="94"/>
      <c r="BK136" s="96"/>
      <c r="BL136" s="94"/>
      <c r="BM136" s="96"/>
    </row>
    <row r="137" spans="3:65" ht="15" thickBot="1" x14ac:dyDescent="0.4">
      <c r="C137" s="8"/>
      <c r="AC137" s="9"/>
      <c r="AD137" s="21"/>
      <c r="AE137" s="22"/>
      <c r="AF137" s="15"/>
      <c r="AG137" s="16"/>
      <c r="AI137" s="8"/>
      <c r="BI137" s="9"/>
      <c r="BJ137" s="15"/>
      <c r="BK137" s="16"/>
      <c r="BL137" s="15"/>
      <c r="BM137" s="16"/>
    </row>
    <row r="138" spans="3:65" ht="15" thickBot="1" x14ac:dyDescent="0.4">
      <c r="C138" s="2" t="s">
        <v>17</v>
      </c>
      <c r="D138" s="62"/>
      <c r="E138" s="5" t="s">
        <v>6</v>
      </c>
      <c r="F138" s="5" t="s">
        <v>7</v>
      </c>
      <c r="G138" s="17" t="s">
        <v>5</v>
      </c>
      <c r="H138" s="51" t="s">
        <v>19</v>
      </c>
      <c r="I138" s="52"/>
      <c r="J138" s="53"/>
      <c r="K138" s="51" t="s">
        <v>20</v>
      </c>
      <c r="L138" s="52"/>
      <c r="M138" s="53"/>
      <c r="N138" s="51" t="s">
        <v>21</v>
      </c>
      <c r="O138" s="52"/>
      <c r="P138" s="53"/>
      <c r="Q138" s="51" t="s">
        <v>22</v>
      </c>
      <c r="R138" s="52"/>
      <c r="S138" s="53"/>
      <c r="T138" s="51" t="s">
        <v>23</v>
      </c>
      <c r="U138" s="52"/>
      <c r="V138" s="53"/>
      <c r="W138" s="51" t="s">
        <v>24</v>
      </c>
      <c r="X138" s="52"/>
      <c r="Y138" s="53"/>
      <c r="Z138" s="51" t="s">
        <v>25</v>
      </c>
      <c r="AA138" s="53"/>
      <c r="AB138" s="51" t="s">
        <v>26</v>
      </c>
      <c r="AC138" s="53"/>
      <c r="AD138" s="51" t="s">
        <v>37</v>
      </c>
      <c r="AE138" s="53"/>
      <c r="AF138" s="51" t="s">
        <v>38</v>
      </c>
      <c r="AG138" s="53"/>
      <c r="AI138" s="2" t="s">
        <v>17</v>
      </c>
      <c r="AJ138" s="62"/>
      <c r="AK138" s="5" t="s">
        <v>6</v>
      </c>
      <c r="AL138" s="5" t="s">
        <v>7</v>
      </c>
      <c r="AM138" s="62" t="s">
        <v>5</v>
      </c>
      <c r="AN138" s="51" t="s">
        <v>19</v>
      </c>
      <c r="AO138" s="52"/>
      <c r="AP138" s="53"/>
      <c r="AQ138" s="51" t="s">
        <v>20</v>
      </c>
      <c r="AR138" s="52"/>
      <c r="AS138" s="53"/>
      <c r="AT138" s="51" t="s">
        <v>21</v>
      </c>
      <c r="AU138" s="52"/>
      <c r="AV138" s="53"/>
      <c r="AW138" s="51" t="s">
        <v>22</v>
      </c>
      <c r="AX138" s="52"/>
      <c r="AY138" s="53"/>
      <c r="AZ138" s="51" t="s">
        <v>23</v>
      </c>
      <c r="BA138" s="52"/>
      <c r="BB138" s="53"/>
      <c r="BC138" s="51" t="s">
        <v>24</v>
      </c>
      <c r="BD138" s="52"/>
      <c r="BE138" s="53"/>
      <c r="BF138" s="51" t="s">
        <v>25</v>
      </c>
      <c r="BG138" s="53"/>
      <c r="BH138" s="51" t="s">
        <v>26</v>
      </c>
      <c r="BI138" s="53"/>
      <c r="BJ138" s="51" t="s">
        <v>37</v>
      </c>
      <c r="BK138" s="53"/>
      <c r="BL138" s="51" t="s">
        <v>38</v>
      </c>
      <c r="BM138" s="53"/>
    </row>
    <row r="139" spans="3:65" ht="15" thickBot="1" x14ac:dyDescent="0.4">
      <c r="C139" s="2"/>
      <c r="D139" s="90"/>
      <c r="E139" s="4"/>
      <c r="F139" s="4"/>
      <c r="G139" s="10"/>
      <c r="H139" s="57"/>
      <c r="I139" s="58"/>
      <c r="J139" s="59"/>
      <c r="K139" s="57"/>
      <c r="L139" s="58"/>
      <c r="M139" s="59"/>
      <c r="N139" s="57"/>
      <c r="O139" s="58"/>
      <c r="P139" s="59"/>
      <c r="Q139" s="57"/>
      <c r="R139" s="58"/>
      <c r="S139" s="59"/>
      <c r="T139" s="57"/>
      <c r="U139" s="58"/>
      <c r="V139" s="59"/>
      <c r="W139" s="57"/>
      <c r="X139" s="58"/>
      <c r="Y139" s="59"/>
      <c r="Z139" s="57"/>
      <c r="AA139" s="59"/>
      <c r="AB139" s="57"/>
      <c r="AC139" s="59"/>
      <c r="AD139" s="57"/>
      <c r="AE139" s="59"/>
      <c r="AF139" s="57"/>
      <c r="AG139" s="59"/>
      <c r="AI139" s="2"/>
      <c r="AJ139" s="90"/>
      <c r="AK139" s="4"/>
      <c r="AL139" s="4"/>
      <c r="AM139" s="61"/>
      <c r="AN139" s="57"/>
      <c r="AO139" s="58"/>
      <c r="AP139" s="59"/>
      <c r="AQ139" s="57"/>
      <c r="AR139" s="58"/>
      <c r="AS139" s="59"/>
      <c r="AT139" s="57"/>
      <c r="AU139" s="58"/>
      <c r="AV139" s="59"/>
      <c r="AW139" s="57"/>
      <c r="AX139" s="58"/>
      <c r="AY139" s="59"/>
      <c r="AZ139" s="57"/>
      <c r="BA139" s="58"/>
      <c r="BB139" s="59"/>
      <c r="BC139" s="57"/>
      <c r="BD139" s="58"/>
      <c r="BE139" s="59"/>
      <c r="BF139" s="57"/>
      <c r="BG139" s="59"/>
      <c r="BH139" s="57"/>
      <c r="BI139" s="59"/>
      <c r="BJ139" s="57"/>
      <c r="BK139" s="59"/>
      <c r="BL139" s="57"/>
      <c r="BM139" s="59"/>
    </row>
    <row r="140" spans="3:65" ht="15" thickBot="1" x14ac:dyDescent="0.4">
      <c r="C140" s="84">
        <f>Sheet1!C14</f>
        <v>10</v>
      </c>
      <c r="D140" s="90"/>
      <c r="E140" s="75" t="str">
        <f>VLOOKUP(C140,Sheet1!C5:I14,2)</f>
        <v>Jay</v>
      </c>
      <c r="F140" s="87">
        <f ca="1">VLOOKUP(C140,Sheet1!C5:I14,6)</f>
        <v>15</v>
      </c>
      <c r="G140" s="104">
        <f ca="1">VLOOKUP(C140,Sheet1!C5:I14,7)</f>
        <v>0.08</v>
      </c>
      <c r="H140" s="11">
        <v>0.375</v>
      </c>
      <c r="I140" s="3" t="s">
        <v>18</v>
      </c>
      <c r="J140" s="7">
        <v>0.5</v>
      </c>
      <c r="K140" s="11">
        <v>0.375</v>
      </c>
      <c r="L140" s="3" t="s">
        <v>18</v>
      </c>
      <c r="M140" s="7">
        <v>0.5</v>
      </c>
      <c r="N140" s="11">
        <v>0.375</v>
      </c>
      <c r="O140" s="3" t="s">
        <v>18</v>
      </c>
      <c r="P140" s="7">
        <v>0.5</v>
      </c>
      <c r="Q140" s="11">
        <v>0.375</v>
      </c>
      <c r="R140" s="3" t="s">
        <v>18</v>
      </c>
      <c r="S140" s="7">
        <v>0.5</v>
      </c>
      <c r="T140" s="11">
        <v>0.375</v>
      </c>
      <c r="U140" s="3" t="s">
        <v>18</v>
      </c>
      <c r="V140" s="7">
        <v>0.5</v>
      </c>
      <c r="W140" s="11">
        <v>0.375</v>
      </c>
      <c r="X140" s="3" t="s">
        <v>18</v>
      </c>
      <c r="Y140" s="7">
        <v>0.5</v>
      </c>
      <c r="Z140" s="68">
        <f>H141+H144+K141+K144+N141+N144+Q141+Q144+T141+T144+W141+W144</f>
        <v>44</v>
      </c>
      <c r="AA140" s="69"/>
      <c r="AB140" s="78">
        <f ca="1">Z140*F140</f>
        <v>660</v>
      </c>
      <c r="AC140" s="79"/>
      <c r="AD140" s="74">
        <f ca="1">H150+K150+N150+Q150+T150+W150</f>
        <v>809.56</v>
      </c>
      <c r="AE140" s="93"/>
      <c r="AF140" s="74">
        <f ca="1">AB140+AD140</f>
        <v>1469.56</v>
      </c>
      <c r="AG140" s="93"/>
      <c r="AI140" s="75">
        <f>C140</f>
        <v>10</v>
      </c>
      <c r="AJ140" s="90"/>
      <c r="AK140" s="75" t="str">
        <f>VLOOKUP(AI140,Sheet1!C5:I14,2)</f>
        <v>Jay</v>
      </c>
      <c r="AL140" s="87">
        <f ca="1">VLOOKUP(AI140,Sheet1!C5:I14,6)</f>
        <v>15</v>
      </c>
      <c r="AM140" s="104">
        <f ca="1">G140</f>
        <v>0.08</v>
      </c>
      <c r="AN140" s="11">
        <v>0.375</v>
      </c>
      <c r="AO140" s="3" t="s">
        <v>18</v>
      </c>
      <c r="AP140" s="7">
        <v>0.5</v>
      </c>
      <c r="AQ140" s="11">
        <v>0.375</v>
      </c>
      <c r="AR140" s="3" t="s">
        <v>18</v>
      </c>
      <c r="AS140" s="7">
        <v>0.5</v>
      </c>
      <c r="AT140" s="11">
        <v>0.375</v>
      </c>
      <c r="AU140" s="3" t="s">
        <v>18</v>
      </c>
      <c r="AV140" s="7">
        <v>0.5</v>
      </c>
      <c r="AW140" s="11">
        <v>0.375</v>
      </c>
      <c r="AX140" s="3" t="s">
        <v>18</v>
      </c>
      <c r="AY140" s="7">
        <v>0.5</v>
      </c>
      <c r="AZ140" s="11">
        <v>0.375</v>
      </c>
      <c r="BA140" s="3" t="s">
        <v>18</v>
      </c>
      <c r="BB140" s="7">
        <v>0.5</v>
      </c>
      <c r="BC140" s="11">
        <v>0.375</v>
      </c>
      <c r="BD140" s="3" t="s">
        <v>18</v>
      </c>
      <c r="BE140" s="7">
        <v>0.5</v>
      </c>
      <c r="BF140" s="68">
        <f>AN141+AN144+AQ141+AQ144+AT141+AT144+AW141+AW144+AZ141+AZ144+BC141+BC144</f>
        <v>36</v>
      </c>
      <c r="BG140" s="69"/>
      <c r="BH140" s="78">
        <f ca="1">BF140*AL140</f>
        <v>540</v>
      </c>
      <c r="BI140" s="79"/>
      <c r="BJ140" s="74">
        <f ca="1">AN150+AQ150+AT150+AW150+AZ150+BC150</f>
        <v>6432.5</v>
      </c>
      <c r="BK140" s="93"/>
      <c r="BL140" s="74">
        <f ca="1">BH140+BJ140</f>
        <v>6972.5</v>
      </c>
      <c r="BM140" s="93"/>
    </row>
    <row r="141" spans="3:65" x14ac:dyDescent="0.35">
      <c r="C141" s="85"/>
      <c r="D141" s="90"/>
      <c r="E141" s="76"/>
      <c r="F141" s="88"/>
      <c r="G141" s="105"/>
      <c r="H141" s="51">
        <f>(J140-H140)*24</f>
        <v>3</v>
      </c>
      <c r="I141" s="52"/>
      <c r="J141" s="53"/>
      <c r="K141" s="51">
        <f>(M140-K140)*24</f>
        <v>3</v>
      </c>
      <c r="L141" s="52"/>
      <c r="M141" s="53"/>
      <c r="N141" s="51">
        <f>(P140-N140)*24</f>
        <v>3</v>
      </c>
      <c r="O141" s="52"/>
      <c r="P141" s="53"/>
      <c r="Q141" s="51">
        <f>(S140-Q140)*24</f>
        <v>3</v>
      </c>
      <c r="R141" s="52"/>
      <c r="S141" s="53"/>
      <c r="T141" s="51">
        <f>(V140-T140)*24</f>
        <v>3</v>
      </c>
      <c r="U141" s="52"/>
      <c r="V141" s="53"/>
      <c r="W141" s="51">
        <f>(Y140-W140)*24</f>
        <v>3</v>
      </c>
      <c r="X141" s="52"/>
      <c r="Y141" s="53"/>
      <c r="Z141" s="70"/>
      <c r="AA141" s="71"/>
      <c r="AB141" s="80"/>
      <c r="AC141" s="81"/>
      <c r="AD141" s="115"/>
      <c r="AE141" s="116"/>
      <c r="AF141" s="115"/>
      <c r="AG141" s="116"/>
      <c r="AI141" s="76"/>
      <c r="AJ141" s="90"/>
      <c r="AK141" s="76"/>
      <c r="AL141" s="88"/>
      <c r="AM141" s="105"/>
      <c r="AN141" s="51">
        <f>(AP140-AN140)*24</f>
        <v>3</v>
      </c>
      <c r="AO141" s="52"/>
      <c r="AP141" s="53"/>
      <c r="AQ141" s="51">
        <f>(AS140-AQ140)*24</f>
        <v>3</v>
      </c>
      <c r="AR141" s="52"/>
      <c r="AS141" s="53"/>
      <c r="AT141" s="51">
        <f>(AV140-AT140)*24</f>
        <v>3</v>
      </c>
      <c r="AU141" s="52"/>
      <c r="AV141" s="53"/>
      <c r="AW141" s="51">
        <f>(AY140-AW140)*24</f>
        <v>3</v>
      </c>
      <c r="AX141" s="52"/>
      <c r="AY141" s="53"/>
      <c r="AZ141" s="51">
        <f>(BB140-AZ140)*24</f>
        <v>3</v>
      </c>
      <c r="BA141" s="52"/>
      <c r="BB141" s="53"/>
      <c r="BC141" s="51">
        <f>(BE140-BC140)*24</f>
        <v>3</v>
      </c>
      <c r="BD141" s="52"/>
      <c r="BE141" s="53"/>
      <c r="BF141" s="70"/>
      <c r="BG141" s="71"/>
      <c r="BH141" s="80"/>
      <c r="BI141" s="81"/>
      <c r="BJ141" s="115"/>
      <c r="BK141" s="116"/>
      <c r="BL141" s="115"/>
      <c r="BM141" s="116"/>
    </row>
    <row r="142" spans="3:65" ht="15" thickBot="1" x14ac:dyDescent="0.4">
      <c r="C142" s="85"/>
      <c r="D142" s="90"/>
      <c r="E142" s="76"/>
      <c r="F142" s="88"/>
      <c r="G142" s="105"/>
      <c r="H142" s="57"/>
      <c r="I142" s="58"/>
      <c r="J142" s="59"/>
      <c r="K142" s="57"/>
      <c r="L142" s="58"/>
      <c r="M142" s="59"/>
      <c r="N142" s="57"/>
      <c r="O142" s="58"/>
      <c r="P142" s="59"/>
      <c r="Q142" s="57"/>
      <c r="R142" s="58"/>
      <c r="S142" s="59"/>
      <c r="T142" s="57"/>
      <c r="U142" s="58"/>
      <c r="V142" s="59"/>
      <c r="W142" s="57"/>
      <c r="X142" s="58"/>
      <c r="Y142" s="59"/>
      <c r="Z142" s="70"/>
      <c r="AA142" s="71"/>
      <c r="AB142" s="80"/>
      <c r="AC142" s="81"/>
      <c r="AD142" s="115"/>
      <c r="AE142" s="116"/>
      <c r="AF142" s="115"/>
      <c r="AG142" s="116"/>
      <c r="AI142" s="76"/>
      <c r="AJ142" s="90"/>
      <c r="AK142" s="76"/>
      <c r="AL142" s="88"/>
      <c r="AM142" s="105"/>
      <c r="AN142" s="57"/>
      <c r="AO142" s="58"/>
      <c r="AP142" s="59"/>
      <c r="AQ142" s="57"/>
      <c r="AR142" s="58"/>
      <c r="AS142" s="59"/>
      <c r="AT142" s="57"/>
      <c r="AU142" s="58"/>
      <c r="AV142" s="59"/>
      <c r="AW142" s="57"/>
      <c r="AX142" s="58"/>
      <c r="AY142" s="59"/>
      <c r="AZ142" s="57"/>
      <c r="BA142" s="58"/>
      <c r="BB142" s="59"/>
      <c r="BC142" s="57"/>
      <c r="BD142" s="58"/>
      <c r="BE142" s="59"/>
      <c r="BF142" s="70"/>
      <c r="BG142" s="71"/>
      <c r="BH142" s="80"/>
      <c r="BI142" s="81"/>
      <c r="BJ142" s="115"/>
      <c r="BK142" s="116"/>
      <c r="BL142" s="115"/>
      <c r="BM142" s="116"/>
    </row>
    <row r="143" spans="3:65" ht="15" thickBot="1" x14ac:dyDescent="0.4">
      <c r="C143" s="85"/>
      <c r="D143" s="90"/>
      <c r="E143" s="76"/>
      <c r="F143" s="88"/>
      <c r="G143" s="105"/>
      <c r="H143" s="6">
        <v>4.1666666666666664E-2</v>
      </c>
      <c r="I143" s="1" t="s">
        <v>18</v>
      </c>
      <c r="J143" s="7">
        <v>0.25</v>
      </c>
      <c r="K143" s="6">
        <v>4.1666666666666664E-2</v>
      </c>
      <c r="L143" s="1" t="s">
        <v>18</v>
      </c>
      <c r="M143" s="7">
        <v>0.25</v>
      </c>
      <c r="N143" s="6">
        <v>4.1666666666666664E-2</v>
      </c>
      <c r="O143" s="1" t="s">
        <v>18</v>
      </c>
      <c r="P143" s="7">
        <v>8.3333333333333329E-2</v>
      </c>
      <c r="Q143" s="6">
        <v>4.1666666666666664E-2</v>
      </c>
      <c r="R143" s="1" t="s">
        <v>18</v>
      </c>
      <c r="S143" s="7">
        <v>0.25</v>
      </c>
      <c r="T143" s="6">
        <v>4.1666666666666664E-2</v>
      </c>
      <c r="U143" s="1" t="s">
        <v>18</v>
      </c>
      <c r="V143" s="7">
        <v>0.25</v>
      </c>
      <c r="W143" s="6">
        <v>4.1666666666666664E-2</v>
      </c>
      <c r="X143" s="1" t="s">
        <v>18</v>
      </c>
      <c r="Y143" s="7">
        <v>0.25</v>
      </c>
      <c r="Z143" s="70"/>
      <c r="AA143" s="71"/>
      <c r="AB143" s="80"/>
      <c r="AC143" s="81"/>
      <c r="AD143" s="115"/>
      <c r="AE143" s="116"/>
      <c r="AF143" s="115"/>
      <c r="AG143" s="116"/>
      <c r="AI143" s="76"/>
      <c r="AJ143" s="90"/>
      <c r="AK143" s="76"/>
      <c r="AL143" s="88"/>
      <c r="AM143" s="105"/>
      <c r="AN143" s="6">
        <v>4.1666666666666664E-2</v>
      </c>
      <c r="AO143" s="1" t="s">
        <v>18</v>
      </c>
      <c r="AP143" s="7">
        <v>0.16666666666666666</v>
      </c>
      <c r="AQ143" s="6">
        <v>4.1666666666666664E-2</v>
      </c>
      <c r="AR143" s="1" t="s">
        <v>18</v>
      </c>
      <c r="AS143" s="7">
        <v>0.16666666666666666</v>
      </c>
      <c r="AT143" s="6">
        <v>4.1666666666666664E-2</v>
      </c>
      <c r="AU143" s="1" t="s">
        <v>18</v>
      </c>
      <c r="AV143" s="7">
        <v>0.16666666666666666</v>
      </c>
      <c r="AW143" s="6">
        <v>4.1666666666666664E-2</v>
      </c>
      <c r="AX143" s="1" t="s">
        <v>18</v>
      </c>
      <c r="AY143" s="7">
        <v>0.16666666666666666</v>
      </c>
      <c r="AZ143" s="6">
        <v>4.1666666666666664E-2</v>
      </c>
      <c r="BA143" s="1" t="s">
        <v>18</v>
      </c>
      <c r="BB143" s="7">
        <v>0.16666666666666666</v>
      </c>
      <c r="BC143" s="6">
        <v>4.1666666666666664E-2</v>
      </c>
      <c r="BD143" s="1" t="s">
        <v>18</v>
      </c>
      <c r="BE143" s="7">
        <v>0.16666666666666666</v>
      </c>
      <c r="BF143" s="70"/>
      <c r="BG143" s="71"/>
      <c r="BH143" s="80"/>
      <c r="BI143" s="81"/>
      <c r="BJ143" s="115"/>
      <c r="BK143" s="116"/>
      <c r="BL143" s="115"/>
      <c r="BM143" s="116"/>
    </row>
    <row r="144" spans="3:65" x14ac:dyDescent="0.35">
      <c r="C144" s="85"/>
      <c r="D144" s="90"/>
      <c r="E144" s="76"/>
      <c r="F144" s="88"/>
      <c r="G144" s="105"/>
      <c r="H144" s="51">
        <f>(J143-H143)*24</f>
        <v>5</v>
      </c>
      <c r="I144" s="52"/>
      <c r="J144" s="53"/>
      <c r="K144" s="51">
        <f>(M143-K143)*24</f>
        <v>5</v>
      </c>
      <c r="L144" s="52"/>
      <c r="M144" s="53"/>
      <c r="N144" s="51">
        <f>(P143-N143)*24</f>
        <v>1</v>
      </c>
      <c r="O144" s="52"/>
      <c r="P144" s="53"/>
      <c r="Q144" s="51">
        <f>(S143-Q143)*24</f>
        <v>5</v>
      </c>
      <c r="R144" s="52"/>
      <c r="S144" s="53"/>
      <c r="T144" s="51">
        <f>(V143-T143)*24</f>
        <v>5</v>
      </c>
      <c r="U144" s="52"/>
      <c r="V144" s="53"/>
      <c r="W144" s="51">
        <f>(Y143-W143)*24</f>
        <v>5</v>
      </c>
      <c r="X144" s="52"/>
      <c r="Y144" s="53"/>
      <c r="Z144" s="70"/>
      <c r="AA144" s="71"/>
      <c r="AB144" s="80"/>
      <c r="AC144" s="81"/>
      <c r="AD144" s="115"/>
      <c r="AE144" s="116"/>
      <c r="AF144" s="115"/>
      <c r="AG144" s="116"/>
      <c r="AI144" s="76"/>
      <c r="AJ144" s="90"/>
      <c r="AK144" s="76"/>
      <c r="AL144" s="88"/>
      <c r="AM144" s="105"/>
      <c r="AN144" s="51">
        <f>(AP143-AN143)*24</f>
        <v>3</v>
      </c>
      <c r="AO144" s="52"/>
      <c r="AP144" s="53"/>
      <c r="AQ144" s="51">
        <f>(AS143-AQ143)*24</f>
        <v>3</v>
      </c>
      <c r="AR144" s="52"/>
      <c r="AS144" s="53"/>
      <c r="AT144" s="51">
        <f>(AV143-AT143)*24</f>
        <v>3</v>
      </c>
      <c r="AU144" s="52"/>
      <c r="AV144" s="53"/>
      <c r="AW144" s="51">
        <f>(AY143-AW143)*24</f>
        <v>3</v>
      </c>
      <c r="AX144" s="52"/>
      <c r="AY144" s="53"/>
      <c r="AZ144" s="51">
        <f>(BB143-AZ143)*24</f>
        <v>3</v>
      </c>
      <c r="BA144" s="52"/>
      <c r="BB144" s="53"/>
      <c r="BC144" s="51">
        <f>(BE143-BC143)*24</f>
        <v>3</v>
      </c>
      <c r="BD144" s="52"/>
      <c r="BE144" s="53"/>
      <c r="BF144" s="70"/>
      <c r="BG144" s="71"/>
      <c r="BH144" s="80"/>
      <c r="BI144" s="81"/>
      <c r="BJ144" s="115"/>
      <c r="BK144" s="116"/>
      <c r="BL144" s="115"/>
      <c r="BM144" s="116"/>
    </row>
    <row r="145" spans="3:65" ht="15" thickBot="1" x14ac:dyDescent="0.4">
      <c r="C145" s="85"/>
      <c r="D145" s="90"/>
      <c r="E145" s="76"/>
      <c r="F145" s="88"/>
      <c r="G145" s="105"/>
      <c r="H145" s="57"/>
      <c r="I145" s="58"/>
      <c r="J145" s="59"/>
      <c r="K145" s="57"/>
      <c r="L145" s="58"/>
      <c r="M145" s="59"/>
      <c r="N145" s="57"/>
      <c r="O145" s="58"/>
      <c r="P145" s="59"/>
      <c r="Q145" s="57"/>
      <c r="R145" s="58"/>
      <c r="S145" s="59"/>
      <c r="T145" s="57"/>
      <c r="U145" s="58"/>
      <c r="V145" s="59"/>
      <c r="W145" s="57"/>
      <c r="X145" s="58"/>
      <c r="Y145" s="59"/>
      <c r="Z145" s="70"/>
      <c r="AA145" s="71"/>
      <c r="AB145" s="80"/>
      <c r="AC145" s="81"/>
      <c r="AD145" s="115"/>
      <c r="AE145" s="116"/>
      <c r="AF145" s="115"/>
      <c r="AG145" s="116"/>
      <c r="AI145" s="76"/>
      <c r="AJ145" s="90"/>
      <c r="AK145" s="76"/>
      <c r="AL145" s="88"/>
      <c r="AM145" s="105"/>
      <c r="AN145" s="57"/>
      <c r="AO145" s="58"/>
      <c r="AP145" s="59"/>
      <c r="AQ145" s="57"/>
      <c r="AR145" s="58"/>
      <c r="AS145" s="59"/>
      <c r="AT145" s="57"/>
      <c r="AU145" s="58"/>
      <c r="AV145" s="59"/>
      <c r="AW145" s="57"/>
      <c r="AX145" s="58"/>
      <c r="AY145" s="59"/>
      <c r="AZ145" s="57"/>
      <c r="BA145" s="58"/>
      <c r="BB145" s="59"/>
      <c r="BC145" s="57"/>
      <c r="BD145" s="58"/>
      <c r="BE145" s="59"/>
      <c r="BF145" s="70"/>
      <c r="BG145" s="71"/>
      <c r="BH145" s="80"/>
      <c r="BI145" s="81"/>
      <c r="BJ145" s="115"/>
      <c r="BK145" s="116"/>
      <c r="BL145" s="115"/>
      <c r="BM145" s="116"/>
    </row>
    <row r="146" spans="3:65" ht="15" thickBot="1" x14ac:dyDescent="0.4">
      <c r="C146" s="85"/>
      <c r="D146" s="90"/>
      <c r="E146" s="76"/>
      <c r="F146" s="88"/>
      <c r="G146" s="105"/>
      <c r="H146" s="51" t="s">
        <v>29</v>
      </c>
      <c r="I146" s="52"/>
      <c r="J146" s="53"/>
      <c r="K146" s="51" t="s">
        <v>29</v>
      </c>
      <c r="L146" s="52"/>
      <c r="M146" s="53"/>
      <c r="N146" s="51" t="s">
        <v>29</v>
      </c>
      <c r="O146" s="52"/>
      <c r="P146" s="53"/>
      <c r="Q146" s="51" t="s">
        <v>29</v>
      </c>
      <c r="R146" s="52"/>
      <c r="S146" s="53"/>
      <c r="T146" s="51" t="s">
        <v>29</v>
      </c>
      <c r="U146" s="52"/>
      <c r="V146" s="53"/>
      <c r="W146" s="51" t="s">
        <v>29</v>
      </c>
      <c r="X146" s="52"/>
      <c r="Y146" s="53"/>
      <c r="Z146" s="70"/>
      <c r="AA146" s="71"/>
      <c r="AB146" s="80"/>
      <c r="AC146" s="81"/>
      <c r="AD146" s="115"/>
      <c r="AE146" s="116"/>
      <c r="AF146" s="115"/>
      <c r="AG146" s="116"/>
      <c r="AI146" s="76"/>
      <c r="AJ146" s="90"/>
      <c r="AK146" s="76"/>
      <c r="AL146" s="88"/>
      <c r="AM146" s="105"/>
      <c r="AN146" s="51" t="s">
        <v>29</v>
      </c>
      <c r="AO146" s="52"/>
      <c r="AP146" s="53"/>
      <c r="AQ146" s="51" t="s">
        <v>29</v>
      </c>
      <c r="AR146" s="52"/>
      <c r="AS146" s="53"/>
      <c r="AT146" s="51" t="s">
        <v>29</v>
      </c>
      <c r="AU146" s="52"/>
      <c r="AV146" s="53"/>
      <c r="AW146" s="51" t="s">
        <v>29</v>
      </c>
      <c r="AX146" s="52"/>
      <c r="AY146" s="53"/>
      <c r="AZ146" s="51" t="s">
        <v>29</v>
      </c>
      <c r="BA146" s="52"/>
      <c r="BB146" s="53"/>
      <c r="BC146" s="51" t="s">
        <v>29</v>
      </c>
      <c r="BD146" s="52"/>
      <c r="BE146" s="53"/>
      <c r="BF146" s="70"/>
      <c r="BG146" s="71"/>
      <c r="BH146" s="80"/>
      <c r="BI146" s="81"/>
      <c r="BJ146" s="115"/>
      <c r="BK146" s="116"/>
      <c r="BL146" s="115"/>
      <c r="BM146" s="116"/>
    </row>
    <row r="147" spans="3:65" x14ac:dyDescent="0.35">
      <c r="C147" s="85"/>
      <c r="D147" s="90"/>
      <c r="E147" s="76"/>
      <c r="F147" s="88"/>
      <c r="G147" s="105"/>
      <c r="H147" s="51">
        <f ca="1">RANDBETWEEN(100,1000)</f>
        <v>782</v>
      </c>
      <c r="I147" s="52"/>
      <c r="J147" s="53"/>
      <c r="K147" s="51">
        <f ca="1">RANDBETWEEN(100,1000)</f>
        <v>373</v>
      </c>
      <c r="L147" s="52"/>
      <c r="M147" s="53"/>
      <c r="N147" s="51">
        <f ca="1">RANDBETWEEN(100,1000)</f>
        <v>278</v>
      </c>
      <c r="O147" s="52"/>
      <c r="P147" s="53"/>
      <c r="Q147" s="51">
        <f ca="1">RANDBETWEEN(100,1000)</f>
        <v>501</v>
      </c>
      <c r="R147" s="52"/>
      <c r="S147" s="53"/>
      <c r="T147" s="51">
        <f ca="1">RANDBETWEEN(100,1000)</f>
        <v>209</v>
      </c>
      <c r="U147" s="52"/>
      <c r="V147" s="53"/>
      <c r="W147" s="51">
        <f ca="1">RANDBETWEEN(100,1000)</f>
        <v>133</v>
      </c>
      <c r="X147" s="52"/>
      <c r="Y147" s="53"/>
      <c r="Z147" s="70"/>
      <c r="AA147" s="71"/>
      <c r="AB147" s="80"/>
      <c r="AC147" s="81"/>
      <c r="AD147" s="115"/>
      <c r="AE147" s="116"/>
      <c r="AF147" s="115"/>
      <c r="AG147" s="116"/>
      <c r="AI147" s="76"/>
      <c r="AJ147" s="90"/>
      <c r="AK147" s="76"/>
      <c r="AL147" s="88"/>
      <c r="AM147" s="105"/>
      <c r="AN147" s="51">
        <f ca="1">RANDBETWEEN(100,1000)</f>
        <v>353</v>
      </c>
      <c r="AO147" s="52"/>
      <c r="AP147" s="53"/>
      <c r="AQ147" s="51">
        <f ca="1">RANDBETWEEN(100,1000)</f>
        <v>884</v>
      </c>
      <c r="AR147" s="52"/>
      <c r="AS147" s="53"/>
      <c r="AT147" s="51">
        <f ca="1">RANDBETWEEN(100,1000)</f>
        <v>457</v>
      </c>
      <c r="AU147" s="52"/>
      <c r="AV147" s="53"/>
      <c r="AW147" s="51">
        <f ca="1">RANDBETWEEN(100,1000)</f>
        <v>286</v>
      </c>
      <c r="AX147" s="52"/>
      <c r="AY147" s="53"/>
      <c r="AZ147" s="51">
        <f ca="1">RANDBETWEEN(100,1000)</f>
        <v>362</v>
      </c>
      <c r="BA147" s="52"/>
      <c r="BB147" s="53"/>
      <c r="BC147" s="51">
        <f ca="1">RANDBETWEEN(100,1000)</f>
        <v>286</v>
      </c>
      <c r="BD147" s="52"/>
      <c r="BE147" s="53"/>
      <c r="BF147" s="70"/>
      <c r="BG147" s="71"/>
      <c r="BH147" s="80"/>
      <c r="BI147" s="81"/>
      <c r="BJ147" s="115"/>
      <c r="BK147" s="116"/>
      <c r="BL147" s="115"/>
      <c r="BM147" s="116"/>
    </row>
    <row r="148" spans="3:65" ht="15" thickBot="1" x14ac:dyDescent="0.4">
      <c r="C148" s="85"/>
      <c r="D148" s="90"/>
      <c r="E148" s="76"/>
      <c r="F148" s="88"/>
      <c r="G148" s="105"/>
      <c r="H148" s="57"/>
      <c r="I148" s="58"/>
      <c r="J148" s="59"/>
      <c r="K148" s="57"/>
      <c r="L148" s="58"/>
      <c r="M148" s="59"/>
      <c r="N148" s="57"/>
      <c r="O148" s="58"/>
      <c r="P148" s="59"/>
      <c r="Q148" s="57"/>
      <c r="R148" s="58"/>
      <c r="S148" s="59"/>
      <c r="T148" s="57"/>
      <c r="U148" s="58"/>
      <c r="V148" s="59"/>
      <c r="W148" s="57"/>
      <c r="X148" s="58"/>
      <c r="Y148" s="59"/>
      <c r="Z148" s="70"/>
      <c r="AA148" s="71"/>
      <c r="AB148" s="80"/>
      <c r="AC148" s="81"/>
      <c r="AD148" s="115"/>
      <c r="AE148" s="116"/>
      <c r="AF148" s="115"/>
      <c r="AG148" s="116"/>
      <c r="AI148" s="76"/>
      <c r="AJ148" s="90"/>
      <c r="AK148" s="76"/>
      <c r="AL148" s="88"/>
      <c r="AM148" s="105"/>
      <c r="AN148" s="57"/>
      <c r="AO148" s="58"/>
      <c r="AP148" s="59"/>
      <c r="AQ148" s="57"/>
      <c r="AR148" s="58"/>
      <c r="AS148" s="59"/>
      <c r="AT148" s="57"/>
      <c r="AU148" s="58"/>
      <c r="AV148" s="59"/>
      <c r="AW148" s="57"/>
      <c r="AX148" s="58"/>
      <c r="AY148" s="59"/>
      <c r="AZ148" s="57"/>
      <c r="BA148" s="58"/>
      <c r="BB148" s="59"/>
      <c r="BC148" s="57"/>
      <c r="BD148" s="58"/>
      <c r="BE148" s="59"/>
      <c r="BF148" s="70"/>
      <c r="BG148" s="71"/>
      <c r="BH148" s="80"/>
      <c r="BI148" s="81"/>
      <c r="BJ148" s="115"/>
      <c r="BK148" s="116"/>
      <c r="BL148" s="115"/>
      <c r="BM148" s="116"/>
    </row>
    <row r="149" spans="3:65" ht="15" thickBot="1" x14ac:dyDescent="0.4">
      <c r="C149" s="85"/>
      <c r="D149" s="90"/>
      <c r="E149" s="76"/>
      <c r="F149" s="88"/>
      <c r="G149" s="105"/>
      <c r="H149" s="66" t="s">
        <v>32</v>
      </c>
      <c r="I149" s="91"/>
      <c r="J149" s="67"/>
      <c r="K149" s="66" t="s">
        <v>32</v>
      </c>
      <c r="L149" s="91"/>
      <c r="M149" s="67"/>
      <c r="N149" s="66" t="s">
        <v>32</v>
      </c>
      <c r="O149" s="91"/>
      <c r="P149" s="67"/>
      <c r="Q149" s="66" t="s">
        <v>32</v>
      </c>
      <c r="R149" s="91"/>
      <c r="S149" s="67"/>
      <c r="T149" s="66" t="s">
        <v>32</v>
      </c>
      <c r="U149" s="91"/>
      <c r="V149" s="67"/>
      <c r="W149" s="66" t="s">
        <v>32</v>
      </c>
      <c r="X149" s="91"/>
      <c r="Y149" s="67"/>
      <c r="Z149" s="70"/>
      <c r="AA149" s="71"/>
      <c r="AB149" s="80"/>
      <c r="AC149" s="81"/>
      <c r="AD149" s="115"/>
      <c r="AE149" s="116"/>
      <c r="AF149" s="115"/>
      <c r="AG149" s="116"/>
      <c r="AI149" s="76"/>
      <c r="AJ149" s="90"/>
      <c r="AK149" s="76"/>
      <c r="AL149" s="88"/>
      <c r="AM149" s="105"/>
      <c r="AN149" s="66" t="s">
        <v>32</v>
      </c>
      <c r="AO149" s="91"/>
      <c r="AP149" s="67"/>
      <c r="AQ149" s="66" t="s">
        <v>32</v>
      </c>
      <c r="AR149" s="91"/>
      <c r="AS149" s="67"/>
      <c r="AT149" s="66" t="s">
        <v>32</v>
      </c>
      <c r="AU149" s="91"/>
      <c r="AV149" s="67"/>
      <c r="AW149" s="66" t="s">
        <v>32</v>
      </c>
      <c r="AX149" s="91"/>
      <c r="AY149" s="67"/>
      <c r="AZ149" s="66" t="s">
        <v>32</v>
      </c>
      <c r="BA149" s="91"/>
      <c r="BB149" s="67"/>
      <c r="BC149" s="66" t="s">
        <v>32</v>
      </c>
      <c r="BD149" s="91"/>
      <c r="BE149" s="67"/>
      <c r="BF149" s="70"/>
      <c r="BG149" s="71"/>
      <c r="BH149" s="80"/>
      <c r="BI149" s="81"/>
      <c r="BJ149" s="115"/>
      <c r="BK149" s="116"/>
      <c r="BL149" s="115"/>
      <c r="BM149" s="116"/>
    </row>
    <row r="150" spans="3:65" x14ac:dyDescent="0.35">
      <c r="C150" s="85"/>
      <c r="D150" s="90"/>
      <c r="E150" s="76"/>
      <c r="F150" s="88"/>
      <c r="G150" s="105"/>
      <c r="H150" s="74">
        <f ca="1">H147*G140</f>
        <v>62.56</v>
      </c>
      <c r="I150" s="92"/>
      <c r="J150" s="93"/>
      <c r="K150" s="74">
        <f ca="1">K147*J140</f>
        <v>186.5</v>
      </c>
      <c r="L150" s="92"/>
      <c r="M150" s="93"/>
      <c r="N150" s="74">
        <f ca="1">N147*M140</f>
        <v>139</v>
      </c>
      <c r="O150" s="92"/>
      <c r="P150" s="93"/>
      <c r="Q150" s="74">
        <f ca="1">Q147*P140</f>
        <v>250.5</v>
      </c>
      <c r="R150" s="92"/>
      <c r="S150" s="93"/>
      <c r="T150" s="74">
        <f ca="1">T147*S140</f>
        <v>104.5</v>
      </c>
      <c r="U150" s="92"/>
      <c r="V150" s="93"/>
      <c r="W150" s="74">
        <f ca="1">W147*V140</f>
        <v>66.5</v>
      </c>
      <c r="X150" s="92"/>
      <c r="Y150" s="93"/>
      <c r="Z150" s="70"/>
      <c r="AA150" s="71"/>
      <c r="AB150" s="80"/>
      <c r="AC150" s="81"/>
      <c r="AD150" s="115"/>
      <c r="AE150" s="116"/>
      <c r="AF150" s="115"/>
      <c r="AG150" s="116"/>
      <c r="AI150" s="76"/>
      <c r="AJ150" s="90"/>
      <c r="AK150" s="76"/>
      <c r="AL150" s="88"/>
      <c r="AM150" s="105"/>
      <c r="AN150" s="74">
        <f ca="1">AN147*AL140</f>
        <v>5295</v>
      </c>
      <c r="AO150" s="92"/>
      <c r="AP150" s="93"/>
      <c r="AQ150" s="74">
        <f ca="1">AQ147*AP140</f>
        <v>442</v>
      </c>
      <c r="AR150" s="92"/>
      <c r="AS150" s="93"/>
      <c r="AT150" s="74">
        <f ca="1">AT147*AS140</f>
        <v>228.5</v>
      </c>
      <c r="AU150" s="92"/>
      <c r="AV150" s="93"/>
      <c r="AW150" s="74">
        <f ca="1">AW147*AV140</f>
        <v>143</v>
      </c>
      <c r="AX150" s="92"/>
      <c r="AY150" s="93"/>
      <c r="AZ150" s="74">
        <f ca="1">AZ147*AY140</f>
        <v>181</v>
      </c>
      <c r="BA150" s="92"/>
      <c r="BB150" s="93"/>
      <c r="BC150" s="74">
        <f ca="1">BC147*BB140</f>
        <v>143</v>
      </c>
      <c r="BD150" s="92"/>
      <c r="BE150" s="93"/>
      <c r="BF150" s="70"/>
      <c r="BG150" s="71"/>
      <c r="BH150" s="80"/>
      <c r="BI150" s="81"/>
      <c r="BJ150" s="115"/>
      <c r="BK150" s="116"/>
      <c r="BL150" s="115"/>
      <c r="BM150" s="116"/>
    </row>
    <row r="151" spans="3:65" ht="15" thickBot="1" x14ac:dyDescent="0.4">
      <c r="C151" s="86"/>
      <c r="D151" s="61"/>
      <c r="E151" s="77"/>
      <c r="F151" s="89"/>
      <c r="G151" s="106"/>
      <c r="H151" s="94"/>
      <c r="I151" s="95"/>
      <c r="J151" s="96"/>
      <c r="K151" s="94"/>
      <c r="L151" s="95"/>
      <c r="M151" s="96"/>
      <c r="N151" s="94"/>
      <c r="O151" s="95"/>
      <c r="P151" s="96"/>
      <c r="Q151" s="94"/>
      <c r="R151" s="95"/>
      <c r="S151" s="96"/>
      <c r="T151" s="94"/>
      <c r="U151" s="95"/>
      <c r="V151" s="96"/>
      <c r="W151" s="94"/>
      <c r="X151" s="95"/>
      <c r="Y151" s="96"/>
      <c r="Z151" s="72"/>
      <c r="AA151" s="73"/>
      <c r="AB151" s="82"/>
      <c r="AC151" s="83"/>
      <c r="AD151" s="94"/>
      <c r="AE151" s="116"/>
      <c r="AF151" s="94"/>
      <c r="AG151" s="96"/>
      <c r="AI151" s="77"/>
      <c r="AJ151" s="61"/>
      <c r="AK151" s="77"/>
      <c r="AL151" s="89"/>
      <c r="AM151" s="106"/>
      <c r="AN151" s="94"/>
      <c r="AO151" s="95"/>
      <c r="AP151" s="96"/>
      <c r="AQ151" s="94"/>
      <c r="AR151" s="95"/>
      <c r="AS151" s="96"/>
      <c r="AT151" s="94"/>
      <c r="AU151" s="95"/>
      <c r="AV151" s="96"/>
      <c r="AW151" s="94"/>
      <c r="AX151" s="95"/>
      <c r="AY151" s="96"/>
      <c r="AZ151" s="94"/>
      <c r="BA151" s="95"/>
      <c r="BB151" s="96"/>
      <c r="BC151" s="94"/>
      <c r="BD151" s="95"/>
      <c r="BE151" s="96"/>
      <c r="BF151" s="72"/>
      <c r="BG151" s="73"/>
      <c r="BH151" s="82"/>
      <c r="BI151" s="83"/>
      <c r="BJ151" s="94"/>
      <c r="BK151" s="96"/>
      <c r="BL151" s="94"/>
      <c r="BM151" s="96"/>
    </row>
    <row r="152" spans="3:65" ht="15" thickBot="1" x14ac:dyDescent="0.4">
      <c r="C152" s="97" t="s">
        <v>27</v>
      </c>
      <c r="D152" s="98"/>
      <c r="E152" s="98"/>
      <c r="F152" s="99"/>
      <c r="G152" s="107"/>
      <c r="H152" s="97">
        <f>H144+H141+H129+H126+H114+H111+H99+H96+H84+H81+H69+H66+H54+H51+H39+H36+H24+H21+H9+H6</f>
        <v>61</v>
      </c>
      <c r="I152" s="98"/>
      <c r="J152" s="99"/>
      <c r="K152" s="97">
        <f>K144+K141+K129+K126+K114+K111+K99+K96+K84+K81+K69+K66+K54+K51+K39+K36+K24+K21+K9+K6</f>
        <v>51</v>
      </c>
      <c r="L152" s="98"/>
      <c r="M152" s="99"/>
      <c r="N152" s="97">
        <f>N144+N141+N129+N126+N114+N111+N99+N96+N84+N81+N69+N66+N54+N51+N39+N36+N24+N21+N9+N6</f>
        <v>40</v>
      </c>
      <c r="O152" s="98"/>
      <c r="P152" s="99"/>
      <c r="Q152" s="97">
        <f>Q144+Q141+Q129+Q126+Q114+Q111+Q99+Q96+Q84+Q81+Q69+Q66+Q54+Q51+Q39+Q36+Q24+Q21+Q9+Q6</f>
        <v>68</v>
      </c>
      <c r="R152" s="98"/>
      <c r="S152" s="99"/>
      <c r="T152" s="97">
        <f>T144+T141+T129+T126+T114+T111+T99+T96+T84+T81+T69+T66+T54+T51+T39+T36+T24+T21+T9+T6</f>
        <v>63</v>
      </c>
      <c r="U152" s="98"/>
      <c r="V152" s="99"/>
      <c r="W152" s="97">
        <f>W144+W141+W129+W126+W114+W111+W99+W96+W84+W81+W69+W66+W54+W51+W39+W36+W24+W21+W9+W6</f>
        <v>41</v>
      </c>
      <c r="X152" s="98"/>
      <c r="Y152" s="99"/>
      <c r="Z152" s="97"/>
      <c r="AA152" s="98"/>
      <c r="AB152" s="98"/>
      <c r="AC152" s="99"/>
      <c r="AD152" s="141"/>
      <c r="AE152" s="142"/>
      <c r="AF152" s="19"/>
      <c r="AG152" s="19"/>
      <c r="AH152" s="19"/>
      <c r="AI152" s="97" t="s">
        <v>27</v>
      </c>
      <c r="AJ152" s="98"/>
      <c r="AK152" s="98"/>
      <c r="AL152" s="99"/>
      <c r="AM152" s="27"/>
      <c r="AN152" s="97">
        <f>AN144+AN141+AN129+AN126+AN114+AN111+AN99+AN96+AN84+AN81+AN69+AN66+AN54+AN51+AN39+AN36+AN24+AN21+AN9+AN6</f>
        <v>60</v>
      </c>
      <c r="AO152" s="98"/>
      <c r="AP152" s="99"/>
      <c r="AQ152" s="97">
        <f>AQ144+AQ141+AQ129+AQ126+AQ114+AQ111+AQ99+AQ96+AQ84+AQ81+AQ69+AQ66+AQ54+AQ51+AQ39+AQ36+AQ24+AQ21+AQ9+AQ6</f>
        <v>55</v>
      </c>
      <c r="AR152" s="98"/>
      <c r="AS152" s="99"/>
      <c r="AT152" s="97">
        <f>AT144+AT141+AT129+AT126+AT114+AT111+AT99+AT96+AT84+AT81+AT69+AT66+AT54+AT51+AT39+AT36+AT24+AT21+AT9+AT6</f>
        <v>48</v>
      </c>
      <c r="AU152" s="98"/>
      <c r="AV152" s="99"/>
      <c r="AW152" s="97">
        <f>AW144+AW141+AW129+AW126+AW114+AW111+AW99+AW96+AW84+AW81+AW69+AW66+AW54+AW51+AW39+AW36+AW24+AW21+AW9+AW6</f>
        <v>64</v>
      </c>
      <c r="AX152" s="98"/>
      <c r="AY152" s="99"/>
      <c r="AZ152" s="97">
        <f>AZ144+AZ141+AZ129+AZ126+AZ114+AZ111+AZ99+AZ96+AZ84+AZ81+AZ69+AZ66+AZ54+AZ51+AZ39+AZ36+AZ24+AZ21+AZ9+AZ6</f>
        <v>59</v>
      </c>
      <c r="BA152" s="98"/>
      <c r="BB152" s="99"/>
      <c r="BC152" s="97">
        <f>BC144+BC141+BC129+BC126+BC114+BC111+BC99+BC96+BC84+BC81+BC69+BC66+BC54+BC51+BC39+BC36+BC24+BC21+BC9+BC6</f>
        <v>45</v>
      </c>
      <c r="BD152" s="98"/>
      <c r="BE152" s="99"/>
      <c r="BF152" s="97"/>
      <c r="BG152" s="98"/>
      <c r="BH152" s="98"/>
      <c r="BI152" s="99"/>
      <c r="BJ152" s="20"/>
      <c r="BK152" s="20"/>
      <c r="BL152" s="20"/>
      <c r="BM152" s="20"/>
    </row>
    <row r="153" spans="3:65" ht="15" thickBot="1" x14ac:dyDescent="0.4">
      <c r="C153" s="100"/>
      <c r="D153" s="101"/>
      <c r="E153" s="101"/>
      <c r="F153" s="102"/>
      <c r="G153" s="108"/>
      <c r="H153" s="100"/>
      <c r="I153" s="101"/>
      <c r="J153" s="102"/>
      <c r="K153" s="100"/>
      <c r="L153" s="101"/>
      <c r="M153" s="102"/>
      <c r="N153" s="100"/>
      <c r="O153" s="101"/>
      <c r="P153" s="102"/>
      <c r="Q153" s="100"/>
      <c r="R153" s="101"/>
      <c r="S153" s="102"/>
      <c r="T153" s="100"/>
      <c r="U153" s="101"/>
      <c r="V153" s="102"/>
      <c r="W153" s="100"/>
      <c r="X153" s="101"/>
      <c r="Y153" s="102"/>
      <c r="Z153" s="110"/>
      <c r="AA153" s="111"/>
      <c r="AB153" s="111"/>
      <c r="AC153" s="112"/>
      <c r="AD153" s="20"/>
      <c r="AE153" s="20"/>
      <c r="AF153" s="20"/>
      <c r="AG153" s="20"/>
      <c r="AH153" s="19"/>
      <c r="AI153" s="100"/>
      <c r="AJ153" s="101"/>
      <c r="AK153" s="101"/>
      <c r="AL153" s="102"/>
      <c r="AM153" s="28"/>
      <c r="AN153" s="100"/>
      <c r="AO153" s="101"/>
      <c r="AP153" s="102"/>
      <c r="AQ153" s="100"/>
      <c r="AR153" s="101"/>
      <c r="AS153" s="102"/>
      <c r="AT153" s="100"/>
      <c r="AU153" s="101"/>
      <c r="AV153" s="102"/>
      <c r="AW153" s="100"/>
      <c r="AX153" s="101"/>
      <c r="AY153" s="102"/>
      <c r="AZ153" s="100"/>
      <c r="BA153" s="101"/>
      <c r="BB153" s="102"/>
      <c r="BC153" s="100"/>
      <c r="BD153" s="101"/>
      <c r="BE153" s="102"/>
      <c r="BF153" s="110"/>
      <c r="BG153" s="111"/>
      <c r="BH153" s="111"/>
      <c r="BI153" s="112"/>
      <c r="BJ153" s="20"/>
      <c r="BK153" s="20"/>
      <c r="BL153" s="20"/>
      <c r="BM153" s="20"/>
    </row>
    <row r="154" spans="3:65" x14ac:dyDescent="0.35">
      <c r="C154" s="97" t="s">
        <v>28</v>
      </c>
      <c r="D154" s="98"/>
      <c r="E154" s="98"/>
      <c r="F154" s="99"/>
      <c r="G154" s="108"/>
      <c r="H154" s="103">
        <f ca="1">(H144+H141)*$F$140+(H129+H126)*$F$125+(H114+H111)*$F$110+(H99+H96)*$F$95+(H84+H81)*$F$80+(H69+H66)*$F$65+(H54+H51)*$F$50+(H39+H36)*$F$35+(H24+H21)*$F$20+(H9+H6)*$F$5</f>
        <v>775</v>
      </c>
      <c r="I154" s="98"/>
      <c r="J154" s="99"/>
      <c r="K154" s="103">
        <f ca="1">(K144+K141)*$F$140+(K129+K126)*$F$125+(K114+K111)*$F$110+(K99+K96)*$F$95+(K84+K81)*$F$80+(K69+K66)*$F$65+(K54+K51)*$F$50+(K39+K36)*$F$35+(K24+K21)*$F$20+(K9+K6)*$F$5</f>
        <v>651</v>
      </c>
      <c r="L154" s="98"/>
      <c r="M154" s="99"/>
      <c r="N154" s="103">
        <f ca="1">(N144+N141)*$F$140+(N129+N126)*$F$125+(N114+N111)*$F$110+(N99+N96)*$F$95+(N84+N81)*$F$80+(N69+N66)*$F$65+(N54+N51)*$F$50+(N39+N36)*$F$35+(N24+N21)*$F$20+(N9+N6)*$F$5</f>
        <v>501</v>
      </c>
      <c r="O154" s="98"/>
      <c r="P154" s="99"/>
      <c r="Q154" s="103">
        <f ca="1">(Q144+Q141)*$F$140+(Q129+Q126)*$F$125+(Q114+Q111)*$F$110+(Q99+Q96)*$F$95+(Q84+Q81)*$F$80+(Q69+Q66)*$F$65+(Q54+Q51)*$F$50+(Q39+Q36)*$F$35+(Q24+Q21)*$F$20+(Q9+Q6)*$F$5</f>
        <v>864</v>
      </c>
      <c r="R154" s="98"/>
      <c r="S154" s="99"/>
      <c r="T154" s="103">
        <f ca="1">(T144+T141)*$F$140+(T129+T126)*$F$125+(T114+T111)*$F$110+(T99+T96)*$F$95+(T84+T81)*$F$80+(T69+T66)*$F$65+(T54+T51)*$F$50+(T39+T36)*$F$35+(T24+T21)*$F$20+(T9+T6)*$F$5</f>
        <v>812</v>
      </c>
      <c r="U154" s="98"/>
      <c r="V154" s="99"/>
      <c r="W154" s="103">
        <f ca="1">(W144+W141)*$F$140+(W129+W126)*$F$125+(W114+W111)*$F$110+(W99+W96)*$F$95+(W84+W81)*$F$80+(W69+W66)*$F$65+(W54+W51)*$F$50+(W39+W36)*$F$35+(W24+W21)*$F$20+(W9+W6)*$F$5</f>
        <v>522</v>
      </c>
      <c r="X154" s="98"/>
      <c r="Y154" s="99"/>
      <c r="Z154" s="110"/>
      <c r="AA154" s="111"/>
      <c r="AB154" s="111"/>
      <c r="AC154" s="112"/>
      <c r="AD154" s="20"/>
      <c r="AE154" s="20"/>
      <c r="AF154" s="20"/>
      <c r="AG154" s="20"/>
      <c r="AH154" s="19"/>
      <c r="AI154" s="97" t="s">
        <v>28</v>
      </c>
      <c r="AJ154" s="98"/>
      <c r="AK154" s="98"/>
      <c r="AL154" s="99"/>
      <c r="AM154" s="27"/>
      <c r="AN154" s="103">
        <f ca="1">(AN144+AN141)*$F$140+(AN129+AN126)*$F$125+(AN114+AN111)*$F$110+(AN99+AN96)*$F$95+(AN84+AN81)*$F$80+(AN69+AN66)*$F$65+(AN54+AN51)*$F$50+(AN39+AN36)*$F$35+(AN24+AN21)*$F$20+(AN9+AN6)*$F$5</f>
        <v>755</v>
      </c>
      <c r="AO154" s="98"/>
      <c r="AP154" s="99"/>
      <c r="AQ154" s="103">
        <f ca="1">(AQ144+AQ141)*$F$140+(AQ129+AQ126)*$F$125+(AQ114+AQ111)*$F$110+(AQ99+AQ96)*$F$95+(AQ84+AQ81)*$F$80+(AQ69+AQ66)*$F$65+(AQ54+AQ51)*$F$50+(AQ39+AQ36)*$F$35+(AQ24+AQ21)*$F$20+(AQ9+AQ6)*$F$5</f>
        <v>690</v>
      </c>
      <c r="AR154" s="98"/>
      <c r="AS154" s="99"/>
      <c r="AT154" s="103">
        <f ca="1">(AT144+AT141)*$F$140+(AT129+AT126)*$F$125+(AT114+AT111)*$F$110+(AT99+AT96)*$F$95+(AT84+AT81)*$F$80+(AT69+AT66)*$F$65+(AT54+AT51)*$F$50+(AT39+AT36)*$F$35+(AT24+AT21)*$F$20+(AT9+AT6)*$F$5</f>
        <v>609</v>
      </c>
      <c r="AU154" s="98"/>
      <c r="AV154" s="99"/>
      <c r="AW154" s="103">
        <f ca="1">(AW144+AW141)*$F$140+(AW129+AW126)*$F$125+(AW114+AW111)*$F$110+(AW99+AW96)*$F$95+(AW84+AW81)*$F$80+(AW69+AW66)*$F$65+(AW54+AW51)*$F$50+(AW39+AW36)*$F$35+(AW24+AW21)*$F$20+(AW9+AW6)*$F$5</f>
        <v>808</v>
      </c>
      <c r="AX154" s="98"/>
      <c r="AY154" s="99"/>
      <c r="AZ154" s="103">
        <f ca="1">(AZ144+AZ141)*$F$140+(AZ129+AZ126)*$F$125+(AZ114+AZ111)*$F$110+(AZ99+AZ96)*$F$95+(AZ84+AZ81)*$F$80+(AZ69+AZ66)*$F$65+(AZ54+AZ51)*$F$50+(AZ39+AZ36)*$F$35+(AZ24+AZ21)*$F$20+(AZ9+AZ6)*$F$5</f>
        <v>756</v>
      </c>
      <c r="BA154" s="98"/>
      <c r="BB154" s="99"/>
      <c r="BC154" s="103">
        <f ca="1">(BC144+BC141)*$F$140+(BC129+BC126)*$F$125+(BC114+BC111)*$F$110+(BC99+BC96)*$F$95+(BC84+BC81)*$F$80+(BC69+BC66)*$F$65+(BC54+BC51)*$F$50+(BC39+BC36)*$F$35+(BC24+BC21)*$F$20+(BC9+BC6)*$F$5</f>
        <v>552</v>
      </c>
      <c r="BD154" s="98"/>
      <c r="BE154" s="99"/>
      <c r="BF154" s="110"/>
      <c r="BG154" s="111"/>
      <c r="BH154" s="111"/>
      <c r="BI154" s="112"/>
      <c r="BJ154" s="20"/>
      <c r="BK154" s="20"/>
      <c r="BL154" s="20"/>
      <c r="BM154" s="20"/>
    </row>
    <row r="155" spans="3:65" ht="15" thickBot="1" x14ac:dyDescent="0.4">
      <c r="C155" s="100"/>
      <c r="D155" s="101"/>
      <c r="E155" s="101"/>
      <c r="F155" s="102"/>
      <c r="G155" s="109"/>
      <c r="H155" s="100"/>
      <c r="I155" s="101"/>
      <c r="J155" s="102"/>
      <c r="K155" s="100"/>
      <c r="L155" s="101"/>
      <c r="M155" s="102"/>
      <c r="N155" s="100"/>
      <c r="O155" s="101"/>
      <c r="P155" s="102"/>
      <c r="Q155" s="100"/>
      <c r="R155" s="101"/>
      <c r="S155" s="102"/>
      <c r="T155" s="100"/>
      <c r="U155" s="101"/>
      <c r="V155" s="102"/>
      <c r="W155" s="100"/>
      <c r="X155" s="101"/>
      <c r="Y155" s="102"/>
      <c r="Z155" s="100"/>
      <c r="AA155" s="101"/>
      <c r="AB155" s="101"/>
      <c r="AC155" s="102"/>
      <c r="AD155" s="20"/>
      <c r="AE155" s="20"/>
      <c r="AF155" s="20"/>
      <c r="AG155" s="20"/>
      <c r="AH155" s="19"/>
      <c r="AI155" s="100"/>
      <c r="AJ155" s="101"/>
      <c r="AK155" s="101"/>
      <c r="AL155" s="102"/>
      <c r="AM155" s="28"/>
      <c r="AN155" s="100"/>
      <c r="AO155" s="101"/>
      <c r="AP155" s="102"/>
      <c r="AQ155" s="100"/>
      <c r="AR155" s="101"/>
      <c r="AS155" s="102"/>
      <c r="AT155" s="100"/>
      <c r="AU155" s="101"/>
      <c r="AV155" s="102"/>
      <c r="AW155" s="100"/>
      <c r="AX155" s="101"/>
      <c r="AY155" s="102"/>
      <c r="AZ155" s="100"/>
      <c r="BA155" s="101"/>
      <c r="BB155" s="102"/>
      <c r="BC155" s="100"/>
      <c r="BD155" s="101"/>
      <c r="BE155" s="102"/>
      <c r="BF155" s="100"/>
      <c r="BG155" s="101"/>
      <c r="BH155" s="101"/>
      <c r="BI155" s="102"/>
      <c r="BJ155" s="20"/>
      <c r="BK155" s="20"/>
      <c r="BL155" s="20"/>
      <c r="BM155" s="20"/>
    </row>
  </sheetData>
  <mergeCells count="1302">
    <mergeCell ref="AM35:AM46"/>
    <mergeCell ref="AM48:AM49"/>
    <mergeCell ref="AM50:AM61"/>
    <mergeCell ref="AM63:AM64"/>
    <mergeCell ref="AM65:AM76"/>
    <mergeCell ref="AM78:AM79"/>
    <mergeCell ref="AM80:AM91"/>
    <mergeCell ref="AM93:AM94"/>
    <mergeCell ref="AM95:AM106"/>
    <mergeCell ref="AM108:AM109"/>
    <mergeCell ref="AM110:AM121"/>
    <mergeCell ref="AM123:AM124"/>
    <mergeCell ref="AM125:AM136"/>
    <mergeCell ref="AM138:AM139"/>
    <mergeCell ref="AM140:AM151"/>
    <mergeCell ref="AD152:AE152"/>
    <mergeCell ref="BV3:BW3"/>
    <mergeCell ref="BX3:BY3"/>
    <mergeCell ref="BQ2:BZ2"/>
    <mergeCell ref="BR4:BS11"/>
    <mergeCell ref="BT4:BU11"/>
    <mergeCell ref="BV4:BW11"/>
    <mergeCell ref="BX4:BY11"/>
    <mergeCell ref="BZ4:BZ11"/>
    <mergeCell ref="BJ18:BK19"/>
    <mergeCell ref="BL18:BM19"/>
    <mergeCell ref="BJ20:BK31"/>
    <mergeCell ref="BL20:BM31"/>
    <mergeCell ref="BQ23:BQ31"/>
    <mergeCell ref="BR23:BS23"/>
    <mergeCell ref="BT23:BU23"/>
    <mergeCell ref="BV23:BW23"/>
    <mergeCell ref="BX23:BY23"/>
    <mergeCell ref="BR24:BS31"/>
    <mergeCell ref="BJ123:BK124"/>
    <mergeCell ref="BL123:BM124"/>
    <mergeCell ref="BJ125:BK136"/>
    <mergeCell ref="BL125:BM136"/>
    <mergeCell ref="BJ138:BK139"/>
    <mergeCell ref="BL138:BM139"/>
    <mergeCell ref="BJ140:BK151"/>
    <mergeCell ref="BL140:BM151"/>
    <mergeCell ref="BL3:BM4"/>
    <mergeCell ref="BL5:BM16"/>
    <mergeCell ref="BJ80:BK91"/>
    <mergeCell ref="BL80:BM91"/>
    <mergeCell ref="BJ93:BK94"/>
    <mergeCell ref="BL93:BM94"/>
    <mergeCell ref="BJ95:BK106"/>
    <mergeCell ref="BL95:BM106"/>
    <mergeCell ref="BJ108:BK109"/>
    <mergeCell ref="BL108:BM109"/>
    <mergeCell ref="BJ110:BK121"/>
    <mergeCell ref="BL110:BM121"/>
    <mergeCell ref="BJ48:BK49"/>
    <mergeCell ref="BL48:BM49"/>
    <mergeCell ref="BJ50:BK61"/>
    <mergeCell ref="BL50:BM61"/>
    <mergeCell ref="BJ63:BK64"/>
    <mergeCell ref="BL63:BM64"/>
    <mergeCell ref="BJ65:BK76"/>
    <mergeCell ref="BL65:BM76"/>
    <mergeCell ref="BJ78:BK79"/>
    <mergeCell ref="BL78:BM79"/>
    <mergeCell ref="BJ3:BK4"/>
    <mergeCell ref="BJ5:BK16"/>
    <mergeCell ref="BJ33:BK34"/>
    <mergeCell ref="BL33:BM34"/>
    <mergeCell ref="BJ35:BK46"/>
    <mergeCell ref="BL35:BM46"/>
    <mergeCell ref="AD138:AE139"/>
    <mergeCell ref="AD140:AE151"/>
    <mergeCell ref="AF3:AG4"/>
    <mergeCell ref="AF5:AG16"/>
    <mergeCell ref="AF18:AG19"/>
    <mergeCell ref="AF20:AG31"/>
    <mergeCell ref="AF33:AG34"/>
    <mergeCell ref="AF35:AG46"/>
    <mergeCell ref="AF48:AG49"/>
    <mergeCell ref="AF50:AG61"/>
    <mergeCell ref="AF63:AG64"/>
    <mergeCell ref="AF65:AG76"/>
    <mergeCell ref="AF78:AG79"/>
    <mergeCell ref="AF80:AG91"/>
    <mergeCell ref="AF93:AG94"/>
    <mergeCell ref="AF95:AG106"/>
    <mergeCell ref="AF108:AG109"/>
    <mergeCell ref="AF110:AG121"/>
    <mergeCell ref="AF123:AG124"/>
    <mergeCell ref="AF125:AG136"/>
    <mergeCell ref="AF138:AG139"/>
    <mergeCell ref="AF140:AG151"/>
    <mergeCell ref="AN101:AP101"/>
    <mergeCell ref="AN102:AP103"/>
    <mergeCell ref="AN104:AP104"/>
    <mergeCell ref="AN105:AP106"/>
    <mergeCell ref="AZ86:BB86"/>
    <mergeCell ref="AZ87:BB88"/>
    <mergeCell ref="K146:M146"/>
    <mergeCell ref="K147:M148"/>
    <mergeCell ref="K149:M149"/>
    <mergeCell ref="K150:M151"/>
    <mergeCell ref="H146:J146"/>
    <mergeCell ref="H147:J148"/>
    <mergeCell ref="H149:J149"/>
    <mergeCell ref="H150:J151"/>
    <mergeCell ref="AD3:AE4"/>
    <mergeCell ref="AD5:AE16"/>
    <mergeCell ref="AD18:AE19"/>
    <mergeCell ref="AD20:AE31"/>
    <mergeCell ref="AD33:AE34"/>
    <mergeCell ref="AD35:AE46"/>
    <mergeCell ref="AD48:AE49"/>
    <mergeCell ref="AD50:AE61"/>
    <mergeCell ref="AD63:AE64"/>
    <mergeCell ref="AD65:AE76"/>
    <mergeCell ref="AD78:AE79"/>
    <mergeCell ref="AD80:AE91"/>
    <mergeCell ref="AD93:AE94"/>
    <mergeCell ref="AD95:AE106"/>
    <mergeCell ref="AD108:AE109"/>
    <mergeCell ref="AD110:AE121"/>
    <mergeCell ref="T146:V146"/>
    <mergeCell ref="T147:V148"/>
    <mergeCell ref="T149:V149"/>
    <mergeCell ref="T150:V151"/>
    <mergeCell ref="Q146:S146"/>
    <mergeCell ref="Q147:S148"/>
    <mergeCell ref="Q149:S149"/>
    <mergeCell ref="Q150:S151"/>
    <mergeCell ref="N146:P146"/>
    <mergeCell ref="N147:P148"/>
    <mergeCell ref="N149:P149"/>
    <mergeCell ref="N150:P151"/>
    <mergeCell ref="AQ146:AS146"/>
    <mergeCell ref="AQ147:AS148"/>
    <mergeCell ref="AQ149:AS149"/>
    <mergeCell ref="AQ150:AS151"/>
    <mergeCell ref="AN146:AP146"/>
    <mergeCell ref="AN147:AP148"/>
    <mergeCell ref="AN149:AP149"/>
    <mergeCell ref="AN150:AP151"/>
    <mergeCell ref="W146:Y146"/>
    <mergeCell ref="W147:Y148"/>
    <mergeCell ref="W149:Y149"/>
    <mergeCell ref="W150:Y151"/>
    <mergeCell ref="AZ149:BB149"/>
    <mergeCell ref="AZ150:BB151"/>
    <mergeCell ref="AW146:AY146"/>
    <mergeCell ref="AW147:AY148"/>
    <mergeCell ref="AW149:AY149"/>
    <mergeCell ref="AW150:AY151"/>
    <mergeCell ref="AT146:AV146"/>
    <mergeCell ref="AT147:AV148"/>
    <mergeCell ref="AT149:AV149"/>
    <mergeCell ref="AT150:AV151"/>
    <mergeCell ref="Z140:AA151"/>
    <mergeCell ref="AB140:AC151"/>
    <mergeCell ref="BC117:BE118"/>
    <mergeCell ref="BC119:BE119"/>
    <mergeCell ref="BC120:BE121"/>
    <mergeCell ref="W120:Y121"/>
    <mergeCell ref="AN123:AP124"/>
    <mergeCell ref="AQ123:AS124"/>
    <mergeCell ref="AT123:AV124"/>
    <mergeCell ref="AW123:AY124"/>
    <mergeCell ref="AZ123:BB124"/>
    <mergeCell ref="BC123:BE124"/>
    <mergeCell ref="AD123:AE124"/>
    <mergeCell ref="AQ119:AS119"/>
    <mergeCell ref="AQ120:AS121"/>
    <mergeCell ref="AT116:AV116"/>
    <mergeCell ref="AT117:AV118"/>
    <mergeCell ref="AT119:AV119"/>
    <mergeCell ref="AT120:AV121"/>
    <mergeCell ref="AW116:AY116"/>
    <mergeCell ref="W116:Y116"/>
    <mergeCell ref="W117:Y118"/>
    <mergeCell ref="W119:Y119"/>
    <mergeCell ref="W74:Y74"/>
    <mergeCell ref="W75:Y76"/>
    <mergeCell ref="AN71:AP71"/>
    <mergeCell ref="AN72:AP73"/>
    <mergeCell ref="AN108:AP109"/>
    <mergeCell ref="AQ108:AS109"/>
    <mergeCell ref="AT108:AV109"/>
    <mergeCell ref="AW108:AY109"/>
    <mergeCell ref="AW81:AY82"/>
    <mergeCell ref="W131:Y131"/>
    <mergeCell ref="W132:Y133"/>
    <mergeCell ref="W134:Y134"/>
    <mergeCell ref="W135:Y136"/>
    <mergeCell ref="AN131:AP131"/>
    <mergeCell ref="AN132:AP133"/>
    <mergeCell ref="AN134:AP134"/>
    <mergeCell ref="AN135:AP136"/>
    <mergeCell ref="AD125:AE136"/>
    <mergeCell ref="H101:J101"/>
    <mergeCell ref="K101:M101"/>
    <mergeCell ref="N101:P101"/>
    <mergeCell ref="Q101:S101"/>
    <mergeCell ref="T101:V101"/>
    <mergeCell ref="AQ101:AS101"/>
    <mergeCell ref="AT101:AV101"/>
    <mergeCell ref="AW101:AY101"/>
    <mergeCell ref="AZ101:BB101"/>
    <mergeCell ref="BC101:BE101"/>
    <mergeCell ref="AQ89:AS89"/>
    <mergeCell ref="AQ90:AS91"/>
    <mergeCell ref="AT86:AV86"/>
    <mergeCell ref="AT87:AV88"/>
    <mergeCell ref="AT89:AV89"/>
    <mergeCell ref="AT90:AV91"/>
    <mergeCell ref="AW86:AY86"/>
    <mergeCell ref="AW87:AY88"/>
    <mergeCell ref="AW89:AY89"/>
    <mergeCell ref="AW90:AY91"/>
    <mergeCell ref="BC99:BE100"/>
    <mergeCell ref="W93:Y94"/>
    <mergeCell ref="AZ57:BB58"/>
    <mergeCell ref="AZ59:BB59"/>
    <mergeCell ref="AZ60:BB61"/>
    <mergeCell ref="BC56:BE56"/>
    <mergeCell ref="AZ75:BB76"/>
    <mergeCell ref="BC71:BE71"/>
    <mergeCell ref="BC72:BE73"/>
    <mergeCell ref="BC74:BE74"/>
    <mergeCell ref="BC75:BE76"/>
    <mergeCell ref="H86:J86"/>
    <mergeCell ref="H87:J88"/>
    <mergeCell ref="H89:J89"/>
    <mergeCell ref="H90:J91"/>
    <mergeCell ref="K86:M86"/>
    <mergeCell ref="K87:M88"/>
    <mergeCell ref="K89:M89"/>
    <mergeCell ref="K90:M91"/>
    <mergeCell ref="N86:P86"/>
    <mergeCell ref="N87:P88"/>
    <mergeCell ref="N89:P89"/>
    <mergeCell ref="N90:P91"/>
    <mergeCell ref="Q86:S86"/>
    <mergeCell ref="Q87:S88"/>
    <mergeCell ref="Q89:S89"/>
    <mergeCell ref="Q90:S91"/>
    <mergeCell ref="T86:V86"/>
    <mergeCell ref="T87:V88"/>
    <mergeCell ref="T89:V89"/>
    <mergeCell ref="T74:V74"/>
    <mergeCell ref="T75:V76"/>
    <mergeCell ref="W71:Y71"/>
    <mergeCell ref="W72:Y73"/>
    <mergeCell ref="CB4:CF4"/>
    <mergeCell ref="CB5:CF5"/>
    <mergeCell ref="CC2:CE3"/>
    <mergeCell ref="CB6:CF6"/>
    <mergeCell ref="AN11:AP11"/>
    <mergeCell ref="AN12:AP13"/>
    <mergeCell ref="AN14:AP14"/>
    <mergeCell ref="AN15:AP16"/>
    <mergeCell ref="AQ11:AS11"/>
    <mergeCell ref="AQ12:AS13"/>
    <mergeCell ref="AQ14:AS14"/>
    <mergeCell ref="AQ15:AS16"/>
    <mergeCell ref="AT11:AV11"/>
    <mergeCell ref="AT12:AV13"/>
    <mergeCell ref="AT14:AV14"/>
    <mergeCell ref="AT15:AV16"/>
    <mergeCell ref="AW11:AY11"/>
    <mergeCell ref="AW12:AY13"/>
    <mergeCell ref="BZ14:BZ21"/>
    <mergeCell ref="BQ13:BQ21"/>
    <mergeCell ref="BR13:BS13"/>
    <mergeCell ref="BT13:BU13"/>
    <mergeCell ref="BV13:BW13"/>
    <mergeCell ref="BX13:BY13"/>
    <mergeCell ref="BR14:BS21"/>
    <mergeCell ref="BT14:BU21"/>
    <mergeCell ref="BV14:BW21"/>
    <mergeCell ref="BX14:BY21"/>
    <mergeCell ref="BJ2:BM2"/>
    <mergeCell ref="BQ3:BQ11"/>
    <mergeCell ref="BR3:BS3"/>
    <mergeCell ref="BT3:BU3"/>
    <mergeCell ref="T44:V44"/>
    <mergeCell ref="T45:V46"/>
    <mergeCell ref="W41:Y41"/>
    <mergeCell ref="W42:Y43"/>
    <mergeCell ref="W44:Y44"/>
    <mergeCell ref="W45:Y46"/>
    <mergeCell ref="H56:J56"/>
    <mergeCell ref="H57:J58"/>
    <mergeCell ref="H59:J59"/>
    <mergeCell ref="H60:J61"/>
    <mergeCell ref="K56:M56"/>
    <mergeCell ref="K57:M58"/>
    <mergeCell ref="K59:M59"/>
    <mergeCell ref="K60:M61"/>
    <mergeCell ref="N56:P56"/>
    <mergeCell ref="N57:P58"/>
    <mergeCell ref="N59:P59"/>
    <mergeCell ref="N60:P61"/>
    <mergeCell ref="Q56:S56"/>
    <mergeCell ref="Q57:S58"/>
    <mergeCell ref="Q59:S59"/>
    <mergeCell ref="Q60:S61"/>
    <mergeCell ref="AI2:BI2"/>
    <mergeCell ref="C2:AC2"/>
    <mergeCell ref="C1:BI1"/>
    <mergeCell ref="G5:G16"/>
    <mergeCell ref="G20:G31"/>
    <mergeCell ref="G35:G46"/>
    <mergeCell ref="G50:G61"/>
    <mergeCell ref="G65:G76"/>
    <mergeCell ref="G80:G91"/>
    <mergeCell ref="H11:J11"/>
    <mergeCell ref="H12:J13"/>
    <mergeCell ref="H14:J14"/>
    <mergeCell ref="H15:J16"/>
    <mergeCell ref="K11:M11"/>
    <mergeCell ref="K12:M13"/>
    <mergeCell ref="K14:M14"/>
    <mergeCell ref="K15:M16"/>
    <mergeCell ref="N11:P11"/>
    <mergeCell ref="N12:P13"/>
    <mergeCell ref="N14:P14"/>
    <mergeCell ref="N15:P16"/>
    <mergeCell ref="Q11:S11"/>
    <mergeCell ref="Q12:S13"/>
    <mergeCell ref="BH78:BI79"/>
    <mergeCell ref="AI80:AI91"/>
    <mergeCell ref="AK80:AK91"/>
    <mergeCell ref="AL80:AL91"/>
    <mergeCell ref="BF80:BG91"/>
    <mergeCell ref="BH80:BI91"/>
    <mergeCell ref="AN81:AP82"/>
    <mergeCell ref="AQ81:AS82"/>
    <mergeCell ref="AT81:AV82"/>
    <mergeCell ref="AN152:AP153"/>
    <mergeCell ref="AQ152:AS153"/>
    <mergeCell ref="AT152:AV153"/>
    <mergeCell ref="AW152:AY153"/>
    <mergeCell ref="AZ152:BB153"/>
    <mergeCell ref="BC152:BE153"/>
    <mergeCell ref="BF152:BI155"/>
    <mergeCell ref="AI154:AL155"/>
    <mergeCell ref="AN154:AP155"/>
    <mergeCell ref="AQ154:AS155"/>
    <mergeCell ref="AT154:AV155"/>
    <mergeCell ref="AW154:AY155"/>
    <mergeCell ref="AZ154:BB155"/>
    <mergeCell ref="BC154:BE155"/>
    <mergeCell ref="BH138:BI139"/>
    <mergeCell ref="AI140:AI151"/>
    <mergeCell ref="AK140:AK151"/>
    <mergeCell ref="AL140:AL151"/>
    <mergeCell ref="BF140:BG151"/>
    <mergeCell ref="BH140:BI151"/>
    <mergeCell ref="AN141:AP142"/>
    <mergeCell ref="AQ141:AS142"/>
    <mergeCell ref="AT141:AV142"/>
    <mergeCell ref="AW141:AY142"/>
    <mergeCell ref="AZ141:BB142"/>
    <mergeCell ref="BC141:BE142"/>
    <mergeCell ref="AN144:AP145"/>
    <mergeCell ref="AQ144:AS145"/>
    <mergeCell ref="AT144:AV145"/>
    <mergeCell ref="AW144:AY145"/>
    <mergeCell ref="AZ144:BB145"/>
    <mergeCell ref="BC144:BE145"/>
    <mergeCell ref="BC146:BE146"/>
    <mergeCell ref="BC147:BE148"/>
    <mergeCell ref="BC149:BE149"/>
    <mergeCell ref="BC150:BE151"/>
    <mergeCell ref="AZ146:BB146"/>
    <mergeCell ref="AZ147:BB148"/>
    <mergeCell ref="BC129:BE130"/>
    <mergeCell ref="AJ138:AJ151"/>
    <mergeCell ref="AN138:AP139"/>
    <mergeCell ref="AQ138:AS139"/>
    <mergeCell ref="AT138:AV139"/>
    <mergeCell ref="AW138:AY139"/>
    <mergeCell ref="AZ138:BB139"/>
    <mergeCell ref="BC138:BE139"/>
    <mergeCell ref="BF138:BG139"/>
    <mergeCell ref="AQ132:AS133"/>
    <mergeCell ref="AQ134:AS134"/>
    <mergeCell ref="AQ135:AS136"/>
    <mergeCell ref="AT132:AV133"/>
    <mergeCell ref="AT134:AV134"/>
    <mergeCell ref="AT135:AV136"/>
    <mergeCell ref="AW132:AY133"/>
    <mergeCell ref="AW134:AY134"/>
    <mergeCell ref="AW135:AY136"/>
    <mergeCell ref="AZ132:BB133"/>
    <mergeCell ref="AZ134:BB134"/>
    <mergeCell ref="AZ135:BB136"/>
    <mergeCell ref="BC132:BE133"/>
    <mergeCell ref="BC134:BE134"/>
    <mergeCell ref="BC135:BE136"/>
    <mergeCell ref="AQ131:AS131"/>
    <mergeCell ref="AT131:AV131"/>
    <mergeCell ref="AZ108:BB109"/>
    <mergeCell ref="BC108:BE109"/>
    <mergeCell ref="BF108:BG109"/>
    <mergeCell ref="BF123:BG124"/>
    <mergeCell ref="BH123:BI124"/>
    <mergeCell ref="AI125:AI136"/>
    <mergeCell ref="AK125:AK136"/>
    <mergeCell ref="AL125:AL136"/>
    <mergeCell ref="BF125:BG136"/>
    <mergeCell ref="BH125:BI136"/>
    <mergeCell ref="AN126:AP127"/>
    <mergeCell ref="AQ126:AS127"/>
    <mergeCell ref="AT126:AV127"/>
    <mergeCell ref="AW126:AY127"/>
    <mergeCell ref="AZ126:BB127"/>
    <mergeCell ref="BC126:BE127"/>
    <mergeCell ref="AN129:AP130"/>
    <mergeCell ref="AQ129:AS130"/>
    <mergeCell ref="AT129:AV130"/>
    <mergeCell ref="AW129:AY130"/>
    <mergeCell ref="AZ129:BB130"/>
    <mergeCell ref="AW131:AY131"/>
    <mergeCell ref="AZ131:BB131"/>
    <mergeCell ref="BC131:BE131"/>
    <mergeCell ref="AW117:AY118"/>
    <mergeCell ref="AW119:AY119"/>
    <mergeCell ref="AW120:AY121"/>
    <mergeCell ref="AZ116:BB116"/>
    <mergeCell ref="AZ117:BB118"/>
    <mergeCell ref="AZ119:BB119"/>
    <mergeCell ref="AZ120:BB121"/>
    <mergeCell ref="BC116:BE116"/>
    <mergeCell ref="BC105:BE106"/>
    <mergeCell ref="AN93:AP94"/>
    <mergeCell ref="AQ93:AS94"/>
    <mergeCell ref="AT93:AV94"/>
    <mergeCell ref="AW93:AY94"/>
    <mergeCell ref="AZ93:BB94"/>
    <mergeCell ref="BC93:BE94"/>
    <mergeCell ref="BH108:BI109"/>
    <mergeCell ref="AI110:AI121"/>
    <mergeCell ref="AK110:AK121"/>
    <mergeCell ref="AL110:AL121"/>
    <mergeCell ref="BF110:BG121"/>
    <mergeCell ref="BH110:BI121"/>
    <mergeCell ref="AN111:AP112"/>
    <mergeCell ref="AQ111:AS112"/>
    <mergeCell ref="AT111:AV112"/>
    <mergeCell ref="AW111:AY112"/>
    <mergeCell ref="AZ111:BB112"/>
    <mergeCell ref="BC111:BE112"/>
    <mergeCell ref="AN114:AP115"/>
    <mergeCell ref="AQ114:AS115"/>
    <mergeCell ref="AT114:AV115"/>
    <mergeCell ref="AW114:AY115"/>
    <mergeCell ref="AZ114:BB115"/>
    <mergeCell ref="BC114:BE115"/>
    <mergeCell ref="AN116:AP116"/>
    <mergeCell ref="AN117:AP118"/>
    <mergeCell ref="AN119:AP119"/>
    <mergeCell ref="AN120:AP121"/>
    <mergeCell ref="AQ116:AS116"/>
    <mergeCell ref="AQ117:AS118"/>
    <mergeCell ref="AJ108:AJ121"/>
    <mergeCell ref="BF93:BG94"/>
    <mergeCell ref="BH93:BI94"/>
    <mergeCell ref="AI95:AI106"/>
    <mergeCell ref="AK95:AK106"/>
    <mergeCell ref="AL95:AL106"/>
    <mergeCell ref="BF95:BG106"/>
    <mergeCell ref="BH95:BI106"/>
    <mergeCell ref="AN96:AP97"/>
    <mergeCell ref="AQ96:AS97"/>
    <mergeCell ref="AT96:AV97"/>
    <mergeCell ref="AW96:AY97"/>
    <mergeCell ref="AZ96:BB97"/>
    <mergeCell ref="BC96:BE97"/>
    <mergeCell ref="AN99:AP100"/>
    <mergeCell ref="AQ99:AS100"/>
    <mergeCell ref="AT99:AV100"/>
    <mergeCell ref="AW99:AY100"/>
    <mergeCell ref="AZ99:BB100"/>
    <mergeCell ref="AQ102:AS103"/>
    <mergeCell ref="AQ104:AS104"/>
    <mergeCell ref="AQ105:AS106"/>
    <mergeCell ref="AT102:AV103"/>
    <mergeCell ref="AT104:AV104"/>
    <mergeCell ref="AT105:AV106"/>
    <mergeCell ref="AW102:AY103"/>
    <mergeCell ref="AW104:AY104"/>
    <mergeCell ref="AW105:AY106"/>
    <mergeCell ref="AZ102:BB103"/>
    <mergeCell ref="AZ104:BB104"/>
    <mergeCell ref="AZ105:BB106"/>
    <mergeCell ref="BC102:BE103"/>
    <mergeCell ref="BC104:BE104"/>
    <mergeCell ref="AZ81:BB82"/>
    <mergeCell ref="BC81:BE82"/>
    <mergeCell ref="AN84:AP85"/>
    <mergeCell ref="AQ84:AS85"/>
    <mergeCell ref="AT84:AV85"/>
    <mergeCell ref="AW84:AY85"/>
    <mergeCell ref="AZ84:BB85"/>
    <mergeCell ref="BC84:BE85"/>
    <mergeCell ref="AN86:AP86"/>
    <mergeCell ref="AN87:AP88"/>
    <mergeCell ref="AN89:AP89"/>
    <mergeCell ref="AN90:AP91"/>
    <mergeCell ref="AQ86:AS86"/>
    <mergeCell ref="AQ87:AS88"/>
    <mergeCell ref="BC69:BE70"/>
    <mergeCell ref="AJ78:AJ91"/>
    <mergeCell ref="AN78:AP79"/>
    <mergeCell ref="AQ78:AS79"/>
    <mergeCell ref="AT78:AV79"/>
    <mergeCell ref="AW78:AY79"/>
    <mergeCell ref="AZ78:BB79"/>
    <mergeCell ref="BC78:BE79"/>
    <mergeCell ref="AN74:AP74"/>
    <mergeCell ref="AN75:AP76"/>
    <mergeCell ref="AZ89:BB89"/>
    <mergeCell ref="AZ90:BB91"/>
    <mergeCell ref="BC86:BE86"/>
    <mergeCell ref="BC87:BE88"/>
    <mergeCell ref="BC89:BE89"/>
    <mergeCell ref="BC90:BE91"/>
    <mergeCell ref="BF78:BG79"/>
    <mergeCell ref="AQ71:AS71"/>
    <mergeCell ref="AQ72:AS73"/>
    <mergeCell ref="AQ74:AS74"/>
    <mergeCell ref="AQ75:AS76"/>
    <mergeCell ref="AT71:AV71"/>
    <mergeCell ref="AT72:AV73"/>
    <mergeCell ref="AT74:AV74"/>
    <mergeCell ref="AT75:AV76"/>
    <mergeCell ref="AW71:AY71"/>
    <mergeCell ref="AW72:AY73"/>
    <mergeCell ref="AW74:AY74"/>
    <mergeCell ref="AW75:AY76"/>
    <mergeCell ref="AZ71:BB71"/>
    <mergeCell ref="AZ72:BB73"/>
    <mergeCell ref="AZ74:BB74"/>
    <mergeCell ref="AN63:AP64"/>
    <mergeCell ref="AQ63:AS64"/>
    <mergeCell ref="AT63:AV64"/>
    <mergeCell ref="AW63:AY64"/>
    <mergeCell ref="AZ63:BB64"/>
    <mergeCell ref="BC63:BE64"/>
    <mergeCell ref="BF63:BG64"/>
    <mergeCell ref="BH63:BI64"/>
    <mergeCell ref="AI65:AI76"/>
    <mergeCell ref="AK65:AK76"/>
    <mergeCell ref="AL65:AL76"/>
    <mergeCell ref="BF65:BG76"/>
    <mergeCell ref="BH65:BI76"/>
    <mergeCell ref="AN66:AP67"/>
    <mergeCell ref="AQ66:AS67"/>
    <mergeCell ref="AT66:AV67"/>
    <mergeCell ref="AW66:AY67"/>
    <mergeCell ref="AZ66:BB67"/>
    <mergeCell ref="BC66:BE67"/>
    <mergeCell ref="AN69:AP70"/>
    <mergeCell ref="AQ69:AS70"/>
    <mergeCell ref="AT69:AV70"/>
    <mergeCell ref="AW69:AY70"/>
    <mergeCell ref="AZ69:BB70"/>
    <mergeCell ref="BH48:BI49"/>
    <mergeCell ref="AI50:AI61"/>
    <mergeCell ref="AK50:AK61"/>
    <mergeCell ref="AL50:AL61"/>
    <mergeCell ref="BF50:BG61"/>
    <mergeCell ref="BH50:BI61"/>
    <mergeCell ref="AN51:AP52"/>
    <mergeCell ref="AQ51:AS52"/>
    <mergeCell ref="AT51:AV52"/>
    <mergeCell ref="AW51:AY52"/>
    <mergeCell ref="AZ51:BB52"/>
    <mergeCell ref="BC51:BE52"/>
    <mergeCell ref="AN54:AP55"/>
    <mergeCell ref="AQ54:AS55"/>
    <mergeCell ref="AT54:AV55"/>
    <mergeCell ref="AW54:AY55"/>
    <mergeCell ref="AZ54:BB55"/>
    <mergeCell ref="BC54:BE55"/>
    <mergeCell ref="BC57:BE58"/>
    <mergeCell ref="BC59:BE59"/>
    <mergeCell ref="BC60:BE61"/>
    <mergeCell ref="AN56:AP56"/>
    <mergeCell ref="AN57:AP58"/>
    <mergeCell ref="AN59:AP59"/>
    <mergeCell ref="AN60:AP61"/>
    <mergeCell ref="AQ56:AS56"/>
    <mergeCell ref="AQ57:AS58"/>
    <mergeCell ref="AQ59:AS59"/>
    <mergeCell ref="AQ60:AS61"/>
    <mergeCell ref="AT56:AV56"/>
    <mergeCell ref="AT57:AV58"/>
    <mergeCell ref="AT59:AV59"/>
    <mergeCell ref="AJ48:AJ61"/>
    <mergeCell ref="AN48:AP49"/>
    <mergeCell ref="AQ48:AS49"/>
    <mergeCell ref="AT48:AV49"/>
    <mergeCell ref="AW48:AY49"/>
    <mergeCell ref="AZ48:BB49"/>
    <mergeCell ref="BC48:BE49"/>
    <mergeCell ref="BF48:BG49"/>
    <mergeCell ref="AN42:AP43"/>
    <mergeCell ref="AN44:AP44"/>
    <mergeCell ref="AN45:AP46"/>
    <mergeCell ref="AQ42:AS43"/>
    <mergeCell ref="AQ44:AS44"/>
    <mergeCell ref="AQ45:AS46"/>
    <mergeCell ref="AT42:AV43"/>
    <mergeCell ref="AT44:AV44"/>
    <mergeCell ref="AT45:AV46"/>
    <mergeCell ref="AW42:AY43"/>
    <mergeCell ref="AW44:AY44"/>
    <mergeCell ref="AW45:AY46"/>
    <mergeCell ref="AZ42:BB43"/>
    <mergeCell ref="AZ44:BB44"/>
    <mergeCell ref="AZ45:BB46"/>
    <mergeCell ref="BC42:BE43"/>
    <mergeCell ref="BC44:BE44"/>
    <mergeCell ref="BC45:BE46"/>
    <mergeCell ref="AT60:AV61"/>
    <mergeCell ref="AW56:AY56"/>
    <mergeCell ref="AW57:AY58"/>
    <mergeCell ref="AW59:AY59"/>
    <mergeCell ref="AW60:AY61"/>
    <mergeCell ref="AZ56:BB56"/>
    <mergeCell ref="AZ33:BB34"/>
    <mergeCell ref="BC33:BE34"/>
    <mergeCell ref="BF33:BG34"/>
    <mergeCell ref="BH33:BI34"/>
    <mergeCell ref="AI35:AI46"/>
    <mergeCell ref="AK35:AK46"/>
    <mergeCell ref="AL35:AL46"/>
    <mergeCell ref="BF35:BG46"/>
    <mergeCell ref="BH35:BI46"/>
    <mergeCell ref="AN36:AP37"/>
    <mergeCell ref="AQ36:AS37"/>
    <mergeCell ref="AT36:AV37"/>
    <mergeCell ref="AW36:AY37"/>
    <mergeCell ref="AZ36:BB37"/>
    <mergeCell ref="BC36:BE37"/>
    <mergeCell ref="AN39:AP40"/>
    <mergeCell ref="AQ39:AS40"/>
    <mergeCell ref="AT39:AV40"/>
    <mergeCell ref="AW39:AY40"/>
    <mergeCell ref="AZ39:BB40"/>
    <mergeCell ref="BC39:BE40"/>
    <mergeCell ref="AN33:AP34"/>
    <mergeCell ref="AQ33:AS34"/>
    <mergeCell ref="AT33:AV34"/>
    <mergeCell ref="AW33:AY34"/>
    <mergeCell ref="AN41:AP41"/>
    <mergeCell ref="AQ41:AS41"/>
    <mergeCell ref="AT41:AV41"/>
    <mergeCell ref="AW41:AY41"/>
    <mergeCell ref="AZ41:BB41"/>
    <mergeCell ref="BC41:BE41"/>
    <mergeCell ref="AM33:AM34"/>
    <mergeCell ref="BH18:BI19"/>
    <mergeCell ref="AI20:AI31"/>
    <mergeCell ref="AK20:AK31"/>
    <mergeCell ref="AL20:AL31"/>
    <mergeCell ref="BF20:BG31"/>
    <mergeCell ref="BH20:BI31"/>
    <mergeCell ref="AN21:AP22"/>
    <mergeCell ref="AQ21:AS22"/>
    <mergeCell ref="AT21:AV22"/>
    <mergeCell ref="AW21:AY22"/>
    <mergeCell ref="AZ21:BB22"/>
    <mergeCell ref="BC21:BE22"/>
    <mergeCell ref="AN24:AP25"/>
    <mergeCell ref="AQ24:AS25"/>
    <mergeCell ref="AT24:AV25"/>
    <mergeCell ref="AW24:AY25"/>
    <mergeCell ref="AZ24:BB25"/>
    <mergeCell ref="BC24:BE25"/>
    <mergeCell ref="AN26:AP26"/>
    <mergeCell ref="AN27:AP28"/>
    <mergeCell ref="AN29:AP29"/>
    <mergeCell ref="AN30:AP31"/>
    <mergeCell ref="AQ26:AS26"/>
    <mergeCell ref="AQ27:AS28"/>
    <mergeCell ref="AZ26:BB26"/>
    <mergeCell ref="AZ27:BB28"/>
    <mergeCell ref="AZ29:BB29"/>
    <mergeCell ref="AZ30:BB31"/>
    <mergeCell ref="BC26:BE26"/>
    <mergeCell ref="BC27:BE28"/>
    <mergeCell ref="BC29:BE29"/>
    <mergeCell ref="BC30:BE31"/>
    <mergeCell ref="AJ18:AJ31"/>
    <mergeCell ref="AN18:AP19"/>
    <mergeCell ref="AQ18:AS19"/>
    <mergeCell ref="AT18:AV19"/>
    <mergeCell ref="AW18:AY19"/>
    <mergeCell ref="AZ18:BB19"/>
    <mergeCell ref="BC18:BE19"/>
    <mergeCell ref="BF18:BG19"/>
    <mergeCell ref="AZ15:BB16"/>
    <mergeCell ref="BC11:BE11"/>
    <mergeCell ref="BC12:BE13"/>
    <mergeCell ref="BC14:BE14"/>
    <mergeCell ref="BC15:BE16"/>
    <mergeCell ref="AQ29:AS29"/>
    <mergeCell ref="AQ30:AS31"/>
    <mergeCell ref="AT26:AV26"/>
    <mergeCell ref="AT27:AV28"/>
    <mergeCell ref="AT29:AV29"/>
    <mergeCell ref="AT30:AV31"/>
    <mergeCell ref="AW26:AY26"/>
    <mergeCell ref="AW27:AY28"/>
    <mergeCell ref="AW29:AY29"/>
    <mergeCell ref="AW30:AY31"/>
    <mergeCell ref="AW14:AY14"/>
    <mergeCell ref="AW15:AY16"/>
    <mergeCell ref="AZ11:BB11"/>
    <mergeCell ref="AZ12:BB13"/>
    <mergeCell ref="AZ14:BB14"/>
    <mergeCell ref="AM5:AM16"/>
    <mergeCell ref="AM18:AM19"/>
    <mergeCell ref="AM20:AM31"/>
    <mergeCell ref="AN3:AP4"/>
    <mergeCell ref="AQ3:AS4"/>
    <mergeCell ref="AT3:AV4"/>
    <mergeCell ref="AW3:AY4"/>
    <mergeCell ref="AZ3:BB4"/>
    <mergeCell ref="BC3:BE4"/>
    <mergeCell ref="BF3:BG4"/>
    <mergeCell ref="BH3:BI4"/>
    <mergeCell ref="AI5:AI16"/>
    <mergeCell ref="AK5:AK16"/>
    <mergeCell ref="AL5:AL16"/>
    <mergeCell ref="BF5:BG16"/>
    <mergeCell ref="BH5:BI16"/>
    <mergeCell ref="AN6:AP7"/>
    <mergeCell ref="AQ6:AS7"/>
    <mergeCell ref="AT6:AV7"/>
    <mergeCell ref="AW6:AY7"/>
    <mergeCell ref="AZ6:BB7"/>
    <mergeCell ref="BC6:BE7"/>
    <mergeCell ref="AN9:AP10"/>
    <mergeCell ref="AQ9:AS10"/>
    <mergeCell ref="AT9:AV10"/>
    <mergeCell ref="AW9:AY10"/>
    <mergeCell ref="AZ9:BB10"/>
    <mergeCell ref="BC9:BE10"/>
    <mergeCell ref="AM3:AM4"/>
    <mergeCell ref="AL3:AL4"/>
    <mergeCell ref="AK3:AK4"/>
    <mergeCell ref="AI3:AI4"/>
    <mergeCell ref="T152:V153"/>
    <mergeCell ref="W152:Y153"/>
    <mergeCell ref="K154:M155"/>
    <mergeCell ref="N154:P155"/>
    <mergeCell ref="Q154:S155"/>
    <mergeCell ref="T154:V155"/>
    <mergeCell ref="W154:Y155"/>
    <mergeCell ref="Z152:AC155"/>
    <mergeCell ref="AJ3:AJ16"/>
    <mergeCell ref="AJ33:AJ46"/>
    <mergeCell ref="AJ63:AJ76"/>
    <mergeCell ref="AJ93:AJ106"/>
    <mergeCell ref="AJ123:AJ136"/>
    <mergeCell ref="AI152:AL153"/>
    <mergeCell ref="Q14:S14"/>
    <mergeCell ref="Q15:S16"/>
    <mergeCell ref="T11:V11"/>
    <mergeCell ref="T12:V13"/>
    <mergeCell ref="T14:V14"/>
    <mergeCell ref="T15:V16"/>
    <mergeCell ref="W11:Y11"/>
    <mergeCell ref="W12:Y13"/>
    <mergeCell ref="W14:Y14"/>
    <mergeCell ref="W15:Y16"/>
    <mergeCell ref="T3:V4"/>
    <mergeCell ref="T6:V7"/>
    <mergeCell ref="T9:V10"/>
    <mergeCell ref="W3:Y4"/>
    <mergeCell ref="W6:Y7"/>
    <mergeCell ref="W9:Y10"/>
    <mergeCell ref="N3:P4"/>
    <mergeCell ref="Q3:S4"/>
    <mergeCell ref="E5:E16"/>
    <mergeCell ref="F5:F16"/>
    <mergeCell ref="C152:F153"/>
    <mergeCell ref="C154:F155"/>
    <mergeCell ref="H152:J153"/>
    <mergeCell ref="H154:J155"/>
    <mergeCell ref="K152:M153"/>
    <mergeCell ref="N152:P153"/>
    <mergeCell ref="Q152:S153"/>
    <mergeCell ref="G95:G106"/>
    <mergeCell ref="G110:G121"/>
    <mergeCell ref="G125:G136"/>
    <mergeCell ref="G140:G151"/>
    <mergeCell ref="G152:G155"/>
    <mergeCell ref="H26:J26"/>
    <mergeCell ref="H27:J28"/>
    <mergeCell ref="H29:J29"/>
    <mergeCell ref="H30:J31"/>
    <mergeCell ref="K26:M26"/>
    <mergeCell ref="K27:M28"/>
    <mergeCell ref="K29:M29"/>
    <mergeCell ref="K30:M31"/>
    <mergeCell ref="N26:P26"/>
    <mergeCell ref="C20:C31"/>
    <mergeCell ref="F20:F31"/>
    <mergeCell ref="K21:M22"/>
    <mergeCell ref="N21:P22"/>
    <mergeCell ref="N6:P7"/>
    <mergeCell ref="N9:P10"/>
    <mergeCell ref="Q6:S7"/>
    <mergeCell ref="Q9:S10"/>
    <mergeCell ref="Q21:S22"/>
    <mergeCell ref="H3:J4"/>
    <mergeCell ref="H6:J7"/>
    <mergeCell ref="H9:J10"/>
    <mergeCell ref="K3:M4"/>
    <mergeCell ref="K6:M7"/>
    <mergeCell ref="K9:M10"/>
    <mergeCell ref="C5:C16"/>
    <mergeCell ref="D3:D16"/>
    <mergeCell ref="D18:D31"/>
    <mergeCell ref="H18:J19"/>
    <mergeCell ref="K18:M19"/>
    <mergeCell ref="N18:P19"/>
    <mergeCell ref="Q18:S19"/>
    <mergeCell ref="T18:V19"/>
    <mergeCell ref="W18:Y19"/>
    <mergeCell ref="E20:E31"/>
    <mergeCell ref="H21:J22"/>
    <mergeCell ref="N27:P28"/>
    <mergeCell ref="N29:P29"/>
    <mergeCell ref="N30:P31"/>
    <mergeCell ref="Q26:S26"/>
    <mergeCell ref="Q27:S28"/>
    <mergeCell ref="Q29:S29"/>
    <mergeCell ref="Q30:S31"/>
    <mergeCell ref="T26:V26"/>
    <mergeCell ref="T27:V28"/>
    <mergeCell ref="T29:V29"/>
    <mergeCell ref="T30:V31"/>
    <mergeCell ref="W26:Y26"/>
    <mergeCell ref="W27:Y28"/>
    <mergeCell ref="W29:Y29"/>
    <mergeCell ref="W30:Y31"/>
    <mergeCell ref="T21:V22"/>
    <mergeCell ref="W21:Y22"/>
    <mergeCell ref="H24:J25"/>
    <mergeCell ref="K24:M25"/>
    <mergeCell ref="N24:P25"/>
    <mergeCell ref="Q24:S25"/>
    <mergeCell ref="T24:V25"/>
    <mergeCell ref="W24:Y25"/>
    <mergeCell ref="W33:Y34"/>
    <mergeCell ref="C35:C46"/>
    <mergeCell ref="E35:E46"/>
    <mergeCell ref="F35:F46"/>
    <mergeCell ref="H36:J37"/>
    <mergeCell ref="K36:M37"/>
    <mergeCell ref="N36:P37"/>
    <mergeCell ref="Q36:S37"/>
    <mergeCell ref="T36:V37"/>
    <mergeCell ref="W36:Y37"/>
    <mergeCell ref="D33:D46"/>
    <mergeCell ref="H33:J34"/>
    <mergeCell ref="K33:M34"/>
    <mergeCell ref="N33:P34"/>
    <mergeCell ref="Q33:S34"/>
    <mergeCell ref="T33:V34"/>
    <mergeCell ref="H39:J40"/>
    <mergeCell ref="K39:M40"/>
    <mergeCell ref="N39:P40"/>
    <mergeCell ref="Q39:S40"/>
    <mergeCell ref="H41:J41"/>
    <mergeCell ref="H42:J43"/>
    <mergeCell ref="H44:J44"/>
    <mergeCell ref="T39:V40"/>
    <mergeCell ref="W39:Y40"/>
    <mergeCell ref="D48:D61"/>
    <mergeCell ref="H48:J49"/>
    <mergeCell ref="K48:M49"/>
    <mergeCell ref="N48:P49"/>
    <mergeCell ref="Q48:S49"/>
    <mergeCell ref="T48:V49"/>
    <mergeCell ref="W48:Y49"/>
    <mergeCell ref="Q51:S52"/>
    <mergeCell ref="H45:J46"/>
    <mergeCell ref="K41:M41"/>
    <mergeCell ref="K42:M43"/>
    <mergeCell ref="K44:M44"/>
    <mergeCell ref="K45:M46"/>
    <mergeCell ref="N41:P41"/>
    <mergeCell ref="N42:P43"/>
    <mergeCell ref="N44:P44"/>
    <mergeCell ref="N45:P46"/>
    <mergeCell ref="Q41:S41"/>
    <mergeCell ref="Q42:S43"/>
    <mergeCell ref="Q44:S44"/>
    <mergeCell ref="Q45:S46"/>
    <mergeCell ref="T41:V41"/>
    <mergeCell ref="T51:V52"/>
    <mergeCell ref="W51:Y52"/>
    <mergeCell ref="H54:J55"/>
    <mergeCell ref="K54:M55"/>
    <mergeCell ref="N54:P55"/>
    <mergeCell ref="Q54:S55"/>
    <mergeCell ref="T54:V55"/>
    <mergeCell ref="W54:Y55"/>
    <mergeCell ref="T42:V43"/>
    <mergeCell ref="C50:C61"/>
    <mergeCell ref="E50:E61"/>
    <mergeCell ref="F50:F61"/>
    <mergeCell ref="H51:J52"/>
    <mergeCell ref="K51:M52"/>
    <mergeCell ref="N51:P52"/>
    <mergeCell ref="T56:V56"/>
    <mergeCell ref="T57:V58"/>
    <mergeCell ref="T59:V59"/>
    <mergeCell ref="T60:V61"/>
    <mergeCell ref="W56:Y56"/>
    <mergeCell ref="W57:Y58"/>
    <mergeCell ref="W59:Y59"/>
    <mergeCell ref="W60:Y61"/>
    <mergeCell ref="W63:Y64"/>
    <mergeCell ref="C65:C76"/>
    <mergeCell ref="E65:E76"/>
    <mergeCell ref="F65:F76"/>
    <mergeCell ref="H66:J67"/>
    <mergeCell ref="K66:M67"/>
    <mergeCell ref="N66:P67"/>
    <mergeCell ref="Q66:S67"/>
    <mergeCell ref="T66:V67"/>
    <mergeCell ref="W66:Y67"/>
    <mergeCell ref="D63:D76"/>
    <mergeCell ref="H63:J64"/>
    <mergeCell ref="K63:M64"/>
    <mergeCell ref="N63:P64"/>
    <mergeCell ref="Q63:S64"/>
    <mergeCell ref="T63:V64"/>
    <mergeCell ref="H69:J70"/>
    <mergeCell ref="K69:M70"/>
    <mergeCell ref="N69:P70"/>
    <mergeCell ref="Q69:S70"/>
    <mergeCell ref="H71:J71"/>
    <mergeCell ref="H72:J73"/>
    <mergeCell ref="H74:J74"/>
    <mergeCell ref="H75:J76"/>
    <mergeCell ref="T69:V70"/>
    <mergeCell ref="W69:Y70"/>
    <mergeCell ref="D78:D91"/>
    <mergeCell ref="H78:J79"/>
    <mergeCell ref="K78:M79"/>
    <mergeCell ref="N78:P79"/>
    <mergeCell ref="Q78:S79"/>
    <mergeCell ref="T78:V79"/>
    <mergeCell ref="W78:Y79"/>
    <mergeCell ref="Q81:S82"/>
    <mergeCell ref="K71:M71"/>
    <mergeCell ref="K72:M73"/>
    <mergeCell ref="K74:M74"/>
    <mergeCell ref="K75:M76"/>
    <mergeCell ref="N71:P71"/>
    <mergeCell ref="N72:P73"/>
    <mergeCell ref="N74:P74"/>
    <mergeCell ref="N75:P76"/>
    <mergeCell ref="Q71:S71"/>
    <mergeCell ref="Q72:S73"/>
    <mergeCell ref="Q74:S74"/>
    <mergeCell ref="Q75:S76"/>
    <mergeCell ref="T71:V71"/>
    <mergeCell ref="T72:V73"/>
    <mergeCell ref="T81:V82"/>
    <mergeCell ref="W81:Y82"/>
    <mergeCell ref="H84:J85"/>
    <mergeCell ref="K84:M85"/>
    <mergeCell ref="N84:P85"/>
    <mergeCell ref="Q84:S85"/>
    <mergeCell ref="T84:V85"/>
    <mergeCell ref="W84:Y85"/>
    <mergeCell ref="C80:C91"/>
    <mergeCell ref="E80:E91"/>
    <mergeCell ref="F80:F91"/>
    <mergeCell ref="H81:J82"/>
    <mergeCell ref="K81:M82"/>
    <mergeCell ref="N81:P82"/>
    <mergeCell ref="T90:V91"/>
    <mergeCell ref="W86:Y86"/>
    <mergeCell ref="W87:Y88"/>
    <mergeCell ref="W89:Y89"/>
    <mergeCell ref="W90:Y91"/>
    <mergeCell ref="C95:C106"/>
    <mergeCell ref="E95:E106"/>
    <mergeCell ref="F95:F106"/>
    <mergeCell ref="H96:J97"/>
    <mergeCell ref="K96:M97"/>
    <mergeCell ref="N96:P97"/>
    <mergeCell ref="Q96:S97"/>
    <mergeCell ref="T96:V97"/>
    <mergeCell ref="W96:Y97"/>
    <mergeCell ref="D93:D106"/>
    <mergeCell ref="H93:J94"/>
    <mergeCell ref="K93:M94"/>
    <mergeCell ref="N93:P94"/>
    <mergeCell ref="Q93:S94"/>
    <mergeCell ref="T93:V94"/>
    <mergeCell ref="H99:J100"/>
    <mergeCell ref="K99:M100"/>
    <mergeCell ref="N99:P100"/>
    <mergeCell ref="Q99:S100"/>
    <mergeCell ref="H102:J103"/>
    <mergeCell ref="H104:J104"/>
    <mergeCell ref="H105:J106"/>
    <mergeCell ref="K102:M103"/>
    <mergeCell ref="T102:V103"/>
    <mergeCell ref="T104:V104"/>
    <mergeCell ref="T105:V106"/>
    <mergeCell ref="W101:Y101"/>
    <mergeCell ref="W102:Y103"/>
    <mergeCell ref="W104:Y104"/>
    <mergeCell ref="W105:Y106"/>
    <mergeCell ref="T99:V100"/>
    <mergeCell ref="W99:Y100"/>
    <mergeCell ref="Q108:S109"/>
    <mergeCell ref="T108:V109"/>
    <mergeCell ref="W108:Y109"/>
    <mergeCell ref="Q111:S112"/>
    <mergeCell ref="K104:M104"/>
    <mergeCell ref="K105:M106"/>
    <mergeCell ref="N102:P103"/>
    <mergeCell ref="N104:P104"/>
    <mergeCell ref="N105:P106"/>
    <mergeCell ref="Q102:S103"/>
    <mergeCell ref="Q104:S104"/>
    <mergeCell ref="Q105:S106"/>
    <mergeCell ref="H116:J116"/>
    <mergeCell ref="H117:J118"/>
    <mergeCell ref="H119:J119"/>
    <mergeCell ref="H120:J121"/>
    <mergeCell ref="K116:M116"/>
    <mergeCell ref="K117:M118"/>
    <mergeCell ref="K119:M119"/>
    <mergeCell ref="K120:M121"/>
    <mergeCell ref="N116:P116"/>
    <mergeCell ref="N117:P118"/>
    <mergeCell ref="N119:P119"/>
    <mergeCell ref="N120:P121"/>
    <mergeCell ref="Q116:S116"/>
    <mergeCell ref="Q117:S118"/>
    <mergeCell ref="Q119:S119"/>
    <mergeCell ref="Q120:S121"/>
    <mergeCell ref="T116:V116"/>
    <mergeCell ref="T117:V118"/>
    <mergeCell ref="T119:V119"/>
    <mergeCell ref="T120:V121"/>
    <mergeCell ref="N129:P130"/>
    <mergeCell ref="Q129:S130"/>
    <mergeCell ref="H132:J133"/>
    <mergeCell ref="H134:J134"/>
    <mergeCell ref="H135:J136"/>
    <mergeCell ref="K132:M133"/>
    <mergeCell ref="K134:M134"/>
    <mergeCell ref="K135:M136"/>
    <mergeCell ref="N132:P133"/>
    <mergeCell ref="N134:P134"/>
    <mergeCell ref="N135:P136"/>
    <mergeCell ref="Q132:S133"/>
    <mergeCell ref="Q134:S134"/>
    <mergeCell ref="Q135:S136"/>
    <mergeCell ref="T132:V133"/>
    <mergeCell ref="T134:V134"/>
    <mergeCell ref="C110:C121"/>
    <mergeCell ref="E110:E121"/>
    <mergeCell ref="F110:F121"/>
    <mergeCell ref="H111:J112"/>
    <mergeCell ref="K111:M112"/>
    <mergeCell ref="N111:P112"/>
    <mergeCell ref="H131:J131"/>
    <mergeCell ref="K131:M131"/>
    <mergeCell ref="N131:P131"/>
    <mergeCell ref="Q131:S131"/>
    <mergeCell ref="T131:V131"/>
    <mergeCell ref="T135:V136"/>
    <mergeCell ref="D108:D121"/>
    <mergeCell ref="H108:J109"/>
    <mergeCell ref="K108:M109"/>
    <mergeCell ref="N108:P109"/>
    <mergeCell ref="C140:C151"/>
    <mergeCell ref="E140:E151"/>
    <mergeCell ref="F140:F151"/>
    <mergeCell ref="H141:J142"/>
    <mergeCell ref="K141:M142"/>
    <mergeCell ref="N141:P142"/>
    <mergeCell ref="T129:V130"/>
    <mergeCell ref="W129:Y130"/>
    <mergeCell ref="D138:D151"/>
    <mergeCell ref="H138:J139"/>
    <mergeCell ref="K138:M139"/>
    <mergeCell ref="N138:P139"/>
    <mergeCell ref="Q138:S139"/>
    <mergeCell ref="T138:V139"/>
    <mergeCell ref="W138:Y139"/>
    <mergeCell ref="Q141:S142"/>
    <mergeCell ref="C125:C136"/>
    <mergeCell ref="E125:E136"/>
    <mergeCell ref="F125:F136"/>
    <mergeCell ref="H126:J127"/>
    <mergeCell ref="K126:M127"/>
    <mergeCell ref="N126:P127"/>
    <mergeCell ref="Q126:S127"/>
    <mergeCell ref="T126:V127"/>
    <mergeCell ref="D123:D136"/>
    <mergeCell ref="H123:J124"/>
    <mergeCell ref="K123:M124"/>
    <mergeCell ref="N123:P124"/>
    <mergeCell ref="Q123:S124"/>
    <mergeCell ref="T123:V124"/>
    <mergeCell ref="H129:J130"/>
    <mergeCell ref="K129:M130"/>
    <mergeCell ref="Z3:AA4"/>
    <mergeCell ref="AB3:AC4"/>
    <mergeCell ref="Z5:AA16"/>
    <mergeCell ref="AB5:AC16"/>
    <mergeCell ref="Z18:AA19"/>
    <mergeCell ref="AB18:AC19"/>
    <mergeCell ref="T141:V142"/>
    <mergeCell ref="W141:Y142"/>
    <mergeCell ref="H144:J145"/>
    <mergeCell ref="K144:M145"/>
    <mergeCell ref="N144:P145"/>
    <mergeCell ref="Q144:S145"/>
    <mergeCell ref="T144:V145"/>
    <mergeCell ref="W144:Y145"/>
    <mergeCell ref="W123:Y124"/>
    <mergeCell ref="W126:Y127"/>
    <mergeCell ref="T111:V112"/>
    <mergeCell ref="W111:Y112"/>
    <mergeCell ref="H114:J115"/>
    <mergeCell ref="K114:M115"/>
    <mergeCell ref="N114:P115"/>
    <mergeCell ref="Q114:S115"/>
    <mergeCell ref="T114:V115"/>
    <mergeCell ref="W114:Y115"/>
    <mergeCell ref="Z48:AA49"/>
    <mergeCell ref="AB48:AC49"/>
    <mergeCell ref="Z50:AA61"/>
    <mergeCell ref="AB50:AC61"/>
    <mergeCell ref="Z63:AA64"/>
    <mergeCell ref="AB63:AC64"/>
    <mergeCell ref="Z20:AA31"/>
    <mergeCell ref="AB20:AC31"/>
    <mergeCell ref="Z33:AA34"/>
    <mergeCell ref="AB33:AC34"/>
    <mergeCell ref="Z35:AA46"/>
    <mergeCell ref="AB35:AC46"/>
    <mergeCell ref="Z93:AA94"/>
    <mergeCell ref="AB93:AC94"/>
    <mergeCell ref="Z95:AA106"/>
    <mergeCell ref="AB95:AC106"/>
    <mergeCell ref="Z108:AA109"/>
    <mergeCell ref="AB108:AC109"/>
    <mergeCell ref="Z65:AA76"/>
    <mergeCell ref="AB65:AC76"/>
    <mergeCell ref="Z78:AA79"/>
    <mergeCell ref="AB78:AC79"/>
    <mergeCell ref="Z80:AA91"/>
    <mergeCell ref="AB80:AC91"/>
    <mergeCell ref="Z138:AA139"/>
    <mergeCell ref="AB138:AC139"/>
    <mergeCell ref="Z110:AA121"/>
    <mergeCell ref="AB110:AC121"/>
    <mergeCell ref="Z123:AA124"/>
    <mergeCell ref="AB123:AC124"/>
    <mergeCell ref="Z125:AA136"/>
    <mergeCell ref="AB125:AC136"/>
    <mergeCell ref="BQ43:BQ51"/>
    <mergeCell ref="BR43:BS43"/>
    <mergeCell ref="BT43:BU43"/>
    <mergeCell ref="BV43:BW43"/>
    <mergeCell ref="BX43:BY43"/>
    <mergeCell ref="BR44:BS51"/>
    <mergeCell ref="BT44:BU51"/>
    <mergeCell ref="BV44:BW51"/>
    <mergeCell ref="BX44:BY51"/>
    <mergeCell ref="BZ44:BZ51"/>
    <mergeCell ref="BT24:BU31"/>
    <mergeCell ref="BV24:BW31"/>
    <mergeCell ref="BX24:BY31"/>
    <mergeCell ref="BZ24:BZ31"/>
    <mergeCell ref="BQ33:BQ41"/>
    <mergeCell ref="BR33:BS33"/>
    <mergeCell ref="BT33:BU33"/>
    <mergeCell ref="BV33:BW33"/>
    <mergeCell ref="BX33:BY33"/>
    <mergeCell ref="BR34:BS41"/>
    <mergeCell ref="BT34:BU41"/>
    <mergeCell ref="BV34:BW41"/>
    <mergeCell ref="BX34:BY41"/>
    <mergeCell ref="BZ34:BZ41"/>
    <mergeCell ref="BQ53:BQ61"/>
    <mergeCell ref="BR53:BS53"/>
    <mergeCell ref="BT53:BU53"/>
    <mergeCell ref="BV53:BW53"/>
    <mergeCell ref="BX53:BY53"/>
    <mergeCell ref="BR54:BS61"/>
    <mergeCell ref="BT54:BU61"/>
    <mergeCell ref="BV54:BW61"/>
    <mergeCell ref="BX54:BY61"/>
    <mergeCell ref="BZ54:BZ61"/>
    <mergeCell ref="BQ64:BQ72"/>
    <mergeCell ref="BR64:BS64"/>
    <mergeCell ref="BT64:BU64"/>
    <mergeCell ref="BV64:BW64"/>
    <mergeCell ref="BX64:BY64"/>
    <mergeCell ref="BR65:BS72"/>
    <mergeCell ref="BT65:BU72"/>
    <mergeCell ref="BV65:BW72"/>
    <mergeCell ref="BX65:BY72"/>
    <mergeCell ref="BZ65:BZ72"/>
    <mergeCell ref="BQ95:BQ103"/>
    <mergeCell ref="BR95:BS95"/>
    <mergeCell ref="BT95:BU95"/>
    <mergeCell ref="BV95:BW95"/>
    <mergeCell ref="BX95:BY95"/>
    <mergeCell ref="BR96:BS103"/>
    <mergeCell ref="BT96:BU103"/>
    <mergeCell ref="BV96:BW103"/>
    <mergeCell ref="BX96:BY103"/>
    <mergeCell ref="BZ96:BZ103"/>
    <mergeCell ref="BQ75:BQ83"/>
    <mergeCell ref="BR75:BS75"/>
    <mergeCell ref="BT75:BU75"/>
    <mergeCell ref="BV75:BW75"/>
    <mergeCell ref="BX75:BY75"/>
    <mergeCell ref="BR76:BS83"/>
    <mergeCell ref="BT76:BU83"/>
    <mergeCell ref="BV76:BW83"/>
    <mergeCell ref="BX76:BY83"/>
    <mergeCell ref="BZ76:BZ83"/>
    <mergeCell ref="BQ85:BQ93"/>
    <mergeCell ref="BR85:BS85"/>
    <mergeCell ref="BT85:BU85"/>
    <mergeCell ref="BV85:BW85"/>
    <mergeCell ref="BX85:BY85"/>
    <mergeCell ref="BR86:BS93"/>
    <mergeCell ref="BT86:BU93"/>
    <mergeCell ref="BV86:BW93"/>
    <mergeCell ref="BX86:BY93"/>
    <mergeCell ref="BZ86:BZ93"/>
    <mergeCell ref="CS2:DB3"/>
    <mergeCell ref="DC2:DL3"/>
    <mergeCell ref="CS5:CS6"/>
    <mergeCell ref="CT5:CT6"/>
    <mergeCell ref="CU5:CU6"/>
    <mergeCell ref="CV5:CV6"/>
    <mergeCell ref="CW5:CW6"/>
    <mergeCell ref="CX5:CX6"/>
    <mergeCell ref="CY5:CY6"/>
    <mergeCell ref="CZ5:CZ6"/>
    <mergeCell ref="DA5:DA6"/>
    <mergeCell ref="DB5:DB6"/>
    <mergeCell ref="DC5:DC6"/>
    <mergeCell ref="DD5:DD6"/>
    <mergeCell ref="DE5:DE6"/>
    <mergeCell ref="DF5:DF6"/>
    <mergeCell ref="DG5:DG6"/>
    <mergeCell ref="DH5:DH6"/>
    <mergeCell ref="DI5:DI6"/>
    <mergeCell ref="DJ5:DJ6"/>
    <mergeCell ref="DK5:DK6"/>
    <mergeCell ref="DL5:DL6"/>
    <mergeCell ref="CB7:CF7"/>
    <mergeCell ref="CB8:CF8"/>
    <mergeCell ref="CB9:CF9"/>
    <mergeCell ref="CS26:DB27"/>
    <mergeCell ref="DC26:DL27"/>
    <mergeCell ref="CS29:CS30"/>
    <mergeCell ref="CT29:CT30"/>
    <mergeCell ref="CU29:CU30"/>
    <mergeCell ref="CV29:CV30"/>
    <mergeCell ref="CW29:CW30"/>
    <mergeCell ref="CX29:CX30"/>
    <mergeCell ref="CY29:CY30"/>
    <mergeCell ref="CZ29:CZ30"/>
    <mergeCell ref="DA29:DA30"/>
    <mergeCell ref="DB29:DB30"/>
    <mergeCell ref="DC29:DC30"/>
    <mergeCell ref="DD29:DD30"/>
    <mergeCell ref="DE29:DE30"/>
    <mergeCell ref="DF29:DF30"/>
    <mergeCell ref="DG29:DG30"/>
    <mergeCell ref="DH29:DH30"/>
    <mergeCell ref="DI29:DI30"/>
    <mergeCell ref="DJ29:DJ30"/>
    <mergeCell ref="DK29:DK30"/>
    <mergeCell ref="DL29:DL30"/>
    <mergeCell ref="DC7:DL25"/>
  </mergeCells>
  <conditionalFormatting sqref="CS29:DB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FFC8-671E-498A-9041-565E8AD2FA0D}">
  <dimension ref="A1:Y24"/>
  <sheetViews>
    <sheetView tabSelected="1" topLeftCell="G3" zoomScale="85" zoomScaleNormal="85" workbookViewId="0">
      <selection activeCell="Z15" sqref="Z15"/>
    </sheetView>
  </sheetViews>
  <sheetFormatPr defaultRowHeight="14.5" x14ac:dyDescent="0.35"/>
  <cols>
    <col min="1" max="1" width="12.08984375" customWidth="1"/>
    <col min="8" max="8" width="13.54296875" customWidth="1"/>
    <col min="9" max="9" width="13.1796875" customWidth="1"/>
    <col min="15" max="15" width="8.7265625" customWidth="1"/>
    <col min="16" max="16" width="15.7265625" customWidth="1"/>
    <col min="18" max="18" width="12.90625" customWidth="1"/>
  </cols>
  <sheetData>
    <row r="1" spans="1:25" x14ac:dyDescent="0.35">
      <c r="A1" s="51"/>
      <c r="B1" s="52"/>
      <c r="C1" s="52"/>
      <c r="D1" s="52"/>
      <c r="E1" s="52"/>
      <c r="F1" s="52"/>
      <c r="G1" s="52"/>
      <c r="H1" s="53"/>
      <c r="I1" s="51"/>
      <c r="J1" s="52"/>
      <c r="K1" s="52"/>
      <c r="L1" s="52"/>
      <c r="M1" s="52"/>
      <c r="N1" s="52"/>
      <c r="O1" s="52"/>
      <c r="P1" s="53"/>
      <c r="R1" s="51"/>
      <c r="S1" s="52"/>
      <c r="T1" s="52"/>
      <c r="U1" s="52"/>
      <c r="V1" s="52"/>
      <c r="W1" s="52"/>
      <c r="X1" s="52"/>
      <c r="Y1" s="53"/>
    </row>
    <row r="2" spans="1:25" x14ac:dyDescent="0.35">
      <c r="A2" s="54"/>
      <c r="B2" s="55"/>
      <c r="C2" s="55"/>
      <c r="D2" s="55"/>
      <c r="E2" s="55"/>
      <c r="F2" s="55"/>
      <c r="G2" s="55"/>
      <c r="H2" s="56"/>
      <c r="I2" s="54"/>
      <c r="J2" s="55"/>
      <c r="K2" s="55"/>
      <c r="L2" s="55"/>
      <c r="M2" s="55"/>
      <c r="N2" s="55"/>
      <c r="O2" s="55"/>
      <c r="P2" s="56"/>
      <c r="R2" s="54"/>
      <c r="S2" s="55"/>
      <c r="T2" s="55"/>
      <c r="U2" s="55"/>
      <c r="V2" s="55"/>
      <c r="W2" s="55"/>
      <c r="X2" s="55"/>
      <c r="Y2" s="56"/>
    </row>
    <row r="3" spans="1:25" x14ac:dyDescent="0.35">
      <c r="A3" s="54"/>
      <c r="B3" s="55"/>
      <c r="C3" s="55"/>
      <c r="D3" s="55"/>
      <c r="E3" s="55"/>
      <c r="F3" s="55"/>
      <c r="G3" s="55"/>
      <c r="H3" s="56"/>
      <c r="I3" s="54"/>
      <c r="J3" s="55"/>
      <c r="K3" s="55"/>
      <c r="L3" s="55"/>
      <c r="M3" s="55"/>
      <c r="N3" s="55"/>
      <c r="O3" s="55"/>
      <c r="P3" s="56"/>
      <c r="R3" s="54"/>
      <c r="S3" s="55"/>
      <c r="T3" s="55"/>
      <c r="U3" s="55"/>
      <c r="V3" s="55"/>
      <c r="W3" s="55"/>
      <c r="X3" s="55"/>
      <c r="Y3" s="56"/>
    </row>
    <row r="4" spans="1:25" ht="15" thickBot="1" x14ac:dyDescent="0.4">
      <c r="A4" s="57"/>
      <c r="B4" s="58"/>
      <c r="C4" s="58"/>
      <c r="D4" s="58"/>
      <c r="E4" s="58"/>
      <c r="F4" s="58"/>
      <c r="G4" s="58"/>
      <c r="H4" s="59"/>
      <c r="I4" s="57"/>
      <c r="J4" s="58"/>
      <c r="K4" s="58"/>
      <c r="L4" s="58"/>
      <c r="M4" s="58"/>
      <c r="N4" s="58"/>
      <c r="O4" s="58"/>
      <c r="P4" s="59"/>
      <c r="R4" s="57"/>
      <c r="S4" s="58"/>
      <c r="T4" s="58"/>
      <c r="U4" s="58"/>
      <c r="V4" s="58"/>
      <c r="W4" s="58"/>
      <c r="X4" s="58"/>
      <c r="Y4" s="59"/>
    </row>
    <row r="5" spans="1:25" x14ac:dyDescent="0.35">
      <c r="A5" s="128" t="s">
        <v>64</v>
      </c>
      <c r="B5" s="129"/>
      <c r="C5" s="129"/>
      <c r="D5" s="129"/>
      <c r="E5" s="129"/>
      <c r="F5" s="129"/>
      <c r="G5" s="129"/>
      <c r="H5" s="69"/>
      <c r="I5" s="128" t="s">
        <v>64</v>
      </c>
      <c r="J5" s="129"/>
      <c r="K5" s="129"/>
      <c r="L5" s="129"/>
      <c r="M5" s="129"/>
      <c r="N5" s="129"/>
      <c r="O5" s="129"/>
      <c r="P5" s="69"/>
      <c r="R5" s="128" t="s">
        <v>64</v>
      </c>
      <c r="S5" s="129"/>
      <c r="T5" s="129"/>
      <c r="U5" s="129"/>
      <c r="V5" s="129"/>
      <c r="W5" s="129"/>
      <c r="X5" s="129"/>
      <c r="Y5" s="69"/>
    </row>
    <row r="6" spans="1:25" ht="15" thickBot="1" x14ac:dyDescent="0.4">
      <c r="A6" s="72"/>
      <c r="B6" s="130"/>
      <c r="C6" s="130"/>
      <c r="D6" s="130"/>
      <c r="E6" s="130"/>
      <c r="F6" s="130"/>
      <c r="G6" s="130"/>
      <c r="H6" s="73"/>
      <c r="I6" s="72"/>
      <c r="J6" s="130"/>
      <c r="K6" s="130"/>
      <c r="L6" s="130"/>
      <c r="M6" s="130"/>
      <c r="N6" s="130"/>
      <c r="O6" s="130"/>
      <c r="P6" s="73"/>
      <c r="R6" s="72"/>
      <c r="S6" s="130"/>
      <c r="T6" s="130"/>
      <c r="U6" s="130"/>
      <c r="V6" s="130"/>
      <c r="W6" s="130"/>
      <c r="X6" s="130"/>
      <c r="Y6" s="73"/>
    </row>
    <row r="7" spans="1:25" ht="15" thickBot="1" x14ac:dyDescent="0.4">
      <c r="A7" s="66" t="s">
        <v>69</v>
      </c>
      <c r="B7" s="91"/>
      <c r="C7" s="91"/>
      <c r="D7" s="91"/>
      <c r="E7" s="91"/>
      <c r="F7" s="91"/>
      <c r="G7" s="91"/>
      <c r="H7" s="67"/>
      <c r="I7" s="120" t="s">
        <v>70</v>
      </c>
      <c r="J7" s="91"/>
      <c r="K7" s="91"/>
      <c r="L7" s="91"/>
      <c r="M7" s="91"/>
      <c r="N7" s="91"/>
      <c r="O7" s="91"/>
      <c r="P7" s="67"/>
      <c r="R7" s="66"/>
      <c r="S7" s="91"/>
      <c r="T7" s="91"/>
      <c r="U7" s="91"/>
      <c r="V7" s="91"/>
      <c r="W7" s="91"/>
      <c r="X7" s="91"/>
      <c r="Y7" s="67"/>
    </row>
    <row r="8" spans="1:25" ht="15" thickBot="1" x14ac:dyDescent="0.4">
      <c r="A8" s="42" t="s">
        <v>58</v>
      </c>
      <c r="B8" s="66">
        <f>Sheet3!C5</f>
        <v>1</v>
      </c>
      <c r="C8" s="67"/>
      <c r="D8" s="120" t="s">
        <v>59</v>
      </c>
      <c r="E8" s="121"/>
      <c r="F8" s="66">
        <f ca="1">Sheet3!F5</f>
        <v>14</v>
      </c>
      <c r="G8" s="91"/>
      <c r="H8" s="67"/>
      <c r="I8" s="42" t="s">
        <v>58</v>
      </c>
      <c r="J8" s="143">
        <f>Sheet3!AI5</f>
        <v>1</v>
      </c>
      <c r="K8" s="144"/>
      <c r="L8" s="120" t="s">
        <v>59</v>
      </c>
      <c r="M8" s="121"/>
      <c r="N8" s="66">
        <f ca="1">Sheet3!AL5</f>
        <v>14</v>
      </c>
      <c r="O8" s="91"/>
      <c r="P8" s="67"/>
      <c r="R8" s="42" t="s">
        <v>58</v>
      </c>
      <c r="S8" s="66">
        <f>B8</f>
        <v>1</v>
      </c>
      <c r="T8" s="67"/>
      <c r="U8" s="120" t="s">
        <v>59</v>
      </c>
      <c r="V8" s="121"/>
      <c r="W8" s="66">
        <f ca="1">F8</f>
        <v>14</v>
      </c>
      <c r="X8" s="91"/>
      <c r="Y8" s="67"/>
    </row>
    <row r="9" spans="1:25" ht="15" thickBot="1" x14ac:dyDescent="0.4">
      <c r="A9" s="42" t="s">
        <v>6</v>
      </c>
      <c r="B9" s="66" t="str">
        <f>Sheet3!E5</f>
        <v>alok</v>
      </c>
      <c r="C9" s="67"/>
      <c r="D9" s="120" t="s">
        <v>5</v>
      </c>
      <c r="E9" s="121"/>
      <c r="F9" s="117">
        <f ca="1">Sheet3!G5</f>
        <v>0.02</v>
      </c>
      <c r="G9" s="118"/>
      <c r="H9" s="119"/>
      <c r="I9" s="41" t="s">
        <v>6</v>
      </c>
      <c r="J9" s="66" t="str">
        <f>Sheet3!AK5</f>
        <v>alok</v>
      </c>
      <c r="K9" s="67"/>
      <c r="L9" s="120" t="s">
        <v>5</v>
      </c>
      <c r="M9" s="121"/>
      <c r="N9" s="66">
        <f>Sheet3!C:BI</f>
        <v>3</v>
      </c>
      <c r="O9" s="91"/>
      <c r="P9" s="67"/>
      <c r="R9" s="41" t="s">
        <v>6</v>
      </c>
      <c r="S9" s="66" t="str">
        <f>B9</f>
        <v>alok</v>
      </c>
      <c r="T9" s="67"/>
      <c r="U9" s="120" t="s">
        <v>5</v>
      </c>
      <c r="V9" s="121"/>
      <c r="W9" s="117">
        <f ca="1">F9</f>
        <v>0.02</v>
      </c>
      <c r="X9" s="118"/>
      <c r="Y9" s="119"/>
    </row>
    <row r="10" spans="1:25" ht="15" thickBot="1" x14ac:dyDescent="0.4">
      <c r="A10" s="42" t="s">
        <v>60</v>
      </c>
      <c r="B10" s="120" t="s">
        <v>61</v>
      </c>
      <c r="C10" s="131"/>
      <c r="D10" s="121"/>
      <c r="E10" s="120" t="s">
        <v>62</v>
      </c>
      <c r="F10" s="131"/>
      <c r="G10" s="121"/>
      <c r="H10" s="42" t="s">
        <v>63</v>
      </c>
      <c r="I10" s="42" t="s">
        <v>60</v>
      </c>
      <c r="J10" s="120" t="s">
        <v>61</v>
      </c>
      <c r="K10" s="131"/>
      <c r="L10" s="121"/>
      <c r="M10" s="120" t="s">
        <v>62</v>
      </c>
      <c r="N10" s="131"/>
      <c r="O10" s="121"/>
      <c r="P10" s="42" t="s">
        <v>63</v>
      </c>
    </row>
    <row r="11" spans="1:25" ht="15" thickBot="1" x14ac:dyDescent="0.4">
      <c r="A11" s="62" t="s">
        <v>19</v>
      </c>
      <c r="B11" s="44">
        <f>Sheet3!H5</f>
        <v>0.375</v>
      </c>
      <c r="C11" s="40" t="str">
        <f>Sheet3!I5</f>
        <v>to</v>
      </c>
      <c r="D11" s="44">
        <f>Sheet3!J5</f>
        <v>0.5</v>
      </c>
      <c r="E11" s="122">
        <f ca="1">Sheet3!H15</f>
        <v>2.3199999999999998</v>
      </c>
      <c r="F11" s="123"/>
      <c r="G11" s="124"/>
      <c r="H11" s="62">
        <f>((D11-B11)+(D12-B12))*24</f>
        <v>7</v>
      </c>
      <c r="I11" s="62" t="s">
        <v>19</v>
      </c>
      <c r="J11" s="44">
        <f>Sheet3!AN5</f>
        <v>0.375</v>
      </c>
      <c r="K11" s="40" t="s">
        <v>18</v>
      </c>
      <c r="L11" s="44">
        <f>Sheet3!AP5</f>
        <v>0.5</v>
      </c>
      <c r="M11" s="51">
        <f ca="1">Sheet3!AN15</f>
        <v>3.68</v>
      </c>
      <c r="N11" s="52"/>
      <c r="O11" s="53"/>
      <c r="P11" s="145">
        <f>((L11-J11)+(L12-J12))*24</f>
        <v>7</v>
      </c>
      <c r="R11" s="120" t="s">
        <v>65</v>
      </c>
      <c r="S11" s="121"/>
      <c r="T11" s="66">
        <f>Sheet3!CJ3</f>
        <v>70</v>
      </c>
      <c r="U11" s="91"/>
      <c r="V11" s="91"/>
      <c r="W11" s="91"/>
      <c r="X11" s="91"/>
      <c r="Y11" s="67"/>
    </row>
    <row r="12" spans="1:25" ht="15" thickBot="1" x14ac:dyDescent="0.4">
      <c r="A12" s="61"/>
      <c r="B12" s="44">
        <f>Sheet3!H8</f>
        <v>4.1666666666666664E-2</v>
      </c>
      <c r="C12" s="43" t="str">
        <f>Sheet3!I8</f>
        <v>to</v>
      </c>
      <c r="D12" s="44">
        <f>Sheet3!J8</f>
        <v>0.20833333333333334</v>
      </c>
      <c r="E12" s="125"/>
      <c r="F12" s="126"/>
      <c r="G12" s="127"/>
      <c r="H12" s="61"/>
      <c r="I12" s="61"/>
      <c r="J12" s="44">
        <f>Sheet3!AN8</f>
        <v>4.1666666666666664E-2</v>
      </c>
      <c r="K12" s="43" t="str">
        <f>Sheet3!AO8</f>
        <v>to</v>
      </c>
      <c r="L12" s="44">
        <f>Sheet3!AP8</f>
        <v>0.20833333333333334</v>
      </c>
      <c r="M12" s="57"/>
      <c r="N12" s="58"/>
      <c r="O12" s="59"/>
      <c r="P12" s="146"/>
      <c r="R12" s="120" t="s">
        <v>66</v>
      </c>
      <c r="S12" s="121"/>
      <c r="T12" s="66">
        <f ca="1">Sheet3!CK3</f>
        <v>980</v>
      </c>
      <c r="U12" s="91"/>
      <c r="V12" s="91"/>
      <c r="W12" s="91"/>
      <c r="X12" s="91"/>
      <c r="Y12" s="67"/>
    </row>
    <row r="13" spans="1:25" ht="15" thickBot="1" x14ac:dyDescent="0.4">
      <c r="A13" s="62" t="s">
        <v>20</v>
      </c>
      <c r="B13" s="44">
        <f>Sheet3!K5</f>
        <v>0.375</v>
      </c>
      <c r="C13" s="40" t="str">
        <f>Sheet3!L5</f>
        <v>to</v>
      </c>
      <c r="D13" s="44">
        <f>Sheet3!M5</f>
        <v>0.5</v>
      </c>
      <c r="E13" s="132">
        <f ca="1">Sheet3!K15</f>
        <v>183.5</v>
      </c>
      <c r="F13" s="133"/>
      <c r="G13" s="134"/>
      <c r="H13" s="62">
        <f t="shared" ref="H13:H22" si="0">((D13-B13)+(D14-B14))*24</f>
        <v>6</v>
      </c>
      <c r="I13" s="62" t="s">
        <v>20</v>
      </c>
      <c r="J13" s="44">
        <f>Sheet3!AQ5</f>
        <v>0.375</v>
      </c>
      <c r="K13" s="40" t="s">
        <v>18</v>
      </c>
      <c r="L13" s="44">
        <f>Sheet3!AS5</f>
        <v>0.5</v>
      </c>
      <c r="M13" s="51">
        <f ca="1">Sheet3!AQ15</f>
        <v>7.68</v>
      </c>
      <c r="N13" s="52"/>
      <c r="O13" s="53"/>
      <c r="P13" s="145">
        <f t="shared" ref="P13:P22" si="1">((L13-J13)+(L14-J14))*24</f>
        <v>6</v>
      </c>
      <c r="R13" s="120" t="s">
        <v>67</v>
      </c>
      <c r="S13" s="121"/>
      <c r="T13" s="66">
        <f ca="1">Sheet3!CL3</f>
        <v>1730.62</v>
      </c>
      <c r="U13" s="91"/>
      <c r="V13" s="91"/>
      <c r="W13" s="91"/>
      <c r="X13" s="91"/>
      <c r="Y13" s="67"/>
    </row>
    <row r="14" spans="1:25" ht="15" thickBot="1" x14ac:dyDescent="0.4">
      <c r="A14" s="61"/>
      <c r="B14" s="44">
        <f>Sheet3!K8</f>
        <v>4.1666666666666664E-2</v>
      </c>
      <c r="C14" s="43" t="str">
        <f>Sheet3!L8</f>
        <v>to</v>
      </c>
      <c r="D14" s="44">
        <f>Sheet3!M8</f>
        <v>0.16666666666666666</v>
      </c>
      <c r="E14" s="135"/>
      <c r="F14" s="136"/>
      <c r="G14" s="137"/>
      <c r="H14" s="61"/>
      <c r="I14" s="61"/>
      <c r="J14" s="44">
        <f>Sheet3!AQ8</f>
        <v>4.1666666666666664E-2</v>
      </c>
      <c r="K14" s="43" t="str">
        <f>Sheet3!AR8</f>
        <v>to</v>
      </c>
      <c r="L14" s="44">
        <f>Sheet3!AS8</f>
        <v>0.16666666666666666</v>
      </c>
      <c r="M14" s="57"/>
      <c r="N14" s="58"/>
      <c r="O14" s="59"/>
      <c r="P14" s="146"/>
    </row>
    <row r="15" spans="1:25" ht="15" thickBot="1" x14ac:dyDescent="0.4">
      <c r="A15" s="62" t="s">
        <v>21</v>
      </c>
      <c r="B15" s="44">
        <f>Sheet3!N5</f>
        <v>0.375</v>
      </c>
      <c r="C15" s="40" t="str">
        <f>Sheet3!O5</f>
        <v>to</v>
      </c>
      <c r="D15" s="44">
        <f>Sheet3!P5</f>
        <v>0.5</v>
      </c>
      <c r="E15" s="122">
        <f ca="1">Sheet3!N15</f>
        <v>474.5</v>
      </c>
      <c r="F15" s="123"/>
      <c r="G15" s="124"/>
      <c r="H15" s="62">
        <f t="shared" ref="H15:H22" si="2">((D15-B15)+(D16-B16))*24</f>
        <v>6</v>
      </c>
      <c r="I15" s="62" t="s">
        <v>21</v>
      </c>
      <c r="J15" s="44">
        <f>Sheet3!AT5</f>
        <v>0.375</v>
      </c>
      <c r="K15" s="40" t="s">
        <v>18</v>
      </c>
      <c r="L15" s="44">
        <f>Sheet3!AV5</f>
        <v>0.5</v>
      </c>
      <c r="M15" s="51">
        <f ca="1">Sheet3!AT15</f>
        <v>19.3</v>
      </c>
      <c r="N15" s="52"/>
      <c r="O15" s="53"/>
      <c r="P15" s="145">
        <f t="shared" ref="P15:P22" si="3">((L15-J15)+(L16-J16))*24</f>
        <v>6</v>
      </c>
      <c r="R15" s="120" t="s">
        <v>68</v>
      </c>
      <c r="S15" s="121"/>
      <c r="T15" s="66">
        <f ca="1">Sheet3!CM3</f>
        <v>2710.62</v>
      </c>
      <c r="U15" s="91"/>
      <c r="V15" s="91"/>
      <c r="W15" s="91"/>
      <c r="X15" s="91"/>
      <c r="Y15" s="67"/>
    </row>
    <row r="16" spans="1:25" ht="15" thickBot="1" x14ac:dyDescent="0.4">
      <c r="A16" s="61"/>
      <c r="B16" s="44">
        <f>Sheet3!N8</f>
        <v>4.1666666666666664E-2</v>
      </c>
      <c r="C16" s="43" t="str">
        <f>Sheet3!O8</f>
        <v>to</v>
      </c>
      <c r="D16" s="44">
        <f>Sheet3!P8</f>
        <v>0.16666666666666666</v>
      </c>
      <c r="E16" s="125"/>
      <c r="F16" s="126"/>
      <c r="G16" s="127"/>
      <c r="H16" s="61"/>
      <c r="I16" s="61"/>
      <c r="J16" s="44">
        <f>Sheet3!AT8</f>
        <v>4.1666666666666664E-2</v>
      </c>
      <c r="K16" s="43" t="s">
        <v>18</v>
      </c>
      <c r="L16" s="44">
        <f>Sheet3!AV8</f>
        <v>0.16666666666666666</v>
      </c>
      <c r="M16" s="57"/>
      <c r="N16" s="58"/>
      <c r="O16" s="59"/>
      <c r="P16" s="146"/>
    </row>
    <row r="17" spans="1:16" ht="15" thickBot="1" x14ac:dyDescent="0.4">
      <c r="A17" s="62" t="s">
        <v>22</v>
      </c>
      <c r="B17" s="44">
        <f>Sheet3!Q5</f>
        <v>0.33333333333333331</v>
      </c>
      <c r="C17" s="40" t="str">
        <f>Sheet3!R5</f>
        <v>to</v>
      </c>
      <c r="D17" s="44">
        <f>Sheet3!S5</f>
        <v>0.5</v>
      </c>
      <c r="E17" s="122">
        <f ca="1">Sheet3!Q15</f>
        <v>278.5</v>
      </c>
      <c r="F17" s="123"/>
      <c r="G17" s="124"/>
      <c r="H17" s="62">
        <f t="shared" ref="H17:H22" si="4">((D17-B17)+(D18-B18))*24</f>
        <v>7</v>
      </c>
      <c r="I17" s="62" t="s">
        <v>22</v>
      </c>
      <c r="J17" s="44">
        <f>Sheet3!AW5</f>
        <v>0.33333333333333331</v>
      </c>
      <c r="K17" s="40" t="s">
        <v>18</v>
      </c>
      <c r="L17" s="44">
        <f>Sheet3!AY5</f>
        <v>0.5</v>
      </c>
      <c r="M17" s="51">
        <f ca="1">Sheet3!AW15</f>
        <v>2.8000000000000003</v>
      </c>
      <c r="N17" s="52"/>
      <c r="O17" s="53"/>
      <c r="P17" s="145">
        <f t="shared" ref="P17:P22" si="5">((L17-J17)+(L18-J18))*24</f>
        <v>7</v>
      </c>
    </row>
    <row r="18" spans="1:16" ht="15" thickBot="1" x14ac:dyDescent="0.4">
      <c r="A18" s="61"/>
      <c r="B18" s="44">
        <f>Sheet3!Q8</f>
        <v>4.1666666666666664E-2</v>
      </c>
      <c r="C18" s="43" t="str">
        <f>Sheet3!R8</f>
        <v>to</v>
      </c>
      <c r="D18" s="44">
        <f>Sheet3!S8</f>
        <v>0.16666666666666666</v>
      </c>
      <c r="E18" s="125"/>
      <c r="F18" s="126"/>
      <c r="G18" s="127"/>
      <c r="H18" s="61"/>
      <c r="I18" s="61"/>
      <c r="J18" s="44">
        <f>Sheet3!AW8</f>
        <v>4.1666666666666664E-2</v>
      </c>
      <c r="K18" s="43" t="s">
        <v>18</v>
      </c>
      <c r="L18" s="44">
        <f>Sheet3!AY8</f>
        <v>0.16666666666666666</v>
      </c>
      <c r="M18" s="57"/>
      <c r="N18" s="58"/>
      <c r="O18" s="59"/>
      <c r="P18" s="146"/>
    </row>
    <row r="19" spans="1:16" ht="15" thickBot="1" x14ac:dyDescent="0.4">
      <c r="A19" s="62" t="s">
        <v>23</v>
      </c>
      <c r="B19" s="44">
        <f>Sheet3!T5</f>
        <v>0.375</v>
      </c>
      <c r="C19" s="40" t="s">
        <v>18</v>
      </c>
      <c r="D19" s="44">
        <f>Sheet3!V5</f>
        <v>0.5</v>
      </c>
      <c r="E19" s="122">
        <f ca="1">Sheet3!T45</f>
        <v>358</v>
      </c>
      <c r="F19" s="123"/>
      <c r="G19" s="124"/>
      <c r="H19" s="62">
        <f t="shared" ref="H19:H22" si="6">((D19-B19)+(D20-B20))*24</f>
        <v>6</v>
      </c>
      <c r="I19" s="62" t="s">
        <v>23</v>
      </c>
      <c r="J19" s="44">
        <f>Sheet3!AZ5</f>
        <v>0.375</v>
      </c>
      <c r="K19" s="40" t="s">
        <v>18</v>
      </c>
      <c r="L19" s="44">
        <f>Sheet3!BB5</f>
        <v>0.5</v>
      </c>
      <c r="M19" s="51">
        <f ca="1">Sheet3!AZ15</f>
        <v>9.34</v>
      </c>
      <c r="N19" s="52"/>
      <c r="O19" s="53"/>
      <c r="P19" s="145">
        <f t="shared" ref="P19:P22" si="7">((L19-J19)+(L20-J20))*24</f>
        <v>6</v>
      </c>
    </row>
    <row r="20" spans="1:16" ht="15" thickBot="1" x14ac:dyDescent="0.4">
      <c r="A20" s="61"/>
      <c r="B20" s="44">
        <f>Sheet3!T8</f>
        <v>4.1666666666666664E-2</v>
      </c>
      <c r="C20" s="43" t="str">
        <f>Sheet3!U8</f>
        <v>to</v>
      </c>
      <c r="D20" s="44">
        <f>Sheet3!V8</f>
        <v>0.16666666666666666</v>
      </c>
      <c r="E20" s="125"/>
      <c r="F20" s="126"/>
      <c r="G20" s="127"/>
      <c r="H20" s="61"/>
      <c r="I20" s="61"/>
      <c r="J20" s="44">
        <f>Sheet3!AZ8</f>
        <v>4.1666666666666664E-2</v>
      </c>
      <c r="K20" s="43" t="s">
        <v>18</v>
      </c>
      <c r="L20" s="44">
        <f>Sheet3!BB8</f>
        <v>0.16666666666666666</v>
      </c>
      <c r="M20" s="57"/>
      <c r="N20" s="58"/>
      <c r="O20" s="59"/>
      <c r="P20" s="146"/>
    </row>
    <row r="21" spans="1:16" ht="15" thickBot="1" x14ac:dyDescent="0.4">
      <c r="A21" s="62" t="s">
        <v>24</v>
      </c>
      <c r="B21" s="44">
        <f>Sheet3!W5</f>
        <v>0.375</v>
      </c>
      <c r="C21" s="40" t="s">
        <v>18</v>
      </c>
      <c r="D21" s="44">
        <f>Sheet3!Y5</f>
        <v>0.5</v>
      </c>
      <c r="E21" s="122">
        <f ca="1">Sheet3!W45</f>
        <v>201</v>
      </c>
      <c r="F21" s="123"/>
      <c r="G21" s="124"/>
      <c r="H21" s="62">
        <f t="shared" ref="H21:H22" si="8">((D21-B21)+(D22-B22))*24</f>
        <v>3</v>
      </c>
      <c r="I21" s="62" t="s">
        <v>24</v>
      </c>
      <c r="J21" s="44">
        <f>Sheet3!BC5</f>
        <v>0.375</v>
      </c>
      <c r="K21" s="40" t="s">
        <v>18</v>
      </c>
      <c r="L21" s="44">
        <f>Sheet3!BE5</f>
        <v>0.5</v>
      </c>
      <c r="M21" s="51">
        <f ca="1">Sheet3!BC15</f>
        <v>16</v>
      </c>
      <c r="N21" s="52"/>
      <c r="O21" s="53"/>
      <c r="P21" s="145">
        <f t="shared" ref="P21:P22" si="9">((L21-J21)+(L22-J22))*24</f>
        <v>3</v>
      </c>
    </row>
    <row r="22" spans="1:16" ht="15" thickBot="1" x14ac:dyDescent="0.4">
      <c r="A22" s="61"/>
      <c r="B22" s="44">
        <f>Sheet3!W8</f>
        <v>0</v>
      </c>
      <c r="C22" s="43" t="str">
        <f>Sheet3!X8</f>
        <v>to</v>
      </c>
      <c r="D22" s="44">
        <f>Sheet3!Y8</f>
        <v>0</v>
      </c>
      <c r="E22" s="125"/>
      <c r="F22" s="126"/>
      <c r="G22" s="127"/>
      <c r="H22" s="61"/>
      <c r="I22" s="61"/>
      <c r="J22" s="44">
        <f>Sheet3!BC8</f>
        <v>0</v>
      </c>
      <c r="K22" s="43" t="s">
        <v>18</v>
      </c>
      <c r="L22" s="44">
        <f>Sheet3!BE8</f>
        <v>0</v>
      </c>
      <c r="M22" s="57"/>
      <c r="N22" s="58"/>
      <c r="O22" s="59"/>
      <c r="P22" s="146"/>
    </row>
    <row r="24" spans="1:16" x14ac:dyDescent="0.35">
      <c r="D24" s="24"/>
      <c r="L24" s="24"/>
    </row>
  </sheetData>
  <mergeCells count="75">
    <mergeCell ref="N9:P9"/>
    <mergeCell ref="W8:Y8"/>
    <mergeCell ref="W9:Y9"/>
    <mergeCell ref="T11:Y11"/>
    <mergeCell ref="T12:Y12"/>
    <mergeCell ref="A1:H4"/>
    <mergeCell ref="A5:H6"/>
    <mergeCell ref="A7:H7"/>
    <mergeCell ref="B8:C8"/>
    <mergeCell ref="B9:C9"/>
    <mergeCell ref="D8:E8"/>
    <mergeCell ref="D9:E9"/>
    <mergeCell ref="A15:A16"/>
    <mergeCell ref="H15:H16"/>
    <mergeCell ref="B10:D10"/>
    <mergeCell ref="E10:G10"/>
    <mergeCell ref="A11:A12"/>
    <mergeCell ref="H11:H12"/>
    <mergeCell ref="A21:A22"/>
    <mergeCell ref="H21:H22"/>
    <mergeCell ref="I1:P4"/>
    <mergeCell ref="I5:P6"/>
    <mergeCell ref="I7:P7"/>
    <mergeCell ref="J8:K8"/>
    <mergeCell ref="L8:M8"/>
    <mergeCell ref="A17:A18"/>
    <mergeCell ref="H17:H18"/>
    <mergeCell ref="A19:A20"/>
    <mergeCell ref="H19:H20"/>
    <mergeCell ref="E17:G18"/>
    <mergeCell ref="E19:G20"/>
    <mergeCell ref="A13:A14"/>
    <mergeCell ref="H13:H14"/>
    <mergeCell ref="P19:P20"/>
    <mergeCell ref="I21:I22"/>
    <mergeCell ref="P21:P22"/>
    <mergeCell ref="I15:I16"/>
    <mergeCell ref="P15:P16"/>
    <mergeCell ref="I17:I18"/>
    <mergeCell ref="P17:P18"/>
    <mergeCell ref="R1:Y4"/>
    <mergeCell ref="R5:Y6"/>
    <mergeCell ref="R7:Y7"/>
    <mergeCell ref="S8:T8"/>
    <mergeCell ref="U8:V8"/>
    <mergeCell ref="S9:T9"/>
    <mergeCell ref="U9:V9"/>
    <mergeCell ref="R12:S12"/>
    <mergeCell ref="R13:S13"/>
    <mergeCell ref="T13:Y13"/>
    <mergeCell ref="R15:S15"/>
    <mergeCell ref="T15:Y15"/>
    <mergeCell ref="R11:S11"/>
    <mergeCell ref="E11:G12"/>
    <mergeCell ref="E13:G14"/>
    <mergeCell ref="E15:G16"/>
    <mergeCell ref="P11:P12"/>
    <mergeCell ref="I13:I14"/>
    <mergeCell ref="P13:P14"/>
    <mergeCell ref="I11:I12"/>
    <mergeCell ref="F8:H8"/>
    <mergeCell ref="F9:H9"/>
    <mergeCell ref="E21:G22"/>
    <mergeCell ref="M11:O12"/>
    <mergeCell ref="M13:O14"/>
    <mergeCell ref="M15:O16"/>
    <mergeCell ref="M17:O18"/>
    <mergeCell ref="M19:O20"/>
    <mergeCell ref="M21:O22"/>
    <mergeCell ref="I19:I20"/>
    <mergeCell ref="J9:K9"/>
    <mergeCell ref="L9:M9"/>
    <mergeCell ref="J10:L10"/>
    <mergeCell ref="M10:O10"/>
    <mergeCell ref="N8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kavya</cp:lastModifiedBy>
  <cp:lastPrinted>2023-07-14T08:02:17Z</cp:lastPrinted>
  <dcterms:created xsi:type="dcterms:W3CDTF">2023-07-12T10:14:17Z</dcterms:created>
  <dcterms:modified xsi:type="dcterms:W3CDTF">2023-07-14T17:13:05Z</dcterms:modified>
</cp:coreProperties>
</file>