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\OneDrive\Documents\GitHub\Analysis-and-Dashboards\Excel\"/>
    </mc:Choice>
  </mc:AlternateContent>
  <xr:revisionPtr revIDLastSave="0" documentId="13_ncr:1_{9AA243BA-A51D-4EB7-AF90-E534F6ABBD37}" xr6:coauthVersionLast="47" xr6:coauthVersionMax="47" xr10:uidLastSave="{00000000-0000-0000-0000-000000000000}"/>
  <bookViews>
    <workbookView minimized="1" xWindow="6108" yWindow="3708" windowWidth="17280" windowHeight="8880" xr2:uid="{46F392E1-E29E-426B-8E74-F0B89B5B7940}"/>
  </bookViews>
  <sheets>
    <sheet name="Sheet1" sheetId="1" r:id="rId1"/>
    <sheet name="Dashboar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O2" i="1"/>
  <c r="P2" i="1" s="1"/>
  <c r="BJ3" i="1" s="1"/>
  <c r="BK3" i="1" s="1"/>
  <c r="O3" i="1"/>
  <c r="P3" i="1" s="1"/>
  <c r="BJ4" i="1" s="1"/>
  <c r="BK4" i="1" s="1"/>
  <c r="O4" i="1"/>
  <c r="P4" i="1" s="1"/>
  <c r="BJ5" i="1" s="1"/>
  <c r="BK5" i="1" s="1"/>
  <c r="O5" i="1"/>
  <c r="P5" i="1" s="1"/>
  <c r="BJ6" i="1" s="1"/>
  <c r="BK6" i="1" s="1"/>
  <c r="O6" i="1"/>
  <c r="P6" i="1" s="1"/>
  <c r="BJ7" i="1" s="1"/>
  <c r="BK7" i="1" s="1"/>
  <c r="O7" i="1"/>
  <c r="P7" i="1" s="1"/>
  <c r="BJ8" i="1" s="1"/>
  <c r="BK8" i="1" s="1"/>
  <c r="O8" i="1"/>
  <c r="P8" i="1" s="1"/>
  <c r="BJ9" i="1" s="1"/>
  <c r="BK9" i="1" s="1"/>
  <c r="O9" i="1"/>
  <c r="P9" i="1" s="1"/>
  <c r="BJ10" i="1" s="1"/>
  <c r="BK10" i="1" s="1"/>
  <c r="O10" i="1"/>
  <c r="P10" i="1" s="1"/>
  <c r="BJ11" i="1" s="1"/>
  <c r="BK11" i="1" s="1"/>
  <c r="O11" i="1"/>
  <c r="P11" i="1" s="1"/>
  <c r="BJ12" i="1" s="1"/>
  <c r="BK12" i="1" s="1"/>
  <c r="O12" i="1"/>
  <c r="P12" i="1" s="1"/>
  <c r="BJ13" i="1" s="1"/>
  <c r="BK13" i="1" s="1"/>
  <c r="O13" i="1"/>
  <c r="P13" i="1" s="1"/>
  <c r="BJ14" i="1" s="1"/>
  <c r="BK14" i="1" s="1"/>
  <c r="O14" i="1"/>
  <c r="P14" i="1" s="1"/>
  <c r="BJ15" i="1" s="1"/>
  <c r="BK15" i="1" s="1"/>
  <c r="O15" i="1"/>
  <c r="P15" i="1" s="1"/>
  <c r="BJ16" i="1" s="1"/>
  <c r="BK16" i="1" s="1"/>
  <c r="O16" i="1"/>
  <c r="P16" i="1" s="1"/>
  <c r="BJ17" i="1" s="1"/>
  <c r="BK17" i="1" s="1"/>
  <c r="O17" i="1"/>
  <c r="P17" i="1" s="1"/>
  <c r="BJ18" i="1" s="1"/>
  <c r="BK18" i="1" s="1"/>
  <c r="O18" i="1"/>
  <c r="P18" i="1" s="1"/>
  <c r="BJ19" i="1" s="1"/>
  <c r="BK19" i="1" s="1"/>
  <c r="O19" i="1"/>
  <c r="P19" i="1" s="1"/>
  <c r="BJ20" i="1" s="1"/>
  <c r="BK20" i="1" s="1"/>
  <c r="O20" i="1"/>
  <c r="P20" i="1" s="1"/>
  <c r="BJ21" i="1" s="1"/>
  <c r="BK21" i="1" s="1"/>
  <c r="O21" i="1"/>
  <c r="P21" i="1" s="1"/>
  <c r="BJ22" i="1" s="1"/>
  <c r="BK22" i="1" s="1"/>
  <c r="O22" i="1"/>
  <c r="P22" i="1" s="1"/>
  <c r="BJ23" i="1" s="1"/>
  <c r="BK23" i="1" s="1"/>
  <c r="O23" i="1"/>
  <c r="P23" i="1" s="1"/>
  <c r="BJ24" i="1" s="1"/>
  <c r="BK24" i="1" s="1"/>
  <c r="O24" i="1"/>
  <c r="P24" i="1" s="1"/>
  <c r="BJ25" i="1" s="1"/>
  <c r="BK25" i="1" s="1"/>
  <c r="O25" i="1"/>
  <c r="P25" i="1" s="1"/>
  <c r="BJ26" i="1" s="1"/>
  <c r="BK26" i="1" s="1"/>
  <c r="O26" i="1"/>
  <c r="P26" i="1" s="1"/>
  <c r="BJ27" i="1" s="1"/>
  <c r="BK27" i="1" s="1"/>
  <c r="O27" i="1"/>
  <c r="P27" i="1" s="1"/>
  <c r="BJ28" i="1" s="1"/>
  <c r="BK28" i="1" s="1"/>
  <c r="O28" i="1"/>
  <c r="P28" i="1" s="1"/>
  <c r="BJ29" i="1" s="1"/>
  <c r="BK29" i="1" s="1"/>
  <c r="O29" i="1"/>
  <c r="P29" i="1" s="1"/>
  <c r="BJ30" i="1" s="1"/>
  <c r="BK30" i="1" s="1"/>
  <c r="O30" i="1"/>
  <c r="P30" i="1" s="1"/>
  <c r="BJ31" i="1" s="1"/>
  <c r="BK31" i="1" s="1"/>
  <c r="O31" i="1"/>
  <c r="P31" i="1" s="1"/>
  <c r="BJ32" i="1" s="1"/>
  <c r="BK32" i="1" s="1"/>
  <c r="O32" i="1"/>
  <c r="P32" i="1" s="1"/>
  <c r="BJ33" i="1" s="1"/>
  <c r="BK33" i="1" s="1"/>
  <c r="O33" i="1"/>
  <c r="P33" i="1" s="1"/>
  <c r="BJ34" i="1" s="1"/>
  <c r="BK34" i="1" s="1"/>
  <c r="O34" i="1"/>
  <c r="P34" i="1" s="1"/>
  <c r="BJ35" i="1" s="1"/>
  <c r="BK35" i="1" s="1"/>
  <c r="O35" i="1"/>
  <c r="P35" i="1" s="1"/>
  <c r="BJ36" i="1" s="1"/>
  <c r="BK36" i="1" s="1"/>
  <c r="O36" i="1"/>
  <c r="P36" i="1" s="1"/>
  <c r="BJ37" i="1" s="1"/>
  <c r="BK37" i="1" s="1"/>
  <c r="O37" i="1"/>
  <c r="P37" i="1" s="1"/>
  <c r="BJ38" i="1" s="1"/>
  <c r="BK38" i="1" s="1"/>
  <c r="O38" i="1"/>
  <c r="P38" i="1" s="1"/>
  <c r="BJ39" i="1" s="1"/>
  <c r="BK39" i="1" s="1"/>
  <c r="O39" i="1"/>
  <c r="P39" i="1" s="1"/>
  <c r="BJ40" i="1" s="1"/>
  <c r="BK40" i="1" s="1"/>
  <c r="O40" i="1"/>
  <c r="P40" i="1" s="1"/>
  <c r="BJ41" i="1" s="1"/>
  <c r="BK41" i="1" s="1"/>
  <c r="O41" i="1"/>
  <c r="P41" i="1" s="1"/>
  <c r="BJ42" i="1" s="1"/>
  <c r="BK42" i="1" s="1"/>
  <c r="O42" i="1"/>
  <c r="P42" i="1" s="1"/>
  <c r="BJ43" i="1" s="1"/>
  <c r="BK43" i="1" s="1"/>
  <c r="O43" i="1"/>
  <c r="P43" i="1" s="1"/>
  <c r="BJ44" i="1" s="1"/>
  <c r="BK44" i="1" s="1"/>
  <c r="O44" i="1"/>
  <c r="P44" i="1" s="1"/>
  <c r="BJ45" i="1" s="1"/>
  <c r="BK45" i="1" s="1"/>
  <c r="O45" i="1"/>
  <c r="P45" i="1" s="1"/>
  <c r="BJ46" i="1" s="1"/>
  <c r="BK46" i="1" s="1"/>
  <c r="O46" i="1"/>
  <c r="P46" i="1" s="1"/>
  <c r="BJ47" i="1" s="1"/>
  <c r="BK47" i="1" s="1"/>
  <c r="O47" i="1"/>
  <c r="P47" i="1" s="1"/>
  <c r="BJ48" i="1" s="1"/>
  <c r="BK48" i="1" s="1"/>
  <c r="O48" i="1"/>
  <c r="P48" i="1" s="1"/>
  <c r="BJ49" i="1" s="1"/>
  <c r="BK49" i="1" s="1"/>
  <c r="O49" i="1"/>
  <c r="P49" i="1" s="1"/>
  <c r="BJ50" i="1" s="1"/>
  <c r="BK50" i="1" s="1"/>
  <c r="O50" i="1"/>
  <c r="P50" i="1" s="1"/>
  <c r="BJ51" i="1" s="1"/>
  <c r="BK51" i="1" s="1"/>
  <c r="O51" i="1"/>
  <c r="P51" i="1" s="1"/>
  <c r="BJ52" i="1" s="1"/>
  <c r="BK52" i="1" s="1"/>
  <c r="O52" i="1"/>
  <c r="P52" i="1" s="1"/>
  <c r="BJ53" i="1" s="1"/>
  <c r="BK53" i="1" s="1"/>
  <c r="O53" i="1"/>
  <c r="P53" i="1" s="1"/>
  <c r="BJ54" i="1" s="1"/>
  <c r="BK54" i="1" s="1"/>
  <c r="O54" i="1"/>
  <c r="P54" i="1" s="1"/>
  <c r="BJ55" i="1" s="1"/>
  <c r="BK55" i="1" s="1"/>
  <c r="O55" i="1"/>
  <c r="P55" i="1" s="1"/>
  <c r="BJ56" i="1" s="1"/>
  <c r="BK56" i="1" s="1"/>
  <c r="O56" i="1"/>
  <c r="P56" i="1" s="1"/>
  <c r="BJ57" i="1" s="1"/>
  <c r="BK57" i="1" s="1"/>
  <c r="O57" i="1"/>
  <c r="P57" i="1" s="1"/>
  <c r="BJ58" i="1" s="1"/>
  <c r="BK58" i="1" s="1"/>
  <c r="O58" i="1"/>
  <c r="P58" i="1" s="1"/>
  <c r="BJ59" i="1" s="1"/>
  <c r="BK59" i="1" s="1"/>
  <c r="O59" i="1"/>
  <c r="P59" i="1" s="1"/>
  <c r="BJ60" i="1" s="1"/>
  <c r="BK60" i="1" s="1"/>
  <c r="O60" i="1"/>
  <c r="P60" i="1" s="1"/>
  <c r="BJ61" i="1" s="1"/>
  <c r="BK61" i="1" s="1"/>
  <c r="O61" i="1"/>
  <c r="P61" i="1" s="1"/>
  <c r="BJ62" i="1" s="1"/>
  <c r="BK62" i="1" s="1"/>
  <c r="O62" i="1"/>
  <c r="P62" i="1" s="1"/>
  <c r="BJ63" i="1" s="1"/>
  <c r="BK63" i="1" s="1"/>
  <c r="O63" i="1"/>
  <c r="P63" i="1" s="1"/>
  <c r="BJ64" i="1" s="1"/>
  <c r="BK64" i="1" s="1"/>
  <c r="O64" i="1"/>
  <c r="P64" i="1" s="1"/>
  <c r="BJ65" i="1" s="1"/>
  <c r="BK65" i="1" s="1"/>
  <c r="O65" i="1"/>
  <c r="P65" i="1" s="1"/>
  <c r="BJ66" i="1" s="1"/>
  <c r="BK66" i="1" s="1"/>
  <c r="O66" i="1"/>
  <c r="P66" i="1" s="1"/>
  <c r="BJ67" i="1" s="1"/>
  <c r="BK67" i="1" s="1"/>
  <c r="O67" i="1"/>
  <c r="P67" i="1" s="1"/>
  <c r="BJ68" i="1" s="1"/>
  <c r="BK68" i="1" s="1"/>
  <c r="O68" i="1"/>
  <c r="P68" i="1" s="1"/>
  <c r="BJ69" i="1" s="1"/>
  <c r="BK69" i="1" s="1"/>
  <c r="O69" i="1"/>
  <c r="P69" i="1" s="1"/>
  <c r="BJ70" i="1" s="1"/>
  <c r="BK70" i="1" s="1"/>
  <c r="O70" i="1"/>
  <c r="P70" i="1" s="1"/>
  <c r="BJ71" i="1" s="1"/>
  <c r="BK71" i="1" s="1"/>
  <c r="O71" i="1"/>
  <c r="P71" i="1" s="1"/>
  <c r="BJ72" i="1" s="1"/>
  <c r="BK72" i="1" s="1"/>
  <c r="O72" i="1"/>
  <c r="P72" i="1" s="1"/>
  <c r="BJ73" i="1" s="1"/>
  <c r="BK73" i="1" s="1"/>
  <c r="O73" i="1"/>
  <c r="P73" i="1" s="1"/>
  <c r="BJ74" i="1" s="1"/>
  <c r="BK74" i="1" s="1"/>
  <c r="O74" i="1"/>
  <c r="P74" i="1" s="1"/>
  <c r="BJ75" i="1" s="1"/>
  <c r="BK75" i="1" s="1"/>
  <c r="O75" i="1"/>
  <c r="P75" i="1" s="1"/>
  <c r="BJ76" i="1" s="1"/>
  <c r="BK76" i="1" s="1"/>
  <c r="O76" i="1"/>
  <c r="P76" i="1" s="1"/>
  <c r="BJ77" i="1" s="1"/>
  <c r="BK77" i="1" s="1"/>
  <c r="O77" i="1"/>
  <c r="P77" i="1" s="1"/>
  <c r="BJ78" i="1" s="1"/>
  <c r="BK78" i="1" s="1"/>
  <c r="O78" i="1"/>
  <c r="P78" i="1" s="1"/>
  <c r="BJ79" i="1" s="1"/>
  <c r="BK79" i="1" s="1"/>
  <c r="O79" i="1"/>
  <c r="P79" i="1" s="1"/>
  <c r="BJ80" i="1" s="1"/>
  <c r="BK80" i="1" s="1"/>
  <c r="O80" i="1"/>
  <c r="P80" i="1" s="1"/>
  <c r="BJ81" i="1" s="1"/>
  <c r="BK81" i="1" s="1"/>
  <c r="O81" i="1"/>
  <c r="P81" i="1" s="1"/>
  <c r="BJ82" i="1" s="1"/>
  <c r="BK82" i="1" s="1"/>
  <c r="O82" i="1"/>
  <c r="P82" i="1" s="1"/>
  <c r="BJ83" i="1" s="1"/>
  <c r="BK83" i="1" s="1"/>
  <c r="O83" i="1"/>
  <c r="P83" i="1" s="1"/>
  <c r="BJ84" i="1" s="1"/>
  <c r="BK84" i="1" s="1"/>
  <c r="O84" i="1"/>
  <c r="P84" i="1" s="1"/>
  <c r="BJ85" i="1" s="1"/>
  <c r="BK85" i="1" s="1"/>
  <c r="O85" i="1"/>
  <c r="P85" i="1" s="1"/>
  <c r="BJ86" i="1" s="1"/>
  <c r="BK86" i="1" s="1"/>
  <c r="O86" i="1"/>
  <c r="P86" i="1" s="1"/>
  <c r="BJ87" i="1" s="1"/>
  <c r="BK87" i="1" s="1"/>
  <c r="O87" i="1"/>
  <c r="P87" i="1" s="1"/>
  <c r="BJ88" i="1" s="1"/>
  <c r="BK88" i="1" s="1"/>
  <c r="O88" i="1"/>
  <c r="P88" i="1" s="1"/>
  <c r="BJ89" i="1" s="1"/>
  <c r="BK89" i="1" s="1"/>
  <c r="O89" i="1"/>
  <c r="P89" i="1" s="1"/>
  <c r="BJ90" i="1" s="1"/>
  <c r="BK90" i="1" s="1"/>
  <c r="O90" i="1"/>
  <c r="P90" i="1" s="1"/>
  <c r="BJ91" i="1" s="1"/>
  <c r="BK91" i="1" s="1"/>
  <c r="O91" i="1"/>
  <c r="P91" i="1" s="1"/>
  <c r="BJ92" i="1" s="1"/>
  <c r="BK92" i="1" s="1"/>
  <c r="O92" i="1"/>
  <c r="P92" i="1" s="1"/>
  <c r="BJ93" i="1" s="1"/>
  <c r="BK93" i="1" s="1"/>
  <c r="O93" i="1"/>
  <c r="P93" i="1" s="1"/>
  <c r="BJ94" i="1" s="1"/>
  <c r="BK94" i="1" s="1"/>
  <c r="O94" i="1"/>
  <c r="P94" i="1" s="1"/>
  <c r="BJ95" i="1" s="1"/>
  <c r="BK95" i="1" s="1"/>
  <c r="O95" i="1"/>
  <c r="P95" i="1" s="1"/>
  <c r="BJ96" i="1" s="1"/>
  <c r="BK96" i="1" s="1"/>
  <c r="O96" i="1"/>
  <c r="P96" i="1" s="1"/>
  <c r="BJ97" i="1" s="1"/>
  <c r="BK97" i="1" s="1"/>
  <c r="O97" i="1"/>
  <c r="P97" i="1" s="1"/>
  <c r="BJ98" i="1" s="1"/>
  <c r="BK98" i="1" s="1"/>
  <c r="O98" i="1"/>
  <c r="P98" i="1" s="1"/>
  <c r="BJ99" i="1" s="1"/>
  <c r="BK99" i="1" s="1"/>
  <c r="O99" i="1"/>
  <c r="P99" i="1" s="1"/>
  <c r="BJ100" i="1" s="1"/>
  <c r="BK100" i="1" s="1"/>
  <c r="O100" i="1"/>
  <c r="P100" i="1" s="1"/>
  <c r="BJ101" i="1" s="1"/>
  <c r="BK101" i="1" s="1"/>
  <c r="O101" i="1"/>
  <c r="P101" i="1" s="1"/>
  <c r="BJ102" i="1" s="1"/>
  <c r="BK102" i="1" s="1"/>
  <c r="O102" i="1"/>
  <c r="P102" i="1" s="1"/>
  <c r="BJ103" i="1" s="1"/>
  <c r="BK103" i="1" s="1"/>
  <c r="N2" i="1"/>
  <c r="N3" i="1"/>
  <c r="S3" i="1" s="1"/>
  <c r="N4" i="1"/>
  <c r="S4" i="1" s="1"/>
  <c r="N5" i="1"/>
  <c r="S5" i="1" s="1"/>
  <c r="N6" i="1"/>
  <c r="S6" i="1" s="1"/>
  <c r="N7" i="1"/>
  <c r="S7" i="1" s="1"/>
  <c r="N8" i="1"/>
  <c r="S8" i="1" s="1"/>
  <c r="N9" i="1"/>
  <c r="S9" i="1" s="1"/>
  <c r="N10" i="1"/>
  <c r="S10" i="1" s="1"/>
  <c r="N11" i="1"/>
  <c r="S11" i="1" s="1"/>
  <c r="N12" i="1"/>
  <c r="S12" i="1" s="1"/>
  <c r="N13" i="1"/>
  <c r="S13" i="1" s="1"/>
  <c r="N14" i="1"/>
  <c r="S14" i="1" s="1"/>
  <c r="N15" i="1"/>
  <c r="S15" i="1" s="1"/>
  <c r="N16" i="1"/>
  <c r="S16" i="1" s="1"/>
  <c r="N17" i="1"/>
  <c r="S17" i="1" s="1"/>
  <c r="N18" i="1"/>
  <c r="N19" i="1"/>
  <c r="S19" i="1" s="1"/>
  <c r="N20" i="1"/>
  <c r="S20" i="1" s="1"/>
  <c r="N21" i="1"/>
  <c r="S21" i="1" s="1"/>
  <c r="N22" i="1"/>
  <c r="S22" i="1" s="1"/>
  <c r="N23" i="1"/>
  <c r="S23" i="1" s="1"/>
  <c r="N24" i="1"/>
  <c r="S24" i="1" s="1"/>
  <c r="N25" i="1"/>
  <c r="S25" i="1" s="1"/>
  <c r="N26" i="1"/>
  <c r="N27" i="1"/>
  <c r="S27" i="1" s="1"/>
  <c r="N28" i="1"/>
  <c r="S28" i="1" s="1"/>
  <c r="N29" i="1"/>
  <c r="S29" i="1" s="1"/>
  <c r="N30" i="1"/>
  <c r="S30" i="1" s="1"/>
  <c r="N31" i="1"/>
  <c r="S31" i="1" s="1"/>
  <c r="N32" i="1"/>
  <c r="S32" i="1" s="1"/>
  <c r="N33" i="1"/>
  <c r="S33" i="1" s="1"/>
  <c r="N34" i="1"/>
  <c r="N35" i="1"/>
  <c r="S35" i="1" s="1"/>
  <c r="N36" i="1"/>
  <c r="S36" i="1" s="1"/>
  <c r="N37" i="1"/>
  <c r="S37" i="1" s="1"/>
  <c r="N38" i="1"/>
  <c r="S38" i="1" s="1"/>
  <c r="N39" i="1"/>
  <c r="S39" i="1" s="1"/>
  <c r="N40" i="1"/>
  <c r="S40" i="1" s="1"/>
  <c r="N41" i="1"/>
  <c r="S41" i="1" s="1"/>
  <c r="N42" i="1"/>
  <c r="N43" i="1"/>
  <c r="S43" i="1" s="1"/>
  <c r="N44" i="1"/>
  <c r="S44" i="1" s="1"/>
  <c r="N45" i="1"/>
  <c r="S45" i="1" s="1"/>
  <c r="N46" i="1"/>
  <c r="S46" i="1" s="1"/>
  <c r="N47" i="1"/>
  <c r="S47" i="1" s="1"/>
  <c r="N48" i="1"/>
  <c r="S48" i="1" s="1"/>
  <c r="N49" i="1"/>
  <c r="S49" i="1" s="1"/>
  <c r="N50" i="1"/>
  <c r="N51" i="1"/>
  <c r="S51" i="1" s="1"/>
  <c r="N52" i="1"/>
  <c r="S52" i="1" s="1"/>
  <c r="N53" i="1"/>
  <c r="S53" i="1" s="1"/>
  <c r="N54" i="1"/>
  <c r="S54" i="1" s="1"/>
  <c r="N55" i="1"/>
  <c r="S55" i="1" s="1"/>
  <c r="N56" i="1"/>
  <c r="S56" i="1" s="1"/>
  <c r="N57" i="1"/>
  <c r="S57" i="1" s="1"/>
  <c r="N58" i="1"/>
  <c r="S58" i="1" s="1"/>
  <c r="N59" i="1"/>
  <c r="S59" i="1" s="1"/>
  <c r="N60" i="1"/>
  <c r="S60" i="1" s="1"/>
  <c r="N61" i="1"/>
  <c r="S61" i="1" s="1"/>
  <c r="N62" i="1"/>
  <c r="S62" i="1" s="1"/>
  <c r="N63" i="1"/>
  <c r="S63" i="1" s="1"/>
  <c r="N64" i="1"/>
  <c r="S64" i="1" s="1"/>
  <c r="N65" i="1"/>
  <c r="S65" i="1" s="1"/>
  <c r="N66" i="1"/>
  <c r="N67" i="1"/>
  <c r="S67" i="1" s="1"/>
  <c r="N68" i="1"/>
  <c r="S68" i="1" s="1"/>
  <c r="N69" i="1"/>
  <c r="S69" i="1" s="1"/>
  <c r="N70" i="1"/>
  <c r="S70" i="1" s="1"/>
  <c r="N71" i="1"/>
  <c r="S71" i="1" s="1"/>
  <c r="N72" i="1"/>
  <c r="S72" i="1" s="1"/>
  <c r="N73" i="1"/>
  <c r="S73" i="1" s="1"/>
  <c r="N74" i="1"/>
  <c r="N75" i="1"/>
  <c r="S75" i="1" s="1"/>
  <c r="N76" i="1"/>
  <c r="S76" i="1" s="1"/>
  <c r="N77" i="1"/>
  <c r="S77" i="1" s="1"/>
  <c r="N78" i="1"/>
  <c r="S78" i="1" s="1"/>
  <c r="N79" i="1"/>
  <c r="T79" i="1" s="1"/>
  <c r="N80" i="1"/>
  <c r="T80" i="1" s="1"/>
  <c r="N81" i="1"/>
  <c r="S81" i="1" s="1"/>
  <c r="N82" i="1"/>
  <c r="N83" i="1"/>
  <c r="S83" i="1" s="1"/>
  <c r="N84" i="1"/>
  <c r="S84" i="1" s="1"/>
  <c r="N85" i="1"/>
  <c r="S85" i="1" s="1"/>
  <c r="N86" i="1"/>
  <c r="S86" i="1" s="1"/>
  <c r="N87" i="1"/>
  <c r="S87" i="1" s="1"/>
  <c r="N88" i="1"/>
  <c r="S88" i="1" s="1"/>
  <c r="N89" i="1"/>
  <c r="S89" i="1" s="1"/>
  <c r="N90" i="1"/>
  <c r="N91" i="1"/>
  <c r="S91" i="1" s="1"/>
  <c r="N92" i="1"/>
  <c r="S92" i="1" s="1"/>
  <c r="N93" i="1"/>
  <c r="S93" i="1" s="1"/>
  <c r="N94" i="1"/>
  <c r="S94" i="1" s="1"/>
  <c r="N95" i="1"/>
  <c r="S95" i="1" s="1"/>
  <c r="N96" i="1"/>
  <c r="S96" i="1" s="1"/>
  <c r="N97" i="1"/>
  <c r="S97" i="1" s="1"/>
  <c r="N98" i="1"/>
  <c r="S98" i="1" s="1"/>
  <c r="N99" i="1"/>
  <c r="S99" i="1" s="1"/>
  <c r="N100" i="1"/>
  <c r="S100" i="1" s="1"/>
  <c r="N101" i="1"/>
  <c r="S101" i="1" s="1"/>
  <c r="N102" i="1"/>
  <c r="S102" i="1" s="1"/>
  <c r="B3" i="1"/>
  <c r="B4" i="1"/>
  <c r="C4" i="1" s="1"/>
  <c r="AA5" i="1" s="1"/>
  <c r="B5" i="1"/>
  <c r="C5" i="1" s="1"/>
  <c r="AA6" i="1" s="1"/>
  <c r="B6" i="1"/>
  <c r="C6" i="1" s="1"/>
  <c r="AA7" i="1" s="1"/>
  <c r="B7" i="1"/>
  <c r="C7" i="1" s="1"/>
  <c r="AA8" i="1" s="1"/>
  <c r="B8" i="1"/>
  <c r="C8" i="1" s="1"/>
  <c r="AA9" i="1" s="1"/>
  <c r="B9" i="1"/>
  <c r="C9" i="1" s="1"/>
  <c r="AA10" i="1" s="1"/>
  <c r="B10" i="1"/>
  <c r="C10" i="1" s="1"/>
  <c r="AA11" i="1" s="1"/>
  <c r="B11" i="1"/>
  <c r="B12" i="1"/>
  <c r="C12" i="1" s="1"/>
  <c r="AA13" i="1" s="1"/>
  <c r="B13" i="1"/>
  <c r="C13" i="1" s="1"/>
  <c r="AA14" i="1" s="1"/>
  <c r="B14" i="1"/>
  <c r="C14" i="1" s="1"/>
  <c r="AA15" i="1" s="1"/>
  <c r="B15" i="1"/>
  <c r="C15" i="1" s="1"/>
  <c r="AA16" i="1" s="1"/>
  <c r="B16" i="1"/>
  <c r="C16" i="1" s="1"/>
  <c r="AA17" i="1" s="1"/>
  <c r="B17" i="1"/>
  <c r="C17" i="1" s="1"/>
  <c r="AA18" i="1" s="1"/>
  <c r="B18" i="1"/>
  <c r="C18" i="1" s="1"/>
  <c r="AA19" i="1" s="1"/>
  <c r="B19" i="1"/>
  <c r="C19" i="1" s="1"/>
  <c r="AA20" i="1" s="1"/>
  <c r="B20" i="1"/>
  <c r="C20" i="1" s="1"/>
  <c r="AA21" i="1" s="1"/>
  <c r="B21" i="1"/>
  <c r="C21" i="1" s="1"/>
  <c r="AA22" i="1" s="1"/>
  <c r="B22" i="1"/>
  <c r="C22" i="1" s="1"/>
  <c r="AA23" i="1" s="1"/>
  <c r="B23" i="1"/>
  <c r="C23" i="1" s="1"/>
  <c r="AA24" i="1" s="1"/>
  <c r="B24" i="1"/>
  <c r="C24" i="1" s="1"/>
  <c r="AA25" i="1" s="1"/>
  <c r="B25" i="1"/>
  <c r="C25" i="1" s="1"/>
  <c r="AA26" i="1" s="1"/>
  <c r="B26" i="1"/>
  <c r="C26" i="1" s="1"/>
  <c r="AA27" i="1" s="1"/>
  <c r="B27" i="1"/>
  <c r="C27" i="1" s="1"/>
  <c r="AA28" i="1" s="1"/>
  <c r="B28" i="1"/>
  <c r="C28" i="1" s="1"/>
  <c r="AA29" i="1" s="1"/>
  <c r="B29" i="1"/>
  <c r="C29" i="1" s="1"/>
  <c r="AA30" i="1" s="1"/>
  <c r="B30" i="1"/>
  <c r="C30" i="1" s="1"/>
  <c r="AA31" i="1" s="1"/>
  <c r="B31" i="1"/>
  <c r="C31" i="1" s="1"/>
  <c r="AA32" i="1" s="1"/>
  <c r="B32" i="1"/>
  <c r="C32" i="1" s="1"/>
  <c r="AA33" i="1" s="1"/>
  <c r="B33" i="1"/>
  <c r="C33" i="1" s="1"/>
  <c r="AA34" i="1" s="1"/>
  <c r="B34" i="1"/>
  <c r="C34" i="1" s="1"/>
  <c r="AA35" i="1" s="1"/>
  <c r="B35" i="1"/>
  <c r="C35" i="1" s="1"/>
  <c r="AA36" i="1" s="1"/>
  <c r="B36" i="1"/>
  <c r="C36" i="1" s="1"/>
  <c r="AA37" i="1" s="1"/>
  <c r="B37" i="1"/>
  <c r="C37" i="1" s="1"/>
  <c r="AA38" i="1" s="1"/>
  <c r="B38" i="1"/>
  <c r="C38" i="1" s="1"/>
  <c r="AA39" i="1" s="1"/>
  <c r="B39" i="1"/>
  <c r="C39" i="1" s="1"/>
  <c r="AA40" i="1" s="1"/>
  <c r="B40" i="1"/>
  <c r="C40" i="1" s="1"/>
  <c r="AA41" i="1" s="1"/>
  <c r="B41" i="1"/>
  <c r="C41" i="1" s="1"/>
  <c r="AA42" i="1" s="1"/>
  <c r="B42" i="1"/>
  <c r="C42" i="1" s="1"/>
  <c r="AA43" i="1" s="1"/>
  <c r="B43" i="1"/>
  <c r="C43" i="1" s="1"/>
  <c r="AA44" i="1" s="1"/>
  <c r="B44" i="1"/>
  <c r="C44" i="1" s="1"/>
  <c r="AA45" i="1" s="1"/>
  <c r="B45" i="1"/>
  <c r="C45" i="1" s="1"/>
  <c r="AA46" i="1" s="1"/>
  <c r="B46" i="1"/>
  <c r="C46" i="1" s="1"/>
  <c r="AA47" i="1" s="1"/>
  <c r="B47" i="1"/>
  <c r="C47" i="1" s="1"/>
  <c r="AA48" i="1" s="1"/>
  <c r="B48" i="1"/>
  <c r="C48" i="1" s="1"/>
  <c r="AA49" i="1" s="1"/>
  <c r="B49" i="1"/>
  <c r="C49" i="1" s="1"/>
  <c r="AA50" i="1" s="1"/>
  <c r="B50" i="1"/>
  <c r="C50" i="1" s="1"/>
  <c r="AA51" i="1" s="1"/>
  <c r="B51" i="1"/>
  <c r="C51" i="1" s="1"/>
  <c r="AA52" i="1" s="1"/>
  <c r="B52" i="1"/>
  <c r="C52" i="1" s="1"/>
  <c r="AA53" i="1" s="1"/>
  <c r="B53" i="1"/>
  <c r="C53" i="1" s="1"/>
  <c r="AA54" i="1" s="1"/>
  <c r="B54" i="1"/>
  <c r="C54" i="1" s="1"/>
  <c r="AA55" i="1" s="1"/>
  <c r="B55" i="1"/>
  <c r="C55" i="1" s="1"/>
  <c r="AA56" i="1" s="1"/>
  <c r="B56" i="1"/>
  <c r="C56" i="1" s="1"/>
  <c r="AA57" i="1" s="1"/>
  <c r="B57" i="1"/>
  <c r="C57" i="1" s="1"/>
  <c r="AA58" i="1" s="1"/>
  <c r="B58" i="1"/>
  <c r="C58" i="1" s="1"/>
  <c r="AA59" i="1" s="1"/>
  <c r="B59" i="1"/>
  <c r="C59" i="1" s="1"/>
  <c r="AA60" i="1" s="1"/>
  <c r="B60" i="1"/>
  <c r="C60" i="1" s="1"/>
  <c r="AA61" i="1" s="1"/>
  <c r="B61" i="1"/>
  <c r="C61" i="1" s="1"/>
  <c r="AA62" i="1" s="1"/>
  <c r="B62" i="1"/>
  <c r="C62" i="1" s="1"/>
  <c r="AA63" i="1" s="1"/>
  <c r="B63" i="1"/>
  <c r="C63" i="1" s="1"/>
  <c r="AA64" i="1" s="1"/>
  <c r="B64" i="1"/>
  <c r="C64" i="1" s="1"/>
  <c r="AA65" i="1" s="1"/>
  <c r="B65" i="1"/>
  <c r="C65" i="1" s="1"/>
  <c r="AA66" i="1" s="1"/>
  <c r="B66" i="1"/>
  <c r="C66" i="1" s="1"/>
  <c r="AA67" i="1" s="1"/>
  <c r="B67" i="1"/>
  <c r="C67" i="1" s="1"/>
  <c r="AA68" i="1" s="1"/>
  <c r="B68" i="1"/>
  <c r="C68" i="1" s="1"/>
  <c r="AA69" i="1" s="1"/>
  <c r="B69" i="1"/>
  <c r="C69" i="1" s="1"/>
  <c r="AA70" i="1" s="1"/>
  <c r="B70" i="1"/>
  <c r="C70" i="1" s="1"/>
  <c r="AA71" i="1" s="1"/>
  <c r="B71" i="1"/>
  <c r="C71" i="1" s="1"/>
  <c r="AA72" i="1" s="1"/>
  <c r="B72" i="1"/>
  <c r="C72" i="1" s="1"/>
  <c r="AA73" i="1" s="1"/>
  <c r="B73" i="1"/>
  <c r="C73" i="1" s="1"/>
  <c r="AA74" i="1" s="1"/>
  <c r="B74" i="1"/>
  <c r="C74" i="1" s="1"/>
  <c r="AA75" i="1" s="1"/>
  <c r="B75" i="1"/>
  <c r="C75" i="1" s="1"/>
  <c r="AA76" i="1" s="1"/>
  <c r="B76" i="1"/>
  <c r="C76" i="1" s="1"/>
  <c r="AA77" i="1" s="1"/>
  <c r="B77" i="1"/>
  <c r="C77" i="1" s="1"/>
  <c r="AA78" i="1" s="1"/>
  <c r="B78" i="1"/>
  <c r="C78" i="1" s="1"/>
  <c r="AA79" i="1" s="1"/>
  <c r="B79" i="1"/>
  <c r="C79" i="1" s="1"/>
  <c r="AA80" i="1" s="1"/>
  <c r="B80" i="1"/>
  <c r="C80" i="1" s="1"/>
  <c r="AA81" i="1" s="1"/>
  <c r="B81" i="1"/>
  <c r="C81" i="1" s="1"/>
  <c r="AA82" i="1" s="1"/>
  <c r="B82" i="1"/>
  <c r="C82" i="1" s="1"/>
  <c r="AA83" i="1" s="1"/>
  <c r="B83" i="1"/>
  <c r="C83" i="1" s="1"/>
  <c r="AA84" i="1" s="1"/>
  <c r="B84" i="1"/>
  <c r="C84" i="1" s="1"/>
  <c r="AA85" i="1" s="1"/>
  <c r="B85" i="1"/>
  <c r="C85" i="1" s="1"/>
  <c r="AA86" i="1" s="1"/>
  <c r="B86" i="1"/>
  <c r="C86" i="1" s="1"/>
  <c r="AA87" i="1" s="1"/>
  <c r="B87" i="1"/>
  <c r="C87" i="1" s="1"/>
  <c r="AA88" i="1" s="1"/>
  <c r="B88" i="1"/>
  <c r="C88" i="1" s="1"/>
  <c r="AA89" i="1" s="1"/>
  <c r="B89" i="1"/>
  <c r="C89" i="1" s="1"/>
  <c r="AA90" i="1" s="1"/>
  <c r="B90" i="1"/>
  <c r="C90" i="1" s="1"/>
  <c r="AA91" i="1" s="1"/>
  <c r="B91" i="1"/>
  <c r="C91" i="1" s="1"/>
  <c r="AA92" i="1" s="1"/>
  <c r="B92" i="1"/>
  <c r="C92" i="1" s="1"/>
  <c r="AA93" i="1" s="1"/>
  <c r="B93" i="1"/>
  <c r="C93" i="1" s="1"/>
  <c r="AA94" i="1" s="1"/>
  <c r="B94" i="1"/>
  <c r="C94" i="1" s="1"/>
  <c r="AA95" i="1" s="1"/>
  <c r="B95" i="1"/>
  <c r="C95" i="1" s="1"/>
  <c r="AA96" i="1" s="1"/>
  <c r="B96" i="1"/>
  <c r="C96" i="1" s="1"/>
  <c r="AA97" i="1" s="1"/>
  <c r="B97" i="1"/>
  <c r="C97" i="1" s="1"/>
  <c r="AA98" i="1" s="1"/>
  <c r="B98" i="1"/>
  <c r="C98" i="1" s="1"/>
  <c r="AA99" i="1" s="1"/>
  <c r="B99" i="1"/>
  <c r="C99" i="1" s="1"/>
  <c r="AA100" i="1" s="1"/>
  <c r="B100" i="1"/>
  <c r="C100" i="1" s="1"/>
  <c r="AA101" i="1" s="1"/>
  <c r="B101" i="1"/>
  <c r="C101" i="1" s="1"/>
  <c r="AA102" i="1" s="1"/>
  <c r="B102" i="1"/>
  <c r="C102" i="1" s="1"/>
  <c r="AA103" i="1" s="1"/>
  <c r="D102" i="1"/>
  <c r="E102" i="1"/>
  <c r="F102" i="1" s="1"/>
  <c r="AF103" i="1" s="1"/>
  <c r="G102" i="1"/>
  <c r="H102" i="1" s="1"/>
  <c r="J102" i="1"/>
  <c r="L102" i="1"/>
  <c r="M102" i="1" s="1"/>
  <c r="AM103" i="1" s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E12" i="1"/>
  <c r="F12" i="1" s="1"/>
  <c r="AF13" i="1" s="1"/>
  <c r="E13" i="1"/>
  <c r="F13" i="1" s="1"/>
  <c r="AF14" i="1" s="1"/>
  <c r="E14" i="1"/>
  <c r="F14" i="1" s="1"/>
  <c r="AF15" i="1" s="1"/>
  <c r="E15" i="1"/>
  <c r="F15" i="1" s="1"/>
  <c r="AF16" i="1" s="1"/>
  <c r="E16" i="1"/>
  <c r="F16" i="1" s="1"/>
  <c r="AF17" i="1" s="1"/>
  <c r="E17" i="1"/>
  <c r="F17" i="1" s="1"/>
  <c r="AF18" i="1" s="1"/>
  <c r="E18" i="1"/>
  <c r="F18" i="1" s="1"/>
  <c r="AF19" i="1" s="1"/>
  <c r="E19" i="1"/>
  <c r="F19" i="1" s="1"/>
  <c r="AF20" i="1" s="1"/>
  <c r="E20" i="1"/>
  <c r="F20" i="1" s="1"/>
  <c r="AF21" i="1" s="1"/>
  <c r="E21" i="1"/>
  <c r="F21" i="1" s="1"/>
  <c r="AF22" i="1" s="1"/>
  <c r="E22" i="1"/>
  <c r="F22" i="1" s="1"/>
  <c r="AF23" i="1" s="1"/>
  <c r="E23" i="1"/>
  <c r="F23" i="1" s="1"/>
  <c r="AF24" i="1" s="1"/>
  <c r="E24" i="1"/>
  <c r="F24" i="1" s="1"/>
  <c r="AF25" i="1" s="1"/>
  <c r="E25" i="1"/>
  <c r="F25" i="1" s="1"/>
  <c r="AF26" i="1" s="1"/>
  <c r="E26" i="1"/>
  <c r="F26" i="1" s="1"/>
  <c r="AF27" i="1" s="1"/>
  <c r="E27" i="1"/>
  <c r="F27" i="1" s="1"/>
  <c r="AF28" i="1" s="1"/>
  <c r="E28" i="1"/>
  <c r="F28" i="1" s="1"/>
  <c r="AF29" i="1" s="1"/>
  <c r="E29" i="1"/>
  <c r="F29" i="1" s="1"/>
  <c r="AF30" i="1" s="1"/>
  <c r="E30" i="1"/>
  <c r="F30" i="1" s="1"/>
  <c r="AF31" i="1" s="1"/>
  <c r="E31" i="1"/>
  <c r="F31" i="1" s="1"/>
  <c r="AF32" i="1" s="1"/>
  <c r="E32" i="1"/>
  <c r="F32" i="1" s="1"/>
  <c r="AF33" i="1" s="1"/>
  <c r="E33" i="1"/>
  <c r="F33" i="1" s="1"/>
  <c r="AF34" i="1" s="1"/>
  <c r="E34" i="1"/>
  <c r="F34" i="1" s="1"/>
  <c r="AF35" i="1" s="1"/>
  <c r="E35" i="1"/>
  <c r="F35" i="1" s="1"/>
  <c r="AF36" i="1" s="1"/>
  <c r="E36" i="1"/>
  <c r="F36" i="1" s="1"/>
  <c r="AF37" i="1" s="1"/>
  <c r="E37" i="1"/>
  <c r="F37" i="1" s="1"/>
  <c r="AF38" i="1" s="1"/>
  <c r="E38" i="1"/>
  <c r="F38" i="1" s="1"/>
  <c r="AF39" i="1" s="1"/>
  <c r="E39" i="1"/>
  <c r="F39" i="1" s="1"/>
  <c r="AF40" i="1" s="1"/>
  <c r="E40" i="1"/>
  <c r="F40" i="1" s="1"/>
  <c r="AF41" i="1" s="1"/>
  <c r="E41" i="1"/>
  <c r="F41" i="1" s="1"/>
  <c r="AF42" i="1" s="1"/>
  <c r="E42" i="1"/>
  <c r="F42" i="1" s="1"/>
  <c r="AF43" i="1" s="1"/>
  <c r="E43" i="1"/>
  <c r="F43" i="1" s="1"/>
  <c r="AF44" i="1" s="1"/>
  <c r="E44" i="1"/>
  <c r="F44" i="1" s="1"/>
  <c r="AF45" i="1" s="1"/>
  <c r="E45" i="1"/>
  <c r="F45" i="1" s="1"/>
  <c r="AF46" i="1" s="1"/>
  <c r="E46" i="1"/>
  <c r="F46" i="1" s="1"/>
  <c r="AF47" i="1" s="1"/>
  <c r="E47" i="1"/>
  <c r="F47" i="1" s="1"/>
  <c r="AF48" i="1" s="1"/>
  <c r="E48" i="1"/>
  <c r="F48" i="1" s="1"/>
  <c r="AF49" i="1" s="1"/>
  <c r="E49" i="1"/>
  <c r="F49" i="1" s="1"/>
  <c r="AF50" i="1" s="1"/>
  <c r="E50" i="1"/>
  <c r="F50" i="1" s="1"/>
  <c r="AF51" i="1" s="1"/>
  <c r="E51" i="1"/>
  <c r="F51" i="1" s="1"/>
  <c r="AF52" i="1" s="1"/>
  <c r="E52" i="1"/>
  <c r="F52" i="1" s="1"/>
  <c r="AF53" i="1" s="1"/>
  <c r="E53" i="1"/>
  <c r="F53" i="1" s="1"/>
  <c r="AF54" i="1" s="1"/>
  <c r="E54" i="1"/>
  <c r="F54" i="1" s="1"/>
  <c r="AF55" i="1" s="1"/>
  <c r="E55" i="1"/>
  <c r="F55" i="1" s="1"/>
  <c r="AF56" i="1" s="1"/>
  <c r="E56" i="1"/>
  <c r="F56" i="1" s="1"/>
  <c r="AF57" i="1" s="1"/>
  <c r="E57" i="1"/>
  <c r="F57" i="1" s="1"/>
  <c r="AF58" i="1" s="1"/>
  <c r="E58" i="1"/>
  <c r="F58" i="1" s="1"/>
  <c r="AF59" i="1" s="1"/>
  <c r="E59" i="1"/>
  <c r="F59" i="1" s="1"/>
  <c r="AF60" i="1" s="1"/>
  <c r="E60" i="1"/>
  <c r="F60" i="1" s="1"/>
  <c r="AF61" i="1" s="1"/>
  <c r="E61" i="1"/>
  <c r="F61" i="1" s="1"/>
  <c r="AF62" i="1" s="1"/>
  <c r="E62" i="1"/>
  <c r="F62" i="1" s="1"/>
  <c r="AF63" i="1" s="1"/>
  <c r="E63" i="1"/>
  <c r="F63" i="1" s="1"/>
  <c r="AF64" i="1" s="1"/>
  <c r="E64" i="1"/>
  <c r="F64" i="1" s="1"/>
  <c r="AF65" i="1" s="1"/>
  <c r="E65" i="1"/>
  <c r="F65" i="1" s="1"/>
  <c r="AF66" i="1" s="1"/>
  <c r="E66" i="1"/>
  <c r="F66" i="1" s="1"/>
  <c r="AF67" i="1" s="1"/>
  <c r="E67" i="1"/>
  <c r="F67" i="1" s="1"/>
  <c r="AF68" i="1" s="1"/>
  <c r="E68" i="1"/>
  <c r="F68" i="1" s="1"/>
  <c r="AF69" i="1" s="1"/>
  <c r="E69" i="1"/>
  <c r="F69" i="1" s="1"/>
  <c r="AF70" i="1" s="1"/>
  <c r="E70" i="1"/>
  <c r="F70" i="1" s="1"/>
  <c r="AF71" i="1" s="1"/>
  <c r="E71" i="1"/>
  <c r="F71" i="1" s="1"/>
  <c r="AF72" i="1" s="1"/>
  <c r="E72" i="1"/>
  <c r="F72" i="1" s="1"/>
  <c r="AF73" i="1" s="1"/>
  <c r="E73" i="1"/>
  <c r="F73" i="1" s="1"/>
  <c r="AF74" i="1" s="1"/>
  <c r="E74" i="1"/>
  <c r="F74" i="1" s="1"/>
  <c r="AF75" i="1" s="1"/>
  <c r="E75" i="1"/>
  <c r="F75" i="1" s="1"/>
  <c r="AF76" i="1" s="1"/>
  <c r="E76" i="1"/>
  <c r="F76" i="1" s="1"/>
  <c r="AF77" i="1" s="1"/>
  <c r="E77" i="1"/>
  <c r="F77" i="1" s="1"/>
  <c r="AF78" i="1" s="1"/>
  <c r="E78" i="1"/>
  <c r="F78" i="1" s="1"/>
  <c r="AF79" i="1" s="1"/>
  <c r="E79" i="1"/>
  <c r="F79" i="1" s="1"/>
  <c r="AF80" i="1" s="1"/>
  <c r="E80" i="1"/>
  <c r="F80" i="1" s="1"/>
  <c r="AF81" i="1" s="1"/>
  <c r="E81" i="1"/>
  <c r="F81" i="1" s="1"/>
  <c r="AF82" i="1" s="1"/>
  <c r="E82" i="1"/>
  <c r="F82" i="1" s="1"/>
  <c r="AF83" i="1" s="1"/>
  <c r="E83" i="1"/>
  <c r="F83" i="1" s="1"/>
  <c r="AF84" i="1" s="1"/>
  <c r="E84" i="1"/>
  <c r="F84" i="1" s="1"/>
  <c r="AF85" i="1" s="1"/>
  <c r="E85" i="1"/>
  <c r="F85" i="1" s="1"/>
  <c r="AF86" i="1" s="1"/>
  <c r="E86" i="1"/>
  <c r="F86" i="1" s="1"/>
  <c r="AF87" i="1" s="1"/>
  <c r="E87" i="1"/>
  <c r="F87" i="1" s="1"/>
  <c r="AF88" i="1" s="1"/>
  <c r="E88" i="1"/>
  <c r="F88" i="1" s="1"/>
  <c r="AF89" i="1" s="1"/>
  <c r="E89" i="1"/>
  <c r="F89" i="1" s="1"/>
  <c r="AF90" i="1" s="1"/>
  <c r="E90" i="1"/>
  <c r="F90" i="1" s="1"/>
  <c r="AF91" i="1" s="1"/>
  <c r="E91" i="1"/>
  <c r="F91" i="1" s="1"/>
  <c r="AF92" i="1" s="1"/>
  <c r="E92" i="1"/>
  <c r="F92" i="1" s="1"/>
  <c r="AF93" i="1" s="1"/>
  <c r="E93" i="1"/>
  <c r="F93" i="1" s="1"/>
  <c r="AF94" i="1" s="1"/>
  <c r="E94" i="1"/>
  <c r="F94" i="1" s="1"/>
  <c r="AF95" i="1" s="1"/>
  <c r="E95" i="1"/>
  <c r="F95" i="1" s="1"/>
  <c r="AF96" i="1" s="1"/>
  <c r="E96" i="1"/>
  <c r="F96" i="1" s="1"/>
  <c r="AF97" i="1" s="1"/>
  <c r="E97" i="1"/>
  <c r="F97" i="1" s="1"/>
  <c r="AF98" i="1" s="1"/>
  <c r="E98" i="1"/>
  <c r="F98" i="1" s="1"/>
  <c r="AF99" i="1" s="1"/>
  <c r="E99" i="1"/>
  <c r="F99" i="1" s="1"/>
  <c r="AF100" i="1" s="1"/>
  <c r="E100" i="1"/>
  <c r="F100" i="1" s="1"/>
  <c r="AF101" i="1" s="1"/>
  <c r="E101" i="1"/>
  <c r="F101" i="1" s="1"/>
  <c r="AF102" i="1" s="1"/>
  <c r="G12" i="1"/>
  <c r="H12" i="1" s="1"/>
  <c r="G13" i="1"/>
  <c r="H13" i="1" s="1"/>
  <c r="G14" i="1"/>
  <c r="G15" i="1"/>
  <c r="H15" i="1" s="1"/>
  <c r="G16" i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H14" i="1"/>
  <c r="H16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L12" i="1"/>
  <c r="M12" i="1" s="1"/>
  <c r="L13" i="1"/>
  <c r="M13" i="1" s="1"/>
  <c r="AM14" i="1" s="1"/>
  <c r="L14" i="1"/>
  <c r="M14" i="1" s="1"/>
  <c r="AM15" i="1" s="1"/>
  <c r="L15" i="1"/>
  <c r="M15" i="1" s="1"/>
  <c r="AM16" i="1" s="1"/>
  <c r="L16" i="1"/>
  <c r="M16" i="1" s="1"/>
  <c r="AM17" i="1" s="1"/>
  <c r="L17" i="1"/>
  <c r="M17" i="1" s="1"/>
  <c r="AM18" i="1" s="1"/>
  <c r="L18" i="1"/>
  <c r="M18" i="1" s="1"/>
  <c r="AM19" i="1" s="1"/>
  <c r="L19" i="1"/>
  <c r="M19" i="1" s="1"/>
  <c r="L20" i="1"/>
  <c r="M20" i="1" s="1"/>
  <c r="L21" i="1"/>
  <c r="M21" i="1" s="1"/>
  <c r="L22" i="1"/>
  <c r="M22" i="1" s="1"/>
  <c r="AM23" i="1" s="1"/>
  <c r="L23" i="1"/>
  <c r="M23" i="1" s="1"/>
  <c r="AM24" i="1" s="1"/>
  <c r="L24" i="1"/>
  <c r="M24" i="1" s="1"/>
  <c r="AM25" i="1" s="1"/>
  <c r="L25" i="1"/>
  <c r="M25" i="1" s="1"/>
  <c r="AM26" i="1" s="1"/>
  <c r="L26" i="1"/>
  <c r="M26" i="1" s="1"/>
  <c r="AM27" i="1" s="1"/>
  <c r="L27" i="1"/>
  <c r="M27" i="1" s="1"/>
  <c r="L28" i="1"/>
  <c r="M28" i="1" s="1"/>
  <c r="L29" i="1"/>
  <c r="M29" i="1" s="1"/>
  <c r="L30" i="1"/>
  <c r="M30" i="1" s="1"/>
  <c r="L31" i="1"/>
  <c r="M31" i="1" s="1"/>
  <c r="AM32" i="1" s="1"/>
  <c r="L32" i="1"/>
  <c r="M32" i="1" s="1"/>
  <c r="AM33" i="1" s="1"/>
  <c r="L33" i="1"/>
  <c r="M33" i="1" s="1"/>
  <c r="AM34" i="1" s="1"/>
  <c r="L34" i="1"/>
  <c r="M34" i="1" s="1"/>
  <c r="AM35" i="1" s="1"/>
  <c r="L35" i="1"/>
  <c r="M35" i="1" s="1"/>
  <c r="L36" i="1"/>
  <c r="M36" i="1" s="1"/>
  <c r="L37" i="1"/>
  <c r="M37" i="1" s="1"/>
  <c r="L38" i="1"/>
  <c r="M38" i="1" s="1"/>
  <c r="L39" i="1"/>
  <c r="M39" i="1" s="1"/>
  <c r="AM40" i="1" s="1"/>
  <c r="L40" i="1"/>
  <c r="M40" i="1" s="1"/>
  <c r="AM41" i="1" s="1"/>
  <c r="L41" i="1"/>
  <c r="M41" i="1" s="1"/>
  <c r="L42" i="1"/>
  <c r="M42" i="1" s="1"/>
  <c r="AM43" i="1" s="1"/>
  <c r="L43" i="1"/>
  <c r="M43" i="1" s="1"/>
  <c r="L44" i="1"/>
  <c r="M44" i="1" s="1"/>
  <c r="L45" i="1"/>
  <c r="M45" i="1" s="1"/>
  <c r="L46" i="1"/>
  <c r="M46" i="1" s="1"/>
  <c r="L47" i="1"/>
  <c r="M47" i="1" s="1"/>
  <c r="AM48" i="1" s="1"/>
  <c r="L48" i="1"/>
  <c r="M48" i="1" s="1"/>
  <c r="AM49" i="1" s="1"/>
  <c r="L49" i="1"/>
  <c r="M49" i="1" s="1"/>
  <c r="L50" i="1"/>
  <c r="M50" i="1" s="1"/>
  <c r="AM51" i="1" s="1"/>
  <c r="L51" i="1"/>
  <c r="M51" i="1" s="1"/>
  <c r="L52" i="1"/>
  <c r="M52" i="1" s="1"/>
  <c r="L53" i="1"/>
  <c r="M53" i="1" s="1"/>
  <c r="L54" i="1"/>
  <c r="M54" i="1" s="1"/>
  <c r="L55" i="1"/>
  <c r="M55" i="1" s="1"/>
  <c r="AM56" i="1" s="1"/>
  <c r="L56" i="1"/>
  <c r="M56" i="1" s="1"/>
  <c r="AM57" i="1" s="1"/>
  <c r="L57" i="1"/>
  <c r="M57" i="1" s="1"/>
  <c r="L58" i="1"/>
  <c r="M58" i="1" s="1"/>
  <c r="AM59" i="1" s="1"/>
  <c r="L59" i="1"/>
  <c r="M59" i="1" s="1"/>
  <c r="L60" i="1"/>
  <c r="M60" i="1" s="1"/>
  <c r="AT61" i="1" s="1"/>
  <c r="L61" i="1"/>
  <c r="M61" i="1" s="1"/>
  <c r="L62" i="1"/>
  <c r="M62" i="1" s="1"/>
  <c r="AR63" i="1" s="1"/>
  <c r="L63" i="1"/>
  <c r="M63" i="1" s="1"/>
  <c r="AM64" i="1" s="1"/>
  <c r="L64" i="1"/>
  <c r="M64" i="1" s="1"/>
  <c r="AM65" i="1" s="1"/>
  <c r="L65" i="1"/>
  <c r="M65" i="1" s="1"/>
  <c r="L66" i="1"/>
  <c r="M66" i="1" s="1"/>
  <c r="AM67" i="1" s="1"/>
  <c r="L67" i="1"/>
  <c r="M67" i="1" s="1"/>
  <c r="L68" i="1"/>
  <c r="M68" i="1" s="1"/>
  <c r="L69" i="1"/>
  <c r="M69" i="1" s="1"/>
  <c r="L70" i="1"/>
  <c r="M70" i="1" s="1"/>
  <c r="AR71" i="1" s="1"/>
  <c r="L71" i="1"/>
  <c r="M71" i="1" s="1"/>
  <c r="AM72" i="1" s="1"/>
  <c r="L72" i="1"/>
  <c r="M72" i="1" s="1"/>
  <c r="AM73" i="1" s="1"/>
  <c r="L73" i="1"/>
  <c r="M73" i="1" s="1"/>
  <c r="L74" i="1"/>
  <c r="M74" i="1" s="1"/>
  <c r="AM75" i="1" s="1"/>
  <c r="L75" i="1"/>
  <c r="M75" i="1" s="1"/>
  <c r="L76" i="1"/>
  <c r="M76" i="1" s="1"/>
  <c r="L77" i="1"/>
  <c r="M77" i="1" s="1"/>
  <c r="L78" i="1"/>
  <c r="M78" i="1" s="1"/>
  <c r="L79" i="1"/>
  <c r="M79" i="1" s="1"/>
  <c r="AM80" i="1" s="1"/>
  <c r="L80" i="1"/>
  <c r="M80" i="1" s="1"/>
  <c r="AM81" i="1" s="1"/>
  <c r="L81" i="1"/>
  <c r="M81" i="1" s="1"/>
  <c r="L82" i="1"/>
  <c r="M82" i="1" s="1"/>
  <c r="AM83" i="1" s="1"/>
  <c r="L83" i="1"/>
  <c r="M83" i="1" s="1"/>
  <c r="L84" i="1"/>
  <c r="M84" i="1" s="1"/>
  <c r="AT85" i="1" s="1"/>
  <c r="L85" i="1"/>
  <c r="M85" i="1" s="1"/>
  <c r="L86" i="1"/>
  <c r="M86" i="1" s="1"/>
  <c r="AR87" i="1" s="1"/>
  <c r="L87" i="1"/>
  <c r="M87" i="1" s="1"/>
  <c r="AM88" i="1" s="1"/>
  <c r="L88" i="1"/>
  <c r="M88" i="1" s="1"/>
  <c r="AM89" i="1" s="1"/>
  <c r="L89" i="1"/>
  <c r="M89" i="1" s="1"/>
  <c r="L90" i="1"/>
  <c r="M90" i="1" s="1"/>
  <c r="AM91" i="1" s="1"/>
  <c r="L91" i="1"/>
  <c r="M91" i="1" s="1"/>
  <c r="L92" i="1"/>
  <c r="M92" i="1" s="1"/>
  <c r="L93" i="1"/>
  <c r="M93" i="1" s="1"/>
  <c r="L94" i="1"/>
  <c r="M94" i="1" s="1"/>
  <c r="L95" i="1"/>
  <c r="M95" i="1" s="1"/>
  <c r="AM96" i="1" s="1"/>
  <c r="L96" i="1"/>
  <c r="M96" i="1" s="1"/>
  <c r="AM97" i="1" s="1"/>
  <c r="L97" i="1"/>
  <c r="M97" i="1" s="1"/>
  <c r="L98" i="1"/>
  <c r="M98" i="1" s="1"/>
  <c r="AM99" i="1" s="1"/>
  <c r="L99" i="1"/>
  <c r="M99" i="1" s="1"/>
  <c r="L100" i="1"/>
  <c r="M100" i="1" s="1"/>
  <c r="L101" i="1"/>
  <c r="M101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2" i="1"/>
  <c r="H2" i="1" s="1"/>
  <c r="L3" i="1"/>
  <c r="M3" i="1" s="1"/>
  <c r="AM4" i="1" s="1"/>
  <c r="L4" i="1"/>
  <c r="M4" i="1" s="1"/>
  <c r="L5" i="1"/>
  <c r="M5" i="1" s="1"/>
  <c r="AM6" i="1" s="1"/>
  <c r="L6" i="1"/>
  <c r="M6" i="1" s="1"/>
  <c r="L7" i="1"/>
  <c r="M7" i="1" s="1"/>
  <c r="L8" i="1"/>
  <c r="M8" i="1" s="1"/>
  <c r="L9" i="1"/>
  <c r="M9" i="1" s="1"/>
  <c r="L10" i="1"/>
  <c r="M10" i="1" s="1"/>
  <c r="AM11" i="1" s="1"/>
  <c r="L11" i="1"/>
  <c r="M11" i="1" s="1"/>
  <c r="AM12" i="1" s="1"/>
  <c r="L2" i="1"/>
  <c r="M2" i="1" s="1"/>
  <c r="AM3" i="1" s="1"/>
  <c r="J3" i="1"/>
  <c r="J4" i="1"/>
  <c r="J5" i="1"/>
  <c r="J6" i="1"/>
  <c r="J7" i="1"/>
  <c r="J8" i="1"/>
  <c r="J9" i="1"/>
  <c r="J10" i="1"/>
  <c r="J11" i="1"/>
  <c r="J2" i="1"/>
  <c r="E3" i="1"/>
  <c r="F3" i="1" s="1"/>
  <c r="AF4" i="1" s="1"/>
  <c r="E4" i="1"/>
  <c r="F4" i="1" s="1"/>
  <c r="AF5" i="1" s="1"/>
  <c r="E5" i="1"/>
  <c r="F5" i="1" s="1"/>
  <c r="AF6" i="1" s="1"/>
  <c r="E6" i="1"/>
  <c r="F6" i="1" s="1"/>
  <c r="AF7" i="1" s="1"/>
  <c r="E7" i="1"/>
  <c r="F7" i="1" s="1"/>
  <c r="AF8" i="1" s="1"/>
  <c r="E8" i="1"/>
  <c r="F8" i="1" s="1"/>
  <c r="AF9" i="1" s="1"/>
  <c r="E9" i="1"/>
  <c r="F9" i="1" s="1"/>
  <c r="AF10" i="1" s="1"/>
  <c r="E10" i="1"/>
  <c r="F10" i="1" s="1"/>
  <c r="AF11" i="1" s="1"/>
  <c r="E11" i="1"/>
  <c r="F11" i="1" s="1"/>
  <c r="AF12" i="1" s="1"/>
  <c r="E2" i="1"/>
  <c r="F2" i="1" s="1"/>
  <c r="AF3" i="1" s="1"/>
  <c r="D3" i="1"/>
  <c r="D4" i="1"/>
  <c r="D5" i="1"/>
  <c r="D6" i="1"/>
  <c r="D7" i="1"/>
  <c r="D8" i="1"/>
  <c r="D9" i="1"/>
  <c r="D10" i="1"/>
  <c r="D11" i="1"/>
  <c r="D2" i="1"/>
  <c r="B2" i="1"/>
  <c r="BM6" i="1" l="1"/>
  <c r="AW5" i="1"/>
  <c r="G9" i="2" s="1"/>
  <c r="AU96" i="1"/>
  <c r="AU64" i="1"/>
  <c r="AV35" i="1"/>
  <c r="AV91" i="1"/>
  <c r="AU32" i="1"/>
  <c r="AU88" i="1"/>
  <c r="AV59" i="1"/>
  <c r="AV27" i="1"/>
  <c r="AV83" i="1"/>
  <c r="AU56" i="1"/>
  <c r="AU24" i="1"/>
  <c r="AQ99" i="1"/>
  <c r="AU80" i="1"/>
  <c r="AV51" i="1"/>
  <c r="AV19" i="1"/>
  <c r="AQ35" i="1"/>
  <c r="AV75" i="1"/>
  <c r="AU48" i="1"/>
  <c r="AU16" i="1"/>
  <c r="AR103" i="1"/>
  <c r="AU72" i="1"/>
  <c r="AV43" i="1"/>
  <c r="AV11" i="1"/>
  <c r="AV99" i="1"/>
  <c r="AV67" i="1"/>
  <c r="AU40" i="1"/>
  <c r="AM93" i="1"/>
  <c r="AU93" i="1"/>
  <c r="AV93" i="1"/>
  <c r="AR93" i="1"/>
  <c r="AS93" i="1"/>
  <c r="AM29" i="1"/>
  <c r="AU29" i="1"/>
  <c r="AV29" i="1"/>
  <c r="AR29" i="1"/>
  <c r="AS29" i="1"/>
  <c r="AT29" i="1"/>
  <c r="AM100" i="1"/>
  <c r="AR100" i="1"/>
  <c r="AS100" i="1"/>
  <c r="AT100" i="1"/>
  <c r="AU100" i="1"/>
  <c r="AV100" i="1"/>
  <c r="AM28" i="1"/>
  <c r="AR28" i="1"/>
  <c r="AS28" i="1"/>
  <c r="AT28" i="1"/>
  <c r="AU28" i="1"/>
  <c r="AV28" i="1"/>
  <c r="AM101" i="1"/>
  <c r="AU101" i="1"/>
  <c r="AV101" i="1"/>
  <c r="AR101" i="1"/>
  <c r="AS101" i="1"/>
  <c r="AM45" i="1"/>
  <c r="AU45" i="1"/>
  <c r="AV45" i="1"/>
  <c r="AR45" i="1"/>
  <c r="AS45" i="1"/>
  <c r="AT45" i="1"/>
  <c r="AM84" i="1"/>
  <c r="AR84" i="1"/>
  <c r="AS84" i="1"/>
  <c r="AT84" i="1"/>
  <c r="AU84" i="1"/>
  <c r="AV84" i="1"/>
  <c r="AM44" i="1"/>
  <c r="AR44" i="1"/>
  <c r="AS44" i="1"/>
  <c r="AT44" i="1"/>
  <c r="AU44" i="1"/>
  <c r="AV44" i="1"/>
  <c r="AM5" i="1"/>
  <c r="AU5" i="1"/>
  <c r="AV5" i="1"/>
  <c r="AR5" i="1"/>
  <c r="AS5" i="1"/>
  <c r="AT5" i="1"/>
  <c r="AM98" i="1"/>
  <c r="AT98" i="1"/>
  <c r="AU98" i="1"/>
  <c r="AV98" i="1"/>
  <c r="AR98" i="1"/>
  <c r="AM90" i="1"/>
  <c r="AT90" i="1"/>
  <c r="AU90" i="1"/>
  <c r="AV90" i="1"/>
  <c r="AR90" i="1"/>
  <c r="AM82" i="1"/>
  <c r="AT82" i="1"/>
  <c r="AU82" i="1"/>
  <c r="AV82" i="1"/>
  <c r="AR82" i="1"/>
  <c r="AM74" i="1"/>
  <c r="AT74" i="1"/>
  <c r="AU74" i="1"/>
  <c r="AV74" i="1"/>
  <c r="AR74" i="1"/>
  <c r="AM50" i="1"/>
  <c r="AT50" i="1"/>
  <c r="AU50" i="1"/>
  <c r="AV50" i="1"/>
  <c r="AR50" i="1"/>
  <c r="AS50" i="1"/>
  <c r="AM42" i="1"/>
  <c r="AT42" i="1"/>
  <c r="AU42" i="1"/>
  <c r="AV42" i="1"/>
  <c r="AR42" i="1"/>
  <c r="AS42" i="1"/>
  <c r="AS74" i="1"/>
  <c r="AM69" i="1"/>
  <c r="AU69" i="1"/>
  <c r="AV69" i="1"/>
  <c r="AR69" i="1"/>
  <c r="AS69" i="1"/>
  <c r="AM60" i="1"/>
  <c r="AR60" i="1"/>
  <c r="AS60" i="1"/>
  <c r="AT60" i="1"/>
  <c r="AU60" i="1"/>
  <c r="AV60" i="1"/>
  <c r="AM66" i="1"/>
  <c r="AT66" i="1"/>
  <c r="AU66" i="1"/>
  <c r="AV66" i="1"/>
  <c r="AR66" i="1"/>
  <c r="AS98" i="1"/>
  <c r="AM85" i="1"/>
  <c r="AU85" i="1"/>
  <c r="AV85" i="1"/>
  <c r="AR85" i="1"/>
  <c r="AS85" i="1"/>
  <c r="AM37" i="1"/>
  <c r="AU37" i="1"/>
  <c r="AV37" i="1"/>
  <c r="AR37" i="1"/>
  <c r="AS37" i="1"/>
  <c r="AT37" i="1"/>
  <c r="AM92" i="1"/>
  <c r="AR92" i="1"/>
  <c r="AS92" i="1"/>
  <c r="AT92" i="1"/>
  <c r="AU92" i="1"/>
  <c r="AV92" i="1"/>
  <c r="AM36" i="1"/>
  <c r="AR36" i="1"/>
  <c r="AS36" i="1"/>
  <c r="AT36" i="1"/>
  <c r="AU36" i="1"/>
  <c r="AV36" i="1"/>
  <c r="AT101" i="1"/>
  <c r="AM58" i="1"/>
  <c r="AT58" i="1"/>
  <c r="AU58" i="1"/>
  <c r="AV58" i="1"/>
  <c r="AR58" i="1"/>
  <c r="AS58" i="1"/>
  <c r="AM8" i="1"/>
  <c r="AV8" i="1"/>
  <c r="AR8" i="1"/>
  <c r="AS8" i="1"/>
  <c r="AT8" i="1"/>
  <c r="AU8" i="1"/>
  <c r="AM77" i="1"/>
  <c r="AU77" i="1"/>
  <c r="AV77" i="1"/>
  <c r="AR77" i="1"/>
  <c r="AS77" i="1"/>
  <c r="AM76" i="1"/>
  <c r="AR76" i="1"/>
  <c r="AS76" i="1"/>
  <c r="AT76" i="1"/>
  <c r="AU76" i="1"/>
  <c r="AV76" i="1"/>
  <c r="AM52" i="1"/>
  <c r="AR52" i="1"/>
  <c r="AS52" i="1"/>
  <c r="AT52" i="1"/>
  <c r="AU52" i="1"/>
  <c r="AV52" i="1"/>
  <c r="AM10" i="1"/>
  <c r="AT10" i="1"/>
  <c r="AU10" i="1"/>
  <c r="AV10" i="1"/>
  <c r="AR10" i="1"/>
  <c r="AS10" i="1"/>
  <c r="AM95" i="1"/>
  <c r="AS95" i="1"/>
  <c r="AT95" i="1"/>
  <c r="AU95" i="1"/>
  <c r="AV95" i="1"/>
  <c r="AM87" i="1"/>
  <c r="AS87" i="1"/>
  <c r="AT87" i="1"/>
  <c r="AU87" i="1"/>
  <c r="AV87" i="1"/>
  <c r="AM79" i="1"/>
  <c r="AS79" i="1"/>
  <c r="AT79" i="1"/>
  <c r="AU79" i="1"/>
  <c r="AV79" i="1"/>
  <c r="AM71" i="1"/>
  <c r="AS71" i="1"/>
  <c r="AT71" i="1"/>
  <c r="AU71" i="1"/>
  <c r="AV71" i="1"/>
  <c r="AM63" i="1"/>
  <c r="AS63" i="1"/>
  <c r="AT63" i="1"/>
  <c r="AU63" i="1"/>
  <c r="AV63" i="1"/>
  <c r="AM55" i="1"/>
  <c r="AS55" i="1"/>
  <c r="AT55" i="1"/>
  <c r="AU55" i="1"/>
  <c r="AV55" i="1"/>
  <c r="AR55" i="1"/>
  <c r="AM47" i="1"/>
  <c r="AS47" i="1"/>
  <c r="AT47" i="1"/>
  <c r="AU47" i="1"/>
  <c r="AV47" i="1"/>
  <c r="AR47" i="1"/>
  <c r="AM39" i="1"/>
  <c r="AS39" i="1"/>
  <c r="AT39" i="1"/>
  <c r="AU39" i="1"/>
  <c r="AV39" i="1"/>
  <c r="AR39" i="1"/>
  <c r="AM31" i="1"/>
  <c r="AS31" i="1"/>
  <c r="AT31" i="1"/>
  <c r="AU31" i="1"/>
  <c r="AV31" i="1"/>
  <c r="AR31" i="1"/>
  <c r="AR95" i="1"/>
  <c r="AS82" i="1"/>
  <c r="AT69" i="1"/>
  <c r="AM7" i="1"/>
  <c r="AS7" i="1"/>
  <c r="AT7" i="1"/>
  <c r="AU7" i="1"/>
  <c r="AV7" i="1"/>
  <c r="AR7" i="1"/>
  <c r="AM20" i="1"/>
  <c r="AR20" i="1"/>
  <c r="AS20" i="1"/>
  <c r="AT20" i="1"/>
  <c r="AU20" i="1"/>
  <c r="AV20" i="1"/>
  <c r="AM9" i="1"/>
  <c r="AR9" i="1"/>
  <c r="AS9" i="1"/>
  <c r="AT9" i="1"/>
  <c r="AU9" i="1"/>
  <c r="AV9" i="1"/>
  <c r="AM102" i="1"/>
  <c r="AR102" i="1"/>
  <c r="AS102" i="1"/>
  <c r="AT102" i="1"/>
  <c r="AU102" i="1"/>
  <c r="AV102" i="1"/>
  <c r="AM94" i="1"/>
  <c r="AR94" i="1"/>
  <c r="AS94" i="1"/>
  <c r="AT94" i="1"/>
  <c r="AU94" i="1"/>
  <c r="AV94" i="1"/>
  <c r="AM86" i="1"/>
  <c r="AR86" i="1"/>
  <c r="AS86" i="1"/>
  <c r="AT86" i="1"/>
  <c r="AU86" i="1"/>
  <c r="AV86" i="1"/>
  <c r="AM78" i="1"/>
  <c r="AR78" i="1"/>
  <c r="AS78" i="1"/>
  <c r="AT78" i="1"/>
  <c r="AU78" i="1"/>
  <c r="AV78" i="1"/>
  <c r="AM70" i="1"/>
  <c r="AR70" i="1"/>
  <c r="AS70" i="1"/>
  <c r="AT70" i="1"/>
  <c r="AU70" i="1"/>
  <c r="AV70" i="1"/>
  <c r="AM62" i="1"/>
  <c r="AR62" i="1"/>
  <c r="AS62" i="1"/>
  <c r="AT62" i="1"/>
  <c r="AU62" i="1"/>
  <c r="AV62" i="1"/>
  <c r="AM54" i="1"/>
  <c r="AR54" i="1"/>
  <c r="AS54" i="1"/>
  <c r="AT54" i="1"/>
  <c r="AU54" i="1"/>
  <c r="AV54" i="1"/>
  <c r="AM46" i="1"/>
  <c r="AR46" i="1"/>
  <c r="AS46" i="1"/>
  <c r="AT46" i="1"/>
  <c r="AU46" i="1"/>
  <c r="AV46" i="1"/>
  <c r="AM38" i="1"/>
  <c r="AR38" i="1"/>
  <c r="AS38" i="1"/>
  <c r="AT38" i="1"/>
  <c r="AU38" i="1"/>
  <c r="AV38" i="1"/>
  <c r="AM30" i="1"/>
  <c r="AR30" i="1"/>
  <c r="AS30" i="1"/>
  <c r="AT30" i="1"/>
  <c r="AU30" i="1"/>
  <c r="AV30" i="1"/>
  <c r="AM22" i="1"/>
  <c r="AR22" i="1"/>
  <c r="AS22" i="1"/>
  <c r="AT22" i="1"/>
  <c r="AU22" i="1"/>
  <c r="AV22" i="1"/>
  <c r="AT93" i="1"/>
  <c r="AM61" i="1"/>
  <c r="AU61" i="1"/>
  <c r="AV61" i="1"/>
  <c r="AR61" i="1"/>
  <c r="AS61" i="1"/>
  <c r="AM21" i="1"/>
  <c r="AU21" i="1"/>
  <c r="AV21" i="1"/>
  <c r="AR21" i="1"/>
  <c r="AS21" i="1"/>
  <c r="AT21" i="1"/>
  <c r="AM13" i="1"/>
  <c r="AU13" i="1"/>
  <c r="AV13" i="1"/>
  <c r="AR13" i="1"/>
  <c r="AS13" i="1"/>
  <c r="AT13" i="1"/>
  <c r="AR79" i="1"/>
  <c r="AS66" i="1"/>
  <c r="AM53" i="1"/>
  <c r="AU53" i="1"/>
  <c r="AV53" i="1"/>
  <c r="AR53" i="1"/>
  <c r="AS53" i="1"/>
  <c r="AT53" i="1"/>
  <c r="AM68" i="1"/>
  <c r="AR68" i="1"/>
  <c r="AS68" i="1"/>
  <c r="AT68" i="1"/>
  <c r="AU68" i="1"/>
  <c r="AV68" i="1"/>
  <c r="AS90" i="1"/>
  <c r="AT77" i="1"/>
  <c r="AS34" i="1"/>
  <c r="AS26" i="1"/>
  <c r="AR23" i="1"/>
  <c r="AS18" i="1"/>
  <c r="AR15" i="1"/>
  <c r="AQ91" i="1"/>
  <c r="AQ27" i="1"/>
  <c r="AU99" i="1"/>
  <c r="AT96" i="1"/>
  <c r="AU91" i="1"/>
  <c r="AT88" i="1"/>
  <c r="AU83" i="1"/>
  <c r="AT80" i="1"/>
  <c r="AU75" i="1"/>
  <c r="AT72" i="1"/>
  <c r="AU67" i="1"/>
  <c r="AT64" i="1"/>
  <c r="AU59" i="1"/>
  <c r="AT56" i="1"/>
  <c r="AU51" i="1"/>
  <c r="AT48" i="1"/>
  <c r="AU43" i="1"/>
  <c r="AT40" i="1"/>
  <c r="AU35" i="1"/>
  <c r="AR34" i="1"/>
  <c r="AT32" i="1"/>
  <c r="AU27" i="1"/>
  <c r="AR26" i="1"/>
  <c r="AT24" i="1"/>
  <c r="AU19" i="1"/>
  <c r="AR18" i="1"/>
  <c r="AT16" i="1"/>
  <c r="AV14" i="1"/>
  <c r="AU11" i="1"/>
  <c r="AV6" i="1"/>
  <c r="AQ83" i="1"/>
  <c r="AQ19" i="1"/>
  <c r="AT99" i="1"/>
  <c r="AV97" i="1"/>
  <c r="AS96" i="1"/>
  <c r="AT91" i="1"/>
  <c r="AV89" i="1"/>
  <c r="AS88" i="1"/>
  <c r="AT83" i="1"/>
  <c r="AV81" i="1"/>
  <c r="AS80" i="1"/>
  <c r="AT75" i="1"/>
  <c r="AV73" i="1"/>
  <c r="AS72" i="1"/>
  <c r="AT67" i="1"/>
  <c r="AV65" i="1"/>
  <c r="AS64" i="1"/>
  <c r="AT59" i="1"/>
  <c r="AV57" i="1"/>
  <c r="AS56" i="1"/>
  <c r="AT51" i="1"/>
  <c r="AV49" i="1"/>
  <c r="AS48" i="1"/>
  <c r="AT43" i="1"/>
  <c r="AV41" i="1"/>
  <c r="AS40" i="1"/>
  <c r="AT35" i="1"/>
  <c r="AV33" i="1"/>
  <c r="AS32" i="1"/>
  <c r="AT27" i="1"/>
  <c r="AV25" i="1"/>
  <c r="AS24" i="1"/>
  <c r="AT19" i="1"/>
  <c r="AV17" i="1"/>
  <c r="AS16" i="1"/>
  <c r="AU14" i="1"/>
  <c r="AT11" i="1"/>
  <c r="AU6" i="1"/>
  <c r="AQ75" i="1"/>
  <c r="AQ11" i="1"/>
  <c r="AS99" i="1"/>
  <c r="AU97" i="1"/>
  <c r="AR96" i="1"/>
  <c r="AS91" i="1"/>
  <c r="AU89" i="1"/>
  <c r="AR88" i="1"/>
  <c r="AS83" i="1"/>
  <c r="AU81" i="1"/>
  <c r="AR80" i="1"/>
  <c r="AS75" i="1"/>
  <c r="AU73" i="1"/>
  <c r="AR72" i="1"/>
  <c r="AS67" i="1"/>
  <c r="AU65" i="1"/>
  <c r="AR64" i="1"/>
  <c r="AS59" i="1"/>
  <c r="AU57" i="1"/>
  <c r="AR56" i="1"/>
  <c r="AS51" i="1"/>
  <c r="AU49" i="1"/>
  <c r="AR48" i="1"/>
  <c r="AS43" i="1"/>
  <c r="AU41" i="1"/>
  <c r="AR40" i="1"/>
  <c r="AS35" i="1"/>
  <c r="AU33" i="1"/>
  <c r="AR32" i="1"/>
  <c r="AS27" i="1"/>
  <c r="AU25" i="1"/>
  <c r="AR24" i="1"/>
  <c r="AS19" i="1"/>
  <c r="AU17" i="1"/>
  <c r="AR16" i="1"/>
  <c r="AT14" i="1"/>
  <c r="AV12" i="1"/>
  <c r="AS11" i="1"/>
  <c r="AT6" i="1"/>
  <c r="AV4" i="1"/>
  <c r="AQ67" i="1"/>
  <c r="AV103" i="1"/>
  <c r="AR99" i="1"/>
  <c r="AT97" i="1"/>
  <c r="AR91" i="1"/>
  <c r="AT89" i="1"/>
  <c r="AR83" i="1"/>
  <c r="AT81" i="1"/>
  <c r="AR75" i="1"/>
  <c r="AT73" i="1"/>
  <c r="AR67" i="1"/>
  <c r="AT65" i="1"/>
  <c r="AR59" i="1"/>
  <c r="AT57" i="1"/>
  <c r="AR51" i="1"/>
  <c r="AT49" i="1"/>
  <c r="AR43" i="1"/>
  <c r="AT41" i="1"/>
  <c r="AR35" i="1"/>
  <c r="AT33" i="1"/>
  <c r="AR27" i="1"/>
  <c r="AT25" i="1"/>
  <c r="AV23" i="1"/>
  <c r="AR19" i="1"/>
  <c r="AT17" i="1"/>
  <c r="AV15" i="1"/>
  <c r="AS14" i="1"/>
  <c r="AU12" i="1"/>
  <c r="AR11" i="1"/>
  <c r="AS6" i="1"/>
  <c r="AU4" i="1"/>
  <c r="AQ59" i="1"/>
  <c r="AU103" i="1"/>
  <c r="AS97" i="1"/>
  <c r="AS89" i="1"/>
  <c r="AS81" i="1"/>
  <c r="AS73" i="1"/>
  <c r="AS65" i="1"/>
  <c r="AS57" i="1"/>
  <c r="AS49" i="1"/>
  <c r="AS41" i="1"/>
  <c r="AV34" i="1"/>
  <c r="AS33" i="1"/>
  <c r="AV26" i="1"/>
  <c r="AS25" i="1"/>
  <c r="AU23" i="1"/>
  <c r="AV18" i="1"/>
  <c r="AS17" i="1"/>
  <c r="AU15" i="1"/>
  <c r="AR14" i="1"/>
  <c r="AT12" i="1"/>
  <c r="AR6" i="1"/>
  <c r="AT4" i="1"/>
  <c r="AP99" i="1"/>
  <c r="AQ51" i="1"/>
  <c r="AT103" i="1"/>
  <c r="AR97" i="1"/>
  <c r="AR89" i="1"/>
  <c r="AR81" i="1"/>
  <c r="AR73" i="1"/>
  <c r="AR65" i="1"/>
  <c r="AR57" i="1"/>
  <c r="AR49" i="1"/>
  <c r="AR41" i="1"/>
  <c r="AU34" i="1"/>
  <c r="AR33" i="1"/>
  <c r="AU26" i="1"/>
  <c r="AR25" i="1"/>
  <c r="AT23" i="1"/>
  <c r="AU18" i="1"/>
  <c r="AR17" i="1"/>
  <c r="AT15" i="1"/>
  <c r="AS12" i="1"/>
  <c r="AS4" i="1"/>
  <c r="AP35" i="1"/>
  <c r="AQ43" i="1"/>
  <c r="AS103" i="1"/>
  <c r="AV96" i="1"/>
  <c r="AV88" i="1"/>
  <c r="AV80" i="1"/>
  <c r="AV72" i="1"/>
  <c r="AV64" i="1"/>
  <c r="AV56" i="1"/>
  <c r="AV48" i="1"/>
  <c r="AV40" i="1"/>
  <c r="AT34" i="1"/>
  <c r="AV32" i="1"/>
  <c r="AT26" i="1"/>
  <c r="AV24" i="1"/>
  <c r="AS23" i="1"/>
  <c r="AT18" i="1"/>
  <c r="AV16" i="1"/>
  <c r="AS15" i="1"/>
  <c r="AR12" i="1"/>
  <c r="AR4" i="1"/>
  <c r="AP91" i="1"/>
  <c r="AP27" i="1"/>
  <c r="AQ98" i="1"/>
  <c r="AQ90" i="1"/>
  <c r="AQ82" i="1"/>
  <c r="AQ74" i="1"/>
  <c r="AQ66" i="1"/>
  <c r="AQ58" i="1"/>
  <c r="AQ50" i="1"/>
  <c r="AQ42" i="1"/>
  <c r="AQ34" i="1"/>
  <c r="AQ26" i="1"/>
  <c r="AQ18" i="1"/>
  <c r="AQ10" i="1"/>
  <c r="AP83" i="1"/>
  <c r="AP19" i="1"/>
  <c r="AQ97" i="1"/>
  <c r="AQ89" i="1"/>
  <c r="AQ81" i="1"/>
  <c r="AQ73" i="1"/>
  <c r="AQ65" i="1"/>
  <c r="AQ57" i="1"/>
  <c r="AQ49" i="1"/>
  <c r="AQ41" i="1"/>
  <c r="AQ33" i="1"/>
  <c r="AQ25" i="1"/>
  <c r="AQ17" i="1"/>
  <c r="AQ9" i="1"/>
  <c r="AP75" i="1"/>
  <c r="AP11" i="1"/>
  <c r="AQ96" i="1"/>
  <c r="AQ88" i="1"/>
  <c r="AQ80" i="1"/>
  <c r="AQ72" i="1"/>
  <c r="AQ64" i="1"/>
  <c r="AQ56" i="1"/>
  <c r="AQ48" i="1"/>
  <c r="AQ40" i="1"/>
  <c r="AQ32" i="1"/>
  <c r="AQ24" i="1"/>
  <c r="AQ16" i="1"/>
  <c r="AQ8" i="1"/>
  <c r="AP67" i="1"/>
  <c r="AQ103" i="1"/>
  <c r="AQ95" i="1"/>
  <c r="AQ87" i="1"/>
  <c r="AQ79" i="1"/>
  <c r="AQ71" i="1"/>
  <c r="AQ63" i="1"/>
  <c r="AQ55" i="1"/>
  <c r="AQ47" i="1"/>
  <c r="AQ39" i="1"/>
  <c r="AQ31" i="1"/>
  <c r="AQ23" i="1"/>
  <c r="AQ15" i="1"/>
  <c r="AQ7" i="1"/>
  <c r="AP59" i="1"/>
  <c r="AQ102" i="1"/>
  <c r="AQ94" i="1"/>
  <c r="AQ86" i="1"/>
  <c r="AQ78" i="1"/>
  <c r="AQ70" i="1"/>
  <c r="AQ62" i="1"/>
  <c r="AQ54" i="1"/>
  <c r="AQ46" i="1"/>
  <c r="AQ38" i="1"/>
  <c r="AQ30" i="1"/>
  <c r="AQ22" i="1"/>
  <c r="AQ14" i="1"/>
  <c r="AQ6" i="1"/>
  <c r="AO99" i="1"/>
  <c r="AP51" i="1"/>
  <c r="AQ101" i="1"/>
  <c r="AQ93" i="1"/>
  <c r="AQ85" i="1"/>
  <c r="AQ77" i="1"/>
  <c r="AQ69" i="1"/>
  <c r="AQ61" i="1"/>
  <c r="AQ53" i="1"/>
  <c r="AQ45" i="1"/>
  <c r="AQ37" i="1"/>
  <c r="AQ29" i="1"/>
  <c r="AQ21" i="1"/>
  <c r="AQ13" i="1"/>
  <c r="AQ5" i="1"/>
  <c r="AO35" i="1"/>
  <c r="AP43" i="1"/>
  <c r="AQ100" i="1"/>
  <c r="AQ92" i="1"/>
  <c r="AQ84" i="1"/>
  <c r="AQ76" i="1"/>
  <c r="AQ68" i="1"/>
  <c r="AQ60" i="1"/>
  <c r="AQ52" i="1"/>
  <c r="AQ44" i="1"/>
  <c r="AQ36" i="1"/>
  <c r="AQ28" i="1"/>
  <c r="AQ20" i="1"/>
  <c r="AQ12" i="1"/>
  <c r="AQ4" i="1"/>
  <c r="AO91" i="1"/>
  <c r="AO27" i="1"/>
  <c r="AP98" i="1"/>
  <c r="AP90" i="1"/>
  <c r="AP82" i="1"/>
  <c r="AP74" i="1"/>
  <c r="AP66" i="1"/>
  <c r="AP58" i="1"/>
  <c r="AP50" i="1"/>
  <c r="AP42" i="1"/>
  <c r="AP34" i="1"/>
  <c r="AP26" i="1"/>
  <c r="AP18" i="1"/>
  <c r="AP10" i="1"/>
  <c r="AO83" i="1"/>
  <c r="AO19" i="1"/>
  <c r="AP97" i="1"/>
  <c r="AP89" i="1"/>
  <c r="AP81" i="1"/>
  <c r="AP73" i="1"/>
  <c r="AP65" i="1"/>
  <c r="AP57" i="1"/>
  <c r="AP49" i="1"/>
  <c r="AP41" i="1"/>
  <c r="AP33" i="1"/>
  <c r="AP25" i="1"/>
  <c r="AP17" i="1"/>
  <c r="AP9" i="1"/>
  <c r="AO75" i="1"/>
  <c r="AO11" i="1"/>
  <c r="AP96" i="1"/>
  <c r="AP88" i="1"/>
  <c r="AP80" i="1"/>
  <c r="AP72" i="1"/>
  <c r="AP64" i="1"/>
  <c r="AP56" i="1"/>
  <c r="AP48" i="1"/>
  <c r="AP40" i="1"/>
  <c r="AP32" i="1"/>
  <c r="AP24" i="1"/>
  <c r="AP16" i="1"/>
  <c r="AP8" i="1"/>
  <c r="AO67" i="1"/>
  <c r="AP103" i="1"/>
  <c r="AP95" i="1"/>
  <c r="AP87" i="1"/>
  <c r="AP79" i="1"/>
  <c r="AP71" i="1"/>
  <c r="AP63" i="1"/>
  <c r="AP55" i="1"/>
  <c r="AP47" i="1"/>
  <c r="AP39" i="1"/>
  <c r="AP31" i="1"/>
  <c r="AP23" i="1"/>
  <c r="AP15" i="1"/>
  <c r="AP7" i="1"/>
  <c r="AO59" i="1"/>
  <c r="AP102" i="1"/>
  <c r="AP94" i="1"/>
  <c r="AP86" i="1"/>
  <c r="AP78" i="1"/>
  <c r="AP70" i="1"/>
  <c r="AP62" i="1"/>
  <c r="AP54" i="1"/>
  <c r="AP46" i="1"/>
  <c r="AP38" i="1"/>
  <c r="AP30" i="1"/>
  <c r="AP22" i="1"/>
  <c r="AP14" i="1"/>
  <c r="AP6" i="1"/>
  <c r="AO51" i="1"/>
  <c r="AP101" i="1"/>
  <c r="AP93" i="1"/>
  <c r="AP85" i="1"/>
  <c r="AP77" i="1"/>
  <c r="AP69" i="1"/>
  <c r="AP61" i="1"/>
  <c r="AP53" i="1"/>
  <c r="AP45" i="1"/>
  <c r="AP37" i="1"/>
  <c r="AP29" i="1"/>
  <c r="AP21" i="1"/>
  <c r="AP13" i="1"/>
  <c r="AP5" i="1"/>
  <c r="AO43" i="1"/>
  <c r="AP100" i="1"/>
  <c r="AP92" i="1"/>
  <c r="AP84" i="1"/>
  <c r="AP76" i="1"/>
  <c r="AP68" i="1"/>
  <c r="AP60" i="1"/>
  <c r="AP52" i="1"/>
  <c r="AP44" i="1"/>
  <c r="AP36" i="1"/>
  <c r="AP28" i="1"/>
  <c r="AP20" i="1"/>
  <c r="AP12" i="1"/>
  <c r="AP4" i="1"/>
  <c r="AO98" i="1"/>
  <c r="AO90" i="1"/>
  <c r="AO82" i="1"/>
  <c r="AO74" i="1"/>
  <c r="AO66" i="1"/>
  <c r="AO58" i="1"/>
  <c r="AO50" i="1"/>
  <c r="AO42" i="1"/>
  <c r="AO34" i="1"/>
  <c r="AO26" i="1"/>
  <c r="AO18" i="1"/>
  <c r="AO10" i="1"/>
  <c r="AO97" i="1"/>
  <c r="AO89" i="1"/>
  <c r="AO81" i="1"/>
  <c r="AO73" i="1"/>
  <c r="AO65" i="1"/>
  <c r="AO57" i="1"/>
  <c r="AO49" i="1"/>
  <c r="AO41" i="1"/>
  <c r="AO33" i="1"/>
  <c r="AO25" i="1"/>
  <c r="AO17" i="1"/>
  <c r="AO9" i="1"/>
  <c r="AO96" i="1"/>
  <c r="AO88" i="1"/>
  <c r="AO80" i="1"/>
  <c r="AO72" i="1"/>
  <c r="AO64" i="1"/>
  <c r="AO56" i="1"/>
  <c r="AO48" i="1"/>
  <c r="AO40" i="1"/>
  <c r="AO32" i="1"/>
  <c r="AO24" i="1"/>
  <c r="AO16" i="1"/>
  <c r="AO8" i="1"/>
  <c r="AO103" i="1"/>
  <c r="AO95" i="1"/>
  <c r="AO87" i="1"/>
  <c r="AO79" i="1"/>
  <c r="AO71" i="1"/>
  <c r="AO63" i="1"/>
  <c r="AO55" i="1"/>
  <c r="AO47" i="1"/>
  <c r="AO39" i="1"/>
  <c r="AO31" i="1"/>
  <c r="AO23" i="1"/>
  <c r="AO15" i="1"/>
  <c r="AO7" i="1"/>
  <c r="AO102" i="1"/>
  <c r="AO94" i="1"/>
  <c r="AO86" i="1"/>
  <c r="AO78" i="1"/>
  <c r="AO70" i="1"/>
  <c r="AO62" i="1"/>
  <c r="AO54" i="1"/>
  <c r="AO46" i="1"/>
  <c r="AO38" i="1"/>
  <c r="AO30" i="1"/>
  <c r="AO22" i="1"/>
  <c r="AO14" i="1"/>
  <c r="AO6" i="1"/>
  <c r="AO101" i="1"/>
  <c r="AO93" i="1"/>
  <c r="AO85" i="1"/>
  <c r="AO77" i="1"/>
  <c r="AO69" i="1"/>
  <c r="AO61" i="1"/>
  <c r="AO53" i="1"/>
  <c r="AO45" i="1"/>
  <c r="AO37" i="1"/>
  <c r="AO29" i="1"/>
  <c r="AO21" i="1"/>
  <c r="AO13" i="1"/>
  <c r="AO5" i="1"/>
  <c r="AO100" i="1"/>
  <c r="AO92" i="1"/>
  <c r="AO84" i="1"/>
  <c r="AO76" i="1"/>
  <c r="AO68" i="1"/>
  <c r="AO60" i="1"/>
  <c r="AO52" i="1"/>
  <c r="AO44" i="1"/>
  <c r="AO36" i="1"/>
  <c r="AO28" i="1"/>
  <c r="AO20" i="1"/>
  <c r="AO12" i="1"/>
  <c r="AO4" i="1"/>
  <c r="AN9" i="1"/>
  <c r="AN99" i="1"/>
  <c r="AN91" i="1"/>
  <c r="AN83" i="1"/>
  <c r="AN75" i="1"/>
  <c r="AN67" i="1"/>
  <c r="AN59" i="1"/>
  <c r="AN51" i="1"/>
  <c r="AN43" i="1"/>
  <c r="AN35" i="1"/>
  <c r="AN27" i="1"/>
  <c r="AN19" i="1"/>
  <c r="AN11" i="1"/>
  <c r="AN98" i="1"/>
  <c r="AN90" i="1"/>
  <c r="AN82" i="1"/>
  <c r="AN74" i="1"/>
  <c r="AN66" i="1"/>
  <c r="AN58" i="1"/>
  <c r="AN50" i="1"/>
  <c r="AN42" i="1"/>
  <c r="AN34" i="1"/>
  <c r="AN26" i="1"/>
  <c r="AN18" i="1"/>
  <c r="AN10" i="1"/>
  <c r="AN17" i="1"/>
  <c r="AN96" i="1"/>
  <c r="AN88" i="1"/>
  <c r="AN80" i="1"/>
  <c r="AN72" i="1"/>
  <c r="AN64" i="1"/>
  <c r="AN56" i="1"/>
  <c r="AN48" i="1"/>
  <c r="AN40" i="1"/>
  <c r="AN32" i="1"/>
  <c r="AN24" i="1"/>
  <c r="AN16" i="1"/>
  <c r="AN8" i="1"/>
  <c r="AN97" i="1"/>
  <c r="AN89" i="1"/>
  <c r="AN81" i="1"/>
  <c r="AN73" i="1"/>
  <c r="AN65" i="1"/>
  <c r="AN57" i="1"/>
  <c r="AN49" i="1"/>
  <c r="AN41" i="1"/>
  <c r="AN33" i="1"/>
  <c r="AN25" i="1"/>
  <c r="AN103" i="1"/>
  <c r="AN95" i="1"/>
  <c r="AN87" i="1"/>
  <c r="AN79" i="1"/>
  <c r="AN71" i="1"/>
  <c r="AN63" i="1"/>
  <c r="AN55" i="1"/>
  <c r="AN47" i="1"/>
  <c r="AN39" i="1"/>
  <c r="AN31" i="1"/>
  <c r="AN23" i="1"/>
  <c r="AN15" i="1"/>
  <c r="AN7" i="1"/>
  <c r="AN102" i="1"/>
  <c r="AN94" i="1"/>
  <c r="AN86" i="1"/>
  <c r="AN78" i="1"/>
  <c r="AN70" i="1"/>
  <c r="AN62" i="1"/>
  <c r="AN54" i="1"/>
  <c r="AN46" i="1"/>
  <c r="AN38" i="1"/>
  <c r="AN30" i="1"/>
  <c r="AN22" i="1"/>
  <c r="AN14" i="1"/>
  <c r="AN6" i="1"/>
  <c r="AN101" i="1"/>
  <c r="AN93" i="1"/>
  <c r="AN85" i="1"/>
  <c r="AN77" i="1"/>
  <c r="AN69" i="1"/>
  <c r="AN61" i="1"/>
  <c r="AN53" i="1"/>
  <c r="AN45" i="1"/>
  <c r="AN37" i="1"/>
  <c r="AN29" i="1"/>
  <c r="AN21" i="1"/>
  <c r="AN13" i="1"/>
  <c r="AN5" i="1"/>
  <c r="AN100" i="1"/>
  <c r="AN92" i="1"/>
  <c r="AN84" i="1"/>
  <c r="AN76" i="1"/>
  <c r="AN68" i="1"/>
  <c r="AN60" i="1"/>
  <c r="AN52" i="1"/>
  <c r="AN44" i="1"/>
  <c r="AN36" i="1"/>
  <c r="AN28" i="1"/>
  <c r="AN20" i="1"/>
  <c r="AN12" i="1"/>
  <c r="AN4" i="1"/>
  <c r="AN3" i="1"/>
  <c r="AV3" i="1"/>
  <c r="AU3" i="1"/>
  <c r="AT3" i="1"/>
  <c r="AS3" i="1"/>
  <c r="AR3" i="1"/>
  <c r="AQ3" i="1"/>
  <c r="AP3" i="1"/>
  <c r="AO3" i="1"/>
  <c r="AF104" i="1"/>
  <c r="I5" i="2" s="1"/>
  <c r="AK93" i="1"/>
  <c r="AJ80" i="1"/>
  <c r="AI67" i="1"/>
  <c r="AI55" i="1"/>
  <c r="AK41" i="1"/>
  <c r="AK29" i="1"/>
  <c r="AJ16" i="1"/>
  <c r="AI95" i="1"/>
  <c r="AK81" i="1"/>
  <c r="AK69" i="1"/>
  <c r="AJ56" i="1"/>
  <c r="AI43" i="1"/>
  <c r="AI31" i="1"/>
  <c r="AK17" i="1"/>
  <c r="AI91" i="1"/>
  <c r="AI79" i="1"/>
  <c r="AK65" i="1"/>
  <c r="AK53" i="1"/>
  <c r="AJ40" i="1"/>
  <c r="AI27" i="1"/>
  <c r="AI15" i="1"/>
  <c r="AI103" i="1"/>
  <c r="AK89" i="1"/>
  <c r="AK77" i="1"/>
  <c r="AJ64" i="1"/>
  <c r="AI51" i="1"/>
  <c r="AI39" i="1"/>
  <c r="AK25" i="1"/>
  <c r="AK13" i="1"/>
  <c r="AK101" i="1"/>
  <c r="AJ88" i="1"/>
  <c r="AI75" i="1"/>
  <c r="AI63" i="1"/>
  <c r="AK49" i="1"/>
  <c r="AK37" i="1"/>
  <c r="AJ24" i="1"/>
  <c r="AI11" i="1"/>
  <c r="AI99" i="1"/>
  <c r="AI87" i="1"/>
  <c r="AK73" i="1"/>
  <c r="AK61" i="1"/>
  <c r="AJ48" i="1"/>
  <c r="AI35" i="1"/>
  <c r="AI23" i="1"/>
  <c r="AK9" i="1"/>
  <c r="AK97" i="1"/>
  <c r="AK85" i="1"/>
  <c r="AJ72" i="1"/>
  <c r="AI59" i="1"/>
  <c r="AI47" i="1"/>
  <c r="AK33" i="1"/>
  <c r="AK21" i="1"/>
  <c r="AJ8" i="1"/>
  <c r="AJ96" i="1"/>
  <c r="AI83" i="1"/>
  <c r="AI71" i="1"/>
  <c r="AK57" i="1"/>
  <c r="AK45" i="1"/>
  <c r="AJ32" i="1"/>
  <c r="AI19" i="1"/>
  <c r="AK5" i="1"/>
  <c r="AJ84" i="1"/>
  <c r="AJ68" i="1"/>
  <c r="AJ52" i="1"/>
  <c r="AJ36" i="1"/>
  <c r="AJ12" i="1"/>
  <c r="AI7" i="1"/>
  <c r="AJ102" i="1"/>
  <c r="AK99" i="1"/>
  <c r="AI97" i="1"/>
  <c r="AJ94" i="1"/>
  <c r="AK91" i="1"/>
  <c r="AI89" i="1"/>
  <c r="AJ86" i="1"/>
  <c r="AK83" i="1"/>
  <c r="AI81" i="1"/>
  <c r="AJ78" i="1"/>
  <c r="AK75" i="1"/>
  <c r="AI73" i="1"/>
  <c r="AJ70" i="1"/>
  <c r="AK67" i="1"/>
  <c r="AI65" i="1"/>
  <c r="AJ62" i="1"/>
  <c r="AK59" i="1"/>
  <c r="AI57" i="1"/>
  <c r="AJ54" i="1"/>
  <c r="AK51" i="1"/>
  <c r="AI49" i="1"/>
  <c r="AJ46" i="1"/>
  <c r="AK43" i="1"/>
  <c r="AI41" i="1"/>
  <c r="AJ38" i="1"/>
  <c r="AK35" i="1"/>
  <c r="AI33" i="1"/>
  <c r="AJ30" i="1"/>
  <c r="AK27" i="1"/>
  <c r="AI25" i="1"/>
  <c r="AJ22" i="1"/>
  <c r="AK19" i="1"/>
  <c r="AI17" i="1"/>
  <c r="AJ14" i="1"/>
  <c r="AK11" i="1"/>
  <c r="AI9" i="1"/>
  <c r="AJ6" i="1"/>
  <c r="AJ92" i="1"/>
  <c r="AJ60" i="1"/>
  <c r="AJ44" i="1"/>
  <c r="AJ28" i="1"/>
  <c r="AJ20" i="1"/>
  <c r="AJ4" i="1"/>
  <c r="AI102" i="1"/>
  <c r="AJ99" i="1"/>
  <c r="AK96" i="1"/>
  <c r="AI94" i="1"/>
  <c r="AJ91" i="1"/>
  <c r="AK88" i="1"/>
  <c r="AI86" i="1"/>
  <c r="AJ83" i="1"/>
  <c r="AK80" i="1"/>
  <c r="AI78" i="1"/>
  <c r="AJ75" i="1"/>
  <c r="AK72" i="1"/>
  <c r="AI70" i="1"/>
  <c r="AJ67" i="1"/>
  <c r="AK64" i="1"/>
  <c r="AI62" i="1"/>
  <c r="AJ59" i="1"/>
  <c r="AK56" i="1"/>
  <c r="AI54" i="1"/>
  <c r="AJ51" i="1"/>
  <c r="AK48" i="1"/>
  <c r="AI46" i="1"/>
  <c r="AJ43" i="1"/>
  <c r="AK40" i="1"/>
  <c r="AI38" i="1"/>
  <c r="AJ35" i="1"/>
  <c r="AK32" i="1"/>
  <c r="AI30" i="1"/>
  <c r="AJ27" i="1"/>
  <c r="AK24" i="1"/>
  <c r="AI22" i="1"/>
  <c r="AJ19" i="1"/>
  <c r="AK16" i="1"/>
  <c r="AI14" i="1"/>
  <c r="AJ11" i="1"/>
  <c r="AK8" i="1"/>
  <c r="AI6" i="1"/>
  <c r="AJ101" i="1"/>
  <c r="AK98" i="1"/>
  <c r="AI96" i="1"/>
  <c r="AJ93" i="1"/>
  <c r="AK90" i="1"/>
  <c r="AI88" i="1"/>
  <c r="AJ85" i="1"/>
  <c r="AK82" i="1"/>
  <c r="AI80" i="1"/>
  <c r="AJ77" i="1"/>
  <c r="AK74" i="1"/>
  <c r="AI72" i="1"/>
  <c r="AJ69" i="1"/>
  <c r="AK66" i="1"/>
  <c r="AI64" i="1"/>
  <c r="AJ61" i="1"/>
  <c r="AK58" i="1"/>
  <c r="AI56" i="1"/>
  <c r="AJ53" i="1"/>
  <c r="AK50" i="1"/>
  <c r="AI48" i="1"/>
  <c r="AJ45" i="1"/>
  <c r="AK42" i="1"/>
  <c r="AI40" i="1"/>
  <c r="AJ37" i="1"/>
  <c r="AK34" i="1"/>
  <c r="AI32" i="1"/>
  <c r="AJ29" i="1"/>
  <c r="AK26" i="1"/>
  <c r="AI24" i="1"/>
  <c r="AJ21" i="1"/>
  <c r="AK18" i="1"/>
  <c r="AI16" i="1"/>
  <c r="AJ13" i="1"/>
  <c r="AK10" i="1"/>
  <c r="AI8" i="1"/>
  <c r="AJ5" i="1"/>
  <c r="AK103" i="1"/>
  <c r="AI101" i="1"/>
  <c r="AJ98" i="1"/>
  <c r="AK95" i="1"/>
  <c r="AI93" i="1"/>
  <c r="AJ90" i="1"/>
  <c r="AK87" i="1"/>
  <c r="AI85" i="1"/>
  <c r="AJ82" i="1"/>
  <c r="AK79" i="1"/>
  <c r="AI77" i="1"/>
  <c r="AJ74" i="1"/>
  <c r="AK71" i="1"/>
  <c r="AI69" i="1"/>
  <c r="AJ66" i="1"/>
  <c r="AK63" i="1"/>
  <c r="AI61" i="1"/>
  <c r="AJ58" i="1"/>
  <c r="AK55" i="1"/>
  <c r="AI53" i="1"/>
  <c r="AJ50" i="1"/>
  <c r="AK47" i="1"/>
  <c r="AI45" i="1"/>
  <c r="AJ42" i="1"/>
  <c r="AK39" i="1"/>
  <c r="AI37" i="1"/>
  <c r="AJ34" i="1"/>
  <c r="AK31" i="1"/>
  <c r="AI29" i="1"/>
  <c r="AJ26" i="1"/>
  <c r="AK23" i="1"/>
  <c r="AI21" i="1"/>
  <c r="AJ18" i="1"/>
  <c r="AK15" i="1"/>
  <c r="AI13" i="1"/>
  <c r="AJ10" i="1"/>
  <c r="AK7" i="1"/>
  <c r="AI5" i="1"/>
  <c r="AJ103" i="1"/>
  <c r="AK100" i="1"/>
  <c r="AI98" i="1"/>
  <c r="AJ95" i="1"/>
  <c r="AK92" i="1"/>
  <c r="AI90" i="1"/>
  <c r="AJ87" i="1"/>
  <c r="AK84" i="1"/>
  <c r="AI82" i="1"/>
  <c r="AJ79" i="1"/>
  <c r="AK76" i="1"/>
  <c r="AI74" i="1"/>
  <c r="AJ71" i="1"/>
  <c r="AK68" i="1"/>
  <c r="AI66" i="1"/>
  <c r="AJ63" i="1"/>
  <c r="AK60" i="1"/>
  <c r="AI58" i="1"/>
  <c r="AJ55" i="1"/>
  <c r="AK52" i="1"/>
  <c r="AI50" i="1"/>
  <c r="AJ47" i="1"/>
  <c r="AK44" i="1"/>
  <c r="AI42" i="1"/>
  <c r="AJ39" i="1"/>
  <c r="AK36" i="1"/>
  <c r="AI34" i="1"/>
  <c r="AJ31" i="1"/>
  <c r="AK28" i="1"/>
  <c r="AI26" i="1"/>
  <c r="AJ23" i="1"/>
  <c r="AK20" i="1"/>
  <c r="AI18" i="1"/>
  <c r="AJ15" i="1"/>
  <c r="AK12" i="1"/>
  <c r="AI10" i="1"/>
  <c r="AJ7" i="1"/>
  <c r="AK4" i="1"/>
  <c r="AJ100" i="1"/>
  <c r="AJ76" i="1"/>
  <c r="AK102" i="1"/>
  <c r="AI100" i="1"/>
  <c r="AJ97" i="1"/>
  <c r="AK94" i="1"/>
  <c r="AI92" i="1"/>
  <c r="AJ89" i="1"/>
  <c r="AK86" i="1"/>
  <c r="AI84" i="1"/>
  <c r="AJ81" i="1"/>
  <c r="AK78" i="1"/>
  <c r="AI76" i="1"/>
  <c r="AJ73" i="1"/>
  <c r="AK70" i="1"/>
  <c r="AI68" i="1"/>
  <c r="AJ65" i="1"/>
  <c r="AK62" i="1"/>
  <c r="AI60" i="1"/>
  <c r="AJ57" i="1"/>
  <c r="AK54" i="1"/>
  <c r="AI52" i="1"/>
  <c r="AJ49" i="1"/>
  <c r="AK46" i="1"/>
  <c r="AI44" i="1"/>
  <c r="AJ41" i="1"/>
  <c r="AK38" i="1"/>
  <c r="AI36" i="1"/>
  <c r="AJ33" i="1"/>
  <c r="AK30" i="1"/>
  <c r="AI28" i="1"/>
  <c r="AJ25" i="1"/>
  <c r="AK22" i="1"/>
  <c r="AI20" i="1"/>
  <c r="AJ17" i="1"/>
  <c r="AK14" i="1"/>
  <c r="AI12" i="1"/>
  <c r="AJ9" i="1"/>
  <c r="AK6" i="1"/>
  <c r="AI4" i="1"/>
  <c r="AK3" i="1"/>
  <c r="AJ3" i="1"/>
  <c r="AH59" i="1"/>
  <c r="AH51" i="1"/>
  <c r="AH43" i="1"/>
  <c r="AH99" i="1"/>
  <c r="AH35" i="1"/>
  <c r="AH91" i="1"/>
  <c r="AH27" i="1"/>
  <c r="AH83" i="1"/>
  <c r="AH19" i="1"/>
  <c r="AH75" i="1"/>
  <c r="AH11" i="1"/>
  <c r="AH67" i="1"/>
  <c r="AI3" i="1"/>
  <c r="AH98" i="1"/>
  <c r="AH90" i="1"/>
  <c r="AH82" i="1"/>
  <c r="AH74" i="1"/>
  <c r="AH66" i="1"/>
  <c r="AH58" i="1"/>
  <c r="AH50" i="1"/>
  <c r="AH42" i="1"/>
  <c r="AH34" i="1"/>
  <c r="AH26" i="1"/>
  <c r="AH18" i="1"/>
  <c r="AH10" i="1"/>
  <c r="AH97" i="1"/>
  <c r="AH89" i="1"/>
  <c r="AH81" i="1"/>
  <c r="AH73" i="1"/>
  <c r="AH65" i="1"/>
  <c r="AH57" i="1"/>
  <c r="AH49" i="1"/>
  <c r="AH41" i="1"/>
  <c r="AH33" i="1"/>
  <c r="AH25" i="1"/>
  <c r="AH17" i="1"/>
  <c r="AH9" i="1"/>
  <c r="AH96" i="1"/>
  <c r="AH88" i="1"/>
  <c r="AH80" i="1"/>
  <c r="AH72" i="1"/>
  <c r="AH64" i="1"/>
  <c r="AH56" i="1"/>
  <c r="AH48" i="1"/>
  <c r="AH40" i="1"/>
  <c r="AH32" i="1"/>
  <c r="AH24" i="1"/>
  <c r="AH16" i="1"/>
  <c r="AH8" i="1"/>
  <c r="AH103" i="1"/>
  <c r="AH95" i="1"/>
  <c r="AH87" i="1"/>
  <c r="AH79" i="1"/>
  <c r="AH71" i="1"/>
  <c r="AH63" i="1"/>
  <c r="AH55" i="1"/>
  <c r="AH47" i="1"/>
  <c r="AH39" i="1"/>
  <c r="AH31" i="1"/>
  <c r="AH23" i="1"/>
  <c r="AH15" i="1"/>
  <c r="AH7" i="1"/>
  <c r="AH102" i="1"/>
  <c r="AH94" i="1"/>
  <c r="AH86" i="1"/>
  <c r="AH78" i="1"/>
  <c r="AH70" i="1"/>
  <c r="AH62" i="1"/>
  <c r="AH54" i="1"/>
  <c r="AH46" i="1"/>
  <c r="AH38" i="1"/>
  <c r="AH30" i="1"/>
  <c r="AH22" i="1"/>
  <c r="AH14" i="1"/>
  <c r="AH6" i="1"/>
  <c r="AH101" i="1"/>
  <c r="AH93" i="1"/>
  <c r="AH85" i="1"/>
  <c r="AH77" i="1"/>
  <c r="AH69" i="1"/>
  <c r="AH61" i="1"/>
  <c r="AH53" i="1"/>
  <c r="AH45" i="1"/>
  <c r="AH37" i="1"/>
  <c r="AH29" i="1"/>
  <c r="AH21" i="1"/>
  <c r="AH13" i="1"/>
  <c r="AH5" i="1"/>
  <c r="AH100" i="1"/>
  <c r="AH92" i="1"/>
  <c r="AH84" i="1"/>
  <c r="AH76" i="1"/>
  <c r="AH68" i="1"/>
  <c r="AH60" i="1"/>
  <c r="AH52" i="1"/>
  <c r="AH44" i="1"/>
  <c r="AH36" i="1"/>
  <c r="AH28" i="1"/>
  <c r="AH20" i="1"/>
  <c r="AH12" i="1"/>
  <c r="AH4" i="1"/>
  <c r="AG59" i="1"/>
  <c r="AG51" i="1"/>
  <c r="AG43" i="1"/>
  <c r="AG99" i="1"/>
  <c r="AG35" i="1"/>
  <c r="AG91" i="1"/>
  <c r="AG27" i="1"/>
  <c r="AG83" i="1"/>
  <c r="AG19" i="1"/>
  <c r="AG75" i="1"/>
  <c r="AG11" i="1"/>
  <c r="AG67" i="1"/>
  <c r="AH3" i="1"/>
  <c r="AG98" i="1"/>
  <c r="AG90" i="1"/>
  <c r="AG82" i="1"/>
  <c r="AG74" i="1"/>
  <c r="AG66" i="1"/>
  <c r="AG58" i="1"/>
  <c r="AG50" i="1"/>
  <c r="AG42" i="1"/>
  <c r="AG34" i="1"/>
  <c r="AG26" i="1"/>
  <c r="AG18" i="1"/>
  <c r="AG10" i="1"/>
  <c r="AG97" i="1"/>
  <c r="AG89" i="1"/>
  <c r="AG81" i="1"/>
  <c r="AG73" i="1"/>
  <c r="AG65" i="1"/>
  <c r="AG57" i="1"/>
  <c r="AG49" i="1"/>
  <c r="AG41" i="1"/>
  <c r="AG33" i="1"/>
  <c r="AG25" i="1"/>
  <c r="AG17" i="1"/>
  <c r="AG9" i="1"/>
  <c r="AG96" i="1"/>
  <c r="AG88" i="1"/>
  <c r="AG80" i="1"/>
  <c r="AG72" i="1"/>
  <c r="AG64" i="1"/>
  <c r="AG56" i="1"/>
  <c r="AG48" i="1"/>
  <c r="AG40" i="1"/>
  <c r="AG32" i="1"/>
  <c r="AG24" i="1"/>
  <c r="AG16" i="1"/>
  <c r="AG8" i="1"/>
  <c r="AG103" i="1"/>
  <c r="AG95" i="1"/>
  <c r="AG87" i="1"/>
  <c r="AG79" i="1"/>
  <c r="AG71" i="1"/>
  <c r="AG63" i="1"/>
  <c r="AG55" i="1"/>
  <c r="AG47" i="1"/>
  <c r="AG39" i="1"/>
  <c r="AG31" i="1"/>
  <c r="AG23" i="1"/>
  <c r="AG15" i="1"/>
  <c r="AG7" i="1"/>
  <c r="AG102" i="1"/>
  <c r="AG94" i="1"/>
  <c r="AG86" i="1"/>
  <c r="AG78" i="1"/>
  <c r="AG70" i="1"/>
  <c r="AG62" i="1"/>
  <c r="AG54" i="1"/>
  <c r="AG46" i="1"/>
  <c r="AG38" i="1"/>
  <c r="AG30" i="1"/>
  <c r="AG22" i="1"/>
  <c r="AG14" i="1"/>
  <c r="AG6" i="1"/>
  <c r="AG101" i="1"/>
  <c r="AG93" i="1"/>
  <c r="AG85" i="1"/>
  <c r="AG77" i="1"/>
  <c r="AG69" i="1"/>
  <c r="AG61" i="1"/>
  <c r="AG53" i="1"/>
  <c r="AG45" i="1"/>
  <c r="AG37" i="1"/>
  <c r="AG29" i="1"/>
  <c r="AG21" i="1"/>
  <c r="AG13" i="1"/>
  <c r="AG5" i="1"/>
  <c r="AG100" i="1"/>
  <c r="AG92" i="1"/>
  <c r="AG84" i="1"/>
  <c r="AG76" i="1"/>
  <c r="AG68" i="1"/>
  <c r="AG60" i="1"/>
  <c r="AG52" i="1"/>
  <c r="AG44" i="1"/>
  <c r="AG36" i="1"/>
  <c r="AG28" i="1"/>
  <c r="AG20" i="1"/>
  <c r="AG12" i="1"/>
  <c r="AG4" i="1"/>
  <c r="AG3" i="1"/>
  <c r="AB59" i="1"/>
  <c r="AB51" i="1"/>
  <c r="AB43" i="1"/>
  <c r="AB99" i="1"/>
  <c r="AB35" i="1"/>
  <c r="AB91" i="1"/>
  <c r="AB27" i="1"/>
  <c r="AB83" i="1"/>
  <c r="AB19" i="1"/>
  <c r="AB75" i="1"/>
  <c r="AB11" i="1"/>
  <c r="AB67" i="1"/>
  <c r="AB98" i="1"/>
  <c r="AB90" i="1"/>
  <c r="AB82" i="1"/>
  <c r="AB74" i="1"/>
  <c r="AB66" i="1"/>
  <c r="AB58" i="1"/>
  <c r="AB50" i="1"/>
  <c r="AB42" i="1"/>
  <c r="AB34" i="1"/>
  <c r="AB26" i="1"/>
  <c r="AB18" i="1"/>
  <c r="AB10" i="1"/>
  <c r="AB97" i="1"/>
  <c r="AB89" i="1"/>
  <c r="AB81" i="1"/>
  <c r="AB73" i="1"/>
  <c r="AB65" i="1"/>
  <c r="AB57" i="1"/>
  <c r="AB49" i="1"/>
  <c r="AB41" i="1"/>
  <c r="AB33" i="1"/>
  <c r="AB25" i="1"/>
  <c r="AB17" i="1"/>
  <c r="AB9" i="1"/>
  <c r="AB96" i="1"/>
  <c r="AB88" i="1"/>
  <c r="AB80" i="1"/>
  <c r="AB72" i="1"/>
  <c r="AB64" i="1"/>
  <c r="AB56" i="1"/>
  <c r="AB48" i="1"/>
  <c r="AB40" i="1"/>
  <c r="AB32" i="1"/>
  <c r="AB24" i="1"/>
  <c r="AB16" i="1"/>
  <c r="AB8" i="1"/>
  <c r="AB103" i="1"/>
  <c r="AB95" i="1"/>
  <c r="AB87" i="1"/>
  <c r="AB79" i="1"/>
  <c r="AB71" i="1"/>
  <c r="AB63" i="1"/>
  <c r="AB55" i="1"/>
  <c r="AB47" i="1"/>
  <c r="AB39" i="1"/>
  <c r="AB31" i="1"/>
  <c r="AB23" i="1"/>
  <c r="AB15" i="1"/>
  <c r="AB7" i="1"/>
  <c r="AB102" i="1"/>
  <c r="AB94" i="1"/>
  <c r="AB86" i="1"/>
  <c r="AB78" i="1"/>
  <c r="AB70" i="1"/>
  <c r="AB62" i="1"/>
  <c r="AB54" i="1"/>
  <c r="AB46" i="1"/>
  <c r="AB38" i="1"/>
  <c r="AB30" i="1"/>
  <c r="AB22" i="1"/>
  <c r="AB14" i="1"/>
  <c r="AB6" i="1"/>
  <c r="AB101" i="1"/>
  <c r="AB93" i="1"/>
  <c r="AB85" i="1"/>
  <c r="AB77" i="1"/>
  <c r="AB69" i="1"/>
  <c r="AB61" i="1"/>
  <c r="AB53" i="1"/>
  <c r="AB45" i="1"/>
  <c r="AB37" i="1"/>
  <c r="AB29" i="1"/>
  <c r="AB21" i="1"/>
  <c r="AB13" i="1"/>
  <c r="AB5" i="1"/>
  <c r="AB100" i="1"/>
  <c r="AB92" i="1"/>
  <c r="AB84" i="1"/>
  <c r="AB76" i="1"/>
  <c r="AB68" i="1"/>
  <c r="AB60" i="1"/>
  <c r="AB52" i="1"/>
  <c r="AB44" i="1"/>
  <c r="AB36" i="1"/>
  <c r="AB28" i="1"/>
  <c r="AB20" i="1"/>
  <c r="Q61" i="1"/>
  <c r="S79" i="1"/>
  <c r="T95" i="1"/>
  <c r="T47" i="1"/>
  <c r="T63" i="1"/>
  <c r="Q90" i="1"/>
  <c r="Q82" i="1"/>
  <c r="Q74" i="1"/>
  <c r="Q66" i="1"/>
  <c r="Q50" i="1"/>
  <c r="Q42" i="1"/>
  <c r="Q34" i="1"/>
  <c r="Q26" i="1"/>
  <c r="Q18" i="1"/>
  <c r="Q2" i="1"/>
  <c r="AY2" i="1" s="1"/>
  <c r="T31" i="1"/>
  <c r="T15" i="1"/>
  <c r="T97" i="1"/>
  <c r="T81" i="1"/>
  <c r="T65" i="1"/>
  <c r="T49" i="1"/>
  <c r="T33" i="1"/>
  <c r="T17" i="1"/>
  <c r="S80" i="1"/>
  <c r="T96" i="1"/>
  <c r="T64" i="1"/>
  <c r="T48" i="1"/>
  <c r="T32" i="1"/>
  <c r="T16" i="1"/>
  <c r="T94" i="1"/>
  <c r="T78" i="1"/>
  <c r="T62" i="1"/>
  <c r="T46" i="1"/>
  <c r="T30" i="1"/>
  <c r="T14" i="1"/>
  <c r="T89" i="1"/>
  <c r="T73" i="1"/>
  <c r="T57" i="1"/>
  <c r="T41" i="1"/>
  <c r="T25" i="1"/>
  <c r="T9" i="1"/>
  <c r="T88" i="1"/>
  <c r="T72" i="1"/>
  <c r="T56" i="1"/>
  <c r="T40" i="1"/>
  <c r="T24" i="1"/>
  <c r="T8" i="1"/>
  <c r="T87" i="1"/>
  <c r="T71" i="1"/>
  <c r="T55" i="1"/>
  <c r="T39" i="1"/>
  <c r="T23" i="1"/>
  <c r="T7" i="1"/>
  <c r="T102" i="1"/>
  <c r="T86" i="1"/>
  <c r="T70" i="1"/>
  <c r="T54" i="1"/>
  <c r="T38" i="1"/>
  <c r="T22" i="1"/>
  <c r="T6" i="1"/>
  <c r="T101" i="1"/>
  <c r="T93" i="1"/>
  <c r="T85" i="1"/>
  <c r="T77" i="1"/>
  <c r="T69" i="1"/>
  <c r="T61" i="1"/>
  <c r="T53" i="1"/>
  <c r="T45" i="1"/>
  <c r="T37" i="1"/>
  <c r="T29" i="1"/>
  <c r="T21" i="1"/>
  <c r="T13" i="1"/>
  <c r="T5" i="1"/>
  <c r="T100" i="1"/>
  <c r="T92" i="1"/>
  <c r="T84" i="1"/>
  <c r="T76" i="1"/>
  <c r="T68" i="1"/>
  <c r="T60" i="1"/>
  <c r="T52" i="1"/>
  <c r="T44" i="1"/>
  <c r="T36" i="1"/>
  <c r="T28" i="1"/>
  <c r="T20" i="1"/>
  <c r="T12" i="1"/>
  <c r="T4" i="1"/>
  <c r="T99" i="1"/>
  <c r="T91" i="1"/>
  <c r="T83" i="1"/>
  <c r="T75" i="1"/>
  <c r="T67" i="1"/>
  <c r="T59" i="1"/>
  <c r="T51" i="1"/>
  <c r="T43" i="1"/>
  <c r="T35" i="1"/>
  <c r="T27" i="1"/>
  <c r="T19" i="1"/>
  <c r="T11" i="1"/>
  <c r="T3" i="1"/>
  <c r="Q69" i="1"/>
  <c r="T98" i="1"/>
  <c r="T90" i="1"/>
  <c r="T82" i="1"/>
  <c r="T74" i="1"/>
  <c r="T66" i="1"/>
  <c r="T58" i="1"/>
  <c r="T50" i="1"/>
  <c r="T42" i="1"/>
  <c r="T34" i="1"/>
  <c r="T26" i="1"/>
  <c r="T18" i="1"/>
  <c r="T10" i="1"/>
  <c r="T2" i="1"/>
  <c r="Q83" i="1"/>
  <c r="Q19" i="1"/>
  <c r="Q94" i="1"/>
  <c r="Q70" i="1"/>
  <c r="Q14" i="1"/>
  <c r="Q93" i="1"/>
  <c r="Q85" i="1"/>
  <c r="Q37" i="1"/>
  <c r="Q13" i="1"/>
  <c r="S90" i="1"/>
  <c r="S82" i="1"/>
  <c r="S74" i="1"/>
  <c r="S66" i="1"/>
  <c r="S50" i="1"/>
  <c r="S42" i="1"/>
  <c r="S34" i="1"/>
  <c r="S26" i="1"/>
  <c r="S18" i="1"/>
  <c r="S2" i="1"/>
  <c r="Q98" i="1"/>
  <c r="Q58" i="1"/>
  <c r="Q10" i="1"/>
  <c r="Q84" i="1"/>
  <c r="Q59" i="1"/>
  <c r="Q30" i="1"/>
  <c r="Q6" i="1"/>
  <c r="Q11" i="1"/>
  <c r="Q101" i="1"/>
  <c r="Q77" i="1"/>
  <c r="Q53" i="1"/>
  <c r="Q45" i="1"/>
  <c r="Q29" i="1"/>
  <c r="Q21" i="1"/>
  <c r="Q5" i="1"/>
  <c r="Q100" i="1"/>
  <c r="Q92" i="1"/>
  <c r="Q76" i="1"/>
  <c r="Q68" i="1"/>
  <c r="Q60" i="1"/>
  <c r="Q52" i="1"/>
  <c r="Q44" i="1"/>
  <c r="Q36" i="1"/>
  <c r="Q28" i="1"/>
  <c r="Q20" i="1"/>
  <c r="Q12" i="1"/>
  <c r="Q4" i="1"/>
  <c r="Q78" i="1"/>
  <c r="Q54" i="1"/>
  <c r="Q99" i="1"/>
  <c r="Q91" i="1"/>
  <c r="Q75" i="1"/>
  <c r="Q67" i="1"/>
  <c r="Q51" i="1"/>
  <c r="Q43" i="1"/>
  <c r="Q35" i="1"/>
  <c r="Q27" i="1"/>
  <c r="Q3" i="1"/>
  <c r="Q86" i="1"/>
  <c r="Q62" i="1"/>
  <c r="Q46" i="1"/>
  <c r="Q38" i="1"/>
  <c r="Q22" i="1"/>
  <c r="Q102" i="1"/>
  <c r="Q89" i="1"/>
  <c r="AY89" i="1" s="1"/>
  <c r="Q49" i="1"/>
  <c r="AY49" i="1" s="1"/>
  <c r="Q9" i="1"/>
  <c r="AY9" i="1" s="1"/>
  <c r="Q96" i="1"/>
  <c r="AY96" i="1" s="1"/>
  <c r="Q88" i="1"/>
  <c r="AY88" i="1" s="1"/>
  <c r="Q80" i="1"/>
  <c r="AY80" i="1" s="1"/>
  <c r="Q72" i="1"/>
  <c r="AY72" i="1" s="1"/>
  <c r="Q64" i="1"/>
  <c r="AY64" i="1" s="1"/>
  <c r="Q56" i="1"/>
  <c r="AY56" i="1" s="1"/>
  <c r="Q48" i="1"/>
  <c r="AY48" i="1" s="1"/>
  <c r="Q40" i="1"/>
  <c r="AY40" i="1" s="1"/>
  <c r="Q32" i="1"/>
  <c r="AY32" i="1" s="1"/>
  <c r="Q24" i="1"/>
  <c r="AY24" i="1" s="1"/>
  <c r="Q16" i="1"/>
  <c r="AY16" i="1" s="1"/>
  <c r="Q8" i="1"/>
  <c r="AY8" i="1" s="1"/>
  <c r="Q97" i="1"/>
  <c r="AY97" i="1" s="1"/>
  <c r="Q65" i="1"/>
  <c r="AY65" i="1" s="1"/>
  <c r="Q33" i="1"/>
  <c r="AY33" i="1" s="1"/>
  <c r="Q17" i="1"/>
  <c r="AY17" i="1" s="1"/>
  <c r="Q95" i="1"/>
  <c r="Q87" i="1"/>
  <c r="Q79" i="1"/>
  <c r="Q71" i="1"/>
  <c r="Q63" i="1"/>
  <c r="Q55" i="1"/>
  <c r="Q47" i="1"/>
  <c r="Q39" i="1"/>
  <c r="Q31" i="1"/>
  <c r="Q23" i="1"/>
  <c r="Q15" i="1"/>
  <c r="Q7" i="1"/>
  <c r="Q73" i="1"/>
  <c r="AY73" i="1" s="1"/>
  <c r="Q41" i="1"/>
  <c r="AY41" i="1" s="1"/>
  <c r="Q81" i="1"/>
  <c r="AY81" i="1" s="1"/>
  <c r="Q57" i="1"/>
  <c r="AY57" i="1" s="1"/>
  <c r="Q25" i="1"/>
  <c r="AY25" i="1" s="1"/>
  <c r="C2" i="1"/>
  <c r="C11" i="1"/>
  <c r="C3" i="1"/>
  <c r="R23" i="1" l="1"/>
  <c r="V23" i="1" s="1"/>
  <c r="BD24" i="1" s="1"/>
  <c r="AY23" i="1"/>
  <c r="R87" i="1"/>
  <c r="V87" i="1" s="1"/>
  <c r="BD88" i="1" s="1"/>
  <c r="AY87" i="1"/>
  <c r="R67" i="1"/>
  <c r="V67" i="1" s="1"/>
  <c r="BD68" i="1" s="1"/>
  <c r="AY67" i="1"/>
  <c r="R92" i="1"/>
  <c r="V92" i="1" s="1"/>
  <c r="BD93" i="1" s="1"/>
  <c r="AY92" i="1"/>
  <c r="R98" i="1"/>
  <c r="V98" i="1" s="1"/>
  <c r="BD99" i="1" s="1"/>
  <c r="AY98" i="1"/>
  <c r="R95" i="1"/>
  <c r="V95" i="1" s="1"/>
  <c r="BD96" i="1" s="1"/>
  <c r="AY95" i="1"/>
  <c r="R62" i="1"/>
  <c r="V62" i="1" s="1"/>
  <c r="BD63" i="1" s="1"/>
  <c r="AY62" i="1"/>
  <c r="R28" i="1"/>
  <c r="V28" i="1" s="1"/>
  <c r="BD29" i="1" s="1"/>
  <c r="AY28" i="1"/>
  <c r="R39" i="1"/>
  <c r="V39" i="1" s="1"/>
  <c r="BD40" i="1" s="1"/>
  <c r="AY39" i="1"/>
  <c r="R86" i="1"/>
  <c r="V86" i="1" s="1"/>
  <c r="BD87" i="1" s="1"/>
  <c r="AY86" i="1"/>
  <c r="R91" i="1"/>
  <c r="V91" i="1" s="1"/>
  <c r="BD92" i="1" s="1"/>
  <c r="AY91" i="1"/>
  <c r="R36" i="1"/>
  <c r="V36" i="1" s="1"/>
  <c r="BD37" i="1" s="1"/>
  <c r="AY36" i="1"/>
  <c r="R5" i="1"/>
  <c r="V5" i="1" s="1"/>
  <c r="BD6" i="1" s="1"/>
  <c r="AY5" i="1"/>
  <c r="R6" i="1"/>
  <c r="V6" i="1" s="1"/>
  <c r="BD7" i="1" s="1"/>
  <c r="AY6" i="1"/>
  <c r="R19" i="1"/>
  <c r="V19" i="1" s="1"/>
  <c r="BD20" i="1" s="1"/>
  <c r="AY19" i="1"/>
  <c r="R42" i="1"/>
  <c r="V42" i="1" s="1"/>
  <c r="BD43" i="1" s="1"/>
  <c r="AY42" i="1"/>
  <c r="R47" i="1"/>
  <c r="V47" i="1" s="1"/>
  <c r="BD48" i="1" s="1"/>
  <c r="AY47" i="1"/>
  <c r="R3" i="1"/>
  <c r="V3" i="1" s="1"/>
  <c r="BD4" i="1" s="1"/>
  <c r="AY3" i="1"/>
  <c r="R99" i="1"/>
  <c r="V99" i="1" s="1"/>
  <c r="BD100" i="1" s="1"/>
  <c r="AY99" i="1"/>
  <c r="R44" i="1"/>
  <c r="V44" i="1" s="1"/>
  <c r="BD45" i="1" s="1"/>
  <c r="AY44" i="1"/>
  <c r="R21" i="1"/>
  <c r="V21" i="1" s="1"/>
  <c r="BD22" i="1" s="1"/>
  <c r="AY21" i="1"/>
  <c r="R30" i="1"/>
  <c r="V30" i="1" s="1"/>
  <c r="BD31" i="1" s="1"/>
  <c r="AY30" i="1"/>
  <c r="R13" i="1"/>
  <c r="V13" i="1" s="1"/>
  <c r="BD14" i="1" s="1"/>
  <c r="AY13" i="1"/>
  <c r="R83" i="1"/>
  <c r="V83" i="1" s="1"/>
  <c r="BD84" i="1" s="1"/>
  <c r="AY83" i="1"/>
  <c r="R50" i="1"/>
  <c r="V50" i="1" s="1"/>
  <c r="BD51" i="1" s="1"/>
  <c r="AY50" i="1"/>
  <c r="R59" i="1"/>
  <c r="V59" i="1" s="1"/>
  <c r="BD60" i="1" s="1"/>
  <c r="AY59" i="1"/>
  <c r="R52" i="1"/>
  <c r="V52" i="1" s="1"/>
  <c r="BD53" i="1" s="1"/>
  <c r="AY52" i="1"/>
  <c r="R66" i="1"/>
  <c r="V66" i="1" s="1"/>
  <c r="BD67" i="1" s="1"/>
  <c r="AY66" i="1"/>
  <c r="R102" i="1"/>
  <c r="V102" i="1" s="1"/>
  <c r="BD103" i="1" s="1"/>
  <c r="AY102" i="1"/>
  <c r="R78" i="1"/>
  <c r="V78" i="1" s="1"/>
  <c r="BD79" i="1" s="1"/>
  <c r="AY78" i="1"/>
  <c r="R60" i="1"/>
  <c r="V60" i="1" s="1"/>
  <c r="BD61" i="1" s="1"/>
  <c r="AY60" i="1"/>
  <c r="R45" i="1"/>
  <c r="V45" i="1" s="1"/>
  <c r="BD46" i="1" s="1"/>
  <c r="AY45" i="1"/>
  <c r="R84" i="1"/>
  <c r="V84" i="1" s="1"/>
  <c r="BD85" i="1" s="1"/>
  <c r="AY84" i="1"/>
  <c r="R85" i="1"/>
  <c r="V85" i="1" s="1"/>
  <c r="BD86" i="1" s="1"/>
  <c r="AY85" i="1"/>
  <c r="R74" i="1"/>
  <c r="V74" i="1" s="1"/>
  <c r="BD75" i="1" s="1"/>
  <c r="AY74" i="1"/>
  <c r="R55" i="1"/>
  <c r="V55" i="1" s="1"/>
  <c r="BD56" i="1" s="1"/>
  <c r="AY55" i="1"/>
  <c r="R27" i="1"/>
  <c r="V27" i="1" s="1"/>
  <c r="BD28" i="1" s="1"/>
  <c r="AY27" i="1"/>
  <c r="R54" i="1"/>
  <c r="V54" i="1" s="1"/>
  <c r="BD55" i="1" s="1"/>
  <c r="AY54" i="1"/>
  <c r="R29" i="1"/>
  <c r="V29" i="1" s="1"/>
  <c r="BD30" i="1" s="1"/>
  <c r="AY29" i="1"/>
  <c r="R37" i="1"/>
  <c r="V37" i="1" s="1"/>
  <c r="BD38" i="1" s="1"/>
  <c r="AY37" i="1"/>
  <c r="R61" i="1"/>
  <c r="V61" i="1" s="1"/>
  <c r="BD62" i="1" s="1"/>
  <c r="AY61" i="1"/>
  <c r="R63" i="1"/>
  <c r="V63" i="1" s="1"/>
  <c r="BD64" i="1" s="1"/>
  <c r="AY63" i="1"/>
  <c r="R35" i="1"/>
  <c r="V35" i="1" s="1"/>
  <c r="BD36" i="1" s="1"/>
  <c r="AY35" i="1"/>
  <c r="R7" i="1"/>
  <c r="V7" i="1" s="1"/>
  <c r="BD8" i="1" s="1"/>
  <c r="AY7" i="1"/>
  <c r="R71" i="1"/>
  <c r="V71" i="1" s="1"/>
  <c r="BD72" i="1" s="1"/>
  <c r="AY71" i="1"/>
  <c r="R22" i="1"/>
  <c r="V22" i="1" s="1"/>
  <c r="BD23" i="1" s="1"/>
  <c r="AY22" i="1"/>
  <c r="R43" i="1"/>
  <c r="V43" i="1" s="1"/>
  <c r="BD44" i="1" s="1"/>
  <c r="AY43" i="1"/>
  <c r="R4" i="1"/>
  <c r="V4" i="1" s="1"/>
  <c r="BD5" i="1" s="1"/>
  <c r="AY4" i="1"/>
  <c r="R68" i="1"/>
  <c r="V68" i="1" s="1"/>
  <c r="BD69" i="1" s="1"/>
  <c r="AY68" i="1"/>
  <c r="R53" i="1"/>
  <c r="V53" i="1" s="1"/>
  <c r="BD54" i="1" s="1"/>
  <c r="AY53" i="1"/>
  <c r="R10" i="1"/>
  <c r="V10" i="1" s="1"/>
  <c r="BD11" i="1" s="1"/>
  <c r="AY10" i="1"/>
  <c r="R93" i="1"/>
  <c r="V93" i="1" s="1"/>
  <c r="BD94" i="1" s="1"/>
  <c r="AY93" i="1"/>
  <c r="R82" i="1"/>
  <c r="V82" i="1" s="1"/>
  <c r="BD83" i="1" s="1"/>
  <c r="AY82" i="1"/>
  <c r="R15" i="1"/>
  <c r="V15" i="1" s="1"/>
  <c r="BD16" i="1" s="1"/>
  <c r="AY15" i="1"/>
  <c r="R79" i="1"/>
  <c r="V79" i="1" s="1"/>
  <c r="BD80" i="1" s="1"/>
  <c r="AY79" i="1"/>
  <c r="R38" i="1"/>
  <c r="V38" i="1" s="1"/>
  <c r="BD39" i="1" s="1"/>
  <c r="AY38" i="1"/>
  <c r="R51" i="1"/>
  <c r="V51" i="1" s="1"/>
  <c r="BD52" i="1" s="1"/>
  <c r="AY51" i="1"/>
  <c r="R12" i="1"/>
  <c r="V12" i="1" s="1"/>
  <c r="BD13" i="1" s="1"/>
  <c r="AY12" i="1"/>
  <c r="R76" i="1"/>
  <c r="V76" i="1" s="1"/>
  <c r="BD77" i="1" s="1"/>
  <c r="AY76" i="1"/>
  <c r="R77" i="1"/>
  <c r="V77" i="1" s="1"/>
  <c r="BD78" i="1" s="1"/>
  <c r="AY77" i="1"/>
  <c r="R58" i="1"/>
  <c r="V58" i="1" s="1"/>
  <c r="BD59" i="1" s="1"/>
  <c r="AY58" i="1"/>
  <c r="R14" i="1"/>
  <c r="V14" i="1" s="1"/>
  <c r="BD15" i="1" s="1"/>
  <c r="AY14" i="1"/>
  <c r="R18" i="1"/>
  <c r="V18" i="1" s="1"/>
  <c r="BD19" i="1" s="1"/>
  <c r="AY18" i="1"/>
  <c r="R90" i="1"/>
  <c r="V90" i="1" s="1"/>
  <c r="BD91" i="1" s="1"/>
  <c r="AY90" i="1"/>
  <c r="R20" i="1"/>
  <c r="V20" i="1" s="1"/>
  <c r="BD21" i="1" s="1"/>
  <c r="AY20" i="1"/>
  <c r="R46" i="1"/>
  <c r="V46" i="1" s="1"/>
  <c r="BD47" i="1" s="1"/>
  <c r="AY46" i="1"/>
  <c r="R101" i="1"/>
  <c r="V101" i="1" s="1"/>
  <c r="BD102" i="1" s="1"/>
  <c r="AY101" i="1"/>
  <c r="R70" i="1"/>
  <c r="V70" i="1" s="1"/>
  <c r="BD71" i="1" s="1"/>
  <c r="AY70" i="1"/>
  <c r="R26" i="1"/>
  <c r="V26" i="1" s="1"/>
  <c r="BD27" i="1" s="1"/>
  <c r="AY26" i="1"/>
  <c r="R31" i="1"/>
  <c r="V31" i="1" s="1"/>
  <c r="BD32" i="1" s="1"/>
  <c r="AY31" i="1"/>
  <c r="R75" i="1"/>
  <c r="V75" i="1" s="1"/>
  <c r="BD76" i="1" s="1"/>
  <c r="AY75" i="1"/>
  <c r="R100" i="1"/>
  <c r="V100" i="1" s="1"/>
  <c r="BD101" i="1" s="1"/>
  <c r="AY100" i="1"/>
  <c r="R11" i="1"/>
  <c r="V11" i="1" s="1"/>
  <c r="BD12" i="1" s="1"/>
  <c r="AY11" i="1"/>
  <c r="R94" i="1"/>
  <c r="V94" i="1" s="1"/>
  <c r="BD95" i="1" s="1"/>
  <c r="AY94" i="1"/>
  <c r="R69" i="1"/>
  <c r="V69" i="1" s="1"/>
  <c r="BD70" i="1" s="1"/>
  <c r="AY69" i="1"/>
  <c r="R34" i="1"/>
  <c r="V34" i="1" s="1"/>
  <c r="BD35" i="1" s="1"/>
  <c r="AY34" i="1"/>
  <c r="AO104" i="1"/>
  <c r="AN104" i="1"/>
  <c r="AP104" i="1"/>
  <c r="AQ104" i="1"/>
  <c r="AR104" i="1"/>
  <c r="AS104" i="1"/>
  <c r="AT104" i="1"/>
  <c r="AU104" i="1"/>
  <c r="AV104" i="1"/>
  <c r="AM104" i="1"/>
  <c r="R2" i="1"/>
  <c r="V2" i="1" s="1"/>
  <c r="BD3" i="1" s="1"/>
  <c r="AJ104" i="1"/>
  <c r="M5" i="2" s="1"/>
  <c r="AK104" i="1"/>
  <c r="N5" i="2" s="1"/>
  <c r="AI104" i="1"/>
  <c r="L5" i="2" s="1"/>
  <c r="AH104" i="1"/>
  <c r="K5" i="2" s="1"/>
  <c r="AG104" i="1"/>
  <c r="J5" i="2" s="1"/>
  <c r="AA3" i="1"/>
  <c r="U18" i="1"/>
  <c r="AA12" i="1"/>
  <c r="AB12" i="1"/>
  <c r="AA4" i="1"/>
  <c r="AB4" i="1"/>
  <c r="U61" i="1"/>
  <c r="U10" i="1"/>
  <c r="U42" i="1"/>
  <c r="U6" i="1"/>
  <c r="U58" i="1"/>
  <c r="U38" i="1"/>
  <c r="U55" i="1"/>
  <c r="U2" i="1"/>
  <c r="U71" i="1"/>
  <c r="U91" i="1"/>
  <c r="U77" i="1"/>
  <c r="U35" i="1"/>
  <c r="U51" i="1"/>
  <c r="U7" i="1"/>
  <c r="U99" i="1"/>
  <c r="W99" i="1" s="1"/>
  <c r="U84" i="1"/>
  <c r="U45" i="1"/>
  <c r="U15" i="1"/>
  <c r="U27" i="1"/>
  <c r="U43" i="1"/>
  <c r="U50" i="1"/>
  <c r="U53" i="1"/>
  <c r="U22" i="1"/>
  <c r="U14" i="1"/>
  <c r="U79" i="1"/>
  <c r="R24" i="1"/>
  <c r="V24" i="1" s="1"/>
  <c r="BD25" i="1" s="1"/>
  <c r="U24" i="1"/>
  <c r="R88" i="1"/>
  <c r="V88" i="1" s="1"/>
  <c r="BD89" i="1" s="1"/>
  <c r="U88" i="1"/>
  <c r="R25" i="1"/>
  <c r="V25" i="1" s="1"/>
  <c r="BD26" i="1" s="1"/>
  <c r="U25" i="1"/>
  <c r="R32" i="1"/>
  <c r="V32" i="1" s="1"/>
  <c r="BD33" i="1" s="1"/>
  <c r="U32" i="1"/>
  <c r="R96" i="1"/>
  <c r="V96" i="1" s="1"/>
  <c r="BD97" i="1" s="1"/>
  <c r="U96" i="1"/>
  <c r="U20" i="1"/>
  <c r="U94" i="1"/>
  <c r="R57" i="1"/>
  <c r="V57" i="1" s="1"/>
  <c r="BD58" i="1" s="1"/>
  <c r="U57" i="1"/>
  <c r="R17" i="1"/>
  <c r="V17" i="1" s="1"/>
  <c r="BD18" i="1" s="1"/>
  <c r="U17" i="1"/>
  <c r="R40" i="1"/>
  <c r="V40" i="1" s="1"/>
  <c r="BD41" i="1" s="1"/>
  <c r="U40" i="1"/>
  <c r="R9" i="1"/>
  <c r="V9" i="1" s="1"/>
  <c r="BD10" i="1" s="1"/>
  <c r="U9" i="1"/>
  <c r="U39" i="1"/>
  <c r="U28" i="1"/>
  <c r="U92" i="1"/>
  <c r="U23" i="1"/>
  <c r="W23" i="1" s="1"/>
  <c r="R81" i="1"/>
  <c r="V81" i="1" s="1"/>
  <c r="BD82" i="1" s="1"/>
  <c r="U81" i="1"/>
  <c r="R33" i="1"/>
  <c r="V33" i="1" s="1"/>
  <c r="BD34" i="1" s="1"/>
  <c r="U33" i="1"/>
  <c r="R48" i="1"/>
  <c r="V48" i="1" s="1"/>
  <c r="BD49" i="1" s="1"/>
  <c r="U48" i="1"/>
  <c r="R49" i="1"/>
  <c r="V49" i="1" s="1"/>
  <c r="BD50" i="1" s="1"/>
  <c r="U49" i="1"/>
  <c r="U36" i="1"/>
  <c r="U100" i="1"/>
  <c r="U95" i="1"/>
  <c r="R41" i="1"/>
  <c r="V41" i="1" s="1"/>
  <c r="BD42" i="1" s="1"/>
  <c r="U41" i="1"/>
  <c r="R65" i="1"/>
  <c r="V65" i="1" s="1"/>
  <c r="BD66" i="1" s="1"/>
  <c r="U65" i="1"/>
  <c r="R56" i="1"/>
  <c r="V56" i="1" s="1"/>
  <c r="BD57" i="1" s="1"/>
  <c r="U56" i="1"/>
  <c r="R89" i="1"/>
  <c r="V89" i="1" s="1"/>
  <c r="BD90" i="1" s="1"/>
  <c r="U89" i="1"/>
  <c r="U66" i="1"/>
  <c r="U47" i="1"/>
  <c r="U44" i="1"/>
  <c r="U5" i="1"/>
  <c r="U69" i="1"/>
  <c r="U54" i="1"/>
  <c r="R73" i="1"/>
  <c r="V73" i="1" s="1"/>
  <c r="BD74" i="1" s="1"/>
  <c r="U73" i="1"/>
  <c r="R97" i="1"/>
  <c r="V97" i="1" s="1"/>
  <c r="BD98" i="1" s="1"/>
  <c r="U97" i="1"/>
  <c r="R64" i="1"/>
  <c r="V64" i="1" s="1"/>
  <c r="BD65" i="1" s="1"/>
  <c r="U64" i="1"/>
  <c r="U74" i="1"/>
  <c r="U87" i="1"/>
  <c r="U59" i="1"/>
  <c r="U63" i="1"/>
  <c r="U52" i="1"/>
  <c r="U30" i="1"/>
  <c r="U13" i="1"/>
  <c r="W13" i="1" s="1"/>
  <c r="U70" i="1"/>
  <c r="R8" i="1"/>
  <c r="V8" i="1" s="1"/>
  <c r="BD9" i="1" s="1"/>
  <c r="U8" i="1"/>
  <c r="R72" i="1"/>
  <c r="V72" i="1" s="1"/>
  <c r="BD73" i="1" s="1"/>
  <c r="U72" i="1"/>
  <c r="U82" i="1"/>
  <c r="U3" i="1"/>
  <c r="U67" i="1"/>
  <c r="W67" i="1" s="1"/>
  <c r="U60" i="1"/>
  <c r="U46" i="1"/>
  <c r="U21" i="1"/>
  <c r="W21" i="1" s="1"/>
  <c r="U85" i="1"/>
  <c r="U86" i="1"/>
  <c r="R16" i="1"/>
  <c r="V16" i="1" s="1"/>
  <c r="BD17" i="1" s="1"/>
  <c r="U16" i="1"/>
  <c r="R80" i="1"/>
  <c r="V80" i="1" s="1"/>
  <c r="BD81" i="1" s="1"/>
  <c r="U80" i="1"/>
  <c r="U26" i="1"/>
  <c r="U90" i="1"/>
  <c r="U11" i="1"/>
  <c r="U75" i="1"/>
  <c r="U4" i="1"/>
  <c r="U68" i="1"/>
  <c r="U62" i="1"/>
  <c r="W62" i="1" s="1"/>
  <c r="U29" i="1"/>
  <c r="U93" i="1"/>
  <c r="U102" i="1"/>
  <c r="W102" i="1" s="1"/>
  <c r="U34" i="1"/>
  <c r="U98" i="1"/>
  <c r="W98" i="1" s="1"/>
  <c r="U19" i="1"/>
  <c r="U83" i="1"/>
  <c r="U12" i="1"/>
  <c r="U76" i="1"/>
  <c r="U78" i="1"/>
  <c r="U37" i="1"/>
  <c r="U101" i="1"/>
  <c r="U31" i="1"/>
  <c r="AB3" i="1"/>
  <c r="W87" i="1" l="1"/>
  <c r="W78" i="1"/>
  <c r="W19" i="1"/>
  <c r="W95" i="1"/>
  <c r="W86" i="1"/>
  <c r="W85" i="1"/>
  <c r="W59" i="1"/>
  <c r="W54" i="1"/>
  <c r="W52" i="1"/>
  <c r="W76" i="1"/>
  <c r="W29" i="1"/>
  <c r="W60" i="1"/>
  <c r="W5" i="1"/>
  <c r="W3" i="1"/>
  <c r="W30" i="1"/>
  <c r="W39" i="1"/>
  <c r="W6" i="1"/>
  <c r="W61" i="1"/>
  <c r="W47" i="1"/>
  <c r="W84" i="1"/>
  <c r="BF6" i="1"/>
  <c r="W12" i="1"/>
  <c r="W68" i="1"/>
  <c r="W63" i="1"/>
  <c r="W75" i="1"/>
  <c r="W43" i="1"/>
  <c r="W35" i="1"/>
  <c r="W15" i="1"/>
  <c r="W91" i="1"/>
  <c r="W101" i="1"/>
  <c r="W69" i="1"/>
  <c r="W53" i="1"/>
  <c r="W51" i="1"/>
  <c r="W20" i="1"/>
  <c r="W11" i="1"/>
  <c r="W27" i="1"/>
  <c r="W58" i="1"/>
  <c r="AZ3" i="1"/>
  <c r="G12" i="2" s="1"/>
  <c r="W46" i="1"/>
  <c r="W71" i="1"/>
  <c r="W93" i="1"/>
  <c r="W45" i="1"/>
  <c r="W70" i="1"/>
  <c r="W92" i="1"/>
  <c r="W14" i="1"/>
  <c r="W36" i="1"/>
  <c r="W44" i="1"/>
  <c r="W7" i="1"/>
  <c r="W83" i="1"/>
  <c r="W4" i="1"/>
  <c r="W37" i="1"/>
  <c r="W28" i="1"/>
  <c r="W31" i="1"/>
  <c r="W55" i="1"/>
  <c r="W10" i="1"/>
  <c r="W94" i="1"/>
  <c r="W22" i="1"/>
  <c r="W100" i="1"/>
  <c r="W77" i="1"/>
  <c r="W38" i="1"/>
  <c r="W79" i="1"/>
  <c r="AD6" i="1"/>
  <c r="F5" i="2" s="1"/>
  <c r="W50" i="1"/>
  <c r="AD5" i="1"/>
  <c r="E5" i="2" s="1"/>
  <c r="AE2" i="1"/>
  <c r="G6" i="2" s="1"/>
  <c r="W90" i="1"/>
  <c r="W18" i="1"/>
  <c r="W82" i="1"/>
  <c r="W66" i="1"/>
  <c r="W81" i="1"/>
  <c r="W40" i="1"/>
  <c r="W96" i="1"/>
  <c r="W24" i="1"/>
  <c r="W16" i="1"/>
  <c r="W97" i="1"/>
  <c r="W41" i="1"/>
  <c r="W49" i="1"/>
  <c r="W17" i="1"/>
  <c r="W32" i="1"/>
  <c r="W48" i="1"/>
  <c r="W57" i="1"/>
  <c r="W25" i="1"/>
  <c r="W2" i="1"/>
  <c r="W33" i="1"/>
  <c r="W9" i="1"/>
  <c r="W88" i="1"/>
  <c r="W72" i="1"/>
  <c r="W73" i="1"/>
  <c r="W89" i="1"/>
  <c r="W42" i="1"/>
  <c r="W8" i="1"/>
  <c r="W56" i="1"/>
  <c r="W26" i="1"/>
  <c r="W74" i="1"/>
  <c r="W34" i="1"/>
  <c r="W80" i="1"/>
  <c r="W64" i="1"/>
  <c r="W65" i="1"/>
</calcChain>
</file>

<file path=xl/sharedStrings.xml><?xml version="1.0" encoding="utf-8"?>
<sst xmlns="http://schemas.openxmlformats.org/spreadsheetml/2006/main" count="97" uniqueCount="67">
  <si>
    <t>gender</t>
  </si>
  <si>
    <t>number</t>
  </si>
  <si>
    <t>age</t>
  </si>
  <si>
    <t>field of work</t>
  </si>
  <si>
    <t>health</t>
  </si>
  <si>
    <t>education</t>
  </si>
  <si>
    <t>it</t>
  </si>
  <si>
    <t>e-commerce</t>
  </si>
  <si>
    <t>custom</t>
  </si>
  <si>
    <t>kids</t>
  </si>
  <si>
    <t>cars</t>
  </si>
  <si>
    <t>area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</si>
  <si>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</si>
  <si>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</si>
  <si>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</si>
  <si>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</si>
  <si>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</si>
  <si>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</si>
  <si>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</si>
  <si>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</si>
  <si>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</si>
  <si>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</si>
  <si>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arts</t>
  </si>
  <si>
    <t>commerce</t>
  </si>
  <si>
    <t>diploma</t>
  </si>
  <si>
    <t>b-tech</t>
  </si>
  <si>
    <t>Mba</t>
  </si>
  <si>
    <t>Column1</t>
  </si>
  <si>
    <t>Column2</t>
  </si>
  <si>
    <t>Column3</t>
  </si>
  <si>
    <t>Column4</t>
  </si>
  <si>
    <t>men</t>
  </si>
  <si>
    <t>women</t>
  </si>
  <si>
    <t>no.of men</t>
  </si>
  <si>
    <t>no.of women</t>
  </si>
  <si>
    <t xml:space="preserve">      men v women</t>
  </si>
  <si>
    <t>Work Field</t>
  </si>
  <si>
    <t>income</t>
  </si>
  <si>
    <t>house value</t>
  </si>
  <si>
    <t>Mortgage left</t>
  </si>
  <si>
    <t>car value</t>
  </si>
  <si>
    <t>left amount to pay (car)</t>
  </si>
  <si>
    <t>debts</t>
  </si>
  <si>
    <t>investments</t>
  </si>
  <si>
    <t>value(person)</t>
  </si>
  <si>
    <t>value(debts)</t>
  </si>
  <si>
    <t>net worth</t>
  </si>
  <si>
    <t>Average age</t>
  </si>
  <si>
    <t>number of each profession</t>
  </si>
  <si>
    <t>agriculture</t>
  </si>
  <si>
    <t xml:space="preserve">                          total:</t>
  </si>
  <si>
    <t>number of person per area</t>
  </si>
  <si>
    <t>average income</t>
  </si>
  <si>
    <t>average value(car)</t>
  </si>
  <si>
    <t>per car value</t>
  </si>
  <si>
    <t>number of person with debt higher than x</t>
  </si>
  <si>
    <t xml:space="preserve">               x</t>
  </si>
  <si>
    <t xml:space="preserve">     total:</t>
  </si>
  <si>
    <t>number of person with more than x% on their mortgage</t>
  </si>
  <si>
    <t>x</t>
  </si>
  <si>
    <t>mortgage</t>
  </si>
  <si>
    <t xml:space="preserve">      total:</t>
  </si>
  <si>
    <t>if greater than x%</t>
  </si>
  <si>
    <t>men v women</t>
  </si>
  <si>
    <t>Basic</t>
  </si>
  <si>
    <t>average age</t>
  </si>
  <si>
    <t>average value (car)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</si>
</sst>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6" xfId="0" applyBorder="1"/>
    <xf numFmtId="0" fontId="0" fillId="0" borderId="11" xfId="0" applyBorder="1"/>
    <xf numFmtId="0" fontId="0" fillId="0" borderId="13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Dashboard!$E$4:$F$4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Dashboard!$E$5:$F$5</c:f>
              <c:numCache>
                <c:formatCode>General</c:formatCode>
                <c:ptCount val="2"/>
                <c:pt idx="0">
                  <c:v>52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0-4984-BBCE-E44EBBD69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3149184"/>
        <c:axId val="1413150016"/>
      </c:barChart>
      <c:catAx>
        <c:axId val="14131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150016"/>
        <c:crosses val="autoZero"/>
        <c:auto val="1"/>
        <c:lblAlgn val="ctr"/>
        <c:lblOffset val="100"/>
        <c:noMultiLvlLbl val="0"/>
      </c:catAx>
      <c:valAx>
        <c:axId val="141315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1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by Profession</a:t>
            </a:r>
          </a:p>
        </c:rich>
      </c:tx>
      <c:layout>
        <c:manualLayout>
          <c:xMode val="edge"/>
          <c:yMode val="edge"/>
          <c:x val="0.247929874133639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B7-4E6D-A3F5-790B755A8A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B7-4E6D-A3F5-790B755A8A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B7-4E6D-A3F5-790B755A8A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8B7-4E6D-A3F5-790B755A8A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8B7-4E6D-A3F5-790B755A8A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8B7-4E6D-A3F5-790B755A8AD7}"/>
              </c:ext>
            </c:extLst>
          </c:dPt>
          <c:cat>
            <c:strRef>
              <c:f>Dashboard!$I$4:$N$4</c:f>
              <c:strCache>
                <c:ptCount val="6"/>
                <c:pt idx="0">
                  <c:v>health</c:v>
                </c:pt>
                <c:pt idx="1">
                  <c:v>education</c:v>
                </c:pt>
                <c:pt idx="2">
                  <c:v>agriculture</c:v>
                </c:pt>
                <c:pt idx="3">
                  <c:v>it</c:v>
                </c:pt>
                <c:pt idx="4">
                  <c:v>e-commerce</c:v>
                </c:pt>
                <c:pt idx="5">
                  <c:v>custom</c:v>
                </c:pt>
              </c:strCache>
            </c:strRef>
          </c:cat>
          <c:val>
            <c:numRef>
              <c:f>Dashboard!$I$5:$N$5</c:f>
              <c:numCache>
                <c:formatCode>General</c:formatCode>
                <c:ptCount val="6"/>
                <c:pt idx="0">
                  <c:v>16</c:v>
                </c:pt>
                <c:pt idx="1">
                  <c:v>19</c:v>
                </c:pt>
                <c:pt idx="2">
                  <c:v>15</c:v>
                </c:pt>
                <c:pt idx="3">
                  <c:v>20</c:v>
                </c:pt>
                <c:pt idx="4">
                  <c:v>14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5-43FB-B317-21BC52092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</xdr:colOff>
      <xdr:row>5</xdr:row>
      <xdr:rowOff>9525</xdr:rowOff>
    </xdr:from>
    <xdr:to>
      <xdr:col>5</xdr:col>
      <xdr:colOff>1219200</xdr:colOff>
      <xdr:row>18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6602D1-C028-3618-70E9-A6F309D11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12699</xdr:colOff>
      <xdr:row>5</xdr:row>
      <xdr:rowOff>12701</xdr:rowOff>
    </xdr:from>
    <xdr:to>
      <xdr:col>13</xdr:col>
      <xdr:colOff>603250</xdr:colOff>
      <xdr:row>18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4F60C3-AE86-A7E2-C074-0FC37A015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08BF545-E75C-4EBD-877F-A8BB8DC6104B}" name="Table6" displayName="Table6" ref="C1:W102" totalsRowShown="0">
  <autoFilter ref="C1:W102" xr:uid="{B08BF545-E75C-4EBD-877F-A8BB8DC6104B}"/>
  <tableColumns count="21">
    <tableColumn id="1" xr3:uid="{487BB38D-809D-4BFA-8AEF-C9E2D4E2BAE9}" name="gender">
      <calculatedColumnFormula>IF(OR(B2=1,B2=3,B2=5,B2=7,B2=9),"Men","Women")</calculatedColumnFormula>
    </tableColumn>
    <tableColumn id="2" xr3:uid="{6447721A-7D46-412E-8622-D3832BF300F3}" name="age">
      <calculatedColumnFormula>RANDBETWEEN(25,50)</calculatedColumnFormula>
    </tableColumn>
    <tableColumn id="3" xr3:uid="{DC1CF4E1-BDBE-4E7E-BA78-7BFFEC70FF7C}" name="Column1">
      <calculatedColumnFormula>RANDBETWEEN(1,6)</calculatedColumnFormula>
    </tableColumn>
    <tableColumn id="4" xr3:uid="{C92F5A88-09C8-4FDB-B1A3-3EAE3CF607C6}" name="Work Field">
      <calculatedColumnFormula>VLOOKUP(E2,$S$116:$T$121,2)</calculatedColumnFormula>
    </tableColumn>
    <tableColumn id="5" xr3:uid="{952D110E-943F-41D7-9885-7DA8B2EE15D4}" name="Column2">
      <calculatedColumnFormula>RANDBETWEEN(1,5)</calculatedColumnFormula>
    </tableColumn>
    <tableColumn id="6" xr3:uid="{5D572E42-0D07-420C-851A-451649E85335}" name="education">
      <calculatedColumnFormula>VLOOKUP(G2,$P$116:$Q$120,2)</calculatedColumnFormula>
    </tableColumn>
    <tableColumn id="7" xr3:uid="{01E40633-7E36-4CDA-B70F-C4013DA91B74}" name="Column3"/>
    <tableColumn id="8" xr3:uid="{7945ACB0-882A-4FF8-BE1F-F020473EC564}" name="kids">
      <calculatedColumnFormula>RANDBETWEEN(0,3)</calculatedColumnFormula>
    </tableColumn>
    <tableColumn id="9" xr3:uid="{A13D8A3F-21B6-49EC-839A-6CB2C5D3C5D1}" name="cars" dataDxfId="11">
      <calculatedColumnFormula>RANDBETWEEN(1,3)</calculatedColumnFormula>
    </tableColumn>
    <tableColumn id="10" xr3:uid="{232184F9-B71F-498D-97DB-CD532BFF86C4}" name="Column4">
      <calculatedColumnFormula>RANDBETWEEN(1,10)</calculatedColumnFormula>
    </tableColumn>
    <tableColumn id="11" xr3:uid="{5545F66A-2968-4217-8671-A4D80B01EFA8}" name="area" dataDxfId="10">
      <calculatedColumnFormula>VLOOKUP(Table6[[#This Row],[Column4]],$N$114:$O$123,2)</calculatedColumnFormula>
    </tableColumn>
    <tableColumn id="12" xr3:uid="{D8EC8B38-3BD7-4625-835D-B7645367C556}" name="income" dataDxfId="9">
      <calculatedColumnFormula>RANDBETWEEN(10000,100000)</calculatedColumnFormula>
    </tableColumn>
    <tableColumn id="13" xr3:uid="{9CE3F493-E46D-464C-811E-E0AB66E67516}" name="house value" dataDxfId="8">
      <calculatedColumnFormula>RANDBETWEEN(100000,500000)</calculatedColumnFormula>
    </tableColumn>
    <tableColumn id="14" xr3:uid="{0FFD9316-0D94-4151-B197-9F7101D0094F}" name="Mortgage left" dataDxfId="7">
      <calculatedColumnFormula>RAND()*Table6[[#This Row],[house value]]</calculatedColumnFormula>
    </tableColumn>
    <tableColumn id="15" xr3:uid="{B95399A1-9C14-4805-9715-7325BDCCCCDC}" name="car value" dataDxfId="6">
      <calculatedColumnFormula>Table6[[#This Row],[cars]]*RAND()*Table6[[#This Row],[income]]</calculatedColumnFormula>
    </tableColumn>
    <tableColumn id="16" xr3:uid="{5E715EAC-1E35-40E0-8B00-DB726112EC69}" name="left amount to pay (car)" dataDxfId="5">
      <calculatedColumnFormula>RAND()*Table6[[#This Row],[car value]]</calculatedColumnFormula>
    </tableColumn>
    <tableColumn id="17" xr3:uid="{9EE70B32-A2B9-4596-ABDE-069A76A9A9DE}" name="debts" dataDxfId="4">
      <calculatedColumnFormula>RAND()*Table6[[#This Row],[income]]*2</calculatedColumnFormula>
    </tableColumn>
    <tableColumn id="18" xr3:uid="{E20AE081-DC9F-4027-B3A9-5097F6AC4FD1}" name="investments" dataDxfId="3">
      <calculatedColumnFormula>RAND()*Table6[[#This Row],[income]]*1.5</calculatedColumnFormula>
    </tableColumn>
    <tableColumn id="19" xr3:uid="{93F93BBF-B951-47A2-916D-FA5CDB64C47F}" name="value(person)" dataDxfId="2">
      <calculatedColumnFormula>Table6[[#This Row],[house value]]+Table6[[#This Row],[car value]]+Table6[[#This Row],[investments]]</calculatedColumnFormula>
    </tableColumn>
    <tableColumn id="20" xr3:uid="{FF6EA282-8976-44EE-AD9B-1D6D7638032C}" name="value(debts)" dataDxfId="1">
      <calculatedColumnFormula>Table6[[#This Row],[Mortgage left]]+Table6[[#This Row],[left amount to pay (car)]]+Table6[[#This Row],[debts]]</calculatedColumnFormula>
    </tableColumn>
    <tableColumn id="21" xr3:uid="{2AA81E0F-4701-4A7A-9D4F-7952748091F1}" name="net worth" dataDxfId="0">
      <calculatedColumnFormula>Table6[[#This Row],[value(person)]]-Table6[[#This Row],[value(debts)]]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86EB9-E53E-4C99-BA94-E489DBD85569}">
  <dimension ref="B1:BM123"/>
  <sheetViews>
    <sheetView tabSelected="1" workbookViewId="0">
      <selection activeCell="AF104" sqref="AF104:AK104"/>
    </sheetView>
  </sheetViews>
  <sheetFormatPr defaultRowHeight="14.4" x14ac:dyDescent="0.3"/>
  <cols>
    <col min="1" max="1" width="8.33203125" customWidth="1"/>
    <col min="2" max="2" width="7.44140625" hidden="1" customWidth="1"/>
    <col min="4" max="4" width="6" bestFit="1" customWidth="1"/>
    <col min="5" max="5" width="9.6640625" hidden="1" customWidth="1"/>
    <col min="6" max="6" width="13.5546875" customWidth="1"/>
    <col min="7" max="7" width="6.33203125" hidden="1" customWidth="1"/>
    <col min="8" max="8" width="12.77734375" customWidth="1"/>
    <col min="9" max="9" width="0" hidden="1" customWidth="1"/>
    <col min="11" max="11" width="8.77734375" customWidth="1"/>
    <col min="12" max="12" width="7.33203125" hidden="1" customWidth="1"/>
    <col min="15" max="15" width="14.6640625" customWidth="1"/>
    <col min="16" max="16" width="15.21875" customWidth="1"/>
    <col min="17" max="17" width="10.88671875" customWidth="1"/>
    <col min="18" max="18" width="18.77734375" customWidth="1"/>
    <col min="20" max="20" width="12.77734375" customWidth="1"/>
    <col min="21" max="21" width="15.109375" customWidth="1"/>
    <col min="22" max="22" width="12.88671875" customWidth="1"/>
    <col min="23" max="23" width="11.33203125" customWidth="1"/>
    <col min="25" max="25" width="3.88671875" customWidth="1"/>
    <col min="26" max="26" width="7.88671875" customWidth="1"/>
    <col min="29" max="29" width="12" customWidth="1"/>
    <col min="31" max="31" width="17.77734375" customWidth="1"/>
    <col min="32" max="32" width="8.6640625" customWidth="1"/>
    <col min="34" max="34" width="9.5546875" customWidth="1"/>
    <col min="36" max="36" width="11.33203125" customWidth="1"/>
    <col min="37" max="38" width="10.77734375" customWidth="1"/>
    <col min="51" max="51" width="12.44140625" customWidth="1"/>
    <col min="52" max="52" width="17.44140625" customWidth="1"/>
    <col min="56" max="56" width="10.21875" customWidth="1"/>
    <col min="63" max="63" width="16.88671875" customWidth="1"/>
  </cols>
  <sheetData>
    <row r="1" spans="2:65" ht="15" thickBot="1" x14ac:dyDescent="0.35">
      <c r="B1" t="s">
        <v>1</v>
      </c>
      <c r="C1" t="s">
        <v>0</v>
      </c>
      <c r="D1" t="s">
        <v>2</v>
      </c>
      <c r="E1" s="1" t="s">
        <v>27</v>
      </c>
      <c r="F1" s="1" t="s">
        <v>36</v>
      </c>
      <c r="G1" s="1" t="s">
        <v>28</v>
      </c>
      <c r="H1" s="1" t="s">
        <v>5</v>
      </c>
      <c r="I1" s="1" t="s">
        <v>29</v>
      </c>
      <c r="J1" t="s">
        <v>9</v>
      </c>
      <c r="K1" t="s">
        <v>10</v>
      </c>
      <c r="L1" t="s">
        <v>30</v>
      </c>
      <c r="M1" t="s">
        <v>11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AA1" s="17" t="s">
        <v>35</v>
      </c>
      <c r="AB1" s="18"/>
      <c r="AC1" s="18"/>
      <c r="AD1" s="19"/>
      <c r="AE1" s="2" t="s">
        <v>47</v>
      </c>
      <c r="AF1" s="20" t="s">
        <v>48</v>
      </c>
      <c r="AG1" s="21"/>
      <c r="AH1" s="21"/>
      <c r="AI1" s="21"/>
      <c r="AJ1" s="21"/>
      <c r="AK1" s="22"/>
      <c r="AL1" s="1"/>
      <c r="AM1" s="20" t="s">
        <v>51</v>
      </c>
      <c r="AN1" s="21"/>
      <c r="AO1" s="21"/>
      <c r="AP1" s="21"/>
      <c r="AQ1" s="21"/>
      <c r="AR1" s="21"/>
      <c r="AS1" s="21"/>
      <c r="AT1" s="21"/>
      <c r="AU1" s="21"/>
      <c r="AV1" s="22"/>
      <c r="AY1" s="11" t="s">
        <v>54</v>
      </c>
      <c r="BA1" s="17" t="s">
        <v>55</v>
      </c>
      <c r="BB1" s="18"/>
      <c r="BC1" s="18"/>
      <c r="BD1" s="18"/>
      <c r="BE1" s="18"/>
      <c r="BF1" s="19"/>
      <c r="BG1" s="17" t="s">
        <v>58</v>
      </c>
      <c r="BH1" s="18"/>
      <c r="BI1" s="18"/>
      <c r="BJ1" s="18"/>
      <c r="BK1" s="18"/>
      <c r="BL1" s="18"/>
      <c r="BM1" s="19"/>
    </row>
    <row r="2" spans="2:65" ht="15" thickBot="1" x14ac:dyDescent="0.35">
      <c r="B2">
        <f ca="1">RANDBETWEEN(1,10)</f>
        <v>7</v>
      </c>
      <c r="C2" t="str">
        <f ca="1">IF(OR(B2=1,B2=3,B2=5,B2=7,B2=9),"Men","Women")</f>
        <v>Men</v>
      </c>
      <c r="D2">
        <f ca="1">RANDBETWEEN(25,50)</f>
        <v>28</v>
      </c>
      <c r="E2">
        <f ca="1">RANDBETWEEN(1,6)</f>
        <v>4</v>
      </c>
      <c r="F2" t="str">
        <f t="shared" ref="F2:F33" ca="1" si="0">VLOOKUP(E2,$S$116:$T$121,2)</f>
        <v>it</v>
      </c>
      <c r="G2">
        <f ca="1">RANDBETWEEN(1,5)</f>
        <v>4</v>
      </c>
      <c r="H2" t="str">
        <f t="shared" ref="H2:H33" ca="1" si="1">VLOOKUP(G2,$P$116:$Q$120,2)</f>
        <v>commerce</v>
      </c>
      <c r="J2">
        <f ca="1">RANDBETWEEN(0,3)</f>
        <v>3</v>
      </c>
      <c r="K2">
        <f t="shared" ref="K2:K33" ca="1" si="2">RANDBETWEEN(1,3)</f>
        <v>3</v>
      </c>
      <c r="L2">
        <f ca="1">RANDBETWEEN(1,10)</f>
        <v>8</v>
      </c>
      <c r="M2" t="str">
        <f ca="1">VLOOKUP(Table6[[#This Row],[Column4]],$N$114:$O$123,2)</f>
        <v>h</v>
      </c>
      <c r="N2">
        <f t="shared" ref="N2:N33" ca="1" si="3">RANDBETWEEN(10000,100000)</f>
        <v>49224</v>
      </c>
      <c r="O2">
        <f t="shared" ref="O2:O33" ca="1" si="4">RANDBETWEEN(100000,500000)</f>
        <v>485299</v>
      </c>
      <c r="P2">
        <f ca="1">RAND()*Table6[[#This Row],[house value]]</f>
        <v>268268.49842706975</v>
      </c>
      <c r="Q2">
        <f ca="1">Table6[[#This Row],[cars]]*RAND()*Table6[[#This Row],[income]]</f>
        <v>42404.552084909708</v>
      </c>
      <c r="R2">
        <f ca="1">RAND()*Table6[[#This Row],[car value]]</f>
        <v>24747.372478453486</v>
      </c>
      <c r="S2">
        <f ca="1">RAND()*Table6[[#This Row],[income]]*2</f>
        <v>11824.183125305428</v>
      </c>
      <c r="T2">
        <f ca="1">RAND()*Table6[[#This Row],[income]]*1.5</f>
        <v>68642.963418895844</v>
      </c>
      <c r="U2">
        <f ca="1">Table6[[#This Row],[house value]]+Table6[[#This Row],[car value]]+Table6[[#This Row],[investments]]</f>
        <v>596346.5155038056</v>
      </c>
      <c r="V2">
        <f ca="1">Table6[[#This Row],[Mortgage left]]+Table6[[#This Row],[left amount to pay (car)]]+Table6[[#This Row],[debts]]</f>
        <v>304840.0540308287</v>
      </c>
      <c r="W2">
        <f ca="1">Table6[[#This Row],[value(person)]]-Table6[[#This Row],[value(debts)]]</f>
        <v>291506.46147297689</v>
      </c>
      <c r="AA2" s="2" t="s">
        <v>31</v>
      </c>
      <c r="AB2" s="3" t="s">
        <v>32</v>
      </c>
      <c r="AC2" s="3"/>
      <c r="AD2" s="4"/>
      <c r="AE2" s="7">
        <f ca="1">(SUM(Table6[age]))/COUNT(AA3:AA103)</f>
        <v>38.019801980198018</v>
      </c>
      <c r="AF2" s="5" t="s">
        <v>4</v>
      </c>
      <c r="AG2" t="s">
        <v>5</v>
      </c>
      <c r="AH2" t="s">
        <v>49</v>
      </c>
      <c r="AI2" t="s">
        <v>6</v>
      </c>
      <c r="AJ2" t="s">
        <v>7</v>
      </c>
      <c r="AK2" s="6" t="s">
        <v>8</v>
      </c>
      <c r="AM2" s="5" t="s">
        <v>12</v>
      </c>
      <c r="AN2" t="s">
        <v>13</v>
      </c>
      <c r="AO2" t="s">
        <v>14</v>
      </c>
      <c r="AP2" t="s">
        <v>15</v>
      </c>
      <c r="AQ2" t="s">
        <v>16</v>
      </c>
      <c r="AR2" t="s">
        <v>17</v>
      </c>
      <c r="AS2" t="s">
        <v>18</v>
      </c>
      <c r="AT2" t="s">
        <v>19</v>
      </c>
      <c r="AU2" t="s">
        <v>20</v>
      </c>
      <c r="AV2" s="6" t="s">
        <v>21</v>
      </c>
      <c r="AY2" s="14">
        <f ca="1">Table6[[#This Row],[car value]]/Table6[[#This Row],[cars]]</f>
        <v>14134.850694969902</v>
      </c>
      <c r="AZ2" s="2" t="s">
        <v>53</v>
      </c>
      <c r="BA2" s="7" t="s">
        <v>56</v>
      </c>
      <c r="BB2" s="9">
        <v>300000</v>
      </c>
      <c r="BD2" s="12" t="s">
        <v>42</v>
      </c>
      <c r="BF2" s="6"/>
      <c r="BG2" s="5" t="s">
        <v>59</v>
      </c>
      <c r="BH2" s="6">
        <v>0.45</v>
      </c>
      <c r="BJ2" t="s">
        <v>60</v>
      </c>
      <c r="BK2" t="s">
        <v>62</v>
      </c>
      <c r="BM2" s="6"/>
    </row>
    <row r="3" spans="2:65" ht="15" thickBot="1" x14ac:dyDescent="0.35">
      <c r="B3">
        <f t="shared" ref="B3:B66" ca="1" si="5">RANDBETWEEN(1,10)</f>
        <v>1</v>
      </c>
      <c r="C3" t="str">
        <f t="shared" ref="C3:C65" ca="1" si="6">IF(OR(B3=1,B3=3,B3=5,B3=7,B3=9),"Men","Women")</f>
        <v>Men</v>
      </c>
      <c r="D3">
        <f t="shared" ref="D3:D11" ca="1" si="7">RANDBETWEEN(25,50)</f>
        <v>30</v>
      </c>
      <c r="E3">
        <f t="shared" ref="E3:E11" ca="1" si="8">RANDBETWEEN(1,6)</f>
        <v>4</v>
      </c>
      <c r="F3" t="str">
        <f t="shared" ca="1" si="0"/>
        <v>it</v>
      </c>
      <c r="G3">
        <f t="shared" ref="G3:G11" ca="1" si="9">RANDBETWEEN(1,5)</f>
        <v>5</v>
      </c>
      <c r="H3" t="str">
        <f t="shared" ca="1" si="1"/>
        <v>arts</v>
      </c>
      <c r="J3">
        <f t="shared" ref="J3:J11" ca="1" si="10">RANDBETWEEN(0,3)</f>
        <v>0</v>
      </c>
      <c r="K3">
        <f t="shared" ca="1" si="2"/>
        <v>2</v>
      </c>
      <c r="L3">
        <f t="shared" ref="L3:L11" ca="1" si="11">RANDBETWEEN(1,10)</f>
        <v>4</v>
      </c>
      <c r="M3" t="str">
        <f ca="1">VLOOKUP(Table6[[#This Row],[Column4]],$N$114:$O$123,2)</f>
        <v>d</v>
      </c>
      <c r="N3">
        <f t="shared" ca="1" si="3"/>
        <v>77885</v>
      </c>
      <c r="O3">
        <f t="shared" ca="1" si="4"/>
        <v>100222</v>
      </c>
      <c r="P3">
        <f ca="1">RAND()*Table6[[#This Row],[house value]]</f>
        <v>71481.895488385344</v>
      </c>
      <c r="Q3">
        <f ca="1">Table6[[#This Row],[cars]]*RAND()*Table6[[#This Row],[income]]</f>
        <v>85158.357568588806</v>
      </c>
      <c r="R3">
        <f ca="1">RAND()*Table6[[#This Row],[car value]]</f>
        <v>52770.754858109911</v>
      </c>
      <c r="S3">
        <f ca="1">RAND()*Table6[[#This Row],[income]]*2</f>
        <v>125174.59448779274</v>
      </c>
      <c r="T3">
        <f ca="1">RAND()*Table6[[#This Row],[income]]*1.5</f>
        <v>47777.112527890888</v>
      </c>
      <c r="U3">
        <f ca="1">Table6[[#This Row],[house value]]+Table6[[#This Row],[car value]]+Table6[[#This Row],[investments]]</f>
        <v>233157.47009647969</v>
      </c>
      <c r="V3">
        <f ca="1">Table6[[#This Row],[Mortgage left]]+Table6[[#This Row],[left amount to pay (car)]]+Table6[[#This Row],[debts]]</f>
        <v>249427.24483428799</v>
      </c>
      <c r="W3">
        <f ca="1">Table6[[#This Row],[value(person)]]-Table6[[#This Row],[value(debts)]]</f>
        <v>-16269.7747378083</v>
      </c>
      <c r="AA3" s="5">
        <f ca="1">IF(C2="men",1,0)</f>
        <v>1</v>
      </c>
      <c r="AB3">
        <f ca="1">IF(C2="women",1,0)</f>
        <v>0</v>
      </c>
      <c r="AD3" s="6"/>
      <c r="AF3" s="5">
        <f ca="1">IF(F2="health",1,0)</f>
        <v>0</v>
      </c>
      <c r="AG3">
        <f ca="1">IF(F2="education",1,0)</f>
        <v>0</v>
      </c>
      <c r="AH3">
        <f ca="1">IF(F2="agriculture",1,0)</f>
        <v>0</v>
      </c>
      <c r="AI3">
        <f ca="1">IF(F2="it",1,0)</f>
        <v>1</v>
      </c>
      <c r="AJ3">
        <f ca="1">IF(F2="e-commerce",1,0)</f>
        <v>0</v>
      </c>
      <c r="AK3" s="6">
        <f t="shared" ref="AK3:AK34" ca="1" si="12">IF(F2="custom",1,0)</f>
        <v>0</v>
      </c>
      <c r="AM3" s="5">
        <f t="shared" ref="AM3:AM34" ca="1" si="13">IF(M2="a",1,0)</f>
        <v>0</v>
      </c>
      <c r="AN3">
        <f t="shared" ref="AN3:AN34" ca="1" si="14">IF(M2="b",1,0)</f>
        <v>0</v>
      </c>
      <c r="AO3">
        <f t="shared" ref="AO3:AO34" ca="1" si="15">IF(M2="c",1,0)</f>
        <v>0</v>
      </c>
      <c r="AP3">
        <f t="shared" ref="AP3:AP34" ca="1" si="16">IF(M2="d",1,0)</f>
        <v>0</v>
      </c>
      <c r="AQ3">
        <f t="shared" ref="AQ3:AQ34" ca="1" si="17">IF(M2="e",1,0)</f>
        <v>0</v>
      </c>
      <c r="AR3">
        <f t="shared" ref="AR3:AR34" ca="1" si="18">IF(M2="f",1,0)</f>
        <v>0</v>
      </c>
      <c r="AS3">
        <f t="shared" ref="AS3:AS34" ca="1" si="19">IF(M2="g",1,0)</f>
        <v>0</v>
      </c>
      <c r="AT3">
        <f t="shared" ref="AT3:AT34" ca="1" si="20">IF(M2="h",1,0)</f>
        <v>1</v>
      </c>
      <c r="AU3">
        <f t="shared" ref="AU3:AU34" ca="1" si="21">IF(M2="i",1,0)</f>
        <v>0</v>
      </c>
      <c r="AV3" s="6">
        <f t="shared" ref="AV3:AV34" ca="1" si="22">IF(M2="j",1,0)</f>
        <v>0</v>
      </c>
      <c r="AY3" s="14">
        <f ca="1">Table6[[#This Row],[car value]]/Table6[[#This Row],[cars]]</f>
        <v>42579.178784294403</v>
      </c>
      <c r="AZ3" s="7">
        <f ca="1">AVERAGE(AY2:AY102)</f>
        <v>28070.755060721931</v>
      </c>
      <c r="BA3" s="5"/>
      <c r="BD3">
        <f ca="1">IF(V2&gt;$BB$2,1,0)</f>
        <v>1</v>
      </c>
      <c r="BF3" s="6"/>
      <c r="BG3" s="7"/>
      <c r="BH3" s="9"/>
      <c r="BJ3">
        <f ca="1">P2/O2</f>
        <v>0.55279013232475183</v>
      </c>
      <c r="BK3">
        <f ca="1">IF(BJ3&gt;$BH$2,1,0)</f>
        <v>1</v>
      </c>
      <c r="BM3" s="6"/>
    </row>
    <row r="4" spans="2:65" ht="15" thickBot="1" x14ac:dyDescent="0.35">
      <c r="B4">
        <f t="shared" ca="1" si="5"/>
        <v>7</v>
      </c>
      <c r="C4" t="str">
        <f t="shared" ca="1" si="6"/>
        <v>Men</v>
      </c>
      <c r="D4">
        <f t="shared" ca="1" si="7"/>
        <v>41</v>
      </c>
      <c r="E4">
        <f t="shared" ca="1" si="8"/>
        <v>2</v>
      </c>
      <c r="F4" t="str">
        <f t="shared" ca="1" si="0"/>
        <v>education</v>
      </c>
      <c r="G4">
        <f t="shared" ca="1" si="9"/>
        <v>1</v>
      </c>
      <c r="H4" t="str">
        <f t="shared" ca="1" si="1"/>
        <v>Mba</v>
      </c>
      <c r="J4">
        <f t="shared" ca="1" si="10"/>
        <v>3</v>
      </c>
      <c r="K4">
        <f t="shared" ca="1" si="2"/>
        <v>2</v>
      </c>
      <c r="L4">
        <f t="shared" ca="1" si="11"/>
        <v>10</v>
      </c>
      <c r="M4" t="str">
        <f ca="1">VLOOKUP(Table6[[#This Row],[Column4]],$N$114:$O$123,2)</f>
        <v>j</v>
      </c>
      <c r="N4">
        <f t="shared" ca="1" si="3"/>
        <v>38018</v>
      </c>
      <c r="O4">
        <f t="shared" ca="1" si="4"/>
        <v>255251</v>
      </c>
      <c r="P4">
        <f ca="1">RAND()*Table6[[#This Row],[house value]]</f>
        <v>230439.63169498733</v>
      </c>
      <c r="Q4">
        <f ca="1">Table6[[#This Row],[cars]]*RAND()*Table6[[#This Row],[income]]</f>
        <v>43515.931214122189</v>
      </c>
      <c r="R4">
        <f ca="1">RAND()*Table6[[#This Row],[car value]]</f>
        <v>14132.46631036267</v>
      </c>
      <c r="S4">
        <f ca="1">RAND()*Table6[[#This Row],[income]]*2</f>
        <v>11019.012338715578</v>
      </c>
      <c r="T4">
        <f ca="1">RAND()*Table6[[#This Row],[income]]*1.5</f>
        <v>23115.831724103526</v>
      </c>
      <c r="U4">
        <f ca="1">Table6[[#This Row],[house value]]+Table6[[#This Row],[car value]]+Table6[[#This Row],[investments]]</f>
        <v>321882.76293822576</v>
      </c>
      <c r="V4">
        <f ca="1">Table6[[#This Row],[Mortgage left]]+Table6[[#This Row],[left amount to pay (car)]]+Table6[[#This Row],[debts]]</f>
        <v>255591.11034406559</v>
      </c>
      <c r="W4">
        <f ca="1">Table6[[#This Row],[value(person)]]-Table6[[#This Row],[value(debts)]]</f>
        <v>66291.652594160172</v>
      </c>
      <c r="AA4" s="5">
        <f t="shared" ref="AA4:AA67" ca="1" si="23">IF(C3="men",1,0)</f>
        <v>1</v>
      </c>
      <c r="AB4">
        <f t="shared" ref="AB4:AB67" ca="1" si="24">IF(C3="women",1,0)</f>
        <v>0</v>
      </c>
      <c r="AD4" s="6"/>
      <c r="AF4" s="5">
        <f t="shared" ref="AF4:AF67" ca="1" si="25">IF(F3="health",1,0)</f>
        <v>0</v>
      </c>
      <c r="AG4">
        <f t="shared" ref="AG4:AG67" ca="1" si="26">IF(F3="education",1,0)</f>
        <v>0</v>
      </c>
      <c r="AH4">
        <f t="shared" ref="AH4:AH67" ca="1" si="27">IF(F3="agriculture",1,0)</f>
        <v>0</v>
      </c>
      <c r="AI4">
        <f t="shared" ref="AI4:AI67" ca="1" si="28">IF(F3="it",1,0)</f>
        <v>1</v>
      </c>
      <c r="AJ4">
        <f t="shared" ref="AJ4:AJ67" ca="1" si="29">IF(F3="e-commerce",1,0)</f>
        <v>0</v>
      </c>
      <c r="AK4" s="6">
        <f t="shared" ca="1" si="12"/>
        <v>0</v>
      </c>
      <c r="AM4" s="5">
        <f t="shared" ca="1" si="13"/>
        <v>0</v>
      </c>
      <c r="AN4">
        <f t="shared" ca="1" si="14"/>
        <v>0</v>
      </c>
      <c r="AO4">
        <f t="shared" ca="1" si="15"/>
        <v>0</v>
      </c>
      <c r="AP4">
        <f t="shared" ca="1" si="16"/>
        <v>1</v>
      </c>
      <c r="AQ4">
        <f t="shared" ca="1" si="17"/>
        <v>0</v>
      </c>
      <c r="AR4">
        <f t="shared" ca="1" si="18"/>
        <v>0</v>
      </c>
      <c r="AS4">
        <f t="shared" ca="1" si="19"/>
        <v>0</v>
      </c>
      <c r="AT4">
        <f t="shared" ca="1" si="20"/>
        <v>0</v>
      </c>
      <c r="AU4">
        <f t="shared" ca="1" si="21"/>
        <v>0</v>
      </c>
      <c r="AV4" s="6">
        <f t="shared" ca="1" si="22"/>
        <v>0</v>
      </c>
      <c r="AW4" s="2" t="s">
        <v>52</v>
      </c>
      <c r="AX4" s="3"/>
      <c r="AY4" s="14">
        <f ca="1">Table6[[#This Row],[car value]]/Table6[[#This Row],[cars]]</f>
        <v>21757.965607061094</v>
      </c>
      <c r="BA4" s="5"/>
      <c r="BD4">
        <f t="shared" ref="BD4:BD67" ca="1" si="30">IF(V3&gt;$BB$2,1,0)</f>
        <v>0</v>
      </c>
      <c r="BF4" s="6"/>
      <c r="BG4" s="5"/>
      <c r="BJ4">
        <f t="shared" ref="BJ4:BJ67" ca="1" si="31">P3/O3</f>
        <v>0.71323557191420395</v>
      </c>
      <c r="BK4">
        <f t="shared" ref="BK4:BK67" ca="1" si="32">IF(BJ4&gt;$BH$2,1,0)</f>
        <v>1</v>
      </c>
      <c r="BM4" s="6"/>
    </row>
    <row r="5" spans="2:65" ht="15" thickBot="1" x14ac:dyDescent="0.35">
      <c r="B5">
        <f t="shared" ca="1" si="5"/>
        <v>2</v>
      </c>
      <c r="C5" t="str">
        <f t="shared" ca="1" si="6"/>
        <v>Women</v>
      </c>
      <c r="D5">
        <f t="shared" ca="1" si="7"/>
        <v>43</v>
      </c>
      <c r="E5">
        <f t="shared" ca="1" si="8"/>
        <v>4</v>
      </c>
      <c r="F5" t="str">
        <f t="shared" ca="1" si="0"/>
        <v>it</v>
      </c>
      <c r="G5">
        <f t="shared" ca="1" si="9"/>
        <v>4</v>
      </c>
      <c r="H5" t="str">
        <f t="shared" ca="1" si="1"/>
        <v>commerce</v>
      </c>
      <c r="J5">
        <f t="shared" ca="1" si="10"/>
        <v>2</v>
      </c>
      <c r="K5">
        <f t="shared" ca="1" si="2"/>
        <v>2</v>
      </c>
      <c r="L5">
        <f t="shared" ca="1" si="11"/>
        <v>6</v>
      </c>
      <c r="M5" t="str">
        <f ca="1">VLOOKUP(Table6[[#This Row],[Column4]],$N$114:$O$123,2)</f>
        <v>f</v>
      </c>
      <c r="N5">
        <f t="shared" ca="1" si="3"/>
        <v>58402</v>
      </c>
      <c r="O5">
        <f t="shared" ca="1" si="4"/>
        <v>266097</v>
      </c>
      <c r="P5">
        <f ca="1">RAND()*Table6[[#This Row],[house value]]</f>
        <v>66749.130966758268</v>
      </c>
      <c r="Q5">
        <f ca="1">Table6[[#This Row],[cars]]*RAND()*Table6[[#This Row],[income]]</f>
        <v>88976.844721809917</v>
      </c>
      <c r="R5">
        <f ca="1">RAND()*Table6[[#This Row],[car value]]</f>
        <v>24788.357540910602</v>
      </c>
      <c r="S5">
        <f ca="1">RAND()*Table6[[#This Row],[income]]*2</f>
        <v>35800.622971768069</v>
      </c>
      <c r="T5">
        <f ca="1">RAND()*Table6[[#This Row],[income]]*1.5</f>
        <v>51622.58954732967</v>
      </c>
      <c r="U5">
        <f ca="1">Table6[[#This Row],[house value]]+Table6[[#This Row],[car value]]+Table6[[#This Row],[investments]]</f>
        <v>406696.43426913954</v>
      </c>
      <c r="V5">
        <f ca="1">Table6[[#This Row],[Mortgage left]]+Table6[[#This Row],[left amount to pay (car)]]+Table6[[#This Row],[debts]]</f>
        <v>127338.11147943694</v>
      </c>
      <c r="W5">
        <f ca="1">Table6[[#This Row],[value(person)]]-Table6[[#This Row],[value(debts)]]</f>
        <v>279358.32278970262</v>
      </c>
      <c r="AA5" s="5">
        <f t="shared" ca="1" si="23"/>
        <v>1</v>
      </c>
      <c r="AB5">
        <f t="shared" ca="1" si="24"/>
        <v>0</v>
      </c>
      <c r="AC5" s="2" t="s">
        <v>33</v>
      </c>
      <c r="AD5" s="4">
        <f ca="1">SUM(AA3:AA103)</f>
        <v>52</v>
      </c>
      <c r="AF5" s="5">
        <f t="shared" ca="1" si="25"/>
        <v>0</v>
      </c>
      <c r="AG5">
        <f t="shared" ca="1" si="26"/>
        <v>1</v>
      </c>
      <c r="AH5">
        <f t="shared" ca="1" si="27"/>
        <v>0</v>
      </c>
      <c r="AI5">
        <f t="shared" ca="1" si="28"/>
        <v>0</v>
      </c>
      <c r="AJ5">
        <f t="shared" ca="1" si="29"/>
        <v>0</v>
      </c>
      <c r="AK5" s="6">
        <f t="shared" ca="1" si="12"/>
        <v>0</v>
      </c>
      <c r="AM5" s="5">
        <f t="shared" ca="1" si="13"/>
        <v>0</v>
      </c>
      <c r="AN5">
        <f t="shared" ca="1" si="14"/>
        <v>0</v>
      </c>
      <c r="AO5">
        <f t="shared" ca="1" si="15"/>
        <v>0</v>
      </c>
      <c r="AP5">
        <f t="shared" ca="1" si="16"/>
        <v>0</v>
      </c>
      <c r="AQ5">
        <f t="shared" ca="1" si="17"/>
        <v>0</v>
      </c>
      <c r="AR5">
        <f t="shared" ca="1" si="18"/>
        <v>0</v>
      </c>
      <c r="AS5">
        <f t="shared" ca="1" si="19"/>
        <v>0</v>
      </c>
      <c r="AT5">
        <f t="shared" ca="1" si="20"/>
        <v>0</v>
      </c>
      <c r="AU5">
        <f t="shared" ca="1" si="21"/>
        <v>0</v>
      </c>
      <c r="AV5" s="6">
        <f t="shared" ca="1" si="22"/>
        <v>1</v>
      </c>
      <c r="AW5" s="7">
        <f ca="1">AVERAGE(Table6[income])</f>
        <v>56916.811881188121</v>
      </c>
      <c r="AX5" s="8"/>
      <c r="AY5" s="14">
        <f ca="1">Table6[[#This Row],[car value]]/Table6[[#This Row],[cars]]</f>
        <v>44488.422360904959</v>
      </c>
      <c r="BA5" s="5"/>
      <c r="BD5">
        <f t="shared" ca="1" si="30"/>
        <v>0</v>
      </c>
      <c r="BF5" s="6"/>
      <c r="BG5" s="5"/>
      <c r="BJ5">
        <f t="shared" ca="1" si="31"/>
        <v>0.90279619548987988</v>
      </c>
      <c r="BK5">
        <f t="shared" ca="1" si="32"/>
        <v>1</v>
      </c>
      <c r="BM5" s="6"/>
    </row>
    <row r="6" spans="2:65" ht="15" thickBot="1" x14ac:dyDescent="0.35">
      <c r="B6">
        <f t="shared" ca="1" si="5"/>
        <v>3</v>
      </c>
      <c r="C6" t="str">
        <f t="shared" ca="1" si="6"/>
        <v>Men</v>
      </c>
      <c r="D6">
        <f t="shared" ca="1" si="7"/>
        <v>35</v>
      </c>
      <c r="E6">
        <f t="shared" ca="1" si="8"/>
        <v>5</v>
      </c>
      <c r="F6" t="str">
        <f t="shared" ca="1" si="0"/>
        <v>e-commerce</v>
      </c>
      <c r="G6">
        <f t="shared" ca="1" si="9"/>
        <v>5</v>
      </c>
      <c r="H6" t="str">
        <f t="shared" ca="1" si="1"/>
        <v>arts</v>
      </c>
      <c r="J6">
        <f t="shared" ca="1" si="10"/>
        <v>0</v>
      </c>
      <c r="K6">
        <f t="shared" ca="1" si="2"/>
        <v>3</v>
      </c>
      <c r="L6">
        <f t="shared" ca="1" si="11"/>
        <v>7</v>
      </c>
      <c r="M6" t="str">
        <f ca="1">VLOOKUP(Table6[[#This Row],[Column4]],$N$114:$O$123,2)</f>
        <v>g</v>
      </c>
      <c r="N6">
        <f t="shared" ca="1" si="3"/>
        <v>66635</v>
      </c>
      <c r="O6">
        <f t="shared" ca="1" si="4"/>
        <v>429961</v>
      </c>
      <c r="P6">
        <f ca="1">RAND()*Table6[[#This Row],[house value]]</f>
        <v>277402.43417630455</v>
      </c>
      <c r="Q6">
        <f ca="1">Table6[[#This Row],[cars]]*RAND()*Table6[[#This Row],[income]]</f>
        <v>191858.4437530362</v>
      </c>
      <c r="R6">
        <f ca="1">RAND()*Table6[[#This Row],[car value]]</f>
        <v>34943.291663562988</v>
      </c>
      <c r="S6">
        <f ca="1">RAND()*Table6[[#This Row],[income]]*2</f>
        <v>76872.149845303677</v>
      </c>
      <c r="T6">
        <f ca="1">RAND()*Table6[[#This Row],[income]]*1.5</f>
        <v>24513.374465759913</v>
      </c>
      <c r="U6">
        <f ca="1">Table6[[#This Row],[house value]]+Table6[[#This Row],[car value]]+Table6[[#This Row],[investments]]</f>
        <v>646332.81821879616</v>
      </c>
      <c r="V6">
        <f ca="1">Table6[[#This Row],[Mortgage left]]+Table6[[#This Row],[left amount to pay (car)]]+Table6[[#This Row],[debts]]</f>
        <v>389217.87568517122</v>
      </c>
      <c r="W6">
        <f ca="1">Table6[[#This Row],[value(person)]]-Table6[[#This Row],[value(debts)]]</f>
        <v>257114.94253362494</v>
      </c>
      <c r="AA6" s="5">
        <f t="shared" ca="1" si="23"/>
        <v>0</v>
      </c>
      <c r="AB6">
        <f t="shared" ca="1" si="24"/>
        <v>1</v>
      </c>
      <c r="AC6" s="7" t="s">
        <v>34</v>
      </c>
      <c r="AD6" s="9">
        <f ca="1">SUM(AB3:AB103)</f>
        <v>49</v>
      </c>
      <c r="AF6" s="5">
        <f t="shared" ca="1" si="25"/>
        <v>0</v>
      </c>
      <c r="AG6">
        <f t="shared" ca="1" si="26"/>
        <v>0</v>
      </c>
      <c r="AH6">
        <f t="shared" ca="1" si="27"/>
        <v>0</v>
      </c>
      <c r="AI6">
        <f t="shared" ca="1" si="28"/>
        <v>1</v>
      </c>
      <c r="AJ6">
        <f t="shared" ca="1" si="29"/>
        <v>0</v>
      </c>
      <c r="AK6" s="6">
        <f t="shared" ca="1" si="12"/>
        <v>0</v>
      </c>
      <c r="AM6" s="5">
        <f t="shared" ca="1" si="13"/>
        <v>0</v>
      </c>
      <c r="AN6">
        <f t="shared" ca="1" si="14"/>
        <v>0</v>
      </c>
      <c r="AO6">
        <f t="shared" ca="1" si="15"/>
        <v>0</v>
      </c>
      <c r="AP6">
        <f t="shared" ca="1" si="16"/>
        <v>0</v>
      </c>
      <c r="AQ6">
        <f t="shared" ca="1" si="17"/>
        <v>0</v>
      </c>
      <c r="AR6">
        <f t="shared" ca="1" si="18"/>
        <v>1</v>
      </c>
      <c r="AS6">
        <f t="shared" ca="1" si="19"/>
        <v>0</v>
      </c>
      <c r="AT6">
        <f t="shared" ca="1" si="20"/>
        <v>0</v>
      </c>
      <c r="AU6">
        <f t="shared" ca="1" si="21"/>
        <v>0</v>
      </c>
      <c r="AV6" s="6">
        <f t="shared" ca="1" si="22"/>
        <v>0</v>
      </c>
      <c r="AY6" s="14">
        <f ca="1">Table6[[#This Row],[car value]]/Table6[[#This Row],[cars]]</f>
        <v>63952.814584345404</v>
      </c>
      <c r="BA6" s="5"/>
      <c r="BD6">
        <f t="shared" ca="1" si="30"/>
        <v>0</v>
      </c>
      <c r="BE6" s="15" t="s">
        <v>57</v>
      </c>
      <c r="BF6" s="16">
        <f ca="1">SUM(BD3:BD103)</f>
        <v>34</v>
      </c>
      <c r="BG6" s="5"/>
      <c r="BJ6">
        <f t="shared" ca="1" si="31"/>
        <v>0.25084510898942214</v>
      </c>
      <c r="BK6">
        <f t="shared" ca="1" si="32"/>
        <v>0</v>
      </c>
      <c r="BL6" s="2" t="s">
        <v>61</v>
      </c>
      <c r="BM6" s="4">
        <f ca="1">SUM(BK3:BK103)</f>
        <v>59</v>
      </c>
    </row>
    <row r="7" spans="2:65" ht="15" thickBot="1" x14ac:dyDescent="0.35">
      <c r="B7">
        <f t="shared" ca="1" si="5"/>
        <v>6</v>
      </c>
      <c r="C7" t="str">
        <f t="shared" ca="1" si="6"/>
        <v>Women</v>
      </c>
      <c r="D7">
        <f t="shared" ca="1" si="7"/>
        <v>46</v>
      </c>
      <c r="E7">
        <f t="shared" ca="1" si="8"/>
        <v>1</v>
      </c>
      <c r="F7" t="str">
        <f t="shared" ca="1" si="0"/>
        <v>health</v>
      </c>
      <c r="G7">
        <f t="shared" ca="1" si="9"/>
        <v>1</v>
      </c>
      <c r="H7" t="str">
        <f t="shared" ca="1" si="1"/>
        <v>Mba</v>
      </c>
      <c r="J7">
        <f t="shared" ca="1" si="10"/>
        <v>2</v>
      </c>
      <c r="K7">
        <f t="shared" ca="1" si="2"/>
        <v>3</v>
      </c>
      <c r="L7">
        <f t="shared" ca="1" si="11"/>
        <v>10</v>
      </c>
      <c r="M7" t="str">
        <f ca="1">VLOOKUP(Table6[[#This Row],[Column4]],$N$114:$O$123,2)</f>
        <v>j</v>
      </c>
      <c r="N7">
        <f t="shared" ca="1" si="3"/>
        <v>51192</v>
      </c>
      <c r="O7">
        <f t="shared" ca="1" si="4"/>
        <v>124178</v>
      </c>
      <c r="P7">
        <f ca="1">RAND()*Table6[[#This Row],[house value]]</f>
        <v>77323.513234193379</v>
      </c>
      <c r="Q7">
        <f ca="1">Table6[[#This Row],[cars]]*RAND()*Table6[[#This Row],[income]]</f>
        <v>22329.264620602553</v>
      </c>
      <c r="R7">
        <f ca="1">RAND()*Table6[[#This Row],[car value]]</f>
        <v>21903.129542317391</v>
      </c>
      <c r="S7">
        <f ca="1">RAND()*Table6[[#This Row],[income]]*2</f>
        <v>100404.39456378612</v>
      </c>
      <c r="T7">
        <f ca="1">RAND()*Table6[[#This Row],[income]]*1.5</f>
        <v>63619.954393196167</v>
      </c>
      <c r="U7">
        <f ca="1">Table6[[#This Row],[house value]]+Table6[[#This Row],[car value]]+Table6[[#This Row],[investments]]</f>
        <v>210127.21901379869</v>
      </c>
      <c r="V7">
        <f ca="1">Table6[[#This Row],[Mortgage left]]+Table6[[#This Row],[left amount to pay (car)]]+Table6[[#This Row],[debts]]</f>
        <v>199631.0373402969</v>
      </c>
      <c r="W7">
        <f ca="1">Table6[[#This Row],[value(person)]]-Table6[[#This Row],[value(debts)]]</f>
        <v>10496.181673501793</v>
      </c>
      <c r="AA7" s="5">
        <f t="shared" ca="1" si="23"/>
        <v>1</v>
      </c>
      <c r="AB7">
        <f t="shared" ca="1" si="24"/>
        <v>0</v>
      </c>
      <c r="AD7" s="6"/>
      <c r="AF7" s="5">
        <f t="shared" ca="1" si="25"/>
        <v>0</v>
      </c>
      <c r="AG7">
        <f t="shared" ca="1" si="26"/>
        <v>0</v>
      </c>
      <c r="AH7">
        <f t="shared" ca="1" si="27"/>
        <v>0</v>
      </c>
      <c r="AI7">
        <f t="shared" ca="1" si="28"/>
        <v>0</v>
      </c>
      <c r="AJ7">
        <f t="shared" ca="1" si="29"/>
        <v>1</v>
      </c>
      <c r="AK7" s="6">
        <f t="shared" ca="1" si="12"/>
        <v>0</v>
      </c>
      <c r="AM7" s="5">
        <f t="shared" ca="1" si="13"/>
        <v>0</v>
      </c>
      <c r="AN7">
        <f t="shared" ca="1" si="14"/>
        <v>0</v>
      </c>
      <c r="AO7">
        <f t="shared" ca="1" si="15"/>
        <v>0</v>
      </c>
      <c r="AP7">
        <f t="shared" ca="1" si="16"/>
        <v>0</v>
      </c>
      <c r="AQ7">
        <f t="shared" ca="1" si="17"/>
        <v>0</v>
      </c>
      <c r="AR7">
        <f t="shared" ca="1" si="18"/>
        <v>0</v>
      </c>
      <c r="AS7">
        <f t="shared" ca="1" si="19"/>
        <v>1</v>
      </c>
      <c r="AT7">
        <f t="shared" ca="1" si="20"/>
        <v>0</v>
      </c>
      <c r="AU7">
        <f t="shared" ca="1" si="21"/>
        <v>0</v>
      </c>
      <c r="AV7" s="6">
        <f t="shared" ca="1" si="22"/>
        <v>0</v>
      </c>
      <c r="AY7" s="14">
        <f ca="1">Table6[[#This Row],[car value]]/Table6[[#This Row],[cars]]</f>
        <v>7443.0882068675173</v>
      </c>
      <c r="BA7" s="5"/>
      <c r="BD7">
        <f t="shared" ca="1" si="30"/>
        <v>1</v>
      </c>
      <c r="BF7" s="6"/>
      <c r="BG7" s="5"/>
      <c r="BJ7">
        <f t="shared" ca="1" si="31"/>
        <v>0.64518045631186216</v>
      </c>
      <c r="BK7">
        <f t="shared" ca="1" si="32"/>
        <v>1</v>
      </c>
      <c r="BL7" s="7"/>
      <c r="BM7" s="9"/>
    </row>
    <row r="8" spans="2:65" x14ac:dyDescent="0.3">
      <c r="B8">
        <f t="shared" ca="1" si="5"/>
        <v>7</v>
      </c>
      <c r="C8" t="str">
        <f t="shared" ca="1" si="6"/>
        <v>Men</v>
      </c>
      <c r="D8">
        <f t="shared" ca="1" si="7"/>
        <v>50</v>
      </c>
      <c r="E8">
        <f t="shared" ca="1" si="8"/>
        <v>2</v>
      </c>
      <c r="F8" t="str">
        <f t="shared" ca="1" si="0"/>
        <v>education</v>
      </c>
      <c r="G8">
        <f t="shared" ca="1" si="9"/>
        <v>1</v>
      </c>
      <c r="H8" t="str">
        <f t="shared" ca="1" si="1"/>
        <v>Mba</v>
      </c>
      <c r="J8">
        <f t="shared" ca="1" si="10"/>
        <v>0</v>
      </c>
      <c r="K8">
        <f t="shared" ca="1" si="2"/>
        <v>1</v>
      </c>
      <c r="L8">
        <f t="shared" ca="1" si="11"/>
        <v>2</v>
      </c>
      <c r="M8" t="str">
        <f ca="1">VLOOKUP(Table6[[#This Row],[Column4]],$N$114:$O$123,2)</f>
        <v>b</v>
      </c>
      <c r="N8">
        <f t="shared" ca="1" si="3"/>
        <v>93599</v>
      </c>
      <c r="O8">
        <f t="shared" ca="1" si="4"/>
        <v>259632</v>
      </c>
      <c r="P8">
        <f ca="1">RAND()*Table6[[#This Row],[house value]]</f>
        <v>98895.283659559267</v>
      </c>
      <c r="Q8">
        <f ca="1">Table6[[#This Row],[cars]]*RAND()*Table6[[#This Row],[income]]</f>
        <v>89024.849036574407</v>
      </c>
      <c r="R8">
        <f ca="1">RAND()*Table6[[#This Row],[car value]]</f>
        <v>61791.086965053939</v>
      </c>
      <c r="S8">
        <f ca="1">RAND()*Table6[[#This Row],[income]]*2</f>
        <v>161793.80463144515</v>
      </c>
      <c r="T8">
        <f ca="1">RAND()*Table6[[#This Row],[income]]*1.5</f>
        <v>14691.791394046679</v>
      </c>
      <c r="U8">
        <f ca="1">Table6[[#This Row],[house value]]+Table6[[#This Row],[car value]]+Table6[[#This Row],[investments]]</f>
        <v>363348.6404306211</v>
      </c>
      <c r="V8">
        <f ca="1">Table6[[#This Row],[Mortgage left]]+Table6[[#This Row],[left amount to pay (car)]]+Table6[[#This Row],[debts]]</f>
        <v>322480.17525605834</v>
      </c>
      <c r="W8">
        <f ca="1">Table6[[#This Row],[value(person)]]-Table6[[#This Row],[value(debts)]]</f>
        <v>40868.465174562763</v>
      </c>
      <c r="AA8" s="5">
        <f t="shared" ca="1" si="23"/>
        <v>0</v>
      </c>
      <c r="AB8">
        <f t="shared" ca="1" si="24"/>
        <v>1</v>
      </c>
      <c r="AD8" s="6"/>
      <c r="AF8" s="5">
        <f t="shared" ca="1" si="25"/>
        <v>1</v>
      </c>
      <c r="AG8">
        <f t="shared" ca="1" si="26"/>
        <v>0</v>
      </c>
      <c r="AH8">
        <f t="shared" ca="1" si="27"/>
        <v>0</v>
      </c>
      <c r="AI8">
        <f t="shared" ca="1" si="28"/>
        <v>0</v>
      </c>
      <c r="AJ8">
        <f t="shared" ca="1" si="29"/>
        <v>0</v>
      </c>
      <c r="AK8" s="6">
        <f t="shared" ca="1" si="12"/>
        <v>0</v>
      </c>
      <c r="AM8" s="5">
        <f t="shared" ca="1" si="13"/>
        <v>0</v>
      </c>
      <c r="AN8">
        <f t="shared" ca="1" si="14"/>
        <v>0</v>
      </c>
      <c r="AO8">
        <f t="shared" ca="1" si="15"/>
        <v>0</v>
      </c>
      <c r="AP8">
        <f t="shared" ca="1" si="16"/>
        <v>0</v>
      </c>
      <c r="AQ8">
        <f t="shared" ca="1" si="17"/>
        <v>0</v>
      </c>
      <c r="AR8">
        <f t="shared" ca="1" si="18"/>
        <v>0</v>
      </c>
      <c r="AS8">
        <f t="shared" ca="1" si="19"/>
        <v>0</v>
      </c>
      <c r="AT8">
        <f t="shared" ca="1" si="20"/>
        <v>0</v>
      </c>
      <c r="AU8">
        <f t="shared" ca="1" si="21"/>
        <v>0</v>
      </c>
      <c r="AV8" s="6">
        <f t="shared" ca="1" si="22"/>
        <v>1</v>
      </c>
      <c r="AY8" s="14">
        <f ca="1">Table6[[#This Row],[car value]]/Table6[[#This Row],[cars]]</f>
        <v>89024.849036574407</v>
      </c>
      <c r="BA8" s="5"/>
      <c r="BD8">
        <f t="shared" ca="1" si="30"/>
        <v>0</v>
      </c>
      <c r="BF8" s="6"/>
      <c r="BG8" s="5"/>
      <c r="BJ8">
        <f t="shared" ca="1" si="31"/>
        <v>0.62268286841625231</v>
      </c>
      <c r="BK8">
        <f t="shared" ca="1" si="32"/>
        <v>1</v>
      </c>
      <c r="BM8" s="6"/>
    </row>
    <row r="9" spans="2:65" x14ac:dyDescent="0.3">
      <c r="B9">
        <f t="shared" ca="1" si="5"/>
        <v>6</v>
      </c>
      <c r="C9" t="str">
        <f t="shared" ca="1" si="6"/>
        <v>Women</v>
      </c>
      <c r="D9">
        <f t="shared" ca="1" si="7"/>
        <v>35</v>
      </c>
      <c r="E9">
        <f t="shared" ca="1" si="8"/>
        <v>5</v>
      </c>
      <c r="F9" t="str">
        <f t="shared" ca="1" si="0"/>
        <v>e-commerce</v>
      </c>
      <c r="G9">
        <f t="shared" ca="1" si="9"/>
        <v>2</v>
      </c>
      <c r="H9" t="str">
        <f t="shared" ca="1" si="1"/>
        <v>b-tech</v>
      </c>
      <c r="J9">
        <f t="shared" ca="1" si="10"/>
        <v>0</v>
      </c>
      <c r="K9">
        <f t="shared" ca="1" si="2"/>
        <v>2</v>
      </c>
      <c r="L9">
        <f t="shared" ca="1" si="11"/>
        <v>1</v>
      </c>
      <c r="M9" t="str">
        <f ca="1">VLOOKUP(Table6[[#This Row],[Column4]],$N$114:$O$123,2)</f>
        <v>a</v>
      </c>
      <c r="N9">
        <f t="shared" ca="1" si="3"/>
        <v>57343</v>
      </c>
      <c r="O9">
        <f t="shared" ca="1" si="4"/>
        <v>166476</v>
      </c>
      <c r="P9">
        <f ca="1">RAND()*Table6[[#This Row],[house value]]</f>
        <v>11701.030961306351</v>
      </c>
      <c r="Q9">
        <f ca="1">Table6[[#This Row],[cars]]*RAND()*Table6[[#This Row],[income]]</f>
        <v>44314.356218336819</v>
      </c>
      <c r="R9">
        <f ca="1">RAND()*Table6[[#This Row],[car value]]</f>
        <v>33349.565210676788</v>
      </c>
      <c r="S9">
        <f ca="1">RAND()*Table6[[#This Row],[income]]*2</f>
        <v>60008.319802108606</v>
      </c>
      <c r="T9">
        <f ca="1">RAND()*Table6[[#This Row],[income]]*1.5</f>
        <v>4286.0206191577199</v>
      </c>
      <c r="U9">
        <f ca="1">Table6[[#This Row],[house value]]+Table6[[#This Row],[car value]]+Table6[[#This Row],[investments]]</f>
        <v>215076.37683749455</v>
      </c>
      <c r="V9">
        <f ca="1">Table6[[#This Row],[Mortgage left]]+Table6[[#This Row],[left amount to pay (car)]]+Table6[[#This Row],[debts]]</f>
        <v>105058.91597409174</v>
      </c>
      <c r="W9">
        <f ca="1">Table6[[#This Row],[value(person)]]-Table6[[#This Row],[value(debts)]]</f>
        <v>110017.46086340281</v>
      </c>
      <c r="AA9" s="5">
        <f t="shared" ca="1" si="23"/>
        <v>1</v>
      </c>
      <c r="AB9">
        <f t="shared" ca="1" si="24"/>
        <v>0</v>
      </c>
      <c r="AD9" s="6"/>
      <c r="AF9" s="5">
        <f t="shared" ca="1" si="25"/>
        <v>0</v>
      </c>
      <c r="AG9">
        <f t="shared" ca="1" si="26"/>
        <v>1</v>
      </c>
      <c r="AH9">
        <f t="shared" ca="1" si="27"/>
        <v>0</v>
      </c>
      <c r="AI9">
        <f t="shared" ca="1" si="28"/>
        <v>0</v>
      </c>
      <c r="AJ9">
        <f t="shared" ca="1" si="29"/>
        <v>0</v>
      </c>
      <c r="AK9" s="6">
        <f t="shared" ca="1" si="12"/>
        <v>0</v>
      </c>
      <c r="AM9" s="5">
        <f t="shared" ca="1" si="13"/>
        <v>0</v>
      </c>
      <c r="AN9">
        <f t="shared" ca="1" si="14"/>
        <v>1</v>
      </c>
      <c r="AO9">
        <f t="shared" ca="1" si="15"/>
        <v>0</v>
      </c>
      <c r="AP9">
        <f t="shared" ca="1" si="16"/>
        <v>0</v>
      </c>
      <c r="AQ9">
        <f t="shared" ca="1" si="17"/>
        <v>0</v>
      </c>
      <c r="AR9">
        <f t="shared" ca="1" si="18"/>
        <v>0</v>
      </c>
      <c r="AS9">
        <f t="shared" ca="1" si="19"/>
        <v>0</v>
      </c>
      <c r="AT9">
        <f t="shared" ca="1" si="20"/>
        <v>0</v>
      </c>
      <c r="AU9">
        <f t="shared" ca="1" si="21"/>
        <v>0</v>
      </c>
      <c r="AV9" s="6">
        <f t="shared" ca="1" si="22"/>
        <v>0</v>
      </c>
      <c r="AY9" s="14">
        <f ca="1">Table6[[#This Row],[car value]]/Table6[[#This Row],[cars]]</f>
        <v>22157.17810916841</v>
      </c>
      <c r="BA9" s="5"/>
      <c r="BD9">
        <f t="shared" ca="1" si="30"/>
        <v>1</v>
      </c>
      <c r="BF9" s="6"/>
      <c r="BG9" s="5"/>
      <c r="BJ9">
        <f t="shared" ca="1" si="31"/>
        <v>0.38090560354486069</v>
      </c>
      <c r="BK9">
        <f t="shared" ca="1" si="32"/>
        <v>0</v>
      </c>
      <c r="BM9" s="6"/>
    </row>
    <row r="10" spans="2:65" x14ac:dyDescent="0.3">
      <c r="B10">
        <f t="shared" ca="1" si="5"/>
        <v>5</v>
      </c>
      <c r="C10" t="str">
        <f t="shared" ca="1" si="6"/>
        <v>Men</v>
      </c>
      <c r="D10">
        <f t="shared" ca="1" si="7"/>
        <v>36</v>
      </c>
      <c r="E10">
        <f t="shared" ca="1" si="8"/>
        <v>2</v>
      </c>
      <c r="F10" t="str">
        <f t="shared" ca="1" si="0"/>
        <v>education</v>
      </c>
      <c r="G10">
        <f t="shared" ca="1" si="9"/>
        <v>5</v>
      </c>
      <c r="H10" t="str">
        <f t="shared" ca="1" si="1"/>
        <v>arts</v>
      </c>
      <c r="J10">
        <f t="shared" ca="1" si="10"/>
        <v>0</v>
      </c>
      <c r="K10">
        <f t="shared" ca="1" si="2"/>
        <v>3</v>
      </c>
      <c r="L10">
        <f t="shared" ca="1" si="11"/>
        <v>7</v>
      </c>
      <c r="M10" t="str">
        <f ca="1">VLOOKUP(Table6[[#This Row],[Column4]],$N$114:$O$123,2)</f>
        <v>g</v>
      </c>
      <c r="N10">
        <f t="shared" ca="1" si="3"/>
        <v>68848</v>
      </c>
      <c r="O10">
        <f t="shared" ca="1" si="4"/>
        <v>130004</v>
      </c>
      <c r="P10">
        <f ca="1">RAND()*Table6[[#This Row],[house value]]</f>
        <v>99686.151732886254</v>
      </c>
      <c r="Q10">
        <f ca="1">Table6[[#This Row],[cars]]*RAND()*Table6[[#This Row],[income]]</f>
        <v>70816.753214862605</v>
      </c>
      <c r="R10">
        <f ca="1">RAND()*Table6[[#This Row],[car value]]</f>
        <v>53687.21546481672</v>
      </c>
      <c r="S10">
        <f ca="1">RAND()*Table6[[#This Row],[income]]*2</f>
        <v>88936.260537363152</v>
      </c>
      <c r="T10">
        <f ca="1">RAND()*Table6[[#This Row],[income]]*1.5</f>
        <v>38847.258991640934</v>
      </c>
      <c r="U10">
        <f ca="1">Table6[[#This Row],[house value]]+Table6[[#This Row],[car value]]+Table6[[#This Row],[investments]]</f>
        <v>239668.01220650354</v>
      </c>
      <c r="V10">
        <f ca="1">Table6[[#This Row],[Mortgage left]]+Table6[[#This Row],[left amount to pay (car)]]+Table6[[#This Row],[debts]]</f>
        <v>242309.62773506614</v>
      </c>
      <c r="W10">
        <f ca="1">Table6[[#This Row],[value(person)]]-Table6[[#This Row],[value(debts)]]</f>
        <v>-2641.615528562601</v>
      </c>
      <c r="AA10" s="5">
        <f t="shared" ca="1" si="23"/>
        <v>0</v>
      </c>
      <c r="AB10">
        <f t="shared" ca="1" si="24"/>
        <v>1</v>
      </c>
      <c r="AD10" s="6"/>
      <c r="AF10" s="5">
        <f t="shared" ca="1" si="25"/>
        <v>0</v>
      </c>
      <c r="AG10">
        <f t="shared" ca="1" si="26"/>
        <v>0</v>
      </c>
      <c r="AH10">
        <f t="shared" ca="1" si="27"/>
        <v>0</v>
      </c>
      <c r="AI10">
        <f t="shared" ca="1" si="28"/>
        <v>0</v>
      </c>
      <c r="AJ10">
        <f t="shared" ca="1" si="29"/>
        <v>1</v>
      </c>
      <c r="AK10" s="6">
        <f t="shared" ca="1" si="12"/>
        <v>0</v>
      </c>
      <c r="AM10" s="5">
        <f t="shared" ca="1" si="13"/>
        <v>1</v>
      </c>
      <c r="AN10">
        <f t="shared" ca="1" si="14"/>
        <v>0</v>
      </c>
      <c r="AO10">
        <f t="shared" ca="1" si="15"/>
        <v>0</v>
      </c>
      <c r="AP10">
        <f t="shared" ca="1" si="16"/>
        <v>0</v>
      </c>
      <c r="AQ10">
        <f t="shared" ca="1" si="17"/>
        <v>0</v>
      </c>
      <c r="AR10">
        <f t="shared" ca="1" si="18"/>
        <v>0</v>
      </c>
      <c r="AS10">
        <f t="shared" ca="1" si="19"/>
        <v>0</v>
      </c>
      <c r="AT10">
        <f t="shared" ca="1" si="20"/>
        <v>0</v>
      </c>
      <c r="AU10">
        <f t="shared" ca="1" si="21"/>
        <v>0</v>
      </c>
      <c r="AV10" s="6">
        <f t="shared" ca="1" si="22"/>
        <v>0</v>
      </c>
      <c r="AY10" s="14">
        <f ca="1">Table6[[#This Row],[car value]]/Table6[[#This Row],[cars]]</f>
        <v>23605.584404954203</v>
      </c>
      <c r="BA10" s="5"/>
      <c r="BD10">
        <f t="shared" ca="1" si="30"/>
        <v>0</v>
      </c>
      <c r="BF10" s="6"/>
      <c r="BG10" s="5"/>
      <c r="BJ10">
        <f t="shared" ca="1" si="31"/>
        <v>7.028659363095191E-2</v>
      </c>
      <c r="BK10">
        <f t="shared" ca="1" si="32"/>
        <v>0</v>
      </c>
      <c r="BM10" s="6"/>
    </row>
    <row r="11" spans="2:65" x14ac:dyDescent="0.3">
      <c r="B11">
        <f t="shared" ca="1" si="5"/>
        <v>1</v>
      </c>
      <c r="C11" t="str">
        <f t="shared" ca="1" si="6"/>
        <v>Men</v>
      </c>
      <c r="D11">
        <f t="shared" ca="1" si="7"/>
        <v>39</v>
      </c>
      <c r="E11">
        <f t="shared" ca="1" si="8"/>
        <v>2</v>
      </c>
      <c r="F11" t="str">
        <f t="shared" ca="1" si="0"/>
        <v>education</v>
      </c>
      <c r="G11">
        <f t="shared" ca="1" si="9"/>
        <v>2</v>
      </c>
      <c r="H11" t="str">
        <f t="shared" ca="1" si="1"/>
        <v>b-tech</v>
      </c>
      <c r="J11">
        <f t="shared" ca="1" si="10"/>
        <v>3</v>
      </c>
      <c r="K11">
        <f t="shared" ca="1" si="2"/>
        <v>1</v>
      </c>
      <c r="L11">
        <f t="shared" ca="1" si="11"/>
        <v>8</v>
      </c>
      <c r="M11" t="str">
        <f ca="1">VLOOKUP(Table6[[#This Row],[Column4]],$N$114:$O$123,2)</f>
        <v>h</v>
      </c>
      <c r="N11">
        <f t="shared" ca="1" si="3"/>
        <v>73660</v>
      </c>
      <c r="O11">
        <f t="shared" ca="1" si="4"/>
        <v>137792</v>
      </c>
      <c r="P11">
        <f ca="1">RAND()*Table6[[#This Row],[house value]]</f>
        <v>131484.18023398978</v>
      </c>
      <c r="Q11">
        <f ca="1">Table6[[#This Row],[cars]]*RAND()*Table6[[#This Row],[income]]</f>
        <v>44813.173515489805</v>
      </c>
      <c r="R11">
        <f ca="1">RAND()*Table6[[#This Row],[car value]]</f>
        <v>28953.877633577165</v>
      </c>
      <c r="S11">
        <f ca="1">RAND()*Table6[[#This Row],[income]]*2</f>
        <v>80378.591920034887</v>
      </c>
      <c r="T11">
        <f ca="1">RAND()*Table6[[#This Row],[income]]*1.5</f>
        <v>54688.078511956919</v>
      </c>
      <c r="U11">
        <f ca="1">Table6[[#This Row],[house value]]+Table6[[#This Row],[car value]]+Table6[[#This Row],[investments]]</f>
        <v>237293.2520274467</v>
      </c>
      <c r="V11">
        <f ca="1">Table6[[#This Row],[Mortgage left]]+Table6[[#This Row],[left amount to pay (car)]]+Table6[[#This Row],[debts]]</f>
        <v>240816.64978760184</v>
      </c>
      <c r="W11">
        <f ca="1">Table6[[#This Row],[value(person)]]-Table6[[#This Row],[value(debts)]]</f>
        <v>-3523.3977601551451</v>
      </c>
      <c r="AA11" s="5">
        <f t="shared" ca="1" si="23"/>
        <v>1</v>
      </c>
      <c r="AB11">
        <f t="shared" ca="1" si="24"/>
        <v>0</v>
      </c>
      <c r="AD11" s="6"/>
      <c r="AF11" s="5">
        <f t="shared" ca="1" si="25"/>
        <v>0</v>
      </c>
      <c r="AG11">
        <f t="shared" ca="1" si="26"/>
        <v>1</v>
      </c>
      <c r="AH11">
        <f t="shared" ca="1" si="27"/>
        <v>0</v>
      </c>
      <c r="AI11">
        <f t="shared" ca="1" si="28"/>
        <v>0</v>
      </c>
      <c r="AJ11">
        <f t="shared" ca="1" si="29"/>
        <v>0</v>
      </c>
      <c r="AK11" s="6">
        <f t="shared" ca="1" si="12"/>
        <v>0</v>
      </c>
      <c r="AM11" s="5">
        <f t="shared" ca="1" si="13"/>
        <v>0</v>
      </c>
      <c r="AN11">
        <f t="shared" ca="1" si="14"/>
        <v>0</v>
      </c>
      <c r="AO11">
        <f t="shared" ca="1" si="15"/>
        <v>0</v>
      </c>
      <c r="AP11">
        <f t="shared" ca="1" si="16"/>
        <v>0</v>
      </c>
      <c r="AQ11">
        <f t="shared" ca="1" si="17"/>
        <v>0</v>
      </c>
      <c r="AR11">
        <f t="shared" ca="1" si="18"/>
        <v>0</v>
      </c>
      <c r="AS11">
        <f t="shared" ca="1" si="19"/>
        <v>1</v>
      </c>
      <c r="AT11">
        <f t="shared" ca="1" si="20"/>
        <v>0</v>
      </c>
      <c r="AU11">
        <f t="shared" ca="1" si="21"/>
        <v>0</v>
      </c>
      <c r="AV11" s="6">
        <f t="shared" ca="1" si="22"/>
        <v>0</v>
      </c>
      <c r="AY11" s="14">
        <f ca="1">Table6[[#This Row],[car value]]/Table6[[#This Row],[cars]]</f>
        <v>44813.173515489805</v>
      </c>
      <c r="BA11" s="5"/>
      <c r="BD11">
        <f t="shared" ca="1" si="30"/>
        <v>0</v>
      </c>
      <c r="BF11" s="6"/>
      <c r="BG11" s="5"/>
      <c r="BJ11">
        <f t="shared" ca="1" si="31"/>
        <v>0.76679295816195081</v>
      </c>
      <c r="BK11">
        <f t="shared" ca="1" si="32"/>
        <v>1</v>
      </c>
      <c r="BM11" s="6"/>
    </row>
    <row r="12" spans="2:65" x14ac:dyDescent="0.3">
      <c r="B12">
        <f t="shared" ca="1" si="5"/>
        <v>4</v>
      </c>
      <c r="C12" t="str">
        <f t="shared" ca="1" si="6"/>
        <v>Women</v>
      </c>
      <c r="D12">
        <f t="shared" ref="D12:D43" ca="1" si="33">RANDBETWEEN(25,50)</f>
        <v>34</v>
      </c>
      <c r="E12">
        <f t="shared" ref="E12:E43" ca="1" si="34">RANDBETWEEN(1,6)</f>
        <v>4</v>
      </c>
      <c r="F12" t="str">
        <f t="shared" ca="1" si="0"/>
        <v>it</v>
      </c>
      <c r="G12">
        <f t="shared" ref="G12:G43" ca="1" si="35">RANDBETWEEN(1,5)</f>
        <v>1</v>
      </c>
      <c r="H12" t="str">
        <f t="shared" ca="1" si="1"/>
        <v>Mba</v>
      </c>
      <c r="J12">
        <f t="shared" ref="J12:J43" ca="1" si="36">RANDBETWEEN(0,3)</f>
        <v>2</v>
      </c>
      <c r="K12">
        <f t="shared" ca="1" si="2"/>
        <v>2</v>
      </c>
      <c r="L12">
        <f t="shared" ref="L12:L43" ca="1" si="37">RANDBETWEEN(1,10)</f>
        <v>9</v>
      </c>
      <c r="M12" t="str">
        <f ca="1">VLOOKUP(Table6[[#This Row],[Column4]],$N$114:$O$123,2)</f>
        <v>i</v>
      </c>
      <c r="N12">
        <f t="shared" ca="1" si="3"/>
        <v>16142</v>
      </c>
      <c r="O12">
        <f t="shared" ca="1" si="4"/>
        <v>423123</v>
      </c>
      <c r="P12">
        <f ca="1">RAND()*Table6[[#This Row],[house value]]</f>
        <v>145022.35233104069</v>
      </c>
      <c r="Q12">
        <f ca="1">Table6[[#This Row],[cars]]*RAND()*Table6[[#This Row],[income]]</f>
        <v>4209.0281302661424</v>
      </c>
      <c r="R12">
        <f ca="1">RAND()*Table6[[#This Row],[car value]]</f>
        <v>1393.6424695359765</v>
      </c>
      <c r="S12">
        <f ca="1">RAND()*Table6[[#This Row],[income]]*2</f>
        <v>26470.983200753861</v>
      </c>
      <c r="T12">
        <f ca="1">RAND()*Table6[[#This Row],[income]]*1.5</f>
        <v>1302.6656464253792</v>
      </c>
      <c r="U12">
        <f ca="1">Table6[[#This Row],[house value]]+Table6[[#This Row],[car value]]+Table6[[#This Row],[investments]]</f>
        <v>428634.69377669151</v>
      </c>
      <c r="V12">
        <f ca="1">Table6[[#This Row],[Mortgage left]]+Table6[[#This Row],[left amount to pay (car)]]+Table6[[#This Row],[debts]]</f>
        <v>172886.97800133054</v>
      </c>
      <c r="W12">
        <f ca="1">Table6[[#This Row],[value(person)]]-Table6[[#This Row],[value(debts)]]</f>
        <v>255747.71577536096</v>
      </c>
      <c r="AA12" s="5">
        <f t="shared" ca="1" si="23"/>
        <v>1</v>
      </c>
      <c r="AB12">
        <f t="shared" ca="1" si="24"/>
        <v>0</v>
      </c>
      <c r="AD12" s="10"/>
      <c r="AF12" s="5">
        <f t="shared" ca="1" si="25"/>
        <v>0</v>
      </c>
      <c r="AG12">
        <f t="shared" ca="1" si="26"/>
        <v>1</v>
      </c>
      <c r="AH12">
        <f t="shared" ca="1" si="27"/>
        <v>0</v>
      </c>
      <c r="AI12">
        <f t="shared" ca="1" si="28"/>
        <v>0</v>
      </c>
      <c r="AJ12">
        <f t="shared" ca="1" si="29"/>
        <v>0</v>
      </c>
      <c r="AK12" s="6">
        <f t="shared" ca="1" si="12"/>
        <v>0</v>
      </c>
      <c r="AM12" s="5">
        <f t="shared" ca="1" si="13"/>
        <v>0</v>
      </c>
      <c r="AN12">
        <f t="shared" ca="1" si="14"/>
        <v>0</v>
      </c>
      <c r="AO12">
        <f t="shared" ca="1" si="15"/>
        <v>0</v>
      </c>
      <c r="AP12">
        <f t="shared" ca="1" si="16"/>
        <v>0</v>
      </c>
      <c r="AQ12">
        <f t="shared" ca="1" si="17"/>
        <v>0</v>
      </c>
      <c r="AR12">
        <f t="shared" ca="1" si="18"/>
        <v>0</v>
      </c>
      <c r="AS12">
        <f t="shared" ca="1" si="19"/>
        <v>0</v>
      </c>
      <c r="AT12">
        <f t="shared" ca="1" si="20"/>
        <v>1</v>
      </c>
      <c r="AU12">
        <f t="shared" ca="1" si="21"/>
        <v>0</v>
      </c>
      <c r="AV12" s="6">
        <f t="shared" ca="1" si="22"/>
        <v>0</v>
      </c>
      <c r="AY12" s="14">
        <f ca="1">Table6[[#This Row],[car value]]/Table6[[#This Row],[cars]]</f>
        <v>2104.5140651330712</v>
      </c>
      <c r="BA12" s="5"/>
      <c r="BD12">
        <f t="shared" ca="1" si="30"/>
        <v>0</v>
      </c>
      <c r="BF12" s="6"/>
      <c r="BG12" s="5"/>
      <c r="BJ12">
        <f t="shared" ca="1" si="31"/>
        <v>0.95422216263636339</v>
      </c>
      <c r="BK12">
        <f t="shared" ca="1" si="32"/>
        <v>1</v>
      </c>
      <c r="BM12" s="6"/>
    </row>
    <row r="13" spans="2:65" x14ac:dyDescent="0.3">
      <c r="B13">
        <f t="shared" ca="1" si="5"/>
        <v>8</v>
      </c>
      <c r="C13" t="str">
        <f t="shared" ca="1" si="6"/>
        <v>Women</v>
      </c>
      <c r="D13">
        <f t="shared" ca="1" si="33"/>
        <v>44</v>
      </c>
      <c r="E13">
        <f t="shared" ca="1" si="34"/>
        <v>6</v>
      </c>
      <c r="F13" t="str">
        <f t="shared" ca="1" si="0"/>
        <v>custom</v>
      </c>
      <c r="G13">
        <f t="shared" ca="1" si="35"/>
        <v>3</v>
      </c>
      <c r="H13" t="str">
        <f t="shared" ca="1" si="1"/>
        <v>diploma</v>
      </c>
      <c r="J13">
        <f t="shared" ca="1" si="36"/>
        <v>2</v>
      </c>
      <c r="K13">
        <f t="shared" ca="1" si="2"/>
        <v>1</v>
      </c>
      <c r="L13">
        <f t="shared" ca="1" si="37"/>
        <v>2</v>
      </c>
      <c r="M13" t="str">
        <f ca="1">VLOOKUP(Table6[[#This Row],[Column4]],$N$114:$O$123,2)</f>
        <v>b</v>
      </c>
      <c r="N13">
        <f t="shared" ca="1" si="3"/>
        <v>53326</v>
      </c>
      <c r="O13">
        <f t="shared" ca="1" si="4"/>
        <v>400415</v>
      </c>
      <c r="P13">
        <f ca="1">RAND()*Table6[[#This Row],[house value]]</f>
        <v>300605.40407722769</v>
      </c>
      <c r="Q13">
        <f ca="1">Table6[[#This Row],[cars]]*RAND()*Table6[[#This Row],[income]]</f>
        <v>32414.981842703357</v>
      </c>
      <c r="R13">
        <f ca="1">RAND()*Table6[[#This Row],[car value]]</f>
        <v>13179.847900366996</v>
      </c>
      <c r="S13">
        <f ca="1">RAND()*Table6[[#This Row],[income]]*2</f>
        <v>11165.56765860511</v>
      </c>
      <c r="T13">
        <f ca="1">RAND()*Table6[[#This Row],[income]]*1.5</f>
        <v>49784.962511261969</v>
      </c>
      <c r="U13">
        <f ca="1">Table6[[#This Row],[house value]]+Table6[[#This Row],[car value]]+Table6[[#This Row],[investments]]</f>
        <v>482614.94435396534</v>
      </c>
      <c r="V13">
        <f ca="1">Table6[[#This Row],[Mortgage left]]+Table6[[#This Row],[left amount to pay (car)]]+Table6[[#This Row],[debts]]</f>
        <v>324950.8196361998</v>
      </c>
      <c r="W13">
        <f ca="1">Table6[[#This Row],[value(person)]]-Table6[[#This Row],[value(debts)]]</f>
        <v>157664.12471776555</v>
      </c>
      <c r="AA13" s="5">
        <f t="shared" ca="1" si="23"/>
        <v>0</v>
      </c>
      <c r="AB13">
        <f t="shared" ca="1" si="24"/>
        <v>1</v>
      </c>
      <c r="AD13" s="6"/>
      <c r="AF13" s="5">
        <f t="shared" ca="1" si="25"/>
        <v>0</v>
      </c>
      <c r="AG13">
        <f t="shared" ca="1" si="26"/>
        <v>0</v>
      </c>
      <c r="AH13">
        <f t="shared" ca="1" si="27"/>
        <v>0</v>
      </c>
      <c r="AI13">
        <f t="shared" ca="1" si="28"/>
        <v>1</v>
      </c>
      <c r="AJ13">
        <f t="shared" ca="1" si="29"/>
        <v>0</v>
      </c>
      <c r="AK13" s="6">
        <f t="shared" ca="1" si="12"/>
        <v>0</v>
      </c>
      <c r="AM13" s="5">
        <f t="shared" ca="1" si="13"/>
        <v>0</v>
      </c>
      <c r="AN13">
        <f t="shared" ca="1" si="14"/>
        <v>0</v>
      </c>
      <c r="AO13">
        <f t="shared" ca="1" si="15"/>
        <v>0</v>
      </c>
      <c r="AP13">
        <f t="shared" ca="1" si="16"/>
        <v>0</v>
      </c>
      <c r="AQ13">
        <f t="shared" ca="1" si="17"/>
        <v>0</v>
      </c>
      <c r="AR13">
        <f t="shared" ca="1" si="18"/>
        <v>0</v>
      </c>
      <c r="AS13">
        <f t="shared" ca="1" si="19"/>
        <v>0</v>
      </c>
      <c r="AT13">
        <f t="shared" ca="1" si="20"/>
        <v>0</v>
      </c>
      <c r="AU13">
        <f t="shared" ca="1" si="21"/>
        <v>1</v>
      </c>
      <c r="AV13" s="6">
        <f t="shared" ca="1" si="22"/>
        <v>0</v>
      </c>
      <c r="AY13" s="14">
        <f ca="1">Table6[[#This Row],[car value]]/Table6[[#This Row],[cars]]</f>
        <v>32414.981842703357</v>
      </c>
      <c r="BA13" s="5"/>
      <c r="BD13">
        <f t="shared" ca="1" si="30"/>
        <v>0</v>
      </c>
      <c r="BF13" s="6"/>
      <c r="BG13" s="5"/>
      <c r="BJ13">
        <f t="shared" ca="1" si="31"/>
        <v>0.34274277770539696</v>
      </c>
      <c r="BK13">
        <f t="shared" ca="1" si="32"/>
        <v>0</v>
      </c>
      <c r="BM13" s="6"/>
    </row>
    <row r="14" spans="2:65" x14ac:dyDescent="0.3">
      <c r="B14">
        <f t="shared" ca="1" si="5"/>
        <v>7</v>
      </c>
      <c r="C14" t="str">
        <f t="shared" ca="1" si="6"/>
        <v>Men</v>
      </c>
      <c r="D14">
        <f t="shared" ca="1" si="33"/>
        <v>47</v>
      </c>
      <c r="E14">
        <f t="shared" ca="1" si="34"/>
        <v>4</v>
      </c>
      <c r="F14" t="str">
        <f t="shared" ca="1" si="0"/>
        <v>it</v>
      </c>
      <c r="G14">
        <f t="shared" ca="1" si="35"/>
        <v>2</v>
      </c>
      <c r="H14" t="str">
        <f t="shared" ca="1" si="1"/>
        <v>b-tech</v>
      </c>
      <c r="J14">
        <f t="shared" ca="1" si="36"/>
        <v>2</v>
      </c>
      <c r="K14">
        <f t="shared" ca="1" si="2"/>
        <v>2</v>
      </c>
      <c r="L14">
        <f t="shared" ca="1" si="37"/>
        <v>8</v>
      </c>
      <c r="M14" t="str">
        <f ca="1">VLOOKUP(Table6[[#This Row],[Column4]],$N$114:$O$123,2)</f>
        <v>h</v>
      </c>
      <c r="N14">
        <f t="shared" ca="1" si="3"/>
        <v>73164</v>
      </c>
      <c r="O14">
        <f t="shared" ca="1" si="4"/>
        <v>293613</v>
      </c>
      <c r="P14">
        <f ca="1">RAND()*Table6[[#This Row],[house value]]</f>
        <v>239025.78239415991</v>
      </c>
      <c r="Q14">
        <f ca="1">Table6[[#This Row],[cars]]*RAND()*Table6[[#This Row],[income]]</f>
        <v>58474.978382147165</v>
      </c>
      <c r="R14">
        <f ca="1">RAND()*Table6[[#This Row],[car value]]</f>
        <v>46196.287755819321</v>
      </c>
      <c r="S14">
        <f ca="1">RAND()*Table6[[#This Row],[income]]*2</f>
        <v>115936.52898538875</v>
      </c>
      <c r="T14">
        <f ca="1">RAND()*Table6[[#This Row],[income]]*1.5</f>
        <v>72885.123826335825</v>
      </c>
      <c r="U14">
        <f ca="1">Table6[[#This Row],[house value]]+Table6[[#This Row],[car value]]+Table6[[#This Row],[investments]]</f>
        <v>424973.10220848297</v>
      </c>
      <c r="V14">
        <f ca="1">Table6[[#This Row],[Mortgage left]]+Table6[[#This Row],[left amount to pay (car)]]+Table6[[#This Row],[debts]]</f>
        <v>401158.59913536796</v>
      </c>
      <c r="W14">
        <f ca="1">Table6[[#This Row],[value(person)]]-Table6[[#This Row],[value(debts)]]</f>
        <v>23814.503073115018</v>
      </c>
      <c r="AA14" s="5">
        <f t="shared" ca="1" si="23"/>
        <v>0</v>
      </c>
      <c r="AB14">
        <f t="shared" ca="1" si="24"/>
        <v>1</v>
      </c>
      <c r="AD14" s="6"/>
      <c r="AF14" s="5">
        <f t="shared" ca="1" si="25"/>
        <v>0</v>
      </c>
      <c r="AG14">
        <f t="shared" ca="1" si="26"/>
        <v>0</v>
      </c>
      <c r="AH14">
        <f t="shared" ca="1" si="27"/>
        <v>0</v>
      </c>
      <c r="AI14">
        <f t="shared" ca="1" si="28"/>
        <v>0</v>
      </c>
      <c r="AJ14">
        <f t="shared" ca="1" si="29"/>
        <v>0</v>
      </c>
      <c r="AK14" s="6">
        <f t="shared" ca="1" si="12"/>
        <v>1</v>
      </c>
      <c r="AM14" s="5">
        <f t="shared" ca="1" si="13"/>
        <v>0</v>
      </c>
      <c r="AN14">
        <f t="shared" ca="1" si="14"/>
        <v>1</v>
      </c>
      <c r="AO14">
        <f t="shared" ca="1" si="15"/>
        <v>0</v>
      </c>
      <c r="AP14">
        <f t="shared" ca="1" si="16"/>
        <v>0</v>
      </c>
      <c r="AQ14">
        <f t="shared" ca="1" si="17"/>
        <v>0</v>
      </c>
      <c r="AR14">
        <f t="shared" ca="1" si="18"/>
        <v>0</v>
      </c>
      <c r="AS14">
        <f t="shared" ca="1" si="19"/>
        <v>0</v>
      </c>
      <c r="AT14">
        <f t="shared" ca="1" si="20"/>
        <v>0</v>
      </c>
      <c r="AU14">
        <f t="shared" ca="1" si="21"/>
        <v>0</v>
      </c>
      <c r="AV14" s="6">
        <f t="shared" ca="1" si="22"/>
        <v>0</v>
      </c>
      <c r="AY14" s="14">
        <f ca="1">Table6[[#This Row],[car value]]/Table6[[#This Row],[cars]]</f>
        <v>29237.489191073582</v>
      </c>
      <c r="BA14" s="5"/>
      <c r="BD14">
        <f t="shared" ca="1" si="30"/>
        <v>1</v>
      </c>
      <c r="BF14" s="6"/>
      <c r="BG14" s="5"/>
      <c r="BJ14">
        <f t="shared" ca="1" si="31"/>
        <v>0.75073462302168426</v>
      </c>
      <c r="BK14">
        <f t="shared" ca="1" si="32"/>
        <v>1</v>
      </c>
      <c r="BM14" s="6"/>
    </row>
    <row r="15" spans="2:65" x14ac:dyDescent="0.3">
      <c r="B15">
        <f t="shared" ca="1" si="5"/>
        <v>8</v>
      </c>
      <c r="C15" t="str">
        <f t="shared" ca="1" si="6"/>
        <v>Women</v>
      </c>
      <c r="D15">
        <f t="shared" ca="1" si="33"/>
        <v>33</v>
      </c>
      <c r="E15">
        <f t="shared" ca="1" si="34"/>
        <v>5</v>
      </c>
      <c r="F15" t="str">
        <f t="shared" ca="1" si="0"/>
        <v>e-commerce</v>
      </c>
      <c r="G15">
        <f t="shared" ca="1" si="35"/>
        <v>3</v>
      </c>
      <c r="H15" t="str">
        <f t="shared" ca="1" si="1"/>
        <v>diploma</v>
      </c>
      <c r="J15">
        <f t="shared" ca="1" si="36"/>
        <v>3</v>
      </c>
      <c r="K15">
        <f t="shared" ca="1" si="2"/>
        <v>1</v>
      </c>
      <c r="L15">
        <f t="shared" ca="1" si="37"/>
        <v>5</v>
      </c>
      <c r="M15" t="str">
        <f ca="1">VLOOKUP(Table6[[#This Row],[Column4]],$N$114:$O$123,2)</f>
        <v>e</v>
      </c>
      <c r="N15">
        <f t="shared" ca="1" si="3"/>
        <v>13024</v>
      </c>
      <c r="O15">
        <f t="shared" ca="1" si="4"/>
        <v>379248</v>
      </c>
      <c r="P15">
        <f ca="1">RAND()*Table6[[#This Row],[house value]]</f>
        <v>296705.35650781251</v>
      </c>
      <c r="Q15">
        <f ca="1">Table6[[#This Row],[cars]]*RAND()*Table6[[#This Row],[income]]</f>
        <v>9534.7021168350911</v>
      </c>
      <c r="R15">
        <f ca="1">RAND()*Table6[[#This Row],[car value]]</f>
        <v>4700.7466566632065</v>
      </c>
      <c r="S15">
        <f ca="1">RAND()*Table6[[#This Row],[income]]*2</f>
        <v>13481.362374122351</v>
      </c>
      <c r="T15">
        <f ca="1">RAND()*Table6[[#This Row],[income]]*1.5</f>
        <v>13738.807027335364</v>
      </c>
      <c r="U15">
        <f ca="1">Table6[[#This Row],[house value]]+Table6[[#This Row],[car value]]+Table6[[#This Row],[investments]]</f>
        <v>402521.50914417044</v>
      </c>
      <c r="V15">
        <f ca="1">Table6[[#This Row],[Mortgage left]]+Table6[[#This Row],[left amount to pay (car)]]+Table6[[#This Row],[debts]]</f>
        <v>314887.46553859807</v>
      </c>
      <c r="W15">
        <f ca="1">Table6[[#This Row],[value(person)]]-Table6[[#This Row],[value(debts)]]</f>
        <v>87634.043605572369</v>
      </c>
      <c r="AA15" s="5">
        <f t="shared" ca="1" si="23"/>
        <v>1</v>
      </c>
      <c r="AB15">
        <f t="shared" ca="1" si="24"/>
        <v>0</v>
      </c>
      <c r="AD15" s="6"/>
      <c r="AF15" s="5">
        <f t="shared" ca="1" si="25"/>
        <v>0</v>
      </c>
      <c r="AG15">
        <f t="shared" ca="1" si="26"/>
        <v>0</v>
      </c>
      <c r="AH15">
        <f t="shared" ca="1" si="27"/>
        <v>0</v>
      </c>
      <c r="AI15">
        <f t="shared" ca="1" si="28"/>
        <v>1</v>
      </c>
      <c r="AJ15">
        <f t="shared" ca="1" si="29"/>
        <v>0</v>
      </c>
      <c r="AK15" s="6">
        <f t="shared" ca="1" si="12"/>
        <v>0</v>
      </c>
      <c r="AM15" s="5">
        <f t="shared" ca="1" si="13"/>
        <v>0</v>
      </c>
      <c r="AN15">
        <f t="shared" ca="1" si="14"/>
        <v>0</v>
      </c>
      <c r="AO15">
        <f t="shared" ca="1" si="15"/>
        <v>0</v>
      </c>
      <c r="AP15">
        <f t="shared" ca="1" si="16"/>
        <v>0</v>
      </c>
      <c r="AQ15">
        <f t="shared" ca="1" si="17"/>
        <v>0</v>
      </c>
      <c r="AR15">
        <f t="shared" ca="1" si="18"/>
        <v>0</v>
      </c>
      <c r="AS15">
        <f t="shared" ca="1" si="19"/>
        <v>0</v>
      </c>
      <c r="AT15">
        <f t="shared" ca="1" si="20"/>
        <v>1</v>
      </c>
      <c r="AU15">
        <f t="shared" ca="1" si="21"/>
        <v>0</v>
      </c>
      <c r="AV15" s="6">
        <f t="shared" ca="1" si="22"/>
        <v>0</v>
      </c>
      <c r="AY15" s="14">
        <f ca="1">Table6[[#This Row],[car value]]/Table6[[#This Row],[cars]]</f>
        <v>9534.7021168350911</v>
      </c>
      <c r="BA15" s="5"/>
      <c r="BD15">
        <f t="shared" ca="1" si="30"/>
        <v>1</v>
      </c>
      <c r="BF15" s="6"/>
      <c r="BG15" s="5"/>
      <c r="BJ15">
        <f t="shared" ca="1" si="31"/>
        <v>0.81408446626736519</v>
      </c>
      <c r="BK15">
        <f t="shared" ca="1" si="32"/>
        <v>1</v>
      </c>
      <c r="BM15" s="6"/>
    </row>
    <row r="16" spans="2:65" x14ac:dyDescent="0.3">
      <c r="B16">
        <f t="shared" ca="1" si="5"/>
        <v>3</v>
      </c>
      <c r="C16" t="str">
        <f t="shared" ca="1" si="6"/>
        <v>Men</v>
      </c>
      <c r="D16">
        <f t="shared" ca="1" si="33"/>
        <v>39</v>
      </c>
      <c r="E16">
        <f t="shared" ca="1" si="34"/>
        <v>6</v>
      </c>
      <c r="F16" t="str">
        <f t="shared" ca="1" si="0"/>
        <v>custom</v>
      </c>
      <c r="G16">
        <f t="shared" ca="1" si="35"/>
        <v>2</v>
      </c>
      <c r="H16" t="str">
        <f t="shared" ca="1" si="1"/>
        <v>b-tech</v>
      </c>
      <c r="J16">
        <f t="shared" ca="1" si="36"/>
        <v>1</v>
      </c>
      <c r="K16">
        <f t="shared" ca="1" si="2"/>
        <v>3</v>
      </c>
      <c r="L16">
        <f t="shared" ca="1" si="37"/>
        <v>2</v>
      </c>
      <c r="M16" t="str">
        <f ca="1">VLOOKUP(Table6[[#This Row],[Column4]],$N$114:$O$123,2)</f>
        <v>b</v>
      </c>
      <c r="N16">
        <f t="shared" ca="1" si="3"/>
        <v>43837</v>
      </c>
      <c r="O16">
        <f t="shared" ca="1" si="4"/>
        <v>376120</v>
      </c>
      <c r="P16">
        <f ca="1">RAND()*Table6[[#This Row],[house value]]</f>
        <v>194128.20066592231</v>
      </c>
      <c r="Q16">
        <f ca="1">Table6[[#This Row],[cars]]*RAND()*Table6[[#This Row],[income]]</f>
        <v>29516.711787227694</v>
      </c>
      <c r="R16">
        <f ca="1">RAND()*Table6[[#This Row],[car value]]</f>
        <v>9398.2008088179191</v>
      </c>
      <c r="S16">
        <f ca="1">RAND()*Table6[[#This Row],[income]]*2</f>
        <v>47213.062454075203</v>
      </c>
      <c r="T16">
        <f ca="1">RAND()*Table6[[#This Row],[income]]*1.5</f>
        <v>2375.8410518685364</v>
      </c>
      <c r="U16">
        <f ca="1">Table6[[#This Row],[house value]]+Table6[[#This Row],[car value]]+Table6[[#This Row],[investments]]</f>
        <v>408012.55283909623</v>
      </c>
      <c r="V16">
        <f ca="1">Table6[[#This Row],[Mortgage left]]+Table6[[#This Row],[left amount to pay (car)]]+Table6[[#This Row],[debts]]</f>
        <v>250739.46392881544</v>
      </c>
      <c r="W16">
        <f ca="1">Table6[[#This Row],[value(person)]]-Table6[[#This Row],[value(debts)]]</f>
        <v>157273.08891028079</v>
      </c>
      <c r="AA16" s="5">
        <f t="shared" ca="1" si="23"/>
        <v>0</v>
      </c>
      <c r="AB16">
        <f t="shared" ca="1" si="24"/>
        <v>1</v>
      </c>
      <c r="AD16" s="6"/>
      <c r="AF16" s="5">
        <f t="shared" ca="1" si="25"/>
        <v>0</v>
      </c>
      <c r="AG16">
        <f t="shared" ca="1" si="26"/>
        <v>0</v>
      </c>
      <c r="AH16">
        <f t="shared" ca="1" si="27"/>
        <v>0</v>
      </c>
      <c r="AI16">
        <f t="shared" ca="1" si="28"/>
        <v>0</v>
      </c>
      <c r="AJ16">
        <f t="shared" ca="1" si="29"/>
        <v>1</v>
      </c>
      <c r="AK16" s="6">
        <f t="shared" ca="1" si="12"/>
        <v>0</v>
      </c>
      <c r="AM16" s="5">
        <f t="shared" ca="1" si="13"/>
        <v>0</v>
      </c>
      <c r="AN16">
        <f t="shared" ca="1" si="14"/>
        <v>0</v>
      </c>
      <c r="AO16">
        <f t="shared" ca="1" si="15"/>
        <v>0</v>
      </c>
      <c r="AP16">
        <f t="shared" ca="1" si="16"/>
        <v>0</v>
      </c>
      <c r="AQ16">
        <f t="shared" ca="1" si="17"/>
        <v>1</v>
      </c>
      <c r="AR16">
        <f t="shared" ca="1" si="18"/>
        <v>0</v>
      </c>
      <c r="AS16">
        <f t="shared" ca="1" si="19"/>
        <v>0</v>
      </c>
      <c r="AT16">
        <f t="shared" ca="1" si="20"/>
        <v>0</v>
      </c>
      <c r="AU16">
        <f t="shared" ca="1" si="21"/>
        <v>0</v>
      </c>
      <c r="AV16" s="6">
        <f t="shared" ca="1" si="22"/>
        <v>0</v>
      </c>
      <c r="AY16" s="14">
        <f ca="1">Table6[[#This Row],[car value]]/Table6[[#This Row],[cars]]</f>
        <v>9838.9039290758974</v>
      </c>
      <c r="BA16" s="5"/>
      <c r="BD16">
        <f t="shared" ca="1" si="30"/>
        <v>1</v>
      </c>
      <c r="BF16" s="6"/>
      <c r="BG16" s="5"/>
      <c r="BJ16">
        <f t="shared" ca="1" si="31"/>
        <v>0.7823518027987294</v>
      </c>
      <c r="BK16">
        <f t="shared" ca="1" si="32"/>
        <v>1</v>
      </c>
      <c r="BM16" s="6"/>
    </row>
    <row r="17" spans="2:65" x14ac:dyDescent="0.3">
      <c r="B17">
        <f t="shared" ca="1" si="5"/>
        <v>6</v>
      </c>
      <c r="C17" t="str">
        <f t="shared" ca="1" si="6"/>
        <v>Women</v>
      </c>
      <c r="D17">
        <f t="shared" ca="1" si="33"/>
        <v>28</v>
      </c>
      <c r="E17">
        <f t="shared" ca="1" si="34"/>
        <v>5</v>
      </c>
      <c r="F17" t="str">
        <f t="shared" ca="1" si="0"/>
        <v>e-commerce</v>
      </c>
      <c r="G17">
        <f t="shared" ca="1" si="35"/>
        <v>2</v>
      </c>
      <c r="H17" t="str">
        <f t="shared" ca="1" si="1"/>
        <v>b-tech</v>
      </c>
      <c r="J17">
        <f t="shared" ca="1" si="36"/>
        <v>0</v>
      </c>
      <c r="K17">
        <f t="shared" ca="1" si="2"/>
        <v>1</v>
      </c>
      <c r="L17">
        <f t="shared" ca="1" si="37"/>
        <v>7</v>
      </c>
      <c r="M17" t="str">
        <f ca="1">VLOOKUP(Table6[[#This Row],[Column4]],$N$114:$O$123,2)</f>
        <v>g</v>
      </c>
      <c r="N17">
        <f t="shared" ca="1" si="3"/>
        <v>68973</v>
      </c>
      <c r="O17">
        <f t="shared" ca="1" si="4"/>
        <v>213858</v>
      </c>
      <c r="P17">
        <f ca="1">RAND()*Table6[[#This Row],[house value]]</f>
        <v>135192.91312206985</v>
      </c>
      <c r="Q17">
        <f ca="1">Table6[[#This Row],[cars]]*RAND()*Table6[[#This Row],[income]]</f>
        <v>67490.880521900486</v>
      </c>
      <c r="R17">
        <f ca="1">RAND()*Table6[[#This Row],[car value]]</f>
        <v>47584.090497957317</v>
      </c>
      <c r="S17">
        <f ca="1">RAND()*Table6[[#This Row],[income]]*2</f>
        <v>23510.256243022566</v>
      </c>
      <c r="T17">
        <f ca="1">RAND()*Table6[[#This Row],[income]]*1.5</f>
        <v>17568.851138178055</v>
      </c>
      <c r="U17">
        <f ca="1">Table6[[#This Row],[house value]]+Table6[[#This Row],[car value]]+Table6[[#This Row],[investments]]</f>
        <v>298917.73166007851</v>
      </c>
      <c r="V17">
        <f ca="1">Table6[[#This Row],[Mortgage left]]+Table6[[#This Row],[left amount to pay (car)]]+Table6[[#This Row],[debts]]</f>
        <v>206287.25986304972</v>
      </c>
      <c r="W17">
        <f ca="1">Table6[[#This Row],[value(person)]]-Table6[[#This Row],[value(debts)]]</f>
        <v>92630.471797028789</v>
      </c>
      <c r="AA17" s="5">
        <f t="shared" ca="1" si="23"/>
        <v>1</v>
      </c>
      <c r="AB17">
        <f t="shared" ca="1" si="24"/>
        <v>0</v>
      </c>
      <c r="AD17" s="6"/>
      <c r="AF17" s="5">
        <f t="shared" ca="1" si="25"/>
        <v>0</v>
      </c>
      <c r="AG17">
        <f t="shared" ca="1" si="26"/>
        <v>0</v>
      </c>
      <c r="AH17">
        <f t="shared" ca="1" si="27"/>
        <v>0</v>
      </c>
      <c r="AI17">
        <f t="shared" ca="1" si="28"/>
        <v>0</v>
      </c>
      <c r="AJ17">
        <f t="shared" ca="1" si="29"/>
        <v>0</v>
      </c>
      <c r="AK17" s="6">
        <f t="shared" ca="1" si="12"/>
        <v>1</v>
      </c>
      <c r="AM17" s="5">
        <f t="shared" ca="1" si="13"/>
        <v>0</v>
      </c>
      <c r="AN17">
        <f t="shared" ca="1" si="14"/>
        <v>1</v>
      </c>
      <c r="AO17">
        <f t="shared" ca="1" si="15"/>
        <v>0</v>
      </c>
      <c r="AP17">
        <f t="shared" ca="1" si="16"/>
        <v>0</v>
      </c>
      <c r="AQ17">
        <f t="shared" ca="1" si="17"/>
        <v>0</v>
      </c>
      <c r="AR17">
        <f t="shared" ca="1" si="18"/>
        <v>0</v>
      </c>
      <c r="AS17">
        <f t="shared" ca="1" si="19"/>
        <v>0</v>
      </c>
      <c r="AT17">
        <f t="shared" ca="1" si="20"/>
        <v>0</v>
      </c>
      <c r="AU17">
        <f t="shared" ca="1" si="21"/>
        <v>0</v>
      </c>
      <c r="AV17" s="6">
        <f t="shared" ca="1" si="22"/>
        <v>0</v>
      </c>
      <c r="AY17" s="14">
        <f ca="1">Table6[[#This Row],[car value]]/Table6[[#This Row],[cars]]</f>
        <v>67490.880521900486</v>
      </c>
      <c r="BA17" s="5"/>
      <c r="BD17">
        <f t="shared" ca="1" si="30"/>
        <v>0</v>
      </c>
      <c r="BF17" s="6"/>
      <c r="BG17" s="5"/>
      <c r="BJ17">
        <f t="shared" ca="1" si="31"/>
        <v>0.51613368251069425</v>
      </c>
      <c r="BK17">
        <f t="shared" ca="1" si="32"/>
        <v>1</v>
      </c>
      <c r="BM17" s="6"/>
    </row>
    <row r="18" spans="2:65" x14ac:dyDescent="0.3">
      <c r="B18">
        <f t="shared" ca="1" si="5"/>
        <v>10</v>
      </c>
      <c r="C18" t="str">
        <f t="shared" ca="1" si="6"/>
        <v>Women</v>
      </c>
      <c r="D18">
        <f t="shared" ca="1" si="33"/>
        <v>35</v>
      </c>
      <c r="E18">
        <f t="shared" ca="1" si="34"/>
        <v>4</v>
      </c>
      <c r="F18" t="str">
        <f t="shared" ca="1" si="0"/>
        <v>it</v>
      </c>
      <c r="G18">
        <f t="shared" ca="1" si="35"/>
        <v>4</v>
      </c>
      <c r="H18" t="str">
        <f t="shared" ca="1" si="1"/>
        <v>commerce</v>
      </c>
      <c r="J18">
        <f t="shared" ca="1" si="36"/>
        <v>3</v>
      </c>
      <c r="K18">
        <f t="shared" ca="1" si="2"/>
        <v>1</v>
      </c>
      <c r="L18">
        <f t="shared" ca="1" si="37"/>
        <v>6</v>
      </c>
      <c r="M18" t="str">
        <f ca="1">VLOOKUP(Table6[[#This Row],[Column4]],$N$114:$O$123,2)</f>
        <v>f</v>
      </c>
      <c r="N18">
        <f t="shared" ca="1" si="3"/>
        <v>30922</v>
      </c>
      <c r="O18">
        <f t="shared" ca="1" si="4"/>
        <v>225176</v>
      </c>
      <c r="P18">
        <f ca="1">RAND()*Table6[[#This Row],[house value]]</f>
        <v>64462.092584085105</v>
      </c>
      <c r="Q18">
        <f ca="1">Table6[[#This Row],[cars]]*RAND()*Table6[[#This Row],[income]]</f>
        <v>26612.810950994884</v>
      </c>
      <c r="R18">
        <f ca="1">RAND()*Table6[[#This Row],[car value]]</f>
        <v>19600.772533670606</v>
      </c>
      <c r="S18">
        <f ca="1">RAND()*Table6[[#This Row],[income]]*2</f>
        <v>56869.965171432676</v>
      </c>
      <c r="T18">
        <f ca="1">RAND()*Table6[[#This Row],[income]]*1.5</f>
        <v>11904.519641076233</v>
      </c>
      <c r="U18">
        <f ca="1">Table6[[#This Row],[house value]]+Table6[[#This Row],[car value]]+Table6[[#This Row],[investments]]</f>
        <v>263693.33059207111</v>
      </c>
      <c r="V18">
        <f ca="1">Table6[[#This Row],[Mortgage left]]+Table6[[#This Row],[left amount to pay (car)]]+Table6[[#This Row],[debts]]</f>
        <v>140932.83028918839</v>
      </c>
      <c r="W18">
        <f ca="1">Table6[[#This Row],[value(person)]]-Table6[[#This Row],[value(debts)]]</f>
        <v>122760.50030288272</v>
      </c>
      <c r="AA18" s="5">
        <f t="shared" ca="1" si="23"/>
        <v>0</v>
      </c>
      <c r="AB18">
        <f t="shared" ca="1" si="24"/>
        <v>1</v>
      </c>
      <c r="AD18" s="6"/>
      <c r="AF18" s="5">
        <f t="shared" ca="1" si="25"/>
        <v>0</v>
      </c>
      <c r="AG18">
        <f t="shared" ca="1" si="26"/>
        <v>0</v>
      </c>
      <c r="AH18">
        <f t="shared" ca="1" si="27"/>
        <v>0</v>
      </c>
      <c r="AI18">
        <f t="shared" ca="1" si="28"/>
        <v>0</v>
      </c>
      <c r="AJ18">
        <f t="shared" ca="1" si="29"/>
        <v>1</v>
      </c>
      <c r="AK18" s="6">
        <f t="shared" ca="1" si="12"/>
        <v>0</v>
      </c>
      <c r="AM18" s="5">
        <f t="shared" ca="1" si="13"/>
        <v>0</v>
      </c>
      <c r="AN18">
        <f t="shared" ca="1" si="14"/>
        <v>0</v>
      </c>
      <c r="AO18">
        <f t="shared" ca="1" si="15"/>
        <v>0</v>
      </c>
      <c r="AP18">
        <f t="shared" ca="1" si="16"/>
        <v>0</v>
      </c>
      <c r="AQ18">
        <f t="shared" ca="1" si="17"/>
        <v>0</v>
      </c>
      <c r="AR18">
        <f t="shared" ca="1" si="18"/>
        <v>0</v>
      </c>
      <c r="AS18">
        <f t="shared" ca="1" si="19"/>
        <v>1</v>
      </c>
      <c r="AT18">
        <f t="shared" ca="1" si="20"/>
        <v>0</v>
      </c>
      <c r="AU18">
        <f t="shared" ca="1" si="21"/>
        <v>0</v>
      </c>
      <c r="AV18" s="6">
        <f t="shared" ca="1" si="22"/>
        <v>0</v>
      </c>
      <c r="AY18" s="14">
        <f ca="1">Table6[[#This Row],[car value]]/Table6[[#This Row],[cars]]</f>
        <v>26612.810950994884</v>
      </c>
      <c r="BA18" s="5"/>
      <c r="BD18">
        <f t="shared" ca="1" si="30"/>
        <v>0</v>
      </c>
      <c r="BF18" s="6"/>
      <c r="BG18" s="5"/>
      <c r="BJ18">
        <f t="shared" ca="1" si="31"/>
        <v>0.63216205670150216</v>
      </c>
      <c r="BK18">
        <f t="shared" ca="1" si="32"/>
        <v>1</v>
      </c>
      <c r="BM18" s="6"/>
    </row>
    <row r="19" spans="2:65" x14ac:dyDescent="0.3">
      <c r="B19">
        <f t="shared" ca="1" si="5"/>
        <v>8</v>
      </c>
      <c r="C19" t="str">
        <f t="shared" ca="1" si="6"/>
        <v>Women</v>
      </c>
      <c r="D19">
        <f t="shared" ca="1" si="33"/>
        <v>34</v>
      </c>
      <c r="E19">
        <f t="shared" ca="1" si="34"/>
        <v>3</v>
      </c>
      <c r="F19" t="str">
        <f t="shared" ca="1" si="0"/>
        <v>agriculture</v>
      </c>
      <c r="G19">
        <f t="shared" ca="1" si="35"/>
        <v>3</v>
      </c>
      <c r="H19" t="str">
        <f t="shared" ca="1" si="1"/>
        <v>diploma</v>
      </c>
      <c r="J19">
        <f t="shared" ca="1" si="36"/>
        <v>3</v>
      </c>
      <c r="K19">
        <f t="shared" ca="1" si="2"/>
        <v>1</v>
      </c>
      <c r="L19">
        <f t="shared" ca="1" si="37"/>
        <v>10</v>
      </c>
      <c r="M19" t="str">
        <f ca="1">VLOOKUP(Table6[[#This Row],[Column4]],$N$114:$O$123,2)</f>
        <v>j</v>
      </c>
      <c r="N19">
        <f t="shared" ca="1" si="3"/>
        <v>53259</v>
      </c>
      <c r="O19">
        <f t="shared" ca="1" si="4"/>
        <v>316524</v>
      </c>
      <c r="P19">
        <f ca="1">RAND()*Table6[[#This Row],[house value]]</f>
        <v>171111.03103209261</v>
      </c>
      <c r="Q19">
        <f ca="1">Table6[[#This Row],[cars]]*RAND()*Table6[[#This Row],[income]]</f>
        <v>21625.21106686402</v>
      </c>
      <c r="R19">
        <f ca="1">RAND()*Table6[[#This Row],[car value]]</f>
        <v>13496.967243696692</v>
      </c>
      <c r="S19">
        <f ca="1">RAND()*Table6[[#This Row],[income]]*2</f>
        <v>90886.167207103179</v>
      </c>
      <c r="T19">
        <f ca="1">RAND()*Table6[[#This Row],[income]]*1.5</f>
        <v>34487.083520188389</v>
      </c>
      <c r="U19">
        <f ca="1">Table6[[#This Row],[house value]]+Table6[[#This Row],[car value]]+Table6[[#This Row],[investments]]</f>
        <v>372636.29458705243</v>
      </c>
      <c r="V19">
        <f ca="1">Table6[[#This Row],[Mortgage left]]+Table6[[#This Row],[left amount to pay (car)]]+Table6[[#This Row],[debts]]</f>
        <v>275494.16548289248</v>
      </c>
      <c r="W19">
        <f ca="1">Table6[[#This Row],[value(person)]]-Table6[[#This Row],[value(debts)]]</f>
        <v>97142.129104159947</v>
      </c>
      <c r="AA19" s="5">
        <f t="shared" ca="1" si="23"/>
        <v>0</v>
      </c>
      <c r="AB19">
        <f t="shared" ca="1" si="24"/>
        <v>1</v>
      </c>
      <c r="AD19" s="6"/>
      <c r="AF19" s="5">
        <f t="shared" ca="1" si="25"/>
        <v>0</v>
      </c>
      <c r="AG19">
        <f t="shared" ca="1" si="26"/>
        <v>0</v>
      </c>
      <c r="AH19">
        <f t="shared" ca="1" si="27"/>
        <v>0</v>
      </c>
      <c r="AI19">
        <f t="shared" ca="1" si="28"/>
        <v>1</v>
      </c>
      <c r="AJ19">
        <f t="shared" ca="1" si="29"/>
        <v>0</v>
      </c>
      <c r="AK19" s="6">
        <f t="shared" ca="1" si="12"/>
        <v>0</v>
      </c>
      <c r="AM19" s="5">
        <f t="shared" ca="1" si="13"/>
        <v>0</v>
      </c>
      <c r="AN19">
        <f t="shared" ca="1" si="14"/>
        <v>0</v>
      </c>
      <c r="AO19">
        <f t="shared" ca="1" si="15"/>
        <v>0</v>
      </c>
      <c r="AP19">
        <f t="shared" ca="1" si="16"/>
        <v>0</v>
      </c>
      <c r="AQ19">
        <f t="shared" ca="1" si="17"/>
        <v>0</v>
      </c>
      <c r="AR19">
        <f t="shared" ca="1" si="18"/>
        <v>1</v>
      </c>
      <c r="AS19">
        <f t="shared" ca="1" si="19"/>
        <v>0</v>
      </c>
      <c r="AT19">
        <f t="shared" ca="1" si="20"/>
        <v>0</v>
      </c>
      <c r="AU19">
        <f t="shared" ca="1" si="21"/>
        <v>0</v>
      </c>
      <c r="AV19" s="6">
        <f t="shared" ca="1" si="22"/>
        <v>0</v>
      </c>
      <c r="AY19" s="14">
        <f ca="1">Table6[[#This Row],[car value]]/Table6[[#This Row],[cars]]</f>
        <v>21625.21106686402</v>
      </c>
      <c r="BA19" s="5"/>
      <c r="BD19">
        <f t="shared" ca="1" si="30"/>
        <v>0</v>
      </c>
      <c r="BF19" s="6"/>
      <c r="BG19" s="5"/>
      <c r="BJ19">
        <f t="shared" ca="1" si="31"/>
        <v>0.28627425917542326</v>
      </c>
      <c r="BK19">
        <f t="shared" ca="1" si="32"/>
        <v>0</v>
      </c>
      <c r="BM19" s="6"/>
    </row>
    <row r="20" spans="2:65" x14ac:dyDescent="0.3">
      <c r="B20">
        <f t="shared" ca="1" si="5"/>
        <v>9</v>
      </c>
      <c r="C20" t="str">
        <f t="shared" ca="1" si="6"/>
        <v>Men</v>
      </c>
      <c r="D20">
        <f t="shared" ca="1" si="33"/>
        <v>33</v>
      </c>
      <c r="E20">
        <f t="shared" ca="1" si="34"/>
        <v>2</v>
      </c>
      <c r="F20" t="str">
        <f t="shared" ca="1" si="0"/>
        <v>education</v>
      </c>
      <c r="G20">
        <f t="shared" ca="1" si="35"/>
        <v>5</v>
      </c>
      <c r="H20" t="str">
        <f t="shared" ca="1" si="1"/>
        <v>arts</v>
      </c>
      <c r="J20">
        <f t="shared" ca="1" si="36"/>
        <v>0</v>
      </c>
      <c r="K20">
        <f t="shared" ca="1" si="2"/>
        <v>3</v>
      </c>
      <c r="L20">
        <f t="shared" ca="1" si="37"/>
        <v>10</v>
      </c>
      <c r="M20" t="str">
        <f ca="1">VLOOKUP(Table6[[#This Row],[Column4]],$N$114:$O$123,2)</f>
        <v>j</v>
      </c>
      <c r="N20">
        <f t="shared" ca="1" si="3"/>
        <v>78296</v>
      </c>
      <c r="O20">
        <f t="shared" ca="1" si="4"/>
        <v>470886</v>
      </c>
      <c r="P20">
        <f ca="1">RAND()*Table6[[#This Row],[house value]]</f>
        <v>294292.56359794334</v>
      </c>
      <c r="Q20">
        <f ca="1">Table6[[#This Row],[cars]]*RAND()*Table6[[#This Row],[income]]</f>
        <v>22098.572516560595</v>
      </c>
      <c r="R20">
        <f ca="1">RAND()*Table6[[#This Row],[car value]]</f>
        <v>18426.206374171732</v>
      </c>
      <c r="S20">
        <f ca="1">RAND()*Table6[[#This Row],[income]]*2</f>
        <v>147640.81150662983</v>
      </c>
      <c r="T20">
        <f ca="1">RAND()*Table6[[#This Row],[income]]*1.5</f>
        <v>58044.470430753558</v>
      </c>
      <c r="U20">
        <f ca="1">Table6[[#This Row],[house value]]+Table6[[#This Row],[car value]]+Table6[[#This Row],[investments]]</f>
        <v>551029.04294731421</v>
      </c>
      <c r="V20">
        <f ca="1">Table6[[#This Row],[Mortgage left]]+Table6[[#This Row],[left amount to pay (car)]]+Table6[[#This Row],[debts]]</f>
        <v>460359.58147874486</v>
      </c>
      <c r="W20">
        <f ca="1">Table6[[#This Row],[value(person)]]-Table6[[#This Row],[value(debts)]]</f>
        <v>90669.461468569352</v>
      </c>
      <c r="AA20" s="5">
        <f t="shared" ca="1" si="23"/>
        <v>0</v>
      </c>
      <c r="AB20">
        <f t="shared" ca="1" si="24"/>
        <v>1</v>
      </c>
      <c r="AD20" s="6"/>
      <c r="AF20" s="5">
        <f t="shared" ca="1" si="25"/>
        <v>0</v>
      </c>
      <c r="AG20">
        <f t="shared" ca="1" si="26"/>
        <v>0</v>
      </c>
      <c r="AH20">
        <f t="shared" ca="1" si="27"/>
        <v>1</v>
      </c>
      <c r="AI20">
        <f t="shared" ca="1" si="28"/>
        <v>0</v>
      </c>
      <c r="AJ20">
        <f t="shared" ca="1" si="29"/>
        <v>0</v>
      </c>
      <c r="AK20" s="6">
        <f t="shared" ca="1" si="12"/>
        <v>0</v>
      </c>
      <c r="AM20" s="5">
        <f t="shared" ca="1" si="13"/>
        <v>0</v>
      </c>
      <c r="AN20">
        <f t="shared" ca="1" si="14"/>
        <v>0</v>
      </c>
      <c r="AO20">
        <f t="shared" ca="1" si="15"/>
        <v>0</v>
      </c>
      <c r="AP20">
        <f t="shared" ca="1" si="16"/>
        <v>0</v>
      </c>
      <c r="AQ20">
        <f t="shared" ca="1" si="17"/>
        <v>0</v>
      </c>
      <c r="AR20">
        <f t="shared" ca="1" si="18"/>
        <v>0</v>
      </c>
      <c r="AS20">
        <f t="shared" ca="1" si="19"/>
        <v>0</v>
      </c>
      <c r="AT20">
        <f t="shared" ca="1" si="20"/>
        <v>0</v>
      </c>
      <c r="AU20">
        <f t="shared" ca="1" si="21"/>
        <v>0</v>
      </c>
      <c r="AV20" s="6">
        <f t="shared" ca="1" si="22"/>
        <v>1</v>
      </c>
      <c r="AY20" s="14">
        <f ca="1">Table6[[#This Row],[car value]]/Table6[[#This Row],[cars]]</f>
        <v>7366.1908388535312</v>
      </c>
      <c r="BA20" s="5"/>
      <c r="BD20">
        <f t="shared" ca="1" si="30"/>
        <v>0</v>
      </c>
      <c r="BF20" s="6"/>
      <c r="BG20" s="5"/>
      <c r="BJ20">
        <f t="shared" ca="1" si="31"/>
        <v>0.54059417621441852</v>
      </c>
      <c r="BK20">
        <f t="shared" ca="1" si="32"/>
        <v>1</v>
      </c>
      <c r="BM20" s="6"/>
    </row>
    <row r="21" spans="2:65" x14ac:dyDescent="0.3">
      <c r="B21">
        <f t="shared" ca="1" si="5"/>
        <v>8</v>
      </c>
      <c r="C21" t="str">
        <f t="shared" ca="1" si="6"/>
        <v>Women</v>
      </c>
      <c r="D21">
        <f t="shared" ca="1" si="33"/>
        <v>34</v>
      </c>
      <c r="E21">
        <f t="shared" ca="1" si="34"/>
        <v>6</v>
      </c>
      <c r="F21" t="str">
        <f t="shared" ca="1" si="0"/>
        <v>custom</v>
      </c>
      <c r="G21">
        <f t="shared" ca="1" si="35"/>
        <v>3</v>
      </c>
      <c r="H21" t="str">
        <f t="shared" ca="1" si="1"/>
        <v>diploma</v>
      </c>
      <c r="J21">
        <f t="shared" ca="1" si="36"/>
        <v>3</v>
      </c>
      <c r="K21">
        <f t="shared" ca="1" si="2"/>
        <v>1</v>
      </c>
      <c r="L21">
        <f t="shared" ca="1" si="37"/>
        <v>6</v>
      </c>
      <c r="M21" t="str">
        <f ca="1">VLOOKUP(Table6[[#This Row],[Column4]],$N$114:$O$123,2)</f>
        <v>f</v>
      </c>
      <c r="N21">
        <f t="shared" ca="1" si="3"/>
        <v>81818</v>
      </c>
      <c r="O21">
        <f t="shared" ca="1" si="4"/>
        <v>493669</v>
      </c>
      <c r="P21">
        <f ca="1">RAND()*Table6[[#This Row],[house value]]</f>
        <v>63569.991145539694</v>
      </c>
      <c r="Q21">
        <f ca="1">Table6[[#This Row],[cars]]*RAND()*Table6[[#This Row],[income]]</f>
        <v>7899.1815851885976</v>
      </c>
      <c r="R21">
        <f ca="1">RAND()*Table6[[#This Row],[car value]]</f>
        <v>7603.713874070756</v>
      </c>
      <c r="S21">
        <f ca="1">RAND()*Table6[[#This Row],[income]]*2</f>
        <v>59615.682148025822</v>
      </c>
      <c r="T21">
        <f ca="1">RAND()*Table6[[#This Row],[income]]*1.5</f>
        <v>11098.164010054736</v>
      </c>
      <c r="U21">
        <f ca="1">Table6[[#This Row],[house value]]+Table6[[#This Row],[car value]]+Table6[[#This Row],[investments]]</f>
        <v>512666.34559524333</v>
      </c>
      <c r="V21">
        <f ca="1">Table6[[#This Row],[Mortgage left]]+Table6[[#This Row],[left amount to pay (car)]]+Table6[[#This Row],[debts]]</f>
        <v>130789.38716763628</v>
      </c>
      <c r="W21">
        <f ca="1">Table6[[#This Row],[value(person)]]-Table6[[#This Row],[value(debts)]]</f>
        <v>381876.95842760708</v>
      </c>
      <c r="AA21" s="5">
        <f t="shared" ca="1" si="23"/>
        <v>1</v>
      </c>
      <c r="AB21">
        <f t="shared" ca="1" si="24"/>
        <v>0</v>
      </c>
      <c r="AD21" s="6"/>
      <c r="AF21" s="5">
        <f t="shared" ca="1" si="25"/>
        <v>0</v>
      </c>
      <c r="AG21">
        <f t="shared" ca="1" si="26"/>
        <v>1</v>
      </c>
      <c r="AH21">
        <f t="shared" ca="1" si="27"/>
        <v>0</v>
      </c>
      <c r="AI21">
        <f t="shared" ca="1" si="28"/>
        <v>0</v>
      </c>
      <c r="AJ21">
        <f t="shared" ca="1" si="29"/>
        <v>0</v>
      </c>
      <c r="AK21" s="6">
        <f t="shared" ca="1" si="12"/>
        <v>0</v>
      </c>
      <c r="AM21" s="5">
        <f t="shared" ca="1" si="13"/>
        <v>0</v>
      </c>
      <c r="AN21">
        <f t="shared" ca="1" si="14"/>
        <v>0</v>
      </c>
      <c r="AO21">
        <f t="shared" ca="1" si="15"/>
        <v>0</v>
      </c>
      <c r="AP21">
        <f t="shared" ca="1" si="16"/>
        <v>0</v>
      </c>
      <c r="AQ21">
        <f t="shared" ca="1" si="17"/>
        <v>0</v>
      </c>
      <c r="AR21">
        <f t="shared" ca="1" si="18"/>
        <v>0</v>
      </c>
      <c r="AS21">
        <f t="shared" ca="1" si="19"/>
        <v>0</v>
      </c>
      <c r="AT21">
        <f t="shared" ca="1" si="20"/>
        <v>0</v>
      </c>
      <c r="AU21">
        <f t="shared" ca="1" si="21"/>
        <v>0</v>
      </c>
      <c r="AV21" s="6">
        <f t="shared" ca="1" si="22"/>
        <v>1</v>
      </c>
      <c r="AY21" s="14">
        <f ca="1">Table6[[#This Row],[car value]]/Table6[[#This Row],[cars]]</f>
        <v>7899.1815851885976</v>
      </c>
      <c r="BA21" s="5"/>
      <c r="BD21">
        <f t="shared" ca="1" si="30"/>
        <v>1</v>
      </c>
      <c r="BF21" s="6"/>
      <c r="BG21" s="5"/>
      <c r="BJ21">
        <f t="shared" ca="1" si="31"/>
        <v>0.62497624392728457</v>
      </c>
      <c r="BK21">
        <f t="shared" ca="1" si="32"/>
        <v>1</v>
      </c>
      <c r="BM21" s="6"/>
    </row>
    <row r="22" spans="2:65" x14ac:dyDescent="0.3">
      <c r="B22">
        <f t="shared" ca="1" si="5"/>
        <v>9</v>
      </c>
      <c r="C22" t="str">
        <f t="shared" ca="1" si="6"/>
        <v>Men</v>
      </c>
      <c r="D22">
        <f t="shared" ca="1" si="33"/>
        <v>25</v>
      </c>
      <c r="E22">
        <f t="shared" ca="1" si="34"/>
        <v>3</v>
      </c>
      <c r="F22" t="str">
        <f t="shared" ca="1" si="0"/>
        <v>agriculture</v>
      </c>
      <c r="G22">
        <f t="shared" ca="1" si="35"/>
        <v>3</v>
      </c>
      <c r="H22" t="str">
        <f t="shared" ca="1" si="1"/>
        <v>diploma</v>
      </c>
      <c r="J22">
        <f t="shared" ca="1" si="36"/>
        <v>2</v>
      </c>
      <c r="K22">
        <f t="shared" ca="1" si="2"/>
        <v>1</v>
      </c>
      <c r="L22">
        <f t="shared" ca="1" si="37"/>
        <v>8</v>
      </c>
      <c r="M22" t="str">
        <f ca="1">VLOOKUP(Table6[[#This Row],[Column4]],$N$114:$O$123,2)</f>
        <v>h</v>
      </c>
      <c r="N22">
        <f t="shared" ca="1" si="3"/>
        <v>52952</v>
      </c>
      <c r="O22">
        <f t="shared" ca="1" si="4"/>
        <v>256445</v>
      </c>
      <c r="P22">
        <f ca="1">RAND()*Table6[[#This Row],[house value]]</f>
        <v>110749.64738940484</v>
      </c>
      <c r="Q22">
        <f ca="1">Table6[[#This Row],[cars]]*RAND()*Table6[[#This Row],[income]]</f>
        <v>15797.270250432286</v>
      </c>
      <c r="R22">
        <f ca="1">RAND()*Table6[[#This Row],[car value]]</f>
        <v>2345.2213054073763</v>
      </c>
      <c r="S22">
        <f ca="1">RAND()*Table6[[#This Row],[income]]*2</f>
        <v>54610.869559122977</v>
      </c>
      <c r="T22">
        <f ca="1">RAND()*Table6[[#This Row],[income]]*1.5</f>
        <v>10297.789226886753</v>
      </c>
      <c r="U22">
        <f ca="1">Table6[[#This Row],[house value]]+Table6[[#This Row],[car value]]+Table6[[#This Row],[investments]]</f>
        <v>282540.05947731907</v>
      </c>
      <c r="V22">
        <f ca="1">Table6[[#This Row],[Mortgage left]]+Table6[[#This Row],[left amount to pay (car)]]+Table6[[#This Row],[debts]]</f>
        <v>167705.73825393518</v>
      </c>
      <c r="W22">
        <f ca="1">Table6[[#This Row],[value(person)]]-Table6[[#This Row],[value(debts)]]</f>
        <v>114834.32122338389</v>
      </c>
      <c r="AA22" s="5">
        <f t="shared" ca="1" si="23"/>
        <v>0</v>
      </c>
      <c r="AB22">
        <f t="shared" ca="1" si="24"/>
        <v>1</v>
      </c>
      <c r="AD22" s="6"/>
      <c r="AF22" s="5">
        <f t="shared" ca="1" si="25"/>
        <v>0</v>
      </c>
      <c r="AG22">
        <f t="shared" ca="1" si="26"/>
        <v>0</v>
      </c>
      <c r="AH22">
        <f t="shared" ca="1" si="27"/>
        <v>0</v>
      </c>
      <c r="AI22">
        <f t="shared" ca="1" si="28"/>
        <v>0</v>
      </c>
      <c r="AJ22">
        <f t="shared" ca="1" si="29"/>
        <v>0</v>
      </c>
      <c r="AK22" s="6">
        <f t="shared" ca="1" si="12"/>
        <v>1</v>
      </c>
      <c r="AM22" s="5">
        <f t="shared" ca="1" si="13"/>
        <v>0</v>
      </c>
      <c r="AN22">
        <f t="shared" ca="1" si="14"/>
        <v>0</v>
      </c>
      <c r="AO22">
        <f t="shared" ca="1" si="15"/>
        <v>0</v>
      </c>
      <c r="AP22">
        <f t="shared" ca="1" si="16"/>
        <v>0</v>
      </c>
      <c r="AQ22">
        <f t="shared" ca="1" si="17"/>
        <v>0</v>
      </c>
      <c r="AR22">
        <f t="shared" ca="1" si="18"/>
        <v>1</v>
      </c>
      <c r="AS22">
        <f t="shared" ca="1" si="19"/>
        <v>0</v>
      </c>
      <c r="AT22">
        <f t="shared" ca="1" si="20"/>
        <v>0</v>
      </c>
      <c r="AU22">
        <f t="shared" ca="1" si="21"/>
        <v>0</v>
      </c>
      <c r="AV22" s="6">
        <f t="shared" ca="1" si="22"/>
        <v>0</v>
      </c>
      <c r="AY22" s="14">
        <f ca="1">Table6[[#This Row],[car value]]/Table6[[#This Row],[cars]]</f>
        <v>15797.270250432286</v>
      </c>
      <c r="BA22" s="5"/>
      <c r="BD22">
        <f t="shared" ca="1" si="30"/>
        <v>0</v>
      </c>
      <c r="BF22" s="6"/>
      <c r="BG22" s="5"/>
      <c r="BJ22">
        <f t="shared" ca="1" si="31"/>
        <v>0.1287704740332889</v>
      </c>
      <c r="BK22">
        <f t="shared" ca="1" si="32"/>
        <v>0</v>
      </c>
      <c r="BM22" s="6"/>
    </row>
    <row r="23" spans="2:65" x14ac:dyDescent="0.3">
      <c r="B23">
        <f t="shared" ca="1" si="5"/>
        <v>3</v>
      </c>
      <c r="C23" t="str">
        <f t="shared" ca="1" si="6"/>
        <v>Men</v>
      </c>
      <c r="D23">
        <f t="shared" ca="1" si="33"/>
        <v>47</v>
      </c>
      <c r="E23">
        <f t="shared" ca="1" si="34"/>
        <v>1</v>
      </c>
      <c r="F23" t="str">
        <f t="shared" ca="1" si="0"/>
        <v>health</v>
      </c>
      <c r="G23">
        <f t="shared" ca="1" si="35"/>
        <v>4</v>
      </c>
      <c r="H23" t="str">
        <f t="shared" ca="1" si="1"/>
        <v>commerce</v>
      </c>
      <c r="J23">
        <f t="shared" ca="1" si="36"/>
        <v>0</v>
      </c>
      <c r="K23">
        <f t="shared" ca="1" si="2"/>
        <v>3</v>
      </c>
      <c r="L23">
        <f t="shared" ca="1" si="37"/>
        <v>1</v>
      </c>
      <c r="M23" t="str">
        <f ca="1">VLOOKUP(Table6[[#This Row],[Column4]],$N$114:$O$123,2)</f>
        <v>a</v>
      </c>
      <c r="N23">
        <f t="shared" ca="1" si="3"/>
        <v>97282</v>
      </c>
      <c r="O23">
        <f t="shared" ca="1" si="4"/>
        <v>474063</v>
      </c>
      <c r="P23">
        <f ca="1">RAND()*Table6[[#This Row],[house value]]</f>
        <v>436397.88420378137</v>
      </c>
      <c r="Q23">
        <f ca="1">Table6[[#This Row],[cars]]*RAND()*Table6[[#This Row],[income]]</f>
        <v>266912.39742946462</v>
      </c>
      <c r="R23">
        <f ca="1">RAND()*Table6[[#This Row],[car value]]</f>
        <v>118040.71717114758</v>
      </c>
      <c r="S23">
        <f ca="1">RAND()*Table6[[#This Row],[income]]*2</f>
        <v>25930.786842763166</v>
      </c>
      <c r="T23">
        <f ca="1">RAND()*Table6[[#This Row],[income]]*1.5</f>
        <v>56649.896862271074</v>
      </c>
      <c r="U23">
        <f ca="1">Table6[[#This Row],[house value]]+Table6[[#This Row],[car value]]+Table6[[#This Row],[investments]]</f>
        <v>797625.29429173574</v>
      </c>
      <c r="V23">
        <f ca="1">Table6[[#This Row],[Mortgage left]]+Table6[[#This Row],[left amount to pay (car)]]+Table6[[#This Row],[debts]]</f>
        <v>580369.38821769215</v>
      </c>
      <c r="W23">
        <f ca="1">Table6[[#This Row],[value(person)]]-Table6[[#This Row],[value(debts)]]</f>
        <v>217255.9060740436</v>
      </c>
      <c r="AA23" s="5">
        <f t="shared" ca="1" si="23"/>
        <v>1</v>
      </c>
      <c r="AB23">
        <f t="shared" ca="1" si="24"/>
        <v>0</v>
      </c>
      <c r="AD23" s="6"/>
      <c r="AF23" s="5">
        <f t="shared" ca="1" si="25"/>
        <v>0</v>
      </c>
      <c r="AG23">
        <f t="shared" ca="1" si="26"/>
        <v>0</v>
      </c>
      <c r="AH23">
        <f t="shared" ca="1" si="27"/>
        <v>1</v>
      </c>
      <c r="AI23">
        <f t="shared" ca="1" si="28"/>
        <v>0</v>
      </c>
      <c r="AJ23">
        <f t="shared" ca="1" si="29"/>
        <v>0</v>
      </c>
      <c r="AK23" s="6">
        <f t="shared" ca="1" si="12"/>
        <v>0</v>
      </c>
      <c r="AM23" s="5">
        <f t="shared" ca="1" si="13"/>
        <v>0</v>
      </c>
      <c r="AN23">
        <f t="shared" ca="1" si="14"/>
        <v>0</v>
      </c>
      <c r="AO23">
        <f t="shared" ca="1" si="15"/>
        <v>0</v>
      </c>
      <c r="AP23">
        <f t="shared" ca="1" si="16"/>
        <v>0</v>
      </c>
      <c r="AQ23">
        <f t="shared" ca="1" si="17"/>
        <v>0</v>
      </c>
      <c r="AR23">
        <f t="shared" ca="1" si="18"/>
        <v>0</v>
      </c>
      <c r="AS23">
        <f t="shared" ca="1" si="19"/>
        <v>0</v>
      </c>
      <c r="AT23">
        <f t="shared" ca="1" si="20"/>
        <v>1</v>
      </c>
      <c r="AU23">
        <f t="shared" ca="1" si="21"/>
        <v>0</v>
      </c>
      <c r="AV23" s="6">
        <f t="shared" ca="1" si="22"/>
        <v>0</v>
      </c>
      <c r="AY23" s="14">
        <f ca="1">Table6[[#This Row],[car value]]/Table6[[#This Row],[cars]]</f>
        <v>88970.799143154873</v>
      </c>
      <c r="BA23" s="5"/>
      <c r="BD23">
        <f t="shared" ca="1" si="30"/>
        <v>0</v>
      </c>
      <c r="BF23" s="6"/>
      <c r="BG23" s="5"/>
      <c r="BJ23">
        <f t="shared" ca="1" si="31"/>
        <v>0.43186510709666726</v>
      </c>
      <c r="BK23">
        <f t="shared" ca="1" si="32"/>
        <v>0</v>
      </c>
      <c r="BM23" s="6"/>
    </row>
    <row r="24" spans="2:65" x14ac:dyDescent="0.3">
      <c r="B24">
        <f t="shared" ca="1" si="5"/>
        <v>8</v>
      </c>
      <c r="C24" t="str">
        <f t="shared" ca="1" si="6"/>
        <v>Women</v>
      </c>
      <c r="D24">
        <f t="shared" ca="1" si="33"/>
        <v>40</v>
      </c>
      <c r="E24">
        <f t="shared" ca="1" si="34"/>
        <v>2</v>
      </c>
      <c r="F24" t="str">
        <f t="shared" ca="1" si="0"/>
        <v>education</v>
      </c>
      <c r="G24">
        <f t="shared" ca="1" si="35"/>
        <v>2</v>
      </c>
      <c r="H24" t="str">
        <f t="shared" ca="1" si="1"/>
        <v>b-tech</v>
      </c>
      <c r="J24">
        <f t="shared" ca="1" si="36"/>
        <v>2</v>
      </c>
      <c r="K24">
        <f t="shared" ca="1" si="2"/>
        <v>3</v>
      </c>
      <c r="L24">
        <f t="shared" ca="1" si="37"/>
        <v>10</v>
      </c>
      <c r="M24" t="str">
        <f ca="1">VLOOKUP(Table6[[#This Row],[Column4]],$N$114:$O$123,2)</f>
        <v>j</v>
      </c>
      <c r="N24">
        <f t="shared" ca="1" si="3"/>
        <v>79676</v>
      </c>
      <c r="O24">
        <f t="shared" ca="1" si="4"/>
        <v>453081</v>
      </c>
      <c r="P24">
        <f ca="1">RAND()*Table6[[#This Row],[house value]]</f>
        <v>321420.88713793538</v>
      </c>
      <c r="Q24">
        <f ca="1">Table6[[#This Row],[cars]]*RAND()*Table6[[#This Row],[income]]</f>
        <v>66451.363717945715</v>
      </c>
      <c r="R24">
        <f ca="1">RAND()*Table6[[#This Row],[car value]]</f>
        <v>28211.405631480611</v>
      </c>
      <c r="S24">
        <f ca="1">RAND()*Table6[[#This Row],[income]]*2</f>
        <v>3554.4194525803327</v>
      </c>
      <c r="T24">
        <f ca="1">RAND()*Table6[[#This Row],[income]]*1.5</f>
        <v>115477.19890712094</v>
      </c>
      <c r="U24">
        <f ca="1">Table6[[#This Row],[house value]]+Table6[[#This Row],[car value]]+Table6[[#This Row],[investments]]</f>
        <v>635009.56262506661</v>
      </c>
      <c r="V24">
        <f ca="1">Table6[[#This Row],[Mortgage left]]+Table6[[#This Row],[left amount to pay (car)]]+Table6[[#This Row],[debts]]</f>
        <v>353186.71222199633</v>
      </c>
      <c r="W24">
        <f ca="1">Table6[[#This Row],[value(person)]]-Table6[[#This Row],[value(debts)]]</f>
        <v>281822.85040307028</v>
      </c>
      <c r="AA24" s="5">
        <f t="shared" ca="1" si="23"/>
        <v>1</v>
      </c>
      <c r="AB24">
        <f t="shared" ca="1" si="24"/>
        <v>0</v>
      </c>
      <c r="AD24" s="6"/>
      <c r="AF24" s="5">
        <f t="shared" ca="1" si="25"/>
        <v>1</v>
      </c>
      <c r="AG24">
        <f t="shared" ca="1" si="26"/>
        <v>0</v>
      </c>
      <c r="AH24">
        <f t="shared" ca="1" si="27"/>
        <v>0</v>
      </c>
      <c r="AI24">
        <f t="shared" ca="1" si="28"/>
        <v>0</v>
      </c>
      <c r="AJ24">
        <f t="shared" ca="1" si="29"/>
        <v>0</v>
      </c>
      <c r="AK24" s="6">
        <f t="shared" ca="1" si="12"/>
        <v>0</v>
      </c>
      <c r="AM24" s="5">
        <f t="shared" ca="1" si="13"/>
        <v>1</v>
      </c>
      <c r="AN24">
        <f t="shared" ca="1" si="14"/>
        <v>0</v>
      </c>
      <c r="AO24">
        <f t="shared" ca="1" si="15"/>
        <v>0</v>
      </c>
      <c r="AP24">
        <f t="shared" ca="1" si="16"/>
        <v>0</v>
      </c>
      <c r="AQ24">
        <f t="shared" ca="1" si="17"/>
        <v>0</v>
      </c>
      <c r="AR24">
        <f t="shared" ca="1" si="18"/>
        <v>0</v>
      </c>
      <c r="AS24">
        <f t="shared" ca="1" si="19"/>
        <v>0</v>
      </c>
      <c r="AT24">
        <f t="shared" ca="1" si="20"/>
        <v>0</v>
      </c>
      <c r="AU24">
        <f t="shared" ca="1" si="21"/>
        <v>0</v>
      </c>
      <c r="AV24" s="6">
        <f t="shared" ca="1" si="22"/>
        <v>0</v>
      </c>
      <c r="AY24" s="14">
        <f ca="1">Table6[[#This Row],[car value]]/Table6[[#This Row],[cars]]</f>
        <v>22150.45457264857</v>
      </c>
      <c r="BA24" s="5"/>
      <c r="BD24">
        <f t="shared" ca="1" si="30"/>
        <v>1</v>
      </c>
      <c r="BF24" s="6"/>
      <c r="BG24" s="5"/>
      <c r="BJ24">
        <f t="shared" ca="1" si="31"/>
        <v>0.92054829042507302</v>
      </c>
      <c r="BK24">
        <f t="shared" ca="1" si="32"/>
        <v>1</v>
      </c>
      <c r="BM24" s="6"/>
    </row>
    <row r="25" spans="2:65" x14ac:dyDescent="0.3">
      <c r="B25">
        <f t="shared" ca="1" si="5"/>
        <v>1</v>
      </c>
      <c r="C25" t="str">
        <f t="shared" ca="1" si="6"/>
        <v>Men</v>
      </c>
      <c r="D25">
        <f t="shared" ca="1" si="33"/>
        <v>28</v>
      </c>
      <c r="E25">
        <f t="shared" ca="1" si="34"/>
        <v>1</v>
      </c>
      <c r="F25" t="str">
        <f t="shared" ca="1" si="0"/>
        <v>health</v>
      </c>
      <c r="G25">
        <f t="shared" ca="1" si="35"/>
        <v>4</v>
      </c>
      <c r="H25" t="str">
        <f t="shared" ca="1" si="1"/>
        <v>commerce</v>
      </c>
      <c r="J25">
        <f t="shared" ca="1" si="36"/>
        <v>0</v>
      </c>
      <c r="K25">
        <f t="shared" ca="1" si="2"/>
        <v>3</v>
      </c>
      <c r="L25">
        <f t="shared" ca="1" si="37"/>
        <v>8</v>
      </c>
      <c r="M25" t="str">
        <f ca="1">VLOOKUP(Table6[[#This Row],[Column4]],$N$114:$O$123,2)</f>
        <v>h</v>
      </c>
      <c r="N25">
        <f t="shared" ca="1" si="3"/>
        <v>37142</v>
      </c>
      <c r="O25">
        <f t="shared" ca="1" si="4"/>
        <v>215303</v>
      </c>
      <c r="P25">
        <f ca="1">RAND()*Table6[[#This Row],[house value]]</f>
        <v>96588.191416146001</v>
      </c>
      <c r="Q25">
        <f ca="1">Table6[[#This Row],[cars]]*RAND()*Table6[[#This Row],[income]]</f>
        <v>11932.138794303137</v>
      </c>
      <c r="R25">
        <f ca="1">RAND()*Table6[[#This Row],[car value]]</f>
        <v>5408.271865297339</v>
      </c>
      <c r="S25">
        <f ca="1">RAND()*Table6[[#This Row],[income]]*2</f>
        <v>53938.109348517442</v>
      </c>
      <c r="T25">
        <f ca="1">RAND()*Table6[[#This Row],[income]]*1.5</f>
        <v>54381.197262575181</v>
      </c>
      <c r="U25">
        <f ca="1">Table6[[#This Row],[house value]]+Table6[[#This Row],[car value]]+Table6[[#This Row],[investments]]</f>
        <v>281616.33605687832</v>
      </c>
      <c r="V25">
        <f ca="1">Table6[[#This Row],[Mortgage left]]+Table6[[#This Row],[left amount to pay (car)]]+Table6[[#This Row],[debts]]</f>
        <v>155934.57262996078</v>
      </c>
      <c r="W25">
        <f ca="1">Table6[[#This Row],[value(person)]]-Table6[[#This Row],[value(debts)]]</f>
        <v>125681.76342691755</v>
      </c>
      <c r="AA25" s="5">
        <f t="shared" ca="1" si="23"/>
        <v>0</v>
      </c>
      <c r="AB25">
        <f t="shared" ca="1" si="24"/>
        <v>1</v>
      </c>
      <c r="AD25" s="6"/>
      <c r="AF25" s="5">
        <f t="shared" ca="1" si="25"/>
        <v>0</v>
      </c>
      <c r="AG25">
        <f t="shared" ca="1" si="26"/>
        <v>1</v>
      </c>
      <c r="AH25">
        <f t="shared" ca="1" si="27"/>
        <v>0</v>
      </c>
      <c r="AI25">
        <f t="shared" ca="1" si="28"/>
        <v>0</v>
      </c>
      <c r="AJ25">
        <f t="shared" ca="1" si="29"/>
        <v>0</v>
      </c>
      <c r="AK25" s="6">
        <f t="shared" ca="1" si="12"/>
        <v>0</v>
      </c>
      <c r="AM25" s="5">
        <f t="shared" ca="1" si="13"/>
        <v>0</v>
      </c>
      <c r="AN25">
        <f t="shared" ca="1" si="14"/>
        <v>0</v>
      </c>
      <c r="AO25">
        <f t="shared" ca="1" si="15"/>
        <v>0</v>
      </c>
      <c r="AP25">
        <f t="shared" ca="1" si="16"/>
        <v>0</v>
      </c>
      <c r="AQ25">
        <f t="shared" ca="1" si="17"/>
        <v>0</v>
      </c>
      <c r="AR25">
        <f t="shared" ca="1" si="18"/>
        <v>0</v>
      </c>
      <c r="AS25">
        <f t="shared" ca="1" si="19"/>
        <v>0</v>
      </c>
      <c r="AT25">
        <f t="shared" ca="1" si="20"/>
        <v>0</v>
      </c>
      <c r="AU25">
        <f t="shared" ca="1" si="21"/>
        <v>0</v>
      </c>
      <c r="AV25" s="6">
        <f t="shared" ca="1" si="22"/>
        <v>1</v>
      </c>
      <c r="AY25" s="14">
        <f ca="1">Table6[[#This Row],[car value]]/Table6[[#This Row],[cars]]</f>
        <v>3977.3795981010458</v>
      </c>
      <c r="BA25" s="5"/>
      <c r="BD25">
        <f t="shared" ca="1" si="30"/>
        <v>1</v>
      </c>
      <c r="BF25" s="6"/>
      <c r="BG25" s="5"/>
      <c r="BJ25">
        <f t="shared" ca="1" si="31"/>
        <v>0.70941153378299993</v>
      </c>
      <c r="BK25">
        <f t="shared" ca="1" si="32"/>
        <v>1</v>
      </c>
      <c r="BM25" s="6"/>
    </row>
    <row r="26" spans="2:65" x14ac:dyDescent="0.3">
      <c r="B26">
        <f t="shared" ca="1" si="5"/>
        <v>10</v>
      </c>
      <c r="C26" t="str">
        <f t="shared" ca="1" si="6"/>
        <v>Women</v>
      </c>
      <c r="D26">
        <f t="shared" ca="1" si="33"/>
        <v>33</v>
      </c>
      <c r="E26">
        <f t="shared" ca="1" si="34"/>
        <v>3</v>
      </c>
      <c r="F26" t="str">
        <f t="shared" ca="1" si="0"/>
        <v>agriculture</v>
      </c>
      <c r="G26">
        <f t="shared" ca="1" si="35"/>
        <v>1</v>
      </c>
      <c r="H26" t="str">
        <f t="shared" ca="1" si="1"/>
        <v>Mba</v>
      </c>
      <c r="J26">
        <f t="shared" ca="1" si="36"/>
        <v>0</v>
      </c>
      <c r="K26">
        <f t="shared" ca="1" si="2"/>
        <v>1</v>
      </c>
      <c r="L26">
        <f t="shared" ca="1" si="37"/>
        <v>6</v>
      </c>
      <c r="M26" t="str">
        <f ca="1">VLOOKUP(Table6[[#This Row],[Column4]],$N$114:$O$123,2)</f>
        <v>f</v>
      </c>
      <c r="N26">
        <f t="shared" ca="1" si="3"/>
        <v>37943</v>
      </c>
      <c r="O26">
        <f t="shared" ca="1" si="4"/>
        <v>167876</v>
      </c>
      <c r="P26">
        <f ca="1">RAND()*Table6[[#This Row],[house value]]</f>
        <v>132011.86183938922</v>
      </c>
      <c r="Q26">
        <f ca="1">Table6[[#This Row],[cars]]*RAND()*Table6[[#This Row],[income]]</f>
        <v>35244.455397838494</v>
      </c>
      <c r="R26">
        <f ca="1">RAND()*Table6[[#This Row],[car value]]</f>
        <v>11398.836401583691</v>
      </c>
      <c r="S26">
        <f ca="1">RAND()*Table6[[#This Row],[income]]*2</f>
        <v>1904.2033541616343</v>
      </c>
      <c r="T26">
        <f ca="1">RAND()*Table6[[#This Row],[income]]*1.5</f>
        <v>45554.492253098382</v>
      </c>
      <c r="U26">
        <f ca="1">Table6[[#This Row],[house value]]+Table6[[#This Row],[car value]]+Table6[[#This Row],[investments]]</f>
        <v>248674.94765093687</v>
      </c>
      <c r="V26">
        <f ca="1">Table6[[#This Row],[Mortgage left]]+Table6[[#This Row],[left amount to pay (car)]]+Table6[[#This Row],[debts]]</f>
        <v>145314.90159513455</v>
      </c>
      <c r="W26">
        <f ca="1">Table6[[#This Row],[value(person)]]-Table6[[#This Row],[value(debts)]]</f>
        <v>103360.04605580232</v>
      </c>
      <c r="AA26" s="5">
        <f t="shared" ca="1" si="23"/>
        <v>1</v>
      </c>
      <c r="AB26">
        <f t="shared" ca="1" si="24"/>
        <v>0</v>
      </c>
      <c r="AD26" s="6"/>
      <c r="AF26" s="5">
        <f t="shared" ca="1" si="25"/>
        <v>1</v>
      </c>
      <c r="AG26">
        <f t="shared" ca="1" si="26"/>
        <v>0</v>
      </c>
      <c r="AH26">
        <f t="shared" ca="1" si="27"/>
        <v>0</v>
      </c>
      <c r="AI26">
        <f t="shared" ca="1" si="28"/>
        <v>0</v>
      </c>
      <c r="AJ26">
        <f t="shared" ca="1" si="29"/>
        <v>0</v>
      </c>
      <c r="AK26" s="6">
        <f t="shared" ca="1" si="12"/>
        <v>0</v>
      </c>
      <c r="AM26" s="5">
        <f t="shared" ca="1" si="13"/>
        <v>0</v>
      </c>
      <c r="AN26">
        <f t="shared" ca="1" si="14"/>
        <v>0</v>
      </c>
      <c r="AO26">
        <f t="shared" ca="1" si="15"/>
        <v>0</v>
      </c>
      <c r="AP26">
        <f t="shared" ca="1" si="16"/>
        <v>0</v>
      </c>
      <c r="AQ26">
        <f t="shared" ca="1" si="17"/>
        <v>0</v>
      </c>
      <c r="AR26">
        <f t="shared" ca="1" si="18"/>
        <v>0</v>
      </c>
      <c r="AS26">
        <f t="shared" ca="1" si="19"/>
        <v>0</v>
      </c>
      <c r="AT26">
        <f t="shared" ca="1" si="20"/>
        <v>1</v>
      </c>
      <c r="AU26">
        <f t="shared" ca="1" si="21"/>
        <v>0</v>
      </c>
      <c r="AV26" s="6">
        <f t="shared" ca="1" si="22"/>
        <v>0</v>
      </c>
      <c r="AY26" s="14">
        <f ca="1">Table6[[#This Row],[car value]]/Table6[[#This Row],[cars]]</f>
        <v>35244.455397838494</v>
      </c>
      <c r="BA26" s="5"/>
      <c r="BD26">
        <f t="shared" ca="1" si="30"/>
        <v>0</v>
      </c>
      <c r="BF26" s="6"/>
      <c r="BG26" s="5"/>
      <c r="BJ26">
        <f t="shared" ca="1" si="31"/>
        <v>0.44861516753666231</v>
      </c>
      <c r="BK26">
        <f t="shared" ca="1" si="32"/>
        <v>0</v>
      </c>
      <c r="BM26" s="6"/>
    </row>
    <row r="27" spans="2:65" x14ac:dyDescent="0.3">
      <c r="B27">
        <f t="shared" ca="1" si="5"/>
        <v>7</v>
      </c>
      <c r="C27" t="str">
        <f t="shared" ca="1" si="6"/>
        <v>Men</v>
      </c>
      <c r="D27">
        <f t="shared" ca="1" si="33"/>
        <v>44</v>
      </c>
      <c r="E27">
        <f t="shared" ca="1" si="34"/>
        <v>1</v>
      </c>
      <c r="F27" t="str">
        <f t="shared" ca="1" si="0"/>
        <v>health</v>
      </c>
      <c r="G27">
        <f t="shared" ca="1" si="35"/>
        <v>2</v>
      </c>
      <c r="H27" t="str">
        <f t="shared" ca="1" si="1"/>
        <v>b-tech</v>
      </c>
      <c r="J27">
        <f t="shared" ca="1" si="36"/>
        <v>0</v>
      </c>
      <c r="K27">
        <f t="shared" ca="1" si="2"/>
        <v>3</v>
      </c>
      <c r="L27">
        <f t="shared" ca="1" si="37"/>
        <v>4</v>
      </c>
      <c r="M27" t="str">
        <f ca="1">VLOOKUP(Table6[[#This Row],[Column4]],$N$114:$O$123,2)</f>
        <v>d</v>
      </c>
      <c r="N27">
        <f t="shared" ca="1" si="3"/>
        <v>88957</v>
      </c>
      <c r="O27">
        <f t="shared" ca="1" si="4"/>
        <v>235199</v>
      </c>
      <c r="P27">
        <f ca="1">RAND()*Table6[[#This Row],[house value]]</f>
        <v>80761.269834664374</v>
      </c>
      <c r="Q27">
        <f ca="1">Table6[[#This Row],[cars]]*RAND()*Table6[[#This Row],[income]]</f>
        <v>82214.083277911923</v>
      </c>
      <c r="R27">
        <f ca="1">RAND()*Table6[[#This Row],[car value]]</f>
        <v>42187.041880546545</v>
      </c>
      <c r="S27">
        <f ca="1">RAND()*Table6[[#This Row],[income]]*2</f>
        <v>41024.058211991127</v>
      </c>
      <c r="T27">
        <f ca="1">RAND()*Table6[[#This Row],[income]]*1.5</f>
        <v>33590.181846091386</v>
      </c>
      <c r="U27">
        <f ca="1">Table6[[#This Row],[house value]]+Table6[[#This Row],[car value]]+Table6[[#This Row],[investments]]</f>
        <v>351003.26512400334</v>
      </c>
      <c r="V27">
        <f ca="1">Table6[[#This Row],[Mortgage left]]+Table6[[#This Row],[left amount to pay (car)]]+Table6[[#This Row],[debts]]</f>
        <v>163972.36992720206</v>
      </c>
      <c r="W27">
        <f ca="1">Table6[[#This Row],[value(person)]]-Table6[[#This Row],[value(debts)]]</f>
        <v>187030.89519680128</v>
      </c>
      <c r="AA27" s="5">
        <f t="shared" ca="1" si="23"/>
        <v>0</v>
      </c>
      <c r="AB27">
        <f t="shared" ca="1" si="24"/>
        <v>1</v>
      </c>
      <c r="AD27" s="6"/>
      <c r="AF27" s="5">
        <f t="shared" ca="1" si="25"/>
        <v>0</v>
      </c>
      <c r="AG27">
        <f t="shared" ca="1" si="26"/>
        <v>0</v>
      </c>
      <c r="AH27">
        <f t="shared" ca="1" si="27"/>
        <v>1</v>
      </c>
      <c r="AI27">
        <f t="shared" ca="1" si="28"/>
        <v>0</v>
      </c>
      <c r="AJ27">
        <f t="shared" ca="1" si="29"/>
        <v>0</v>
      </c>
      <c r="AK27" s="6">
        <f t="shared" ca="1" si="12"/>
        <v>0</v>
      </c>
      <c r="AM27" s="5">
        <f t="shared" ca="1" si="13"/>
        <v>0</v>
      </c>
      <c r="AN27">
        <f t="shared" ca="1" si="14"/>
        <v>0</v>
      </c>
      <c r="AO27">
        <f t="shared" ca="1" si="15"/>
        <v>0</v>
      </c>
      <c r="AP27">
        <f t="shared" ca="1" si="16"/>
        <v>0</v>
      </c>
      <c r="AQ27">
        <f t="shared" ca="1" si="17"/>
        <v>0</v>
      </c>
      <c r="AR27">
        <f t="shared" ca="1" si="18"/>
        <v>1</v>
      </c>
      <c r="AS27">
        <f t="shared" ca="1" si="19"/>
        <v>0</v>
      </c>
      <c r="AT27">
        <f t="shared" ca="1" si="20"/>
        <v>0</v>
      </c>
      <c r="AU27">
        <f t="shared" ca="1" si="21"/>
        <v>0</v>
      </c>
      <c r="AV27" s="6">
        <f t="shared" ca="1" si="22"/>
        <v>0</v>
      </c>
      <c r="AY27" s="14">
        <f ca="1">Table6[[#This Row],[car value]]/Table6[[#This Row],[cars]]</f>
        <v>27404.69442597064</v>
      </c>
      <c r="BA27" s="5"/>
      <c r="BD27">
        <f t="shared" ca="1" si="30"/>
        <v>0</v>
      </c>
      <c r="BF27" s="6"/>
      <c r="BG27" s="5"/>
      <c r="BJ27">
        <f t="shared" ca="1" si="31"/>
        <v>0.78636530438769825</v>
      </c>
      <c r="BK27">
        <f t="shared" ca="1" si="32"/>
        <v>1</v>
      </c>
      <c r="BM27" s="6"/>
    </row>
    <row r="28" spans="2:65" x14ac:dyDescent="0.3">
      <c r="B28">
        <f t="shared" ca="1" si="5"/>
        <v>1</v>
      </c>
      <c r="C28" t="str">
        <f t="shared" ca="1" si="6"/>
        <v>Men</v>
      </c>
      <c r="D28">
        <f t="shared" ca="1" si="33"/>
        <v>38</v>
      </c>
      <c r="E28">
        <f t="shared" ca="1" si="34"/>
        <v>2</v>
      </c>
      <c r="F28" t="str">
        <f t="shared" ca="1" si="0"/>
        <v>education</v>
      </c>
      <c r="G28">
        <f t="shared" ca="1" si="35"/>
        <v>5</v>
      </c>
      <c r="H28" t="str">
        <f t="shared" ca="1" si="1"/>
        <v>arts</v>
      </c>
      <c r="J28">
        <f t="shared" ca="1" si="36"/>
        <v>3</v>
      </c>
      <c r="K28">
        <f t="shared" ca="1" si="2"/>
        <v>3</v>
      </c>
      <c r="L28">
        <f t="shared" ca="1" si="37"/>
        <v>6</v>
      </c>
      <c r="M28" t="str">
        <f ca="1">VLOOKUP(Table6[[#This Row],[Column4]],$N$114:$O$123,2)</f>
        <v>f</v>
      </c>
      <c r="N28">
        <f t="shared" ca="1" si="3"/>
        <v>23222</v>
      </c>
      <c r="O28">
        <f t="shared" ca="1" si="4"/>
        <v>202644</v>
      </c>
      <c r="P28">
        <f ca="1">RAND()*Table6[[#This Row],[house value]]</f>
        <v>193859.25087425558</v>
      </c>
      <c r="Q28">
        <f ca="1">Table6[[#This Row],[cars]]*RAND()*Table6[[#This Row],[income]]</f>
        <v>35387.280962551042</v>
      </c>
      <c r="R28">
        <f ca="1">RAND()*Table6[[#This Row],[car value]]</f>
        <v>14636.773736034775</v>
      </c>
      <c r="S28">
        <f ca="1">RAND()*Table6[[#This Row],[income]]*2</f>
        <v>26137.672644450595</v>
      </c>
      <c r="T28">
        <f ca="1">RAND()*Table6[[#This Row],[income]]*1.5</f>
        <v>33204.616462780468</v>
      </c>
      <c r="U28">
        <f ca="1">Table6[[#This Row],[house value]]+Table6[[#This Row],[car value]]+Table6[[#This Row],[investments]]</f>
        <v>271235.89742533152</v>
      </c>
      <c r="V28">
        <f ca="1">Table6[[#This Row],[Mortgage left]]+Table6[[#This Row],[left amount to pay (car)]]+Table6[[#This Row],[debts]]</f>
        <v>234633.69725474095</v>
      </c>
      <c r="W28">
        <f ca="1">Table6[[#This Row],[value(person)]]-Table6[[#This Row],[value(debts)]]</f>
        <v>36602.200170590571</v>
      </c>
      <c r="AA28" s="5">
        <f t="shared" ca="1" si="23"/>
        <v>1</v>
      </c>
      <c r="AB28">
        <f t="shared" ca="1" si="24"/>
        <v>0</v>
      </c>
      <c r="AD28" s="6"/>
      <c r="AF28" s="5">
        <f t="shared" ca="1" si="25"/>
        <v>1</v>
      </c>
      <c r="AG28">
        <f t="shared" ca="1" si="26"/>
        <v>0</v>
      </c>
      <c r="AH28">
        <f t="shared" ca="1" si="27"/>
        <v>0</v>
      </c>
      <c r="AI28">
        <f t="shared" ca="1" si="28"/>
        <v>0</v>
      </c>
      <c r="AJ28">
        <f t="shared" ca="1" si="29"/>
        <v>0</v>
      </c>
      <c r="AK28" s="6">
        <f t="shared" ca="1" si="12"/>
        <v>0</v>
      </c>
      <c r="AM28" s="5">
        <f t="shared" ca="1" si="13"/>
        <v>0</v>
      </c>
      <c r="AN28">
        <f t="shared" ca="1" si="14"/>
        <v>0</v>
      </c>
      <c r="AO28">
        <f t="shared" ca="1" si="15"/>
        <v>0</v>
      </c>
      <c r="AP28">
        <f t="shared" ca="1" si="16"/>
        <v>1</v>
      </c>
      <c r="AQ28">
        <f t="shared" ca="1" si="17"/>
        <v>0</v>
      </c>
      <c r="AR28">
        <f t="shared" ca="1" si="18"/>
        <v>0</v>
      </c>
      <c r="AS28">
        <f t="shared" ca="1" si="19"/>
        <v>0</v>
      </c>
      <c r="AT28">
        <f t="shared" ca="1" si="20"/>
        <v>0</v>
      </c>
      <c r="AU28">
        <f t="shared" ca="1" si="21"/>
        <v>0</v>
      </c>
      <c r="AV28" s="6">
        <f t="shared" ca="1" si="22"/>
        <v>0</v>
      </c>
      <c r="AY28" s="14">
        <f ca="1">Table6[[#This Row],[car value]]/Table6[[#This Row],[cars]]</f>
        <v>11795.760320850348</v>
      </c>
      <c r="BA28" s="5"/>
      <c r="BD28">
        <f t="shared" ca="1" si="30"/>
        <v>0</v>
      </c>
      <c r="BF28" s="6"/>
      <c r="BG28" s="5"/>
      <c r="BJ28">
        <f t="shared" ca="1" si="31"/>
        <v>0.34337420582002631</v>
      </c>
      <c r="BK28">
        <f t="shared" ca="1" si="32"/>
        <v>0</v>
      </c>
      <c r="BM28" s="6"/>
    </row>
    <row r="29" spans="2:65" x14ac:dyDescent="0.3">
      <c r="B29">
        <f t="shared" ca="1" si="5"/>
        <v>1</v>
      </c>
      <c r="C29" t="str">
        <f t="shared" ca="1" si="6"/>
        <v>Men</v>
      </c>
      <c r="D29">
        <f t="shared" ca="1" si="33"/>
        <v>45</v>
      </c>
      <c r="E29">
        <f t="shared" ca="1" si="34"/>
        <v>2</v>
      </c>
      <c r="F29" t="str">
        <f t="shared" ca="1" si="0"/>
        <v>education</v>
      </c>
      <c r="G29">
        <f t="shared" ca="1" si="35"/>
        <v>2</v>
      </c>
      <c r="H29" t="str">
        <f t="shared" ca="1" si="1"/>
        <v>b-tech</v>
      </c>
      <c r="J29">
        <f t="shared" ca="1" si="36"/>
        <v>2</v>
      </c>
      <c r="K29">
        <f t="shared" ca="1" si="2"/>
        <v>2</v>
      </c>
      <c r="L29">
        <f t="shared" ca="1" si="37"/>
        <v>1</v>
      </c>
      <c r="M29" t="str">
        <f ca="1">VLOOKUP(Table6[[#This Row],[Column4]],$N$114:$O$123,2)</f>
        <v>a</v>
      </c>
      <c r="N29">
        <f t="shared" ca="1" si="3"/>
        <v>90476</v>
      </c>
      <c r="O29">
        <f t="shared" ca="1" si="4"/>
        <v>225422</v>
      </c>
      <c r="P29">
        <f ca="1">RAND()*Table6[[#This Row],[house value]]</f>
        <v>19681.432915109406</v>
      </c>
      <c r="Q29">
        <f ca="1">Table6[[#This Row],[cars]]*RAND()*Table6[[#This Row],[income]]</f>
        <v>114191.07270968758</v>
      </c>
      <c r="R29">
        <f ca="1">RAND()*Table6[[#This Row],[car value]]</f>
        <v>64144.597593563507</v>
      </c>
      <c r="S29">
        <f ca="1">RAND()*Table6[[#This Row],[income]]*2</f>
        <v>161232.81646338222</v>
      </c>
      <c r="T29">
        <f ca="1">RAND()*Table6[[#This Row],[income]]*1.5</f>
        <v>102873.26941685734</v>
      </c>
      <c r="U29">
        <f ca="1">Table6[[#This Row],[house value]]+Table6[[#This Row],[car value]]+Table6[[#This Row],[investments]]</f>
        <v>442486.34212654491</v>
      </c>
      <c r="V29">
        <f ca="1">Table6[[#This Row],[Mortgage left]]+Table6[[#This Row],[left amount to pay (car)]]+Table6[[#This Row],[debts]]</f>
        <v>245058.84697205512</v>
      </c>
      <c r="W29">
        <f ca="1">Table6[[#This Row],[value(person)]]-Table6[[#This Row],[value(debts)]]</f>
        <v>197427.49515448979</v>
      </c>
      <c r="AA29" s="5">
        <f t="shared" ca="1" si="23"/>
        <v>1</v>
      </c>
      <c r="AB29">
        <f t="shared" ca="1" si="24"/>
        <v>0</v>
      </c>
      <c r="AD29" s="6"/>
      <c r="AF29" s="5">
        <f t="shared" ca="1" si="25"/>
        <v>0</v>
      </c>
      <c r="AG29">
        <f t="shared" ca="1" si="26"/>
        <v>1</v>
      </c>
      <c r="AH29">
        <f t="shared" ca="1" si="27"/>
        <v>0</v>
      </c>
      <c r="AI29">
        <f t="shared" ca="1" si="28"/>
        <v>0</v>
      </c>
      <c r="AJ29">
        <f t="shared" ca="1" si="29"/>
        <v>0</v>
      </c>
      <c r="AK29" s="6">
        <f t="shared" ca="1" si="12"/>
        <v>0</v>
      </c>
      <c r="AM29" s="5">
        <f t="shared" ca="1" si="13"/>
        <v>0</v>
      </c>
      <c r="AN29">
        <f t="shared" ca="1" si="14"/>
        <v>0</v>
      </c>
      <c r="AO29">
        <f t="shared" ca="1" si="15"/>
        <v>0</v>
      </c>
      <c r="AP29">
        <f t="shared" ca="1" si="16"/>
        <v>0</v>
      </c>
      <c r="AQ29">
        <f t="shared" ca="1" si="17"/>
        <v>0</v>
      </c>
      <c r="AR29">
        <f t="shared" ca="1" si="18"/>
        <v>1</v>
      </c>
      <c r="AS29">
        <f t="shared" ca="1" si="19"/>
        <v>0</v>
      </c>
      <c r="AT29">
        <f t="shared" ca="1" si="20"/>
        <v>0</v>
      </c>
      <c r="AU29">
        <f t="shared" ca="1" si="21"/>
        <v>0</v>
      </c>
      <c r="AV29" s="6">
        <f t="shared" ca="1" si="22"/>
        <v>0</v>
      </c>
      <c r="AY29" s="14">
        <f ca="1">Table6[[#This Row],[car value]]/Table6[[#This Row],[cars]]</f>
        <v>57095.536354843789</v>
      </c>
      <c r="BA29" s="5"/>
      <c r="BD29">
        <f t="shared" ca="1" si="30"/>
        <v>0</v>
      </c>
      <c r="BF29" s="6"/>
      <c r="BG29" s="5"/>
      <c r="BJ29">
        <f t="shared" ca="1" si="31"/>
        <v>0.95664934996474393</v>
      </c>
      <c r="BK29">
        <f t="shared" ca="1" si="32"/>
        <v>1</v>
      </c>
      <c r="BM29" s="6"/>
    </row>
    <row r="30" spans="2:65" x14ac:dyDescent="0.3">
      <c r="B30">
        <f t="shared" ca="1" si="5"/>
        <v>6</v>
      </c>
      <c r="C30" t="str">
        <f t="shared" ca="1" si="6"/>
        <v>Women</v>
      </c>
      <c r="D30">
        <f t="shared" ca="1" si="33"/>
        <v>34</v>
      </c>
      <c r="E30">
        <f t="shared" ca="1" si="34"/>
        <v>2</v>
      </c>
      <c r="F30" t="str">
        <f t="shared" ca="1" si="0"/>
        <v>education</v>
      </c>
      <c r="G30">
        <f t="shared" ca="1" si="35"/>
        <v>1</v>
      </c>
      <c r="H30" t="str">
        <f t="shared" ca="1" si="1"/>
        <v>Mba</v>
      </c>
      <c r="J30">
        <f t="shared" ca="1" si="36"/>
        <v>2</v>
      </c>
      <c r="K30">
        <f t="shared" ca="1" si="2"/>
        <v>2</v>
      </c>
      <c r="L30">
        <f t="shared" ca="1" si="37"/>
        <v>10</v>
      </c>
      <c r="M30" t="str">
        <f ca="1">VLOOKUP(Table6[[#This Row],[Column4]],$N$114:$O$123,2)</f>
        <v>j</v>
      </c>
      <c r="N30">
        <f t="shared" ca="1" si="3"/>
        <v>45597</v>
      </c>
      <c r="O30">
        <f t="shared" ca="1" si="4"/>
        <v>463721</v>
      </c>
      <c r="P30">
        <f ca="1">RAND()*Table6[[#This Row],[house value]]</f>
        <v>456964.64406239428</v>
      </c>
      <c r="Q30">
        <f ca="1">Table6[[#This Row],[cars]]*RAND()*Table6[[#This Row],[income]]</f>
        <v>62544.718175906055</v>
      </c>
      <c r="R30">
        <f ca="1">RAND()*Table6[[#This Row],[car value]]</f>
        <v>39421.8072477776</v>
      </c>
      <c r="S30">
        <f ca="1">RAND()*Table6[[#This Row],[income]]*2</f>
        <v>21137.664501484647</v>
      </c>
      <c r="T30">
        <f ca="1">RAND()*Table6[[#This Row],[income]]*1.5</f>
        <v>13731.916568044324</v>
      </c>
      <c r="U30">
        <f ca="1">Table6[[#This Row],[house value]]+Table6[[#This Row],[car value]]+Table6[[#This Row],[investments]]</f>
        <v>539997.63474395045</v>
      </c>
      <c r="V30">
        <f ca="1">Table6[[#This Row],[Mortgage left]]+Table6[[#This Row],[left amount to pay (car)]]+Table6[[#This Row],[debts]]</f>
        <v>517524.11581165652</v>
      </c>
      <c r="W30">
        <f ca="1">Table6[[#This Row],[value(person)]]-Table6[[#This Row],[value(debts)]]</f>
        <v>22473.518932293926</v>
      </c>
      <c r="AA30" s="5">
        <f t="shared" ca="1" si="23"/>
        <v>1</v>
      </c>
      <c r="AB30">
        <f t="shared" ca="1" si="24"/>
        <v>0</v>
      </c>
      <c r="AD30" s="6"/>
      <c r="AF30" s="5">
        <f t="shared" ca="1" si="25"/>
        <v>0</v>
      </c>
      <c r="AG30">
        <f t="shared" ca="1" si="26"/>
        <v>1</v>
      </c>
      <c r="AH30">
        <f t="shared" ca="1" si="27"/>
        <v>0</v>
      </c>
      <c r="AI30">
        <f t="shared" ca="1" si="28"/>
        <v>0</v>
      </c>
      <c r="AJ30">
        <f t="shared" ca="1" si="29"/>
        <v>0</v>
      </c>
      <c r="AK30" s="6">
        <f t="shared" ca="1" si="12"/>
        <v>0</v>
      </c>
      <c r="AM30" s="5">
        <f t="shared" ca="1" si="13"/>
        <v>1</v>
      </c>
      <c r="AN30">
        <f t="shared" ca="1" si="14"/>
        <v>0</v>
      </c>
      <c r="AO30">
        <f t="shared" ca="1" si="15"/>
        <v>0</v>
      </c>
      <c r="AP30">
        <f t="shared" ca="1" si="16"/>
        <v>0</v>
      </c>
      <c r="AQ30">
        <f t="shared" ca="1" si="17"/>
        <v>0</v>
      </c>
      <c r="AR30">
        <f t="shared" ca="1" si="18"/>
        <v>0</v>
      </c>
      <c r="AS30">
        <f t="shared" ca="1" si="19"/>
        <v>0</v>
      </c>
      <c r="AT30">
        <f t="shared" ca="1" si="20"/>
        <v>0</v>
      </c>
      <c r="AU30">
        <f t="shared" ca="1" si="21"/>
        <v>0</v>
      </c>
      <c r="AV30" s="6">
        <f t="shared" ca="1" si="22"/>
        <v>0</v>
      </c>
      <c r="AY30" s="14">
        <f ca="1">Table6[[#This Row],[car value]]/Table6[[#This Row],[cars]]</f>
        <v>31272.359087953027</v>
      </c>
      <c r="BA30" s="5"/>
      <c r="BD30">
        <f t="shared" ca="1" si="30"/>
        <v>0</v>
      </c>
      <c r="BF30" s="6"/>
      <c r="BG30" s="5"/>
      <c r="BJ30">
        <f t="shared" ca="1" si="31"/>
        <v>8.7309281769789138E-2</v>
      </c>
      <c r="BK30">
        <f t="shared" ca="1" si="32"/>
        <v>0</v>
      </c>
      <c r="BM30" s="6"/>
    </row>
    <row r="31" spans="2:65" x14ac:dyDescent="0.3">
      <c r="B31">
        <f t="shared" ca="1" si="5"/>
        <v>6</v>
      </c>
      <c r="C31" t="str">
        <f t="shared" ca="1" si="6"/>
        <v>Women</v>
      </c>
      <c r="D31">
        <f t="shared" ca="1" si="33"/>
        <v>38</v>
      </c>
      <c r="E31">
        <f t="shared" ca="1" si="34"/>
        <v>4</v>
      </c>
      <c r="F31" t="str">
        <f t="shared" ca="1" si="0"/>
        <v>it</v>
      </c>
      <c r="G31">
        <f t="shared" ca="1" si="35"/>
        <v>1</v>
      </c>
      <c r="H31" t="str">
        <f t="shared" ca="1" si="1"/>
        <v>Mba</v>
      </c>
      <c r="J31">
        <f t="shared" ca="1" si="36"/>
        <v>2</v>
      </c>
      <c r="K31">
        <f t="shared" ca="1" si="2"/>
        <v>3</v>
      </c>
      <c r="L31">
        <f t="shared" ca="1" si="37"/>
        <v>1</v>
      </c>
      <c r="M31" t="str">
        <f ca="1">VLOOKUP(Table6[[#This Row],[Column4]],$N$114:$O$123,2)</f>
        <v>a</v>
      </c>
      <c r="N31">
        <f t="shared" ca="1" si="3"/>
        <v>56871</v>
      </c>
      <c r="O31">
        <f t="shared" ca="1" si="4"/>
        <v>281863</v>
      </c>
      <c r="P31">
        <f ca="1">RAND()*Table6[[#This Row],[house value]]</f>
        <v>34489.001323854667</v>
      </c>
      <c r="Q31">
        <f ca="1">Table6[[#This Row],[cars]]*RAND()*Table6[[#This Row],[income]]</f>
        <v>150.13333715935696</v>
      </c>
      <c r="R31">
        <f ca="1">RAND()*Table6[[#This Row],[car value]]</f>
        <v>148.70744319407609</v>
      </c>
      <c r="S31">
        <f ca="1">RAND()*Table6[[#This Row],[income]]*2</f>
        <v>89265.690984211047</v>
      </c>
      <c r="T31">
        <f ca="1">RAND()*Table6[[#This Row],[income]]*1.5</f>
        <v>9027.8773269654484</v>
      </c>
      <c r="U31">
        <f ca="1">Table6[[#This Row],[house value]]+Table6[[#This Row],[car value]]+Table6[[#This Row],[investments]]</f>
        <v>291041.0106641248</v>
      </c>
      <c r="V31">
        <f ca="1">Table6[[#This Row],[Mortgage left]]+Table6[[#This Row],[left amount to pay (car)]]+Table6[[#This Row],[debts]]</f>
        <v>123903.3997512598</v>
      </c>
      <c r="W31">
        <f ca="1">Table6[[#This Row],[value(person)]]-Table6[[#This Row],[value(debts)]]</f>
        <v>167137.610912865</v>
      </c>
      <c r="AA31" s="5">
        <f t="shared" ca="1" si="23"/>
        <v>0</v>
      </c>
      <c r="AB31">
        <f t="shared" ca="1" si="24"/>
        <v>1</v>
      </c>
      <c r="AD31" s="6"/>
      <c r="AF31" s="5">
        <f t="shared" ca="1" si="25"/>
        <v>0</v>
      </c>
      <c r="AG31">
        <f t="shared" ca="1" si="26"/>
        <v>1</v>
      </c>
      <c r="AH31">
        <f t="shared" ca="1" si="27"/>
        <v>0</v>
      </c>
      <c r="AI31">
        <f t="shared" ca="1" si="28"/>
        <v>0</v>
      </c>
      <c r="AJ31">
        <f t="shared" ca="1" si="29"/>
        <v>0</v>
      </c>
      <c r="AK31" s="6">
        <f t="shared" ca="1" si="12"/>
        <v>0</v>
      </c>
      <c r="AM31" s="5">
        <f t="shared" ca="1" si="13"/>
        <v>0</v>
      </c>
      <c r="AN31">
        <f t="shared" ca="1" si="14"/>
        <v>0</v>
      </c>
      <c r="AO31">
        <f t="shared" ca="1" si="15"/>
        <v>0</v>
      </c>
      <c r="AP31">
        <f t="shared" ca="1" si="16"/>
        <v>0</v>
      </c>
      <c r="AQ31">
        <f t="shared" ca="1" si="17"/>
        <v>0</v>
      </c>
      <c r="AR31">
        <f t="shared" ca="1" si="18"/>
        <v>0</v>
      </c>
      <c r="AS31">
        <f t="shared" ca="1" si="19"/>
        <v>0</v>
      </c>
      <c r="AT31">
        <f t="shared" ca="1" si="20"/>
        <v>0</v>
      </c>
      <c r="AU31">
        <f t="shared" ca="1" si="21"/>
        <v>0</v>
      </c>
      <c r="AV31" s="6">
        <f t="shared" ca="1" si="22"/>
        <v>1</v>
      </c>
      <c r="AY31" s="14">
        <f ca="1">Table6[[#This Row],[car value]]/Table6[[#This Row],[cars]]</f>
        <v>50.044445719785649</v>
      </c>
      <c r="BA31" s="5"/>
      <c r="BD31">
        <f t="shared" ca="1" si="30"/>
        <v>1</v>
      </c>
      <c r="BF31" s="6"/>
      <c r="BG31" s="5"/>
      <c r="BJ31">
        <f t="shared" ca="1" si="31"/>
        <v>0.98543012730153323</v>
      </c>
      <c r="BK31">
        <f t="shared" ca="1" si="32"/>
        <v>1</v>
      </c>
      <c r="BM31" s="6"/>
    </row>
    <row r="32" spans="2:65" x14ac:dyDescent="0.3">
      <c r="B32">
        <f t="shared" ca="1" si="5"/>
        <v>9</v>
      </c>
      <c r="C32" t="str">
        <f t="shared" ca="1" si="6"/>
        <v>Men</v>
      </c>
      <c r="D32">
        <f t="shared" ca="1" si="33"/>
        <v>39</v>
      </c>
      <c r="E32">
        <f t="shared" ca="1" si="34"/>
        <v>1</v>
      </c>
      <c r="F32" t="str">
        <f t="shared" ca="1" si="0"/>
        <v>health</v>
      </c>
      <c r="G32">
        <f t="shared" ca="1" si="35"/>
        <v>4</v>
      </c>
      <c r="H32" t="str">
        <f t="shared" ca="1" si="1"/>
        <v>commerce</v>
      </c>
      <c r="J32">
        <f t="shared" ca="1" si="36"/>
        <v>2</v>
      </c>
      <c r="K32">
        <f t="shared" ca="1" si="2"/>
        <v>2</v>
      </c>
      <c r="L32">
        <f t="shared" ca="1" si="37"/>
        <v>9</v>
      </c>
      <c r="M32" t="str">
        <f ca="1">VLOOKUP(Table6[[#This Row],[Column4]],$N$114:$O$123,2)</f>
        <v>i</v>
      </c>
      <c r="N32">
        <f t="shared" ca="1" si="3"/>
        <v>75394</v>
      </c>
      <c r="O32">
        <f t="shared" ca="1" si="4"/>
        <v>384099</v>
      </c>
      <c r="P32">
        <f ca="1">RAND()*Table6[[#This Row],[house value]]</f>
        <v>273735.30191149644</v>
      </c>
      <c r="Q32">
        <f ca="1">Table6[[#This Row],[cars]]*RAND()*Table6[[#This Row],[income]]</f>
        <v>6221.332794848181</v>
      </c>
      <c r="R32">
        <f ca="1">RAND()*Table6[[#This Row],[car value]]</f>
        <v>324.47570548181693</v>
      </c>
      <c r="S32">
        <f ca="1">RAND()*Table6[[#This Row],[income]]*2</f>
        <v>93884.705739568744</v>
      </c>
      <c r="T32">
        <f ca="1">RAND()*Table6[[#This Row],[income]]*1.5</f>
        <v>18547.779892420524</v>
      </c>
      <c r="U32">
        <f ca="1">Table6[[#This Row],[house value]]+Table6[[#This Row],[car value]]+Table6[[#This Row],[investments]]</f>
        <v>408868.1126872687</v>
      </c>
      <c r="V32">
        <f ca="1">Table6[[#This Row],[Mortgage left]]+Table6[[#This Row],[left amount to pay (car)]]+Table6[[#This Row],[debts]]</f>
        <v>367944.48335654702</v>
      </c>
      <c r="W32">
        <f ca="1">Table6[[#This Row],[value(person)]]-Table6[[#This Row],[value(debts)]]</f>
        <v>40923.629330721684</v>
      </c>
      <c r="AA32" s="5">
        <f t="shared" ca="1" si="23"/>
        <v>0</v>
      </c>
      <c r="AB32">
        <f t="shared" ca="1" si="24"/>
        <v>1</v>
      </c>
      <c r="AD32" s="6"/>
      <c r="AF32" s="5">
        <f t="shared" ca="1" si="25"/>
        <v>0</v>
      </c>
      <c r="AG32">
        <f t="shared" ca="1" si="26"/>
        <v>0</v>
      </c>
      <c r="AH32">
        <f t="shared" ca="1" si="27"/>
        <v>0</v>
      </c>
      <c r="AI32">
        <f t="shared" ca="1" si="28"/>
        <v>1</v>
      </c>
      <c r="AJ32">
        <f t="shared" ca="1" si="29"/>
        <v>0</v>
      </c>
      <c r="AK32" s="6">
        <f t="shared" ca="1" si="12"/>
        <v>0</v>
      </c>
      <c r="AM32" s="5">
        <f t="shared" ca="1" si="13"/>
        <v>1</v>
      </c>
      <c r="AN32">
        <f t="shared" ca="1" si="14"/>
        <v>0</v>
      </c>
      <c r="AO32">
        <f t="shared" ca="1" si="15"/>
        <v>0</v>
      </c>
      <c r="AP32">
        <f t="shared" ca="1" si="16"/>
        <v>0</v>
      </c>
      <c r="AQ32">
        <f t="shared" ca="1" si="17"/>
        <v>0</v>
      </c>
      <c r="AR32">
        <f t="shared" ca="1" si="18"/>
        <v>0</v>
      </c>
      <c r="AS32">
        <f t="shared" ca="1" si="19"/>
        <v>0</v>
      </c>
      <c r="AT32">
        <f t="shared" ca="1" si="20"/>
        <v>0</v>
      </c>
      <c r="AU32">
        <f t="shared" ca="1" si="21"/>
        <v>0</v>
      </c>
      <c r="AV32" s="6">
        <f t="shared" ca="1" si="22"/>
        <v>0</v>
      </c>
      <c r="AY32" s="14">
        <f ca="1">Table6[[#This Row],[car value]]/Table6[[#This Row],[cars]]</f>
        <v>3110.6663974240905</v>
      </c>
      <c r="BA32" s="5"/>
      <c r="BD32">
        <f t="shared" ca="1" si="30"/>
        <v>0</v>
      </c>
      <c r="BF32" s="6"/>
      <c r="BG32" s="5"/>
      <c r="BJ32">
        <f t="shared" ca="1" si="31"/>
        <v>0.12236086795306467</v>
      </c>
      <c r="BK32">
        <f t="shared" ca="1" si="32"/>
        <v>0</v>
      </c>
      <c r="BM32" s="6"/>
    </row>
    <row r="33" spans="2:65" x14ac:dyDescent="0.3">
      <c r="B33">
        <f t="shared" ca="1" si="5"/>
        <v>9</v>
      </c>
      <c r="C33" t="str">
        <f t="shared" ca="1" si="6"/>
        <v>Men</v>
      </c>
      <c r="D33">
        <f t="shared" ca="1" si="33"/>
        <v>37</v>
      </c>
      <c r="E33">
        <f t="shared" ca="1" si="34"/>
        <v>6</v>
      </c>
      <c r="F33" t="str">
        <f t="shared" ca="1" si="0"/>
        <v>custom</v>
      </c>
      <c r="G33">
        <f t="shared" ca="1" si="35"/>
        <v>5</v>
      </c>
      <c r="H33" t="str">
        <f t="shared" ca="1" si="1"/>
        <v>arts</v>
      </c>
      <c r="J33">
        <f t="shared" ca="1" si="36"/>
        <v>0</v>
      </c>
      <c r="K33">
        <f t="shared" ca="1" si="2"/>
        <v>3</v>
      </c>
      <c r="L33">
        <f t="shared" ca="1" si="37"/>
        <v>2</v>
      </c>
      <c r="M33" t="str">
        <f ca="1">VLOOKUP(Table6[[#This Row],[Column4]],$N$114:$O$123,2)</f>
        <v>b</v>
      </c>
      <c r="N33">
        <f t="shared" ca="1" si="3"/>
        <v>69770</v>
      </c>
      <c r="O33">
        <f t="shared" ca="1" si="4"/>
        <v>499549</v>
      </c>
      <c r="P33">
        <f ca="1">RAND()*Table6[[#This Row],[house value]]</f>
        <v>335842.35862583498</v>
      </c>
      <c r="Q33">
        <f ca="1">Table6[[#This Row],[cars]]*RAND()*Table6[[#This Row],[income]]</f>
        <v>70323.892224338371</v>
      </c>
      <c r="R33">
        <f ca="1">RAND()*Table6[[#This Row],[car value]]</f>
        <v>48152.083460109796</v>
      </c>
      <c r="S33">
        <f ca="1">RAND()*Table6[[#This Row],[income]]*2</f>
        <v>137056.49222929392</v>
      </c>
      <c r="T33">
        <f ca="1">RAND()*Table6[[#This Row],[income]]*1.5</f>
        <v>1884.9644186770656</v>
      </c>
      <c r="U33">
        <f ca="1">Table6[[#This Row],[house value]]+Table6[[#This Row],[car value]]+Table6[[#This Row],[investments]]</f>
        <v>571757.8566430154</v>
      </c>
      <c r="V33">
        <f ca="1">Table6[[#This Row],[Mortgage left]]+Table6[[#This Row],[left amount to pay (car)]]+Table6[[#This Row],[debts]]</f>
        <v>521050.93431523867</v>
      </c>
      <c r="W33">
        <f ca="1">Table6[[#This Row],[value(person)]]-Table6[[#This Row],[value(debts)]]</f>
        <v>50706.922327776731</v>
      </c>
      <c r="AA33" s="5">
        <f t="shared" ca="1" si="23"/>
        <v>1</v>
      </c>
      <c r="AB33">
        <f t="shared" ca="1" si="24"/>
        <v>0</v>
      </c>
      <c r="AD33" s="6"/>
      <c r="AF33" s="5">
        <f t="shared" ca="1" si="25"/>
        <v>1</v>
      </c>
      <c r="AG33">
        <f t="shared" ca="1" si="26"/>
        <v>0</v>
      </c>
      <c r="AH33">
        <f t="shared" ca="1" si="27"/>
        <v>0</v>
      </c>
      <c r="AI33">
        <f t="shared" ca="1" si="28"/>
        <v>0</v>
      </c>
      <c r="AJ33">
        <f t="shared" ca="1" si="29"/>
        <v>0</v>
      </c>
      <c r="AK33" s="6">
        <f t="shared" ca="1" si="12"/>
        <v>0</v>
      </c>
      <c r="AM33" s="5">
        <f t="shared" ca="1" si="13"/>
        <v>0</v>
      </c>
      <c r="AN33">
        <f t="shared" ca="1" si="14"/>
        <v>0</v>
      </c>
      <c r="AO33">
        <f t="shared" ca="1" si="15"/>
        <v>0</v>
      </c>
      <c r="AP33">
        <f t="shared" ca="1" si="16"/>
        <v>0</v>
      </c>
      <c r="AQ33">
        <f t="shared" ca="1" si="17"/>
        <v>0</v>
      </c>
      <c r="AR33">
        <f t="shared" ca="1" si="18"/>
        <v>0</v>
      </c>
      <c r="AS33">
        <f t="shared" ca="1" si="19"/>
        <v>0</v>
      </c>
      <c r="AT33">
        <f t="shared" ca="1" si="20"/>
        <v>0</v>
      </c>
      <c r="AU33">
        <f t="shared" ca="1" si="21"/>
        <v>1</v>
      </c>
      <c r="AV33" s="6">
        <f t="shared" ca="1" si="22"/>
        <v>0</v>
      </c>
      <c r="AY33" s="14">
        <f ca="1">Table6[[#This Row],[car value]]/Table6[[#This Row],[cars]]</f>
        <v>23441.29740811279</v>
      </c>
      <c r="BA33" s="5"/>
      <c r="BD33">
        <f t="shared" ca="1" si="30"/>
        <v>1</v>
      </c>
      <c r="BF33" s="6"/>
      <c r="BG33" s="5"/>
      <c r="BJ33">
        <f t="shared" ca="1" si="31"/>
        <v>0.7126686138508469</v>
      </c>
      <c r="BK33">
        <f t="shared" ca="1" si="32"/>
        <v>1</v>
      </c>
      <c r="BM33" s="6"/>
    </row>
    <row r="34" spans="2:65" x14ac:dyDescent="0.3">
      <c r="B34">
        <f t="shared" ca="1" si="5"/>
        <v>3</v>
      </c>
      <c r="C34" t="str">
        <f t="shared" ca="1" si="6"/>
        <v>Men</v>
      </c>
      <c r="D34">
        <f t="shared" ca="1" si="33"/>
        <v>41</v>
      </c>
      <c r="E34">
        <f t="shared" ca="1" si="34"/>
        <v>4</v>
      </c>
      <c r="F34" t="str">
        <f t="shared" ref="F34:F65" ca="1" si="38">VLOOKUP(E34,$S$116:$T$121,2)</f>
        <v>it</v>
      </c>
      <c r="G34">
        <f t="shared" ca="1" si="35"/>
        <v>2</v>
      </c>
      <c r="H34" t="str">
        <f t="shared" ref="H34:H65" ca="1" si="39">VLOOKUP(G34,$P$116:$Q$120,2)</f>
        <v>b-tech</v>
      </c>
      <c r="J34">
        <f t="shared" ca="1" si="36"/>
        <v>1</v>
      </c>
      <c r="K34">
        <f t="shared" ref="K34:K65" ca="1" si="40">RANDBETWEEN(1,3)</f>
        <v>2</v>
      </c>
      <c r="L34">
        <f t="shared" ca="1" si="37"/>
        <v>9</v>
      </c>
      <c r="M34" t="str">
        <f ca="1">VLOOKUP(Table6[[#This Row],[Column4]],$N$114:$O$123,2)</f>
        <v>i</v>
      </c>
      <c r="N34">
        <f t="shared" ref="N34:N65" ca="1" si="41">RANDBETWEEN(10000,100000)</f>
        <v>44997</v>
      </c>
      <c r="O34">
        <f t="shared" ref="O34:O65" ca="1" si="42">RANDBETWEEN(100000,500000)</f>
        <v>345315</v>
      </c>
      <c r="P34">
        <f ca="1">RAND()*Table6[[#This Row],[house value]]</f>
        <v>344529.28070616565</v>
      </c>
      <c r="Q34">
        <f ca="1">Table6[[#This Row],[cars]]*RAND()*Table6[[#This Row],[income]]</f>
        <v>89477.987327839786</v>
      </c>
      <c r="R34">
        <f ca="1">RAND()*Table6[[#This Row],[car value]]</f>
        <v>44694.67797179531</v>
      </c>
      <c r="S34">
        <f ca="1">RAND()*Table6[[#This Row],[income]]*2</f>
        <v>32789.689854954508</v>
      </c>
      <c r="T34">
        <f ca="1">RAND()*Table6[[#This Row],[income]]*1.5</f>
        <v>6230.1091061048301</v>
      </c>
      <c r="U34">
        <f ca="1">Table6[[#This Row],[house value]]+Table6[[#This Row],[car value]]+Table6[[#This Row],[investments]]</f>
        <v>441023.09643394459</v>
      </c>
      <c r="V34">
        <f ca="1">Table6[[#This Row],[Mortgage left]]+Table6[[#This Row],[left amount to pay (car)]]+Table6[[#This Row],[debts]]</f>
        <v>422013.64853291545</v>
      </c>
      <c r="W34">
        <f ca="1">Table6[[#This Row],[value(person)]]-Table6[[#This Row],[value(debts)]]</f>
        <v>19009.44790102914</v>
      </c>
      <c r="AA34" s="5">
        <f t="shared" ca="1" si="23"/>
        <v>1</v>
      </c>
      <c r="AB34">
        <f t="shared" ca="1" si="24"/>
        <v>0</v>
      </c>
      <c r="AD34" s="6"/>
      <c r="AF34" s="5">
        <f t="shared" ca="1" si="25"/>
        <v>0</v>
      </c>
      <c r="AG34">
        <f t="shared" ca="1" si="26"/>
        <v>0</v>
      </c>
      <c r="AH34">
        <f t="shared" ca="1" si="27"/>
        <v>0</v>
      </c>
      <c r="AI34">
        <f t="shared" ca="1" si="28"/>
        <v>0</v>
      </c>
      <c r="AJ34">
        <f t="shared" ca="1" si="29"/>
        <v>0</v>
      </c>
      <c r="AK34" s="6">
        <f t="shared" ca="1" si="12"/>
        <v>1</v>
      </c>
      <c r="AM34" s="5">
        <f t="shared" ca="1" si="13"/>
        <v>0</v>
      </c>
      <c r="AN34">
        <f t="shared" ca="1" si="14"/>
        <v>1</v>
      </c>
      <c r="AO34">
        <f t="shared" ca="1" si="15"/>
        <v>0</v>
      </c>
      <c r="AP34">
        <f t="shared" ca="1" si="16"/>
        <v>0</v>
      </c>
      <c r="AQ34">
        <f t="shared" ca="1" si="17"/>
        <v>0</v>
      </c>
      <c r="AR34">
        <f t="shared" ca="1" si="18"/>
        <v>0</v>
      </c>
      <c r="AS34">
        <f t="shared" ca="1" si="19"/>
        <v>0</v>
      </c>
      <c r="AT34">
        <f t="shared" ca="1" si="20"/>
        <v>0</v>
      </c>
      <c r="AU34">
        <f t="shared" ca="1" si="21"/>
        <v>0</v>
      </c>
      <c r="AV34" s="6">
        <f t="shared" ca="1" si="22"/>
        <v>0</v>
      </c>
      <c r="AY34" s="14">
        <f ca="1">Table6[[#This Row],[car value]]/Table6[[#This Row],[cars]]</f>
        <v>44738.993663919893</v>
      </c>
      <c r="BA34" s="5"/>
      <c r="BD34">
        <f t="shared" ca="1" si="30"/>
        <v>1</v>
      </c>
      <c r="BF34" s="6"/>
      <c r="BG34" s="5"/>
      <c r="BJ34">
        <f t="shared" ca="1" si="31"/>
        <v>0.67229112384537848</v>
      </c>
      <c r="BK34">
        <f t="shared" ca="1" si="32"/>
        <v>1</v>
      </c>
      <c r="BM34" s="6"/>
    </row>
    <row r="35" spans="2:65" x14ac:dyDescent="0.3">
      <c r="B35">
        <f t="shared" ca="1" si="5"/>
        <v>7</v>
      </c>
      <c r="C35" t="str">
        <f t="shared" ca="1" si="6"/>
        <v>Men</v>
      </c>
      <c r="D35">
        <f t="shared" ca="1" si="33"/>
        <v>50</v>
      </c>
      <c r="E35">
        <f t="shared" ca="1" si="34"/>
        <v>6</v>
      </c>
      <c r="F35" t="str">
        <f t="shared" ca="1" si="38"/>
        <v>custom</v>
      </c>
      <c r="G35">
        <f t="shared" ca="1" si="35"/>
        <v>3</v>
      </c>
      <c r="H35" t="str">
        <f t="shared" ca="1" si="39"/>
        <v>diploma</v>
      </c>
      <c r="J35">
        <f t="shared" ca="1" si="36"/>
        <v>2</v>
      </c>
      <c r="K35">
        <f t="shared" ca="1" si="40"/>
        <v>3</v>
      </c>
      <c r="L35">
        <f t="shared" ca="1" si="37"/>
        <v>10</v>
      </c>
      <c r="M35" t="str">
        <f ca="1">VLOOKUP(Table6[[#This Row],[Column4]],$N$114:$O$123,2)</f>
        <v>j</v>
      </c>
      <c r="N35">
        <f t="shared" ca="1" si="41"/>
        <v>96278</v>
      </c>
      <c r="O35">
        <f t="shared" ca="1" si="42"/>
        <v>413701</v>
      </c>
      <c r="P35">
        <f ca="1">RAND()*Table6[[#This Row],[house value]]</f>
        <v>124804.56070253755</v>
      </c>
      <c r="Q35">
        <f ca="1">Table6[[#This Row],[cars]]*RAND()*Table6[[#This Row],[income]]</f>
        <v>170314.94451799127</v>
      </c>
      <c r="R35">
        <f ca="1">RAND()*Table6[[#This Row],[car value]]</f>
        <v>101501.89196588786</v>
      </c>
      <c r="S35">
        <f ca="1">RAND()*Table6[[#This Row],[income]]*2</f>
        <v>105928.55894094976</v>
      </c>
      <c r="T35">
        <f ca="1">RAND()*Table6[[#This Row],[income]]*1.5</f>
        <v>28607.149819183982</v>
      </c>
      <c r="U35">
        <f ca="1">Table6[[#This Row],[house value]]+Table6[[#This Row],[car value]]+Table6[[#This Row],[investments]]</f>
        <v>612623.09433717525</v>
      </c>
      <c r="V35">
        <f ca="1">Table6[[#This Row],[Mortgage left]]+Table6[[#This Row],[left amount to pay (car)]]+Table6[[#This Row],[debts]]</f>
        <v>332235.01160937513</v>
      </c>
      <c r="W35">
        <f ca="1">Table6[[#This Row],[value(person)]]-Table6[[#This Row],[value(debts)]]</f>
        <v>280388.08272780012</v>
      </c>
      <c r="AA35" s="5">
        <f t="shared" ca="1" si="23"/>
        <v>1</v>
      </c>
      <c r="AB35">
        <f t="shared" ca="1" si="24"/>
        <v>0</v>
      </c>
      <c r="AD35" s="6"/>
      <c r="AF35" s="5">
        <f t="shared" ca="1" si="25"/>
        <v>0</v>
      </c>
      <c r="AG35">
        <f t="shared" ca="1" si="26"/>
        <v>0</v>
      </c>
      <c r="AH35">
        <f t="shared" ca="1" si="27"/>
        <v>0</v>
      </c>
      <c r="AI35">
        <f t="shared" ca="1" si="28"/>
        <v>1</v>
      </c>
      <c r="AJ35">
        <f t="shared" ca="1" si="29"/>
        <v>0</v>
      </c>
      <c r="AK35" s="6">
        <f t="shared" ref="AK35:AK66" ca="1" si="43">IF(F34="custom",1,0)</f>
        <v>0</v>
      </c>
      <c r="AM35" s="5">
        <f t="shared" ref="AM35:AM66" ca="1" si="44">IF(M34="a",1,0)</f>
        <v>0</v>
      </c>
      <c r="AN35">
        <f t="shared" ref="AN35:AN66" ca="1" si="45">IF(M34="b",1,0)</f>
        <v>0</v>
      </c>
      <c r="AO35">
        <f t="shared" ref="AO35:AO66" ca="1" si="46">IF(M34="c",1,0)</f>
        <v>0</v>
      </c>
      <c r="AP35">
        <f t="shared" ref="AP35:AP66" ca="1" si="47">IF(M34="d",1,0)</f>
        <v>0</v>
      </c>
      <c r="AQ35">
        <f t="shared" ref="AQ35:AQ66" ca="1" si="48">IF(M34="e",1,0)</f>
        <v>0</v>
      </c>
      <c r="AR35">
        <f t="shared" ref="AR35:AR66" ca="1" si="49">IF(M34="f",1,0)</f>
        <v>0</v>
      </c>
      <c r="AS35">
        <f t="shared" ref="AS35:AS66" ca="1" si="50">IF(M34="g",1,0)</f>
        <v>0</v>
      </c>
      <c r="AT35">
        <f t="shared" ref="AT35:AT66" ca="1" si="51">IF(M34="h",1,0)</f>
        <v>0</v>
      </c>
      <c r="AU35">
        <f t="shared" ref="AU35:AU66" ca="1" si="52">IF(M34="i",1,0)</f>
        <v>1</v>
      </c>
      <c r="AV35" s="6">
        <f t="shared" ref="AV35:AV66" ca="1" si="53">IF(M34="j",1,0)</f>
        <v>0</v>
      </c>
      <c r="AY35" s="14">
        <f ca="1">Table6[[#This Row],[car value]]/Table6[[#This Row],[cars]]</f>
        <v>56771.648172663758</v>
      </c>
      <c r="BA35" s="5"/>
      <c r="BD35">
        <f t="shared" ca="1" si="30"/>
        <v>1</v>
      </c>
      <c r="BF35" s="6"/>
      <c r="BG35" s="5"/>
      <c r="BJ35">
        <f t="shared" ca="1" si="31"/>
        <v>0.99772463028297542</v>
      </c>
      <c r="BK35">
        <f t="shared" ca="1" si="32"/>
        <v>1</v>
      </c>
      <c r="BM35" s="6"/>
    </row>
    <row r="36" spans="2:65" x14ac:dyDescent="0.3">
      <c r="B36">
        <f t="shared" ca="1" si="5"/>
        <v>1</v>
      </c>
      <c r="C36" t="str">
        <f t="shared" ca="1" si="6"/>
        <v>Men</v>
      </c>
      <c r="D36">
        <f t="shared" ca="1" si="33"/>
        <v>26</v>
      </c>
      <c r="E36">
        <f t="shared" ca="1" si="34"/>
        <v>6</v>
      </c>
      <c r="F36" t="str">
        <f t="shared" ca="1" si="38"/>
        <v>custom</v>
      </c>
      <c r="G36">
        <f t="shared" ca="1" si="35"/>
        <v>1</v>
      </c>
      <c r="H36" t="str">
        <f t="shared" ca="1" si="39"/>
        <v>Mba</v>
      </c>
      <c r="J36">
        <f t="shared" ca="1" si="36"/>
        <v>3</v>
      </c>
      <c r="K36">
        <f t="shared" ca="1" si="40"/>
        <v>3</v>
      </c>
      <c r="L36">
        <f t="shared" ca="1" si="37"/>
        <v>4</v>
      </c>
      <c r="M36" t="str">
        <f ca="1">VLOOKUP(Table6[[#This Row],[Column4]],$N$114:$O$123,2)</f>
        <v>d</v>
      </c>
      <c r="N36">
        <f t="shared" ca="1" si="41"/>
        <v>95042</v>
      </c>
      <c r="O36">
        <f t="shared" ca="1" si="42"/>
        <v>351346</v>
      </c>
      <c r="P36">
        <f ca="1">RAND()*Table6[[#This Row],[house value]]</f>
        <v>73199.213977086751</v>
      </c>
      <c r="Q36">
        <f ca="1">Table6[[#This Row],[cars]]*RAND()*Table6[[#This Row],[income]]</f>
        <v>275296.39177560102</v>
      </c>
      <c r="R36">
        <f ca="1">RAND()*Table6[[#This Row],[car value]]</f>
        <v>249813.07053326367</v>
      </c>
      <c r="S36">
        <f ca="1">RAND()*Table6[[#This Row],[income]]*2</f>
        <v>15937.569318054197</v>
      </c>
      <c r="T36">
        <f ca="1">RAND()*Table6[[#This Row],[income]]*1.5</f>
        <v>63227.987559211964</v>
      </c>
      <c r="U36">
        <f ca="1">Table6[[#This Row],[house value]]+Table6[[#This Row],[car value]]+Table6[[#This Row],[investments]]</f>
        <v>689870.37933481298</v>
      </c>
      <c r="V36">
        <f ca="1">Table6[[#This Row],[Mortgage left]]+Table6[[#This Row],[left amount to pay (car)]]+Table6[[#This Row],[debts]]</f>
        <v>338949.85382840462</v>
      </c>
      <c r="W36">
        <f ca="1">Table6[[#This Row],[value(person)]]-Table6[[#This Row],[value(debts)]]</f>
        <v>350920.52550640836</v>
      </c>
      <c r="AA36" s="5">
        <f t="shared" ca="1" si="23"/>
        <v>1</v>
      </c>
      <c r="AB36">
        <f t="shared" ca="1" si="24"/>
        <v>0</v>
      </c>
      <c r="AD36" s="6"/>
      <c r="AF36" s="5">
        <f t="shared" ca="1" si="25"/>
        <v>0</v>
      </c>
      <c r="AG36">
        <f t="shared" ca="1" si="26"/>
        <v>0</v>
      </c>
      <c r="AH36">
        <f t="shared" ca="1" si="27"/>
        <v>0</v>
      </c>
      <c r="AI36">
        <f t="shared" ca="1" si="28"/>
        <v>0</v>
      </c>
      <c r="AJ36">
        <f t="shared" ca="1" si="29"/>
        <v>0</v>
      </c>
      <c r="AK36" s="6">
        <f t="shared" ca="1" si="43"/>
        <v>1</v>
      </c>
      <c r="AM36" s="5">
        <f t="shared" ca="1" si="44"/>
        <v>0</v>
      </c>
      <c r="AN36">
        <f t="shared" ca="1" si="45"/>
        <v>0</v>
      </c>
      <c r="AO36">
        <f t="shared" ca="1" si="46"/>
        <v>0</v>
      </c>
      <c r="AP36">
        <f t="shared" ca="1" si="47"/>
        <v>0</v>
      </c>
      <c r="AQ36">
        <f t="shared" ca="1" si="48"/>
        <v>0</v>
      </c>
      <c r="AR36">
        <f t="shared" ca="1" si="49"/>
        <v>0</v>
      </c>
      <c r="AS36">
        <f t="shared" ca="1" si="50"/>
        <v>0</v>
      </c>
      <c r="AT36">
        <f t="shared" ca="1" si="51"/>
        <v>0</v>
      </c>
      <c r="AU36">
        <f t="shared" ca="1" si="52"/>
        <v>0</v>
      </c>
      <c r="AV36" s="6">
        <f t="shared" ca="1" si="53"/>
        <v>1</v>
      </c>
      <c r="AY36" s="14">
        <f ca="1">Table6[[#This Row],[car value]]/Table6[[#This Row],[cars]]</f>
        <v>91765.46392520034</v>
      </c>
      <c r="BA36" s="5"/>
      <c r="BD36">
        <f t="shared" ca="1" si="30"/>
        <v>1</v>
      </c>
      <c r="BF36" s="6"/>
      <c r="BG36" s="5"/>
      <c r="BJ36">
        <f t="shared" ca="1" si="31"/>
        <v>0.3016781702305229</v>
      </c>
      <c r="BK36">
        <f t="shared" ca="1" si="32"/>
        <v>0</v>
      </c>
      <c r="BM36" s="6"/>
    </row>
    <row r="37" spans="2:65" x14ac:dyDescent="0.3">
      <c r="B37">
        <f t="shared" ca="1" si="5"/>
        <v>10</v>
      </c>
      <c r="C37" t="str">
        <f t="shared" ca="1" si="6"/>
        <v>Women</v>
      </c>
      <c r="D37">
        <f t="shared" ca="1" si="33"/>
        <v>28</v>
      </c>
      <c r="E37">
        <f t="shared" ca="1" si="34"/>
        <v>2</v>
      </c>
      <c r="F37" t="str">
        <f t="shared" ca="1" si="38"/>
        <v>education</v>
      </c>
      <c r="G37">
        <f t="shared" ca="1" si="35"/>
        <v>1</v>
      </c>
      <c r="H37" t="str">
        <f t="shared" ca="1" si="39"/>
        <v>Mba</v>
      </c>
      <c r="J37">
        <f t="shared" ca="1" si="36"/>
        <v>3</v>
      </c>
      <c r="K37">
        <f t="shared" ca="1" si="40"/>
        <v>1</v>
      </c>
      <c r="L37">
        <f t="shared" ca="1" si="37"/>
        <v>10</v>
      </c>
      <c r="M37" t="str">
        <f ca="1">VLOOKUP(Table6[[#This Row],[Column4]],$N$114:$O$123,2)</f>
        <v>j</v>
      </c>
      <c r="N37">
        <f t="shared" ca="1" si="41"/>
        <v>27997</v>
      </c>
      <c r="O37">
        <f t="shared" ca="1" si="42"/>
        <v>374984</v>
      </c>
      <c r="P37">
        <f ca="1">RAND()*Table6[[#This Row],[house value]]</f>
        <v>297489.75203707546</v>
      </c>
      <c r="Q37">
        <f ca="1">Table6[[#This Row],[cars]]*RAND()*Table6[[#This Row],[income]]</f>
        <v>27297.653041885176</v>
      </c>
      <c r="R37">
        <f ca="1">RAND()*Table6[[#This Row],[car value]]</f>
        <v>7613.3363916799053</v>
      </c>
      <c r="S37">
        <f ca="1">RAND()*Table6[[#This Row],[income]]*2</f>
        <v>40713.48042223067</v>
      </c>
      <c r="T37">
        <f ca="1">RAND()*Table6[[#This Row],[income]]*1.5</f>
        <v>18821.179923045598</v>
      </c>
      <c r="U37">
        <f ca="1">Table6[[#This Row],[house value]]+Table6[[#This Row],[car value]]+Table6[[#This Row],[investments]]</f>
        <v>421102.8329649308</v>
      </c>
      <c r="V37">
        <f ca="1">Table6[[#This Row],[Mortgage left]]+Table6[[#This Row],[left amount to pay (car)]]+Table6[[#This Row],[debts]]</f>
        <v>345816.56885098602</v>
      </c>
      <c r="W37">
        <f ca="1">Table6[[#This Row],[value(person)]]-Table6[[#This Row],[value(debts)]]</f>
        <v>75286.264113944781</v>
      </c>
      <c r="AA37" s="5">
        <f t="shared" ca="1" si="23"/>
        <v>1</v>
      </c>
      <c r="AB37">
        <f t="shared" ca="1" si="24"/>
        <v>0</v>
      </c>
      <c r="AD37" s="6"/>
      <c r="AF37" s="5">
        <f t="shared" ca="1" si="25"/>
        <v>0</v>
      </c>
      <c r="AG37">
        <f t="shared" ca="1" si="26"/>
        <v>0</v>
      </c>
      <c r="AH37">
        <f t="shared" ca="1" si="27"/>
        <v>0</v>
      </c>
      <c r="AI37">
        <f t="shared" ca="1" si="28"/>
        <v>0</v>
      </c>
      <c r="AJ37">
        <f t="shared" ca="1" si="29"/>
        <v>0</v>
      </c>
      <c r="AK37" s="6">
        <f t="shared" ca="1" si="43"/>
        <v>1</v>
      </c>
      <c r="AM37" s="5">
        <f t="shared" ca="1" si="44"/>
        <v>0</v>
      </c>
      <c r="AN37">
        <f t="shared" ca="1" si="45"/>
        <v>0</v>
      </c>
      <c r="AO37">
        <f t="shared" ca="1" si="46"/>
        <v>0</v>
      </c>
      <c r="AP37">
        <f t="shared" ca="1" si="47"/>
        <v>1</v>
      </c>
      <c r="AQ37">
        <f t="shared" ca="1" si="48"/>
        <v>0</v>
      </c>
      <c r="AR37">
        <f t="shared" ca="1" si="49"/>
        <v>0</v>
      </c>
      <c r="AS37">
        <f t="shared" ca="1" si="50"/>
        <v>0</v>
      </c>
      <c r="AT37">
        <f t="shared" ca="1" si="51"/>
        <v>0</v>
      </c>
      <c r="AU37">
        <f t="shared" ca="1" si="52"/>
        <v>0</v>
      </c>
      <c r="AV37" s="6">
        <f t="shared" ca="1" si="53"/>
        <v>0</v>
      </c>
      <c r="AY37" s="14">
        <f ca="1">Table6[[#This Row],[car value]]/Table6[[#This Row],[cars]]</f>
        <v>27297.653041885176</v>
      </c>
      <c r="BA37" s="5"/>
      <c r="BD37">
        <f t="shared" ca="1" si="30"/>
        <v>1</v>
      </c>
      <c r="BF37" s="6"/>
      <c r="BG37" s="5"/>
      <c r="BJ37">
        <f t="shared" ca="1" si="31"/>
        <v>0.20833939756560982</v>
      </c>
      <c r="BK37">
        <f t="shared" ca="1" si="32"/>
        <v>0</v>
      </c>
      <c r="BM37" s="6"/>
    </row>
    <row r="38" spans="2:65" x14ac:dyDescent="0.3">
      <c r="B38">
        <f t="shared" ca="1" si="5"/>
        <v>8</v>
      </c>
      <c r="C38" t="str">
        <f t="shared" ca="1" si="6"/>
        <v>Women</v>
      </c>
      <c r="D38">
        <f t="shared" ca="1" si="33"/>
        <v>30</v>
      </c>
      <c r="E38">
        <f t="shared" ca="1" si="34"/>
        <v>3</v>
      </c>
      <c r="F38" t="str">
        <f t="shared" ca="1" si="38"/>
        <v>agriculture</v>
      </c>
      <c r="G38">
        <f t="shared" ca="1" si="35"/>
        <v>5</v>
      </c>
      <c r="H38" t="str">
        <f t="shared" ca="1" si="39"/>
        <v>arts</v>
      </c>
      <c r="J38">
        <f t="shared" ca="1" si="36"/>
        <v>2</v>
      </c>
      <c r="K38">
        <f t="shared" ca="1" si="40"/>
        <v>3</v>
      </c>
      <c r="L38">
        <f t="shared" ca="1" si="37"/>
        <v>1</v>
      </c>
      <c r="M38" t="str">
        <f ca="1">VLOOKUP(Table6[[#This Row],[Column4]],$N$114:$O$123,2)</f>
        <v>a</v>
      </c>
      <c r="N38">
        <f t="shared" ca="1" si="41"/>
        <v>59872</v>
      </c>
      <c r="O38">
        <f t="shared" ca="1" si="42"/>
        <v>146123</v>
      </c>
      <c r="P38">
        <f ca="1">RAND()*Table6[[#This Row],[house value]]</f>
        <v>114480.48140796884</v>
      </c>
      <c r="Q38">
        <f ca="1">Table6[[#This Row],[cars]]*RAND()*Table6[[#This Row],[income]]</f>
        <v>33387.976025764518</v>
      </c>
      <c r="R38">
        <f ca="1">RAND()*Table6[[#This Row],[car value]]</f>
        <v>32223.920447996908</v>
      </c>
      <c r="S38">
        <f ca="1">RAND()*Table6[[#This Row],[income]]*2</f>
        <v>12229.959318643894</v>
      </c>
      <c r="T38">
        <f ca="1">RAND()*Table6[[#This Row],[income]]*1.5</f>
        <v>22908.431569762222</v>
      </c>
      <c r="U38">
        <f ca="1">Table6[[#This Row],[house value]]+Table6[[#This Row],[car value]]+Table6[[#This Row],[investments]]</f>
        <v>202419.40759552672</v>
      </c>
      <c r="V38">
        <f ca="1">Table6[[#This Row],[Mortgage left]]+Table6[[#This Row],[left amount to pay (car)]]+Table6[[#This Row],[debts]]</f>
        <v>158934.36117460966</v>
      </c>
      <c r="W38">
        <f ca="1">Table6[[#This Row],[value(person)]]-Table6[[#This Row],[value(debts)]]</f>
        <v>43485.04642091706</v>
      </c>
      <c r="AA38" s="5">
        <f t="shared" ca="1" si="23"/>
        <v>0</v>
      </c>
      <c r="AB38">
        <f t="shared" ca="1" si="24"/>
        <v>1</v>
      </c>
      <c r="AD38" s="6"/>
      <c r="AF38" s="5">
        <f t="shared" ca="1" si="25"/>
        <v>0</v>
      </c>
      <c r="AG38">
        <f t="shared" ca="1" si="26"/>
        <v>1</v>
      </c>
      <c r="AH38">
        <f t="shared" ca="1" si="27"/>
        <v>0</v>
      </c>
      <c r="AI38">
        <f t="shared" ca="1" si="28"/>
        <v>0</v>
      </c>
      <c r="AJ38">
        <f t="shared" ca="1" si="29"/>
        <v>0</v>
      </c>
      <c r="AK38" s="6">
        <f t="shared" ca="1" si="43"/>
        <v>0</v>
      </c>
      <c r="AM38" s="5">
        <f t="shared" ca="1" si="44"/>
        <v>0</v>
      </c>
      <c r="AN38">
        <f t="shared" ca="1" si="45"/>
        <v>0</v>
      </c>
      <c r="AO38">
        <f t="shared" ca="1" si="46"/>
        <v>0</v>
      </c>
      <c r="AP38">
        <f t="shared" ca="1" si="47"/>
        <v>0</v>
      </c>
      <c r="AQ38">
        <f t="shared" ca="1" si="48"/>
        <v>0</v>
      </c>
      <c r="AR38">
        <f t="shared" ca="1" si="49"/>
        <v>0</v>
      </c>
      <c r="AS38">
        <f t="shared" ca="1" si="50"/>
        <v>0</v>
      </c>
      <c r="AT38">
        <f t="shared" ca="1" si="51"/>
        <v>0</v>
      </c>
      <c r="AU38">
        <f t="shared" ca="1" si="52"/>
        <v>0</v>
      </c>
      <c r="AV38" s="6">
        <f t="shared" ca="1" si="53"/>
        <v>1</v>
      </c>
      <c r="AY38" s="14">
        <f ca="1">Table6[[#This Row],[car value]]/Table6[[#This Row],[cars]]</f>
        <v>11129.325341921505</v>
      </c>
      <c r="BA38" s="5"/>
      <c r="BD38">
        <f t="shared" ca="1" si="30"/>
        <v>1</v>
      </c>
      <c r="BF38" s="6"/>
      <c r="BG38" s="5"/>
      <c r="BJ38">
        <f t="shared" ca="1" si="31"/>
        <v>0.79333985459933076</v>
      </c>
      <c r="BK38">
        <f t="shared" ca="1" si="32"/>
        <v>1</v>
      </c>
      <c r="BM38" s="6"/>
    </row>
    <row r="39" spans="2:65" x14ac:dyDescent="0.3">
      <c r="B39">
        <f t="shared" ca="1" si="5"/>
        <v>8</v>
      </c>
      <c r="C39" t="str">
        <f t="shared" ca="1" si="6"/>
        <v>Women</v>
      </c>
      <c r="D39">
        <f t="shared" ca="1" si="33"/>
        <v>38</v>
      </c>
      <c r="E39">
        <f t="shared" ca="1" si="34"/>
        <v>6</v>
      </c>
      <c r="F39" t="str">
        <f t="shared" ca="1" si="38"/>
        <v>custom</v>
      </c>
      <c r="G39">
        <f t="shared" ca="1" si="35"/>
        <v>1</v>
      </c>
      <c r="H39" t="str">
        <f t="shared" ca="1" si="39"/>
        <v>Mba</v>
      </c>
      <c r="J39">
        <f t="shared" ca="1" si="36"/>
        <v>2</v>
      </c>
      <c r="K39">
        <f t="shared" ca="1" si="40"/>
        <v>2</v>
      </c>
      <c r="L39">
        <f t="shared" ca="1" si="37"/>
        <v>8</v>
      </c>
      <c r="M39" t="str">
        <f ca="1">VLOOKUP(Table6[[#This Row],[Column4]],$N$114:$O$123,2)</f>
        <v>h</v>
      </c>
      <c r="N39">
        <f t="shared" ca="1" si="41"/>
        <v>82552</v>
      </c>
      <c r="O39">
        <f t="shared" ca="1" si="42"/>
        <v>113945</v>
      </c>
      <c r="P39">
        <f ca="1">RAND()*Table6[[#This Row],[house value]]</f>
        <v>1337.1596511344385</v>
      </c>
      <c r="Q39">
        <f ca="1">Table6[[#This Row],[cars]]*RAND()*Table6[[#This Row],[income]]</f>
        <v>107464.87632464229</v>
      </c>
      <c r="R39">
        <f ca="1">RAND()*Table6[[#This Row],[car value]]</f>
        <v>8518.5264949896482</v>
      </c>
      <c r="S39">
        <f ca="1">RAND()*Table6[[#This Row],[income]]*2</f>
        <v>155119.57652386717</v>
      </c>
      <c r="T39">
        <f ca="1">RAND()*Table6[[#This Row],[income]]*1.5</f>
        <v>65477.08772803293</v>
      </c>
      <c r="U39">
        <f ca="1">Table6[[#This Row],[house value]]+Table6[[#This Row],[car value]]+Table6[[#This Row],[investments]]</f>
        <v>286886.96405267518</v>
      </c>
      <c r="V39">
        <f ca="1">Table6[[#This Row],[Mortgage left]]+Table6[[#This Row],[left amount to pay (car)]]+Table6[[#This Row],[debts]]</f>
        <v>164975.26266999127</v>
      </c>
      <c r="W39">
        <f ca="1">Table6[[#This Row],[value(person)]]-Table6[[#This Row],[value(debts)]]</f>
        <v>121911.70138268391</v>
      </c>
      <c r="AA39" s="5">
        <f t="shared" ca="1" si="23"/>
        <v>0</v>
      </c>
      <c r="AB39">
        <f t="shared" ca="1" si="24"/>
        <v>1</v>
      </c>
      <c r="AD39" s="6"/>
      <c r="AF39" s="5">
        <f t="shared" ca="1" si="25"/>
        <v>0</v>
      </c>
      <c r="AG39">
        <f t="shared" ca="1" si="26"/>
        <v>0</v>
      </c>
      <c r="AH39">
        <f t="shared" ca="1" si="27"/>
        <v>1</v>
      </c>
      <c r="AI39">
        <f t="shared" ca="1" si="28"/>
        <v>0</v>
      </c>
      <c r="AJ39">
        <f t="shared" ca="1" si="29"/>
        <v>0</v>
      </c>
      <c r="AK39" s="6">
        <f t="shared" ca="1" si="43"/>
        <v>0</v>
      </c>
      <c r="AM39" s="5">
        <f t="shared" ca="1" si="44"/>
        <v>1</v>
      </c>
      <c r="AN39">
        <f t="shared" ca="1" si="45"/>
        <v>0</v>
      </c>
      <c r="AO39">
        <f t="shared" ca="1" si="46"/>
        <v>0</v>
      </c>
      <c r="AP39">
        <f t="shared" ca="1" si="47"/>
        <v>0</v>
      </c>
      <c r="AQ39">
        <f t="shared" ca="1" si="48"/>
        <v>0</v>
      </c>
      <c r="AR39">
        <f t="shared" ca="1" si="49"/>
        <v>0</v>
      </c>
      <c r="AS39">
        <f t="shared" ca="1" si="50"/>
        <v>0</v>
      </c>
      <c r="AT39">
        <f t="shared" ca="1" si="51"/>
        <v>0</v>
      </c>
      <c r="AU39">
        <f t="shared" ca="1" si="52"/>
        <v>0</v>
      </c>
      <c r="AV39" s="6">
        <f t="shared" ca="1" si="53"/>
        <v>0</v>
      </c>
      <c r="AY39" s="14">
        <f ca="1">Table6[[#This Row],[car value]]/Table6[[#This Row],[cars]]</f>
        <v>53732.438162321145</v>
      </c>
      <c r="BA39" s="5"/>
      <c r="BD39">
        <f t="shared" ca="1" si="30"/>
        <v>0</v>
      </c>
      <c r="BF39" s="6"/>
      <c r="BG39" s="5"/>
      <c r="BJ39">
        <f t="shared" ca="1" si="31"/>
        <v>0.78345285415690091</v>
      </c>
      <c r="BK39">
        <f t="shared" ca="1" si="32"/>
        <v>1</v>
      </c>
      <c r="BM39" s="6"/>
    </row>
    <row r="40" spans="2:65" x14ac:dyDescent="0.3">
      <c r="B40">
        <f t="shared" ca="1" si="5"/>
        <v>10</v>
      </c>
      <c r="C40" t="str">
        <f t="shared" ca="1" si="6"/>
        <v>Women</v>
      </c>
      <c r="D40">
        <f t="shared" ca="1" si="33"/>
        <v>50</v>
      </c>
      <c r="E40">
        <f t="shared" ca="1" si="34"/>
        <v>4</v>
      </c>
      <c r="F40" t="str">
        <f t="shared" ca="1" si="38"/>
        <v>it</v>
      </c>
      <c r="G40">
        <f t="shared" ca="1" si="35"/>
        <v>1</v>
      </c>
      <c r="H40" t="str">
        <f t="shared" ca="1" si="39"/>
        <v>Mba</v>
      </c>
      <c r="J40">
        <f t="shared" ca="1" si="36"/>
        <v>3</v>
      </c>
      <c r="K40">
        <f t="shared" ca="1" si="40"/>
        <v>3</v>
      </c>
      <c r="L40">
        <f t="shared" ca="1" si="37"/>
        <v>3</v>
      </c>
      <c r="M40" t="str">
        <f ca="1">VLOOKUP(Table6[[#This Row],[Column4]],$N$114:$O$123,2)</f>
        <v>c</v>
      </c>
      <c r="N40">
        <f t="shared" ca="1" si="41"/>
        <v>66930</v>
      </c>
      <c r="O40">
        <f t="shared" ca="1" si="42"/>
        <v>488933</v>
      </c>
      <c r="P40">
        <f ca="1">RAND()*Table6[[#This Row],[house value]]</f>
        <v>439478.94279072474</v>
      </c>
      <c r="Q40">
        <f ca="1">Table6[[#This Row],[cars]]*RAND()*Table6[[#This Row],[income]]</f>
        <v>184551.04611305584</v>
      </c>
      <c r="R40">
        <f ca="1">RAND()*Table6[[#This Row],[car value]]</f>
        <v>146743.45775305142</v>
      </c>
      <c r="S40">
        <f ca="1">RAND()*Table6[[#This Row],[income]]*2</f>
        <v>22223.463066763048</v>
      </c>
      <c r="T40">
        <f ca="1">RAND()*Table6[[#This Row],[income]]*1.5</f>
        <v>96913.851736910699</v>
      </c>
      <c r="U40">
        <f ca="1">Table6[[#This Row],[house value]]+Table6[[#This Row],[car value]]+Table6[[#This Row],[investments]]</f>
        <v>770397.89784996654</v>
      </c>
      <c r="V40">
        <f ca="1">Table6[[#This Row],[Mortgage left]]+Table6[[#This Row],[left amount to pay (car)]]+Table6[[#This Row],[debts]]</f>
        <v>608445.86361053912</v>
      </c>
      <c r="W40">
        <f ca="1">Table6[[#This Row],[value(person)]]-Table6[[#This Row],[value(debts)]]</f>
        <v>161952.03423942742</v>
      </c>
      <c r="AA40" s="5">
        <f t="shared" ca="1" si="23"/>
        <v>0</v>
      </c>
      <c r="AB40">
        <f t="shared" ca="1" si="24"/>
        <v>1</v>
      </c>
      <c r="AD40" s="6"/>
      <c r="AF40" s="5">
        <f t="shared" ca="1" si="25"/>
        <v>0</v>
      </c>
      <c r="AG40">
        <f t="shared" ca="1" si="26"/>
        <v>0</v>
      </c>
      <c r="AH40">
        <f t="shared" ca="1" si="27"/>
        <v>0</v>
      </c>
      <c r="AI40">
        <f t="shared" ca="1" si="28"/>
        <v>0</v>
      </c>
      <c r="AJ40">
        <f t="shared" ca="1" si="29"/>
        <v>0</v>
      </c>
      <c r="AK40" s="6">
        <f t="shared" ca="1" si="43"/>
        <v>1</v>
      </c>
      <c r="AM40" s="5">
        <f t="shared" ca="1" si="44"/>
        <v>0</v>
      </c>
      <c r="AN40">
        <f t="shared" ca="1" si="45"/>
        <v>0</v>
      </c>
      <c r="AO40">
        <f t="shared" ca="1" si="46"/>
        <v>0</v>
      </c>
      <c r="AP40">
        <f t="shared" ca="1" si="47"/>
        <v>0</v>
      </c>
      <c r="AQ40">
        <f t="shared" ca="1" si="48"/>
        <v>0</v>
      </c>
      <c r="AR40">
        <f t="shared" ca="1" si="49"/>
        <v>0</v>
      </c>
      <c r="AS40">
        <f t="shared" ca="1" si="50"/>
        <v>0</v>
      </c>
      <c r="AT40">
        <f t="shared" ca="1" si="51"/>
        <v>1</v>
      </c>
      <c r="AU40">
        <f t="shared" ca="1" si="52"/>
        <v>0</v>
      </c>
      <c r="AV40" s="6">
        <f t="shared" ca="1" si="53"/>
        <v>0</v>
      </c>
      <c r="AY40" s="14">
        <f ca="1">Table6[[#This Row],[car value]]/Table6[[#This Row],[cars]]</f>
        <v>61517.015371018613</v>
      </c>
      <c r="BA40" s="5"/>
      <c r="BD40">
        <f t="shared" ca="1" si="30"/>
        <v>0</v>
      </c>
      <c r="BF40" s="6"/>
      <c r="BG40" s="5"/>
      <c r="BJ40">
        <f t="shared" ca="1" si="31"/>
        <v>1.1735132310627394E-2</v>
      </c>
      <c r="BK40">
        <f t="shared" ca="1" si="32"/>
        <v>0</v>
      </c>
      <c r="BM40" s="6"/>
    </row>
    <row r="41" spans="2:65" x14ac:dyDescent="0.3">
      <c r="B41">
        <f t="shared" ca="1" si="5"/>
        <v>9</v>
      </c>
      <c r="C41" t="str">
        <f t="shared" ca="1" si="6"/>
        <v>Men</v>
      </c>
      <c r="D41">
        <f t="shared" ca="1" si="33"/>
        <v>36</v>
      </c>
      <c r="E41">
        <f t="shared" ca="1" si="34"/>
        <v>2</v>
      </c>
      <c r="F41" t="str">
        <f t="shared" ca="1" si="38"/>
        <v>education</v>
      </c>
      <c r="G41">
        <f t="shared" ca="1" si="35"/>
        <v>5</v>
      </c>
      <c r="H41" t="str">
        <f t="shared" ca="1" si="39"/>
        <v>arts</v>
      </c>
      <c r="J41">
        <f t="shared" ca="1" si="36"/>
        <v>1</v>
      </c>
      <c r="K41">
        <f t="shared" ca="1" si="40"/>
        <v>1</v>
      </c>
      <c r="L41">
        <f t="shared" ca="1" si="37"/>
        <v>4</v>
      </c>
      <c r="M41" t="str">
        <f ca="1">VLOOKUP(Table6[[#This Row],[Column4]],$N$114:$O$123,2)</f>
        <v>d</v>
      </c>
      <c r="N41">
        <f t="shared" ca="1" si="41"/>
        <v>83922</v>
      </c>
      <c r="O41">
        <f t="shared" ca="1" si="42"/>
        <v>469164</v>
      </c>
      <c r="P41">
        <f ca="1">RAND()*Table6[[#This Row],[house value]]</f>
        <v>238262.31573738248</v>
      </c>
      <c r="Q41">
        <f ca="1">Table6[[#This Row],[cars]]*RAND()*Table6[[#This Row],[income]]</f>
        <v>39.427468994777165</v>
      </c>
      <c r="R41">
        <f ca="1">RAND()*Table6[[#This Row],[car value]]</f>
        <v>3.5505822378524892</v>
      </c>
      <c r="S41">
        <f ca="1">RAND()*Table6[[#This Row],[income]]*2</f>
        <v>23154.027666543876</v>
      </c>
      <c r="T41">
        <f ca="1">RAND()*Table6[[#This Row],[income]]*1.5</f>
        <v>29275.505396367553</v>
      </c>
      <c r="U41">
        <f ca="1">Table6[[#This Row],[house value]]+Table6[[#This Row],[car value]]+Table6[[#This Row],[investments]]</f>
        <v>498478.93286536232</v>
      </c>
      <c r="V41">
        <f ca="1">Table6[[#This Row],[Mortgage left]]+Table6[[#This Row],[left amount to pay (car)]]+Table6[[#This Row],[debts]]</f>
        <v>261419.89398616421</v>
      </c>
      <c r="W41">
        <f ca="1">Table6[[#This Row],[value(person)]]-Table6[[#This Row],[value(debts)]]</f>
        <v>237059.03887919811</v>
      </c>
      <c r="AA41" s="5">
        <f t="shared" ca="1" si="23"/>
        <v>0</v>
      </c>
      <c r="AB41">
        <f t="shared" ca="1" si="24"/>
        <v>1</v>
      </c>
      <c r="AD41" s="6"/>
      <c r="AF41" s="5">
        <f t="shared" ca="1" si="25"/>
        <v>0</v>
      </c>
      <c r="AG41">
        <f t="shared" ca="1" si="26"/>
        <v>0</v>
      </c>
      <c r="AH41">
        <f t="shared" ca="1" si="27"/>
        <v>0</v>
      </c>
      <c r="AI41">
        <f t="shared" ca="1" si="28"/>
        <v>1</v>
      </c>
      <c r="AJ41">
        <f t="shared" ca="1" si="29"/>
        <v>0</v>
      </c>
      <c r="AK41" s="6">
        <f t="shared" ca="1" si="43"/>
        <v>0</v>
      </c>
      <c r="AM41" s="5">
        <f t="shared" ca="1" si="44"/>
        <v>0</v>
      </c>
      <c r="AN41">
        <f t="shared" ca="1" si="45"/>
        <v>0</v>
      </c>
      <c r="AO41">
        <f t="shared" ca="1" si="46"/>
        <v>1</v>
      </c>
      <c r="AP41">
        <f t="shared" ca="1" si="47"/>
        <v>0</v>
      </c>
      <c r="AQ41">
        <f t="shared" ca="1" si="48"/>
        <v>0</v>
      </c>
      <c r="AR41">
        <f t="shared" ca="1" si="49"/>
        <v>0</v>
      </c>
      <c r="AS41">
        <f t="shared" ca="1" si="50"/>
        <v>0</v>
      </c>
      <c r="AT41">
        <f t="shared" ca="1" si="51"/>
        <v>0</v>
      </c>
      <c r="AU41">
        <f t="shared" ca="1" si="52"/>
        <v>0</v>
      </c>
      <c r="AV41" s="6">
        <f t="shared" ca="1" si="53"/>
        <v>0</v>
      </c>
      <c r="AY41" s="14">
        <f ca="1">Table6[[#This Row],[car value]]/Table6[[#This Row],[cars]]</f>
        <v>39.427468994777165</v>
      </c>
      <c r="BA41" s="5"/>
      <c r="BD41">
        <f t="shared" ca="1" si="30"/>
        <v>1</v>
      </c>
      <c r="BF41" s="6"/>
      <c r="BG41" s="5"/>
      <c r="BJ41">
        <f t="shared" ca="1" si="31"/>
        <v>0.89885310009904162</v>
      </c>
      <c r="BK41">
        <f t="shared" ca="1" si="32"/>
        <v>1</v>
      </c>
      <c r="BM41" s="6"/>
    </row>
    <row r="42" spans="2:65" x14ac:dyDescent="0.3">
      <c r="B42">
        <f t="shared" ca="1" si="5"/>
        <v>2</v>
      </c>
      <c r="C42" t="str">
        <f t="shared" ca="1" si="6"/>
        <v>Women</v>
      </c>
      <c r="D42">
        <f t="shared" ca="1" si="33"/>
        <v>35</v>
      </c>
      <c r="E42">
        <f t="shared" ca="1" si="34"/>
        <v>3</v>
      </c>
      <c r="F42" t="str">
        <f t="shared" ca="1" si="38"/>
        <v>agriculture</v>
      </c>
      <c r="G42">
        <f t="shared" ca="1" si="35"/>
        <v>5</v>
      </c>
      <c r="H42" t="str">
        <f t="shared" ca="1" si="39"/>
        <v>arts</v>
      </c>
      <c r="J42">
        <f t="shared" ca="1" si="36"/>
        <v>3</v>
      </c>
      <c r="K42">
        <f t="shared" ca="1" si="40"/>
        <v>1</v>
      </c>
      <c r="L42">
        <f t="shared" ca="1" si="37"/>
        <v>9</v>
      </c>
      <c r="M42" t="str">
        <f ca="1">VLOOKUP(Table6[[#This Row],[Column4]],$N$114:$O$123,2)</f>
        <v>i</v>
      </c>
      <c r="N42">
        <f t="shared" ca="1" si="41"/>
        <v>80397</v>
      </c>
      <c r="O42">
        <f t="shared" ca="1" si="42"/>
        <v>137548</v>
      </c>
      <c r="P42">
        <f ca="1">RAND()*Table6[[#This Row],[house value]]</f>
        <v>24831.690212160476</v>
      </c>
      <c r="Q42">
        <f ca="1">Table6[[#This Row],[cars]]*RAND()*Table6[[#This Row],[income]]</f>
        <v>59858.285045410521</v>
      </c>
      <c r="R42">
        <f ca="1">RAND()*Table6[[#This Row],[car value]]</f>
        <v>53520.325231817915</v>
      </c>
      <c r="S42">
        <f ca="1">RAND()*Table6[[#This Row],[income]]*2</f>
        <v>127764.15779587089</v>
      </c>
      <c r="T42">
        <f ca="1">RAND()*Table6[[#This Row],[income]]*1.5</f>
        <v>102187.24060714009</v>
      </c>
      <c r="U42">
        <f ca="1">Table6[[#This Row],[house value]]+Table6[[#This Row],[car value]]+Table6[[#This Row],[investments]]</f>
        <v>299593.52565255063</v>
      </c>
      <c r="V42">
        <f ca="1">Table6[[#This Row],[Mortgage left]]+Table6[[#This Row],[left amount to pay (car)]]+Table6[[#This Row],[debts]]</f>
        <v>206116.17323984927</v>
      </c>
      <c r="W42">
        <f ca="1">Table6[[#This Row],[value(person)]]-Table6[[#This Row],[value(debts)]]</f>
        <v>93477.352412701352</v>
      </c>
      <c r="AA42" s="5">
        <f t="shared" ca="1" si="23"/>
        <v>1</v>
      </c>
      <c r="AB42">
        <f t="shared" ca="1" si="24"/>
        <v>0</v>
      </c>
      <c r="AD42" s="6"/>
      <c r="AF42" s="5">
        <f t="shared" ca="1" si="25"/>
        <v>0</v>
      </c>
      <c r="AG42">
        <f t="shared" ca="1" si="26"/>
        <v>1</v>
      </c>
      <c r="AH42">
        <f t="shared" ca="1" si="27"/>
        <v>0</v>
      </c>
      <c r="AI42">
        <f t="shared" ca="1" si="28"/>
        <v>0</v>
      </c>
      <c r="AJ42">
        <f t="shared" ca="1" si="29"/>
        <v>0</v>
      </c>
      <c r="AK42" s="6">
        <f t="shared" ca="1" si="43"/>
        <v>0</v>
      </c>
      <c r="AM42" s="5">
        <f t="shared" ca="1" si="44"/>
        <v>0</v>
      </c>
      <c r="AN42">
        <f t="shared" ca="1" si="45"/>
        <v>0</v>
      </c>
      <c r="AO42">
        <f t="shared" ca="1" si="46"/>
        <v>0</v>
      </c>
      <c r="AP42">
        <f t="shared" ca="1" si="47"/>
        <v>1</v>
      </c>
      <c r="AQ42">
        <f t="shared" ca="1" si="48"/>
        <v>0</v>
      </c>
      <c r="AR42">
        <f t="shared" ca="1" si="49"/>
        <v>0</v>
      </c>
      <c r="AS42">
        <f t="shared" ca="1" si="50"/>
        <v>0</v>
      </c>
      <c r="AT42">
        <f t="shared" ca="1" si="51"/>
        <v>0</v>
      </c>
      <c r="AU42">
        <f t="shared" ca="1" si="52"/>
        <v>0</v>
      </c>
      <c r="AV42" s="6">
        <f t="shared" ca="1" si="53"/>
        <v>0</v>
      </c>
      <c r="AY42" s="14">
        <f ca="1">Table6[[#This Row],[car value]]/Table6[[#This Row],[cars]]</f>
        <v>59858.285045410521</v>
      </c>
      <c r="BA42" s="5"/>
      <c r="BD42">
        <f t="shared" ca="1" si="30"/>
        <v>0</v>
      </c>
      <c r="BF42" s="6"/>
      <c r="BG42" s="5"/>
      <c r="BJ42">
        <f t="shared" ca="1" si="31"/>
        <v>0.50784441205502229</v>
      </c>
      <c r="BK42">
        <f t="shared" ca="1" si="32"/>
        <v>1</v>
      </c>
      <c r="BM42" s="6"/>
    </row>
    <row r="43" spans="2:65" x14ac:dyDescent="0.3">
      <c r="B43">
        <f t="shared" ca="1" si="5"/>
        <v>3</v>
      </c>
      <c r="C43" t="str">
        <f t="shared" ca="1" si="6"/>
        <v>Men</v>
      </c>
      <c r="D43">
        <f t="shared" ca="1" si="33"/>
        <v>25</v>
      </c>
      <c r="E43">
        <f t="shared" ca="1" si="34"/>
        <v>1</v>
      </c>
      <c r="F43" t="str">
        <f t="shared" ca="1" si="38"/>
        <v>health</v>
      </c>
      <c r="G43">
        <f t="shared" ca="1" si="35"/>
        <v>2</v>
      </c>
      <c r="H43" t="str">
        <f t="shared" ca="1" si="39"/>
        <v>b-tech</v>
      </c>
      <c r="J43">
        <f t="shared" ca="1" si="36"/>
        <v>1</v>
      </c>
      <c r="K43">
        <f t="shared" ca="1" si="40"/>
        <v>3</v>
      </c>
      <c r="L43">
        <f t="shared" ca="1" si="37"/>
        <v>5</v>
      </c>
      <c r="M43" t="str">
        <f ca="1">VLOOKUP(Table6[[#This Row],[Column4]],$N$114:$O$123,2)</f>
        <v>e</v>
      </c>
      <c r="N43">
        <f t="shared" ca="1" si="41"/>
        <v>12064</v>
      </c>
      <c r="O43">
        <f t="shared" ca="1" si="42"/>
        <v>254969</v>
      </c>
      <c r="P43">
        <f ca="1">RAND()*Table6[[#This Row],[house value]]</f>
        <v>137470.25557629185</v>
      </c>
      <c r="Q43">
        <f ca="1">Table6[[#This Row],[cars]]*RAND()*Table6[[#This Row],[income]]</f>
        <v>4122.1791091154664</v>
      </c>
      <c r="R43">
        <f ca="1">RAND()*Table6[[#This Row],[car value]]</f>
        <v>349.50225736055791</v>
      </c>
      <c r="S43">
        <f ca="1">RAND()*Table6[[#This Row],[income]]*2</f>
        <v>22221.527313087347</v>
      </c>
      <c r="T43">
        <f ca="1">RAND()*Table6[[#This Row],[income]]*1.5</f>
        <v>3875.3924503103299</v>
      </c>
      <c r="U43">
        <f ca="1">Table6[[#This Row],[house value]]+Table6[[#This Row],[car value]]+Table6[[#This Row],[investments]]</f>
        <v>262966.57155942579</v>
      </c>
      <c r="V43">
        <f ca="1">Table6[[#This Row],[Mortgage left]]+Table6[[#This Row],[left amount to pay (car)]]+Table6[[#This Row],[debts]]</f>
        <v>160041.28514673974</v>
      </c>
      <c r="W43">
        <f ca="1">Table6[[#This Row],[value(person)]]-Table6[[#This Row],[value(debts)]]</f>
        <v>102925.28641268605</v>
      </c>
      <c r="AA43" s="5">
        <f t="shared" ca="1" si="23"/>
        <v>0</v>
      </c>
      <c r="AB43">
        <f t="shared" ca="1" si="24"/>
        <v>1</v>
      </c>
      <c r="AD43" s="6"/>
      <c r="AF43" s="5">
        <f t="shared" ca="1" si="25"/>
        <v>0</v>
      </c>
      <c r="AG43">
        <f t="shared" ca="1" si="26"/>
        <v>0</v>
      </c>
      <c r="AH43">
        <f t="shared" ca="1" si="27"/>
        <v>1</v>
      </c>
      <c r="AI43">
        <f t="shared" ca="1" si="28"/>
        <v>0</v>
      </c>
      <c r="AJ43">
        <f t="shared" ca="1" si="29"/>
        <v>0</v>
      </c>
      <c r="AK43" s="6">
        <f t="shared" ca="1" si="43"/>
        <v>0</v>
      </c>
      <c r="AM43" s="5">
        <f t="shared" ca="1" si="44"/>
        <v>0</v>
      </c>
      <c r="AN43">
        <f t="shared" ca="1" si="45"/>
        <v>0</v>
      </c>
      <c r="AO43">
        <f t="shared" ca="1" si="46"/>
        <v>0</v>
      </c>
      <c r="AP43">
        <f t="shared" ca="1" si="47"/>
        <v>0</v>
      </c>
      <c r="AQ43">
        <f t="shared" ca="1" si="48"/>
        <v>0</v>
      </c>
      <c r="AR43">
        <f t="shared" ca="1" si="49"/>
        <v>0</v>
      </c>
      <c r="AS43">
        <f t="shared" ca="1" si="50"/>
        <v>0</v>
      </c>
      <c r="AT43">
        <f t="shared" ca="1" si="51"/>
        <v>0</v>
      </c>
      <c r="AU43">
        <f t="shared" ca="1" si="52"/>
        <v>1</v>
      </c>
      <c r="AV43" s="6">
        <f t="shared" ca="1" si="53"/>
        <v>0</v>
      </c>
      <c r="AY43" s="14">
        <f ca="1">Table6[[#This Row],[car value]]/Table6[[#This Row],[cars]]</f>
        <v>1374.0597030384888</v>
      </c>
      <c r="BA43" s="5"/>
      <c r="BD43">
        <f t="shared" ca="1" si="30"/>
        <v>0</v>
      </c>
      <c r="BF43" s="6"/>
      <c r="BG43" s="5"/>
      <c r="BJ43">
        <f t="shared" ca="1" si="31"/>
        <v>0.1805310888719609</v>
      </c>
      <c r="BK43">
        <f t="shared" ca="1" si="32"/>
        <v>0</v>
      </c>
      <c r="BM43" s="6"/>
    </row>
    <row r="44" spans="2:65" x14ac:dyDescent="0.3">
      <c r="B44">
        <f t="shared" ca="1" si="5"/>
        <v>1</v>
      </c>
      <c r="C44" t="str">
        <f t="shared" ca="1" si="6"/>
        <v>Men</v>
      </c>
      <c r="D44">
        <f t="shared" ref="D44:D75" ca="1" si="54">RANDBETWEEN(25,50)</f>
        <v>45</v>
      </c>
      <c r="E44">
        <f t="shared" ref="E44:E75" ca="1" si="55">RANDBETWEEN(1,6)</f>
        <v>1</v>
      </c>
      <c r="F44" t="str">
        <f t="shared" ca="1" si="38"/>
        <v>health</v>
      </c>
      <c r="G44">
        <f t="shared" ref="G44:G75" ca="1" si="56">RANDBETWEEN(1,5)</f>
        <v>5</v>
      </c>
      <c r="H44" t="str">
        <f t="shared" ca="1" si="39"/>
        <v>arts</v>
      </c>
      <c r="J44">
        <f t="shared" ref="J44:J75" ca="1" si="57">RANDBETWEEN(0,3)</f>
        <v>0</v>
      </c>
      <c r="K44">
        <f t="shared" ca="1" si="40"/>
        <v>3</v>
      </c>
      <c r="L44">
        <f t="shared" ref="L44:L75" ca="1" si="58">RANDBETWEEN(1,10)</f>
        <v>8</v>
      </c>
      <c r="M44" t="str">
        <f ca="1">VLOOKUP(Table6[[#This Row],[Column4]],$N$114:$O$123,2)</f>
        <v>h</v>
      </c>
      <c r="N44">
        <f t="shared" ca="1" si="41"/>
        <v>22084</v>
      </c>
      <c r="O44">
        <f t="shared" ca="1" si="42"/>
        <v>161985</v>
      </c>
      <c r="P44">
        <f ca="1">RAND()*Table6[[#This Row],[house value]]</f>
        <v>2029.8646113143584</v>
      </c>
      <c r="Q44">
        <f ca="1">Table6[[#This Row],[cars]]*RAND()*Table6[[#This Row],[income]]</f>
        <v>55376.787691331949</v>
      </c>
      <c r="R44">
        <f ca="1">RAND()*Table6[[#This Row],[car value]]</f>
        <v>10778.968160665219</v>
      </c>
      <c r="S44">
        <f ca="1">RAND()*Table6[[#This Row],[income]]*2</f>
        <v>22543.882305449151</v>
      </c>
      <c r="T44">
        <f ca="1">RAND()*Table6[[#This Row],[income]]*1.5</f>
        <v>1628.1671389993139</v>
      </c>
      <c r="U44">
        <f ca="1">Table6[[#This Row],[house value]]+Table6[[#This Row],[car value]]+Table6[[#This Row],[investments]]</f>
        <v>218989.95483033126</v>
      </c>
      <c r="V44">
        <f ca="1">Table6[[#This Row],[Mortgage left]]+Table6[[#This Row],[left amount to pay (car)]]+Table6[[#This Row],[debts]]</f>
        <v>35352.715077428729</v>
      </c>
      <c r="W44">
        <f ca="1">Table6[[#This Row],[value(person)]]-Table6[[#This Row],[value(debts)]]</f>
        <v>183637.23975290253</v>
      </c>
      <c r="AA44" s="5">
        <f t="shared" ca="1" si="23"/>
        <v>1</v>
      </c>
      <c r="AB44">
        <f t="shared" ca="1" si="24"/>
        <v>0</v>
      </c>
      <c r="AD44" s="6"/>
      <c r="AF44" s="5">
        <f t="shared" ca="1" si="25"/>
        <v>1</v>
      </c>
      <c r="AG44">
        <f t="shared" ca="1" si="26"/>
        <v>0</v>
      </c>
      <c r="AH44">
        <f t="shared" ca="1" si="27"/>
        <v>0</v>
      </c>
      <c r="AI44">
        <f t="shared" ca="1" si="28"/>
        <v>0</v>
      </c>
      <c r="AJ44">
        <f t="shared" ca="1" si="29"/>
        <v>0</v>
      </c>
      <c r="AK44" s="6">
        <f t="shared" ca="1" si="43"/>
        <v>0</v>
      </c>
      <c r="AM44" s="5">
        <f t="shared" ca="1" si="44"/>
        <v>0</v>
      </c>
      <c r="AN44">
        <f t="shared" ca="1" si="45"/>
        <v>0</v>
      </c>
      <c r="AO44">
        <f t="shared" ca="1" si="46"/>
        <v>0</v>
      </c>
      <c r="AP44">
        <f t="shared" ca="1" si="47"/>
        <v>0</v>
      </c>
      <c r="AQ44">
        <f t="shared" ca="1" si="48"/>
        <v>1</v>
      </c>
      <c r="AR44">
        <f t="shared" ca="1" si="49"/>
        <v>0</v>
      </c>
      <c r="AS44">
        <f t="shared" ca="1" si="50"/>
        <v>0</v>
      </c>
      <c r="AT44">
        <f t="shared" ca="1" si="51"/>
        <v>0</v>
      </c>
      <c r="AU44">
        <f t="shared" ca="1" si="52"/>
        <v>0</v>
      </c>
      <c r="AV44" s="6">
        <f t="shared" ca="1" si="53"/>
        <v>0</v>
      </c>
      <c r="AY44" s="14">
        <f ca="1">Table6[[#This Row],[car value]]/Table6[[#This Row],[cars]]</f>
        <v>18458.929230443984</v>
      </c>
      <c r="BA44" s="5"/>
      <c r="BD44">
        <f t="shared" ca="1" si="30"/>
        <v>0</v>
      </c>
      <c r="BF44" s="6"/>
      <c r="BG44" s="5"/>
      <c r="BJ44">
        <f t="shared" ca="1" si="31"/>
        <v>0.53916458697446301</v>
      </c>
      <c r="BK44">
        <f t="shared" ca="1" si="32"/>
        <v>1</v>
      </c>
      <c r="BM44" s="6"/>
    </row>
    <row r="45" spans="2:65" x14ac:dyDescent="0.3">
      <c r="B45">
        <f t="shared" ca="1" si="5"/>
        <v>2</v>
      </c>
      <c r="C45" t="str">
        <f t="shared" ca="1" si="6"/>
        <v>Women</v>
      </c>
      <c r="D45">
        <f t="shared" ca="1" si="54"/>
        <v>48</v>
      </c>
      <c r="E45">
        <f t="shared" ca="1" si="55"/>
        <v>2</v>
      </c>
      <c r="F45" t="str">
        <f t="shared" ca="1" si="38"/>
        <v>education</v>
      </c>
      <c r="G45">
        <f t="shared" ca="1" si="56"/>
        <v>4</v>
      </c>
      <c r="H45" t="str">
        <f t="shared" ca="1" si="39"/>
        <v>commerce</v>
      </c>
      <c r="J45">
        <f t="shared" ca="1" si="57"/>
        <v>1</v>
      </c>
      <c r="K45">
        <f t="shared" ca="1" si="40"/>
        <v>1</v>
      </c>
      <c r="L45">
        <f t="shared" ca="1" si="58"/>
        <v>5</v>
      </c>
      <c r="M45" t="str">
        <f ca="1">VLOOKUP(Table6[[#This Row],[Column4]],$N$114:$O$123,2)</f>
        <v>e</v>
      </c>
      <c r="N45">
        <f t="shared" ca="1" si="41"/>
        <v>95585</v>
      </c>
      <c r="O45">
        <f t="shared" ca="1" si="42"/>
        <v>268029</v>
      </c>
      <c r="P45">
        <f ca="1">RAND()*Table6[[#This Row],[house value]]</f>
        <v>203735.1134258098</v>
      </c>
      <c r="Q45">
        <f ca="1">Table6[[#This Row],[cars]]*RAND()*Table6[[#This Row],[income]]</f>
        <v>46650.04524384364</v>
      </c>
      <c r="R45">
        <f ca="1">RAND()*Table6[[#This Row],[car value]]</f>
        <v>22942.922087186893</v>
      </c>
      <c r="S45">
        <f ca="1">RAND()*Table6[[#This Row],[income]]*2</f>
        <v>11761.425604099788</v>
      </c>
      <c r="T45">
        <f ca="1">RAND()*Table6[[#This Row],[income]]*1.5</f>
        <v>109968.27362525178</v>
      </c>
      <c r="U45">
        <f ca="1">Table6[[#This Row],[house value]]+Table6[[#This Row],[car value]]+Table6[[#This Row],[investments]]</f>
        <v>424647.31886909541</v>
      </c>
      <c r="V45">
        <f ca="1">Table6[[#This Row],[Mortgage left]]+Table6[[#This Row],[left amount to pay (car)]]+Table6[[#This Row],[debts]]</f>
        <v>238439.46111709648</v>
      </c>
      <c r="W45">
        <f ca="1">Table6[[#This Row],[value(person)]]-Table6[[#This Row],[value(debts)]]</f>
        <v>186207.85775199893</v>
      </c>
      <c r="AA45" s="5">
        <f t="shared" ca="1" si="23"/>
        <v>1</v>
      </c>
      <c r="AB45">
        <f t="shared" ca="1" si="24"/>
        <v>0</v>
      </c>
      <c r="AD45" s="6"/>
      <c r="AF45" s="5">
        <f t="shared" ca="1" si="25"/>
        <v>1</v>
      </c>
      <c r="AG45">
        <f t="shared" ca="1" si="26"/>
        <v>0</v>
      </c>
      <c r="AH45">
        <f t="shared" ca="1" si="27"/>
        <v>0</v>
      </c>
      <c r="AI45">
        <f t="shared" ca="1" si="28"/>
        <v>0</v>
      </c>
      <c r="AJ45">
        <f t="shared" ca="1" si="29"/>
        <v>0</v>
      </c>
      <c r="AK45" s="6">
        <f t="shared" ca="1" si="43"/>
        <v>0</v>
      </c>
      <c r="AM45" s="5">
        <f t="shared" ca="1" si="44"/>
        <v>0</v>
      </c>
      <c r="AN45">
        <f t="shared" ca="1" si="45"/>
        <v>0</v>
      </c>
      <c r="AO45">
        <f t="shared" ca="1" si="46"/>
        <v>0</v>
      </c>
      <c r="AP45">
        <f t="shared" ca="1" si="47"/>
        <v>0</v>
      </c>
      <c r="AQ45">
        <f t="shared" ca="1" si="48"/>
        <v>0</v>
      </c>
      <c r="AR45">
        <f t="shared" ca="1" si="49"/>
        <v>0</v>
      </c>
      <c r="AS45">
        <f t="shared" ca="1" si="50"/>
        <v>0</v>
      </c>
      <c r="AT45">
        <f t="shared" ca="1" si="51"/>
        <v>1</v>
      </c>
      <c r="AU45">
        <f t="shared" ca="1" si="52"/>
        <v>0</v>
      </c>
      <c r="AV45" s="6">
        <f t="shared" ca="1" si="53"/>
        <v>0</v>
      </c>
      <c r="AY45" s="14">
        <f ca="1">Table6[[#This Row],[car value]]/Table6[[#This Row],[cars]]</f>
        <v>46650.04524384364</v>
      </c>
      <c r="BA45" s="5"/>
      <c r="BD45">
        <f t="shared" ca="1" si="30"/>
        <v>0</v>
      </c>
      <c r="BF45" s="6"/>
      <c r="BG45" s="5"/>
      <c r="BJ45">
        <f t="shared" ca="1" si="31"/>
        <v>1.2531188760159018E-2</v>
      </c>
      <c r="BK45">
        <f t="shared" ca="1" si="32"/>
        <v>0</v>
      </c>
      <c r="BM45" s="6"/>
    </row>
    <row r="46" spans="2:65" x14ac:dyDescent="0.3">
      <c r="B46">
        <f t="shared" ca="1" si="5"/>
        <v>5</v>
      </c>
      <c r="C46" t="str">
        <f t="shared" ca="1" si="6"/>
        <v>Men</v>
      </c>
      <c r="D46">
        <f t="shared" ca="1" si="54"/>
        <v>50</v>
      </c>
      <c r="E46">
        <f t="shared" ca="1" si="55"/>
        <v>3</v>
      </c>
      <c r="F46" t="str">
        <f t="shared" ca="1" si="38"/>
        <v>agriculture</v>
      </c>
      <c r="G46">
        <f t="shared" ca="1" si="56"/>
        <v>2</v>
      </c>
      <c r="H46" t="str">
        <f t="shared" ca="1" si="39"/>
        <v>b-tech</v>
      </c>
      <c r="J46">
        <f t="shared" ca="1" si="57"/>
        <v>0</v>
      </c>
      <c r="K46">
        <f t="shared" ca="1" si="40"/>
        <v>2</v>
      </c>
      <c r="L46">
        <f t="shared" ca="1" si="58"/>
        <v>10</v>
      </c>
      <c r="M46" t="str">
        <f ca="1">VLOOKUP(Table6[[#This Row],[Column4]],$N$114:$O$123,2)</f>
        <v>j</v>
      </c>
      <c r="N46">
        <f t="shared" ca="1" si="41"/>
        <v>85334</v>
      </c>
      <c r="O46">
        <f t="shared" ca="1" si="42"/>
        <v>418722</v>
      </c>
      <c r="P46">
        <f ca="1">RAND()*Table6[[#This Row],[house value]]</f>
        <v>41445.268259907527</v>
      </c>
      <c r="Q46">
        <f ca="1">Table6[[#This Row],[cars]]*RAND()*Table6[[#This Row],[income]]</f>
        <v>89878.313771762143</v>
      </c>
      <c r="R46">
        <f ca="1">RAND()*Table6[[#This Row],[car value]]</f>
        <v>23090.074320000633</v>
      </c>
      <c r="S46">
        <f ca="1">RAND()*Table6[[#This Row],[income]]*2</f>
        <v>68547.857323622826</v>
      </c>
      <c r="T46">
        <f ca="1">RAND()*Table6[[#This Row],[income]]*1.5</f>
        <v>12876.067150576448</v>
      </c>
      <c r="U46">
        <f ca="1">Table6[[#This Row],[house value]]+Table6[[#This Row],[car value]]+Table6[[#This Row],[investments]]</f>
        <v>521476.38092233858</v>
      </c>
      <c r="V46">
        <f ca="1">Table6[[#This Row],[Mortgage left]]+Table6[[#This Row],[left amount to pay (car)]]+Table6[[#This Row],[debts]]</f>
        <v>133083.199903531</v>
      </c>
      <c r="W46">
        <f ca="1">Table6[[#This Row],[value(person)]]-Table6[[#This Row],[value(debts)]]</f>
        <v>388393.18101880758</v>
      </c>
      <c r="AA46" s="5">
        <f t="shared" ca="1" si="23"/>
        <v>0</v>
      </c>
      <c r="AB46">
        <f t="shared" ca="1" si="24"/>
        <v>1</v>
      </c>
      <c r="AD46" s="6"/>
      <c r="AF46" s="5">
        <f t="shared" ca="1" si="25"/>
        <v>0</v>
      </c>
      <c r="AG46">
        <f t="shared" ca="1" si="26"/>
        <v>1</v>
      </c>
      <c r="AH46">
        <f t="shared" ca="1" si="27"/>
        <v>0</v>
      </c>
      <c r="AI46">
        <f t="shared" ca="1" si="28"/>
        <v>0</v>
      </c>
      <c r="AJ46">
        <f t="shared" ca="1" si="29"/>
        <v>0</v>
      </c>
      <c r="AK46" s="6">
        <f t="shared" ca="1" si="43"/>
        <v>0</v>
      </c>
      <c r="AM46" s="5">
        <f t="shared" ca="1" si="44"/>
        <v>0</v>
      </c>
      <c r="AN46">
        <f t="shared" ca="1" si="45"/>
        <v>0</v>
      </c>
      <c r="AO46">
        <f t="shared" ca="1" si="46"/>
        <v>0</v>
      </c>
      <c r="AP46">
        <f t="shared" ca="1" si="47"/>
        <v>0</v>
      </c>
      <c r="AQ46">
        <f t="shared" ca="1" si="48"/>
        <v>1</v>
      </c>
      <c r="AR46">
        <f t="shared" ca="1" si="49"/>
        <v>0</v>
      </c>
      <c r="AS46">
        <f t="shared" ca="1" si="50"/>
        <v>0</v>
      </c>
      <c r="AT46">
        <f t="shared" ca="1" si="51"/>
        <v>0</v>
      </c>
      <c r="AU46">
        <f t="shared" ca="1" si="52"/>
        <v>0</v>
      </c>
      <c r="AV46" s="6">
        <f t="shared" ca="1" si="53"/>
        <v>0</v>
      </c>
      <c r="AY46" s="14">
        <f ca="1">Table6[[#This Row],[car value]]/Table6[[#This Row],[cars]]</f>
        <v>44939.156885881072</v>
      </c>
      <c r="BA46" s="5"/>
      <c r="BD46">
        <f t="shared" ca="1" si="30"/>
        <v>0</v>
      </c>
      <c r="BF46" s="6"/>
      <c r="BG46" s="5"/>
      <c r="BJ46">
        <f t="shared" ca="1" si="31"/>
        <v>0.76012339495282155</v>
      </c>
      <c r="BK46">
        <f t="shared" ca="1" si="32"/>
        <v>1</v>
      </c>
      <c r="BM46" s="6"/>
    </row>
    <row r="47" spans="2:65" x14ac:dyDescent="0.3">
      <c r="B47">
        <f t="shared" ca="1" si="5"/>
        <v>10</v>
      </c>
      <c r="C47" t="str">
        <f t="shared" ca="1" si="6"/>
        <v>Women</v>
      </c>
      <c r="D47">
        <f t="shared" ca="1" si="54"/>
        <v>48</v>
      </c>
      <c r="E47">
        <f t="shared" ca="1" si="55"/>
        <v>2</v>
      </c>
      <c r="F47" t="str">
        <f t="shared" ca="1" si="38"/>
        <v>education</v>
      </c>
      <c r="G47">
        <f t="shared" ca="1" si="56"/>
        <v>3</v>
      </c>
      <c r="H47" t="str">
        <f t="shared" ca="1" si="39"/>
        <v>diploma</v>
      </c>
      <c r="J47">
        <f t="shared" ca="1" si="57"/>
        <v>0</v>
      </c>
      <c r="K47">
        <f t="shared" ca="1" si="40"/>
        <v>2</v>
      </c>
      <c r="L47">
        <f t="shared" ca="1" si="58"/>
        <v>3</v>
      </c>
      <c r="M47" t="str">
        <f ca="1">VLOOKUP(Table6[[#This Row],[Column4]],$N$114:$O$123,2)</f>
        <v>c</v>
      </c>
      <c r="N47">
        <f t="shared" ca="1" si="41"/>
        <v>28869</v>
      </c>
      <c r="O47">
        <f t="shared" ca="1" si="42"/>
        <v>266663</v>
      </c>
      <c r="P47">
        <f ca="1">RAND()*Table6[[#This Row],[house value]]</f>
        <v>206414.70026341706</v>
      </c>
      <c r="Q47">
        <f ca="1">Table6[[#This Row],[cars]]*RAND()*Table6[[#This Row],[income]]</f>
        <v>11389.800087531376</v>
      </c>
      <c r="R47">
        <f ca="1">RAND()*Table6[[#This Row],[car value]]</f>
        <v>1584.5981750605304</v>
      </c>
      <c r="S47">
        <f ca="1">RAND()*Table6[[#This Row],[income]]*2</f>
        <v>9981.8183405763739</v>
      </c>
      <c r="T47">
        <f ca="1">RAND()*Table6[[#This Row],[income]]*1.5</f>
        <v>23055.315598535635</v>
      </c>
      <c r="U47">
        <f ca="1">Table6[[#This Row],[house value]]+Table6[[#This Row],[car value]]+Table6[[#This Row],[investments]]</f>
        <v>301108.11568606703</v>
      </c>
      <c r="V47">
        <f ca="1">Table6[[#This Row],[Mortgage left]]+Table6[[#This Row],[left amount to pay (car)]]+Table6[[#This Row],[debts]]</f>
        <v>217981.11677905396</v>
      </c>
      <c r="W47">
        <f ca="1">Table6[[#This Row],[value(person)]]-Table6[[#This Row],[value(debts)]]</f>
        <v>83126.998907013069</v>
      </c>
      <c r="AA47" s="5">
        <f t="shared" ca="1" si="23"/>
        <v>1</v>
      </c>
      <c r="AB47">
        <f t="shared" ca="1" si="24"/>
        <v>0</v>
      </c>
      <c r="AD47" s="6"/>
      <c r="AF47" s="5">
        <f t="shared" ca="1" si="25"/>
        <v>0</v>
      </c>
      <c r="AG47">
        <f t="shared" ca="1" si="26"/>
        <v>0</v>
      </c>
      <c r="AH47">
        <f t="shared" ca="1" si="27"/>
        <v>1</v>
      </c>
      <c r="AI47">
        <f t="shared" ca="1" si="28"/>
        <v>0</v>
      </c>
      <c r="AJ47">
        <f t="shared" ca="1" si="29"/>
        <v>0</v>
      </c>
      <c r="AK47" s="6">
        <f t="shared" ca="1" si="43"/>
        <v>0</v>
      </c>
      <c r="AM47" s="5">
        <f t="shared" ca="1" si="44"/>
        <v>0</v>
      </c>
      <c r="AN47">
        <f t="shared" ca="1" si="45"/>
        <v>0</v>
      </c>
      <c r="AO47">
        <f t="shared" ca="1" si="46"/>
        <v>0</v>
      </c>
      <c r="AP47">
        <f t="shared" ca="1" si="47"/>
        <v>0</v>
      </c>
      <c r="AQ47">
        <f t="shared" ca="1" si="48"/>
        <v>0</v>
      </c>
      <c r="AR47">
        <f t="shared" ca="1" si="49"/>
        <v>0</v>
      </c>
      <c r="AS47">
        <f t="shared" ca="1" si="50"/>
        <v>0</v>
      </c>
      <c r="AT47">
        <f t="shared" ca="1" si="51"/>
        <v>0</v>
      </c>
      <c r="AU47">
        <f t="shared" ca="1" si="52"/>
        <v>0</v>
      </c>
      <c r="AV47" s="6">
        <f t="shared" ca="1" si="53"/>
        <v>1</v>
      </c>
      <c r="AY47" s="14">
        <f ca="1">Table6[[#This Row],[car value]]/Table6[[#This Row],[cars]]</f>
        <v>5694.9000437656878</v>
      </c>
      <c r="BA47" s="5"/>
      <c r="BD47">
        <f t="shared" ca="1" si="30"/>
        <v>0</v>
      </c>
      <c r="BF47" s="6"/>
      <c r="BG47" s="5"/>
      <c r="BJ47">
        <f t="shared" ca="1" si="31"/>
        <v>9.8980393339512918E-2</v>
      </c>
      <c r="BK47">
        <f t="shared" ca="1" si="32"/>
        <v>0</v>
      </c>
      <c r="BM47" s="6"/>
    </row>
    <row r="48" spans="2:65" x14ac:dyDescent="0.3">
      <c r="B48">
        <f t="shared" ca="1" si="5"/>
        <v>8</v>
      </c>
      <c r="C48" t="str">
        <f t="shared" ca="1" si="6"/>
        <v>Women</v>
      </c>
      <c r="D48">
        <f t="shared" ca="1" si="54"/>
        <v>45</v>
      </c>
      <c r="E48">
        <f t="shared" ca="1" si="55"/>
        <v>4</v>
      </c>
      <c r="F48" t="str">
        <f t="shared" ca="1" si="38"/>
        <v>it</v>
      </c>
      <c r="G48">
        <f t="shared" ca="1" si="56"/>
        <v>1</v>
      </c>
      <c r="H48" t="str">
        <f t="shared" ca="1" si="39"/>
        <v>Mba</v>
      </c>
      <c r="J48">
        <f t="shared" ca="1" si="57"/>
        <v>1</v>
      </c>
      <c r="K48">
        <f t="shared" ca="1" si="40"/>
        <v>3</v>
      </c>
      <c r="L48">
        <f t="shared" ca="1" si="58"/>
        <v>2</v>
      </c>
      <c r="M48" t="str">
        <f ca="1">VLOOKUP(Table6[[#This Row],[Column4]],$N$114:$O$123,2)</f>
        <v>b</v>
      </c>
      <c r="N48">
        <f t="shared" ca="1" si="41"/>
        <v>47376</v>
      </c>
      <c r="O48">
        <f t="shared" ca="1" si="42"/>
        <v>409377</v>
      </c>
      <c r="P48">
        <f ca="1">RAND()*Table6[[#This Row],[house value]]</f>
        <v>347009.10505456268</v>
      </c>
      <c r="Q48">
        <f ca="1">Table6[[#This Row],[cars]]*RAND()*Table6[[#This Row],[income]]</f>
        <v>92998.868008945123</v>
      </c>
      <c r="R48">
        <f ca="1">RAND()*Table6[[#This Row],[car value]]</f>
        <v>56913.52995849838</v>
      </c>
      <c r="S48">
        <f ca="1">RAND()*Table6[[#This Row],[income]]*2</f>
        <v>33853.126644725431</v>
      </c>
      <c r="T48">
        <f ca="1">RAND()*Table6[[#This Row],[income]]*1.5</f>
        <v>44334.517716625051</v>
      </c>
      <c r="U48">
        <f ca="1">Table6[[#This Row],[house value]]+Table6[[#This Row],[car value]]+Table6[[#This Row],[investments]]</f>
        <v>546710.38572557014</v>
      </c>
      <c r="V48">
        <f ca="1">Table6[[#This Row],[Mortgage left]]+Table6[[#This Row],[left amount to pay (car)]]+Table6[[#This Row],[debts]]</f>
        <v>437775.7616577865</v>
      </c>
      <c r="W48">
        <f ca="1">Table6[[#This Row],[value(person)]]-Table6[[#This Row],[value(debts)]]</f>
        <v>108934.62406778365</v>
      </c>
      <c r="AA48" s="5">
        <f t="shared" ca="1" si="23"/>
        <v>0</v>
      </c>
      <c r="AB48">
        <f t="shared" ca="1" si="24"/>
        <v>1</v>
      </c>
      <c r="AD48" s="6"/>
      <c r="AF48" s="5">
        <f t="shared" ca="1" si="25"/>
        <v>0</v>
      </c>
      <c r="AG48">
        <f t="shared" ca="1" si="26"/>
        <v>1</v>
      </c>
      <c r="AH48">
        <f t="shared" ca="1" si="27"/>
        <v>0</v>
      </c>
      <c r="AI48">
        <f t="shared" ca="1" si="28"/>
        <v>0</v>
      </c>
      <c r="AJ48">
        <f t="shared" ca="1" si="29"/>
        <v>0</v>
      </c>
      <c r="AK48" s="6">
        <f t="shared" ca="1" si="43"/>
        <v>0</v>
      </c>
      <c r="AM48" s="5">
        <f t="shared" ca="1" si="44"/>
        <v>0</v>
      </c>
      <c r="AN48">
        <f t="shared" ca="1" si="45"/>
        <v>0</v>
      </c>
      <c r="AO48">
        <f t="shared" ca="1" si="46"/>
        <v>1</v>
      </c>
      <c r="AP48">
        <f t="shared" ca="1" si="47"/>
        <v>0</v>
      </c>
      <c r="AQ48">
        <f t="shared" ca="1" si="48"/>
        <v>0</v>
      </c>
      <c r="AR48">
        <f t="shared" ca="1" si="49"/>
        <v>0</v>
      </c>
      <c r="AS48">
        <f t="shared" ca="1" si="50"/>
        <v>0</v>
      </c>
      <c r="AT48">
        <f t="shared" ca="1" si="51"/>
        <v>0</v>
      </c>
      <c r="AU48">
        <f t="shared" ca="1" si="52"/>
        <v>0</v>
      </c>
      <c r="AV48" s="6">
        <f t="shared" ca="1" si="53"/>
        <v>0</v>
      </c>
      <c r="AY48" s="14">
        <f ca="1">Table6[[#This Row],[car value]]/Table6[[#This Row],[cars]]</f>
        <v>30999.622669648375</v>
      </c>
      <c r="BA48" s="5"/>
      <c r="BD48">
        <f t="shared" ca="1" si="30"/>
        <v>0</v>
      </c>
      <c r="BF48" s="6"/>
      <c r="BG48" s="5"/>
      <c r="BJ48">
        <f t="shared" ca="1" si="31"/>
        <v>0.77406576939214311</v>
      </c>
      <c r="BK48">
        <f t="shared" ca="1" si="32"/>
        <v>1</v>
      </c>
      <c r="BM48" s="6"/>
    </row>
    <row r="49" spans="2:65" x14ac:dyDescent="0.3">
      <c r="B49">
        <f t="shared" ca="1" si="5"/>
        <v>10</v>
      </c>
      <c r="C49" t="str">
        <f t="shared" ca="1" si="6"/>
        <v>Women</v>
      </c>
      <c r="D49">
        <f t="shared" ca="1" si="54"/>
        <v>43</v>
      </c>
      <c r="E49">
        <f t="shared" ca="1" si="55"/>
        <v>1</v>
      </c>
      <c r="F49" t="str">
        <f t="shared" ca="1" si="38"/>
        <v>health</v>
      </c>
      <c r="G49">
        <f t="shared" ca="1" si="56"/>
        <v>3</v>
      </c>
      <c r="H49" t="str">
        <f t="shared" ca="1" si="39"/>
        <v>diploma</v>
      </c>
      <c r="J49">
        <f t="shared" ca="1" si="57"/>
        <v>3</v>
      </c>
      <c r="K49">
        <f t="shared" ca="1" si="40"/>
        <v>2</v>
      </c>
      <c r="L49">
        <f t="shared" ca="1" si="58"/>
        <v>5</v>
      </c>
      <c r="M49" t="str">
        <f ca="1">VLOOKUP(Table6[[#This Row],[Column4]],$N$114:$O$123,2)</f>
        <v>e</v>
      </c>
      <c r="N49">
        <f t="shared" ca="1" si="41"/>
        <v>66939</v>
      </c>
      <c r="O49">
        <f t="shared" ca="1" si="42"/>
        <v>395433</v>
      </c>
      <c r="P49">
        <f ca="1">RAND()*Table6[[#This Row],[house value]]</f>
        <v>382792.84292760695</v>
      </c>
      <c r="Q49">
        <f ca="1">Table6[[#This Row],[cars]]*RAND()*Table6[[#This Row],[income]]</f>
        <v>127622.66310802913</v>
      </c>
      <c r="R49">
        <f ca="1">RAND()*Table6[[#This Row],[car value]]</f>
        <v>78692.506306382507</v>
      </c>
      <c r="S49">
        <f ca="1">RAND()*Table6[[#This Row],[income]]*2</f>
        <v>92081.958039944351</v>
      </c>
      <c r="T49">
        <f ca="1">RAND()*Table6[[#This Row],[income]]*1.5</f>
        <v>37479.117992249412</v>
      </c>
      <c r="U49">
        <f ca="1">Table6[[#This Row],[house value]]+Table6[[#This Row],[car value]]+Table6[[#This Row],[investments]]</f>
        <v>560534.78110027849</v>
      </c>
      <c r="V49">
        <f ca="1">Table6[[#This Row],[Mortgage left]]+Table6[[#This Row],[left amount to pay (car)]]+Table6[[#This Row],[debts]]</f>
        <v>553567.3072739339</v>
      </c>
      <c r="W49">
        <f ca="1">Table6[[#This Row],[value(person)]]-Table6[[#This Row],[value(debts)]]</f>
        <v>6967.4738263445906</v>
      </c>
      <c r="AA49" s="5">
        <f t="shared" ca="1" si="23"/>
        <v>0</v>
      </c>
      <c r="AB49">
        <f t="shared" ca="1" si="24"/>
        <v>1</v>
      </c>
      <c r="AD49" s="6"/>
      <c r="AF49" s="5">
        <f t="shared" ca="1" si="25"/>
        <v>0</v>
      </c>
      <c r="AG49">
        <f t="shared" ca="1" si="26"/>
        <v>0</v>
      </c>
      <c r="AH49">
        <f t="shared" ca="1" si="27"/>
        <v>0</v>
      </c>
      <c r="AI49">
        <f t="shared" ca="1" si="28"/>
        <v>1</v>
      </c>
      <c r="AJ49">
        <f t="shared" ca="1" si="29"/>
        <v>0</v>
      </c>
      <c r="AK49" s="6">
        <f t="shared" ca="1" si="43"/>
        <v>0</v>
      </c>
      <c r="AM49" s="5">
        <f t="shared" ca="1" si="44"/>
        <v>0</v>
      </c>
      <c r="AN49">
        <f t="shared" ca="1" si="45"/>
        <v>1</v>
      </c>
      <c r="AO49">
        <f t="shared" ca="1" si="46"/>
        <v>0</v>
      </c>
      <c r="AP49">
        <f t="shared" ca="1" si="47"/>
        <v>0</v>
      </c>
      <c r="AQ49">
        <f t="shared" ca="1" si="48"/>
        <v>0</v>
      </c>
      <c r="AR49">
        <f t="shared" ca="1" si="49"/>
        <v>0</v>
      </c>
      <c r="AS49">
        <f t="shared" ca="1" si="50"/>
        <v>0</v>
      </c>
      <c r="AT49">
        <f t="shared" ca="1" si="51"/>
        <v>0</v>
      </c>
      <c r="AU49">
        <f t="shared" ca="1" si="52"/>
        <v>0</v>
      </c>
      <c r="AV49" s="6">
        <f t="shared" ca="1" si="53"/>
        <v>0</v>
      </c>
      <c r="AY49" s="14">
        <f ca="1">Table6[[#This Row],[car value]]/Table6[[#This Row],[cars]]</f>
        <v>63811.331554014563</v>
      </c>
      <c r="BA49" s="5"/>
      <c r="BD49">
        <f t="shared" ca="1" si="30"/>
        <v>1</v>
      </c>
      <c r="BF49" s="6"/>
      <c r="BG49" s="5"/>
      <c r="BJ49">
        <f t="shared" ca="1" si="31"/>
        <v>0.84765168794183032</v>
      </c>
      <c r="BK49">
        <f t="shared" ca="1" si="32"/>
        <v>1</v>
      </c>
      <c r="BM49" s="6"/>
    </row>
    <row r="50" spans="2:65" x14ac:dyDescent="0.3">
      <c r="B50">
        <f t="shared" ca="1" si="5"/>
        <v>3</v>
      </c>
      <c r="C50" t="str">
        <f t="shared" ca="1" si="6"/>
        <v>Men</v>
      </c>
      <c r="D50">
        <f t="shared" ca="1" si="54"/>
        <v>40</v>
      </c>
      <c r="E50">
        <f t="shared" ca="1" si="55"/>
        <v>3</v>
      </c>
      <c r="F50" t="str">
        <f t="shared" ca="1" si="38"/>
        <v>agriculture</v>
      </c>
      <c r="G50">
        <f t="shared" ca="1" si="56"/>
        <v>4</v>
      </c>
      <c r="H50" t="str">
        <f t="shared" ca="1" si="39"/>
        <v>commerce</v>
      </c>
      <c r="J50">
        <f t="shared" ca="1" si="57"/>
        <v>1</v>
      </c>
      <c r="K50">
        <f t="shared" ca="1" si="40"/>
        <v>2</v>
      </c>
      <c r="L50">
        <f t="shared" ca="1" si="58"/>
        <v>4</v>
      </c>
      <c r="M50" t="str">
        <f ca="1">VLOOKUP(Table6[[#This Row],[Column4]],$N$114:$O$123,2)</f>
        <v>d</v>
      </c>
      <c r="N50">
        <f t="shared" ca="1" si="41"/>
        <v>46810</v>
      </c>
      <c r="O50">
        <f t="shared" ca="1" si="42"/>
        <v>132523</v>
      </c>
      <c r="P50">
        <f ca="1">RAND()*Table6[[#This Row],[house value]]</f>
        <v>53100.76571988927</v>
      </c>
      <c r="Q50">
        <f ca="1">Table6[[#This Row],[cars]]*RAND()*Table6[[#This Row],[income]]</f>
        <v>71943.446950757527</v>
      </c>
      <c r="R50">
        <f ca="1">RAND()*Table6[[#This Row],[car value]]</f>
        <v>21423.100251354233</v>
      </c>
      <c r="S50">
        <f ca="1">RAND()*Table6[[#This Row],[income]]*2</f>
        <v>71590.219071071013</v>
      </c>
      <c r="T50">
        <f ca="1">RAND()*Table6[[#This Row],[income]]*1.5</f>
        <v>32893.536108053493</v>
      </c>
      <c r="U50">
        <f ca="1">Table6[[#This Row],[house value]]+Table6[[#This Row],[car value]]+Table6[[#This Row],[investments]]</f>
        <v>237359.98305881102</v>
      </c>
      <c r="V50">
        <f ca="1">Table6[[#This Row],[Mortgage left]]+Table6[[#This Row],[left amount to pay (car)]]+Table6[[#This Row],[debts]]</f>
        <v>146114.08504231452</v>
      </c>
      <c r="W50">
        <f ca="1">Table6[[#This Row],[value(person)]]-Table6[[#This Row],[value(debts)]]</f>
        <v>91245.898016496503</v>
      </c>
      <c r="AA50" s="5">
        <f t="shared" ca="1" si="23"/>
        <v>0</v>
      </c>
      <c r="AB50">
        <f t="shared" ca="1" si="24"/>
        <v>1</v>
      </c>
      <c r="AD50" s="6"/>
      <c r="AF50" s="5">
        <f t="shared" ca="1" si="25"/>
        <v>1</v>
      </c>
      <c r="AG50">
        <f t="shared" ca="1" si="26"/>
        <v>0</v>
      </c>
      <c r="AH50">
        <f t="shared" ca="1" si="27"/>
        <v>0</v>
      </c>
      <c r="AI50">
        <f t="shared" ca="1" si="28"/>
        <v>0</v>
      </c>
      <c r="AJ50">
        <f t="shared" ca="1" si="29"/>
        <v>0</v>
      </c>
      <c r="AK50" s="6">
        <f t="shared" ca="1" si="43"/>
        <v>0</v>
      </c>
      <c r="AM50" s="5">
        <f t="shared" ca="1" si="44"/>
        <v>0</v>
      </c>
      <c r="AN50">
        <f t="shared" ca="1" si="45"/>
        <v>0</v>
      </c>
      <c r="AO50">
        <f t="shared" ca="1" si="46"/>
        <v>0</v>
      </c>
      <c r="AP50">
        <f t="shared" ca="1" si="47"/>
        <v>0</v>
      </c>
      <c r="AQ50">
        <f t="shared" ca="1" si="48"/>
        <v>1</v>
      </c>
      <c r="AR50">
        <f t="shared" ca="1" si="49"/>
        <v>0</v>
      </c>
      <c r="AS50">
        <f t="shared" ca="1" si="50"/>
        <v>0</v>
      </c>
      <c r="AT50">
        <f t="shared" ca="1" si="51"/>
        <v>0</v>
      </c>
      <c r="AU50">
        <f t="shared" ca="1" si="52"/>
        <v>0</v>
      </c>
      <c r="AV50" s="6">
        <f t="shared" ca="1" si="53"/>
        <v>0</v>
      </c>
      <c r="AY50" s="14">
        <f ca="1">Table6[[#This Row],[car value]]/Table6[[#This Row],[cars]]</f>
        <v>35971.723475378763</v>
      </c>
      <c r="BA50" s="5"/>
      <c r="BD50">
        <f t="shared" ca="1" si="30"/>
        <v>1</v>
      </c>
      <c r="BF50" s="6"/>
      <c r="BG50" s="5"/>
      <c r="BJ50">
        <f t="shared" ca="1" si="31"/>
        <v>0.9680346428538007</v>
      </c>
      <c r="BK50">
        <f t="shared" ca="1" si="32"/>
        <v>1</v>
      </c>
      <c r="BM50" s="6"/>
    </row>
    <row r="51" spans="2:65" x14ac:dyDescent="0.3">
      <c r="B51">
        <f t="shared" ca="1" si="5"/>
        <v>5</v>
      </c>
      <c r="C51" t="str">
        <f t="shared" ca="1" si="6"/>
        <v>Men</v>
      </c>
      <c r="D51">
        <f t="shared" ca="1" si="54"/>
        <v>43</v>
      </c>
      <c r="E51">
        <f t="shared" ca="1" si="55"/>
        <v>1</v>
      </c>
      <c r="F51" t="str">
        <f t="shared" ca="1" si="38"/>
        <v>health</v>
      </c>
      <c r="G51">
        <f t="shared" ca="1" si="56"/>
        <v>5</v>
      </c>
      <c r="H51" t="str">
        <f t="shared" ca="1" si="39"/>
        <v>arts</v>
      </c>
      <c r="J51">
        <f t="shared" ca="1" si="57"/>
        <v>3</v>
      </c>
      <c r="K51">
        <f t="shared" ca="1" si="40"/>
        <v>1</v>
      </c>
      <c r="L51">
        <f t="shared" ca="1" si="58"/>
        <v>9</v>
      </c>
      <c r="M51" t="str">
        <f ca="1">VLOOKUP(Table6[[#This Row],[Column4]],$N$114:$O$123,2)</f>
        <v>i</v>
      </c>
      <c r="N51">
        <f t="shared" ca="1" si="41"/>
        <v>32333</v>
      </c>
      <c r="O51">
        <f t="shared" ca="1" si="42"/>
        <v>243574</v>
      </c>
      <c r="P51">
        <f ca="1">RAND()*Table6[[#This Row],[house value]]</f>
        <v>93440.371050702583</v>
      </c>
      <c r="Q51">
        <f ca="1">Table6[[#This Row],[cars]]*RAND()*Table6[[#This Row],[income]]</f>
        <v>22192.529191865844</v>
      </c>
      <c r="R51">
        <f ca="1">RAND()*Table6[[#This Row],[car value]]</f>
        <v>16856.483450086595</v>
      </c>
      <c r="S51">
        <f ca="1">RAND()*Table6[[#This Row],[income]]*2</f>
        <v>60039.13832852021</v>
      </c>
      <c r="T51">
        <f ca="1">RAND()*Table6[[#This Row],[income]]*1.5</f>
        <v>12435.440388847486</v>
      </c>
      <c r="U51">
        <f ca="1">Table6[[#This Row],[house value]]+Table6[[#This Row],[car value]]+Table6[[#This Row],[investments]]</f>
        <v>278201.96958071331</v>
      </c>
      <c r="V51">
        <f ca="1">Table6[[#This Row],[Mortgage left]]+Table6[[#This Row],[left amount to pay (car)]]+Table6[[#This Row],[debts]]</f>
        <v>170335.9928293094</v>
      </c>
      <c r="W51">
        <f ca="1">Table6[[#This Row],[value(person)]]-Table6[[#This Row],[value(debts)]]</f>
        <v>107865.97675140391</v>
      </c>
      <c r="AA51" s="5">
        <f t="shared" ca="1" si="23"/>
        <v>1</v>
      </c>
      <c r="AB51">
        <f t="shared" ca="1" si="24"/>
        <v>0</v>
      </c>
      <c r="AD51" s="6"/>
      <c r="AF51" s="5">
        <f t="shared" ca="1" si="25"/>
        <v>0</v>
      </c>
      <c r="AG51">
        <f t="shared" ca="1" si="26"/>
        <v>0</v>
      </c>
      <c r="AH51">
        <f t="shared" ca="1" si="27"/>
        <v>1</v>
      </c>
      <c r="AI51">
        <f t="shared" ca="1" si="28"/>
        <v>0</v>
      </c>
      <c r="AJ51">
        <f t="shared" ca="1" si="29"/>
        <v>0</v>
      </c>
      <c r="AK51" s="6">
        <f t="shared" ca="1" si="43"/>
        <v>0</v>
      </c>
      <c r="AM51" s="5">
        <f t="shared" ca="1" si="44"/>
        <v>0</v>
      </c>
      <c r="AN51">
        <f t="shared" ca="1" si="45"/>
        <v>0</v>
      </c>
      <c r="AO51">
        <f t="shared" ca="1" si="46"/>
        <v>0</v>
      </c>
      <c r="AP51">
        <f t="shared" ca="1" si="47"/>
        <v>1</v>
      </c>
      <c r="AQ51">
        <f t="shared" ca="1" si="48"/>
        <v>0</v>
      </c>
      <c r="AR51">
        <f t="shared" ca="1" si="49"/>
        <v>0</v>
      </c>
      <c r="AS51">
        <f t="shared" ca="1" si="50"/>
        <v>0</v>
      </c>
      <c r="AT51">
        <f t="shared" ca="1" si="51"/>
        <v>0</v>
      </c>
      <c r="AU51">
        <f t="shared" ca="1" si="52"/>
        <v>0</v>
      </c>
      <c r="AV51" s="6">
        <f t="shared" ca="1" si="53"/>
        <v>0</v>
      </c>
      <c r="AY51" s="14">
        <f ca="1">Table6[[#This Row],[car value]]/Table6[[#This Row],[cars]]</f>
        <v>22192.529191865844</v>
      </c>
      <c r="BA51" s="5"/>
      <c r="BD51">
        <f t="shared" ca="1" si="30"/>
        <v>0</v>
      </c>
      <c r="BF51" s="6"/>
      <c r="BG51" s="5"/>
      <c r="BJ51">
        <f t="shared" ca="1" si="31"/>
        <v>0.40069094209978096</v>
      </c>
      <c r="BK51">
        <f t="shared" ca="1" si="32"/>
        <v>0</v>
      </c>
      <c r="BM51" s="6"/>
    </row>
    <row r="52" spans="2:65" x14ac:dyDescent="0.3">
      <c r="B52">
        <f t="shared" ca="1" si="5"/>
        <v>8</v>
      </c>
      <c r="C52" t="str">
        <f t="shared" ca="1" si="6"/>
        <v>Women</v>
      </c>
      <c r="D52">
        <f t="shared" ca="1" si="54"/>
        <v>43</v>
      </c>
      <c r="E52">
        <f t="shared" ca="1" si="55"/>
        <v>5</v>
      </c>
      <c r="F52" t="str">
        <f t="shared" ca="1" si="38"/>
        <v>e-commerce</v>
      </c>
      <c r="G52">
        <f t="shared" ca="1" si="56"/>
        <v>3</v>
      </c>
      <c r="H52" t="str">
        <f t="shared" ca="1" si="39"/>
        <v>diploma</v>
      </c>
      <c r="J52">
        <f t="shared" ca="1" si="57"/>
        <v>3</v>
      </c>
      <c r="K52">
        <f t="shared" ca="1" si="40"/>
        <v>1</v>
      </c>
      <c r="L52">
        <f t="shared" ca="1" si="58"/>
        <v>9</v>
      </c>
      <c r="M52" t="str">
        <f ca="1">VLOOKUP(Table6[[#This Row],[Column4]],$N$114:$O$123,2)</f>
        <v>i</v>
      </c>
      <c r="N52">
        <f t="shared" ca="1" si="41"/>
        <v>16778</v>
      </c>
      <c r="O52">
        <f t="shared" ca="1" si="42"/>
        <v>291883</v>
      </c>
      <c r="P52">
        <f ca="1">RAND()*Table6[[#This Row],[house value]]</f>
        <v>93258.861925845486</v>
      </c>
      <c r="Q52">
        <f ca="1">Table6[[#This Row],[cars]]*RAND()*Table6[[#This Row],[income]]</f>
        <v>12299.496666619105</v>
      </c>
      <c r="R52">
        <f ca="1">RAND()*Table6[[#This Row],[car value]]</f>
        <v>123.28588540721421</v>
      </c>
      <c r="S52">
        <f ca="1">RAND()*Table6[[#This Row],[income]]*2</f>
        <v>15400.527991343835</v>
      </c>
      <c r="T52">
        <f ca="1">RAND()*Table6[[#This Row],[income]]*1.5</f>
        <v>2141.1976778016387</v>
      </c>
      <c r="U52">
        <f ca="1">Table6[[#This Row],[house value]]+Table6[[#This Row],[car value]]+Table6[[#This Row],[investments]]</f>
        <v>306323.69434442074</v>
      </c>
      <c r="V52">
        <f ca="1">Table6[[#This Row],[Mortgage left]]+Table6[[#This Row],[left amount to pay (car)]]+Table6[[#This Row],[debts]]</f>
        <v>108782.67580259652</v>
      </c>
      <c r="W52">
        <f ca="1">Table6[[#This Row],[value(person)]]-Table6[[#This Row],[value(debts)]]</f>
        <v>197541.01854182422</v>
      </c>
      <c r="AA52" s="5">
        <f t="shared" ca="1" si="23"/>
        <v>1</v>
      </c>
      <c r="AB52">
        <f t="shared" ca="1" si="24"/>
        <v>0</v>
      </c>
      <c r="AD52" s="6"/>
      <c r="AF52" s="5">
        <f t="shared" ca="1" si="25"/>
        <v>1</v>
      </c>
      <c r="AG52">
        <f t="shared" ca="1" si="26"/>
        <v>0</v>
      </c>
      <c r="AH52">
        <f t="shared" ca="1" si="27"/>
        <v>0</v>
      </c>
      <c r="AI52">
        <f t="shared" ca="1" si="28"/>
        <v>0</v>
      </c>
      <c r="AJ52">
        <f t="shared" ca="1" si="29"/>
        <v>0</v>
      </c>
      <c r="AK52" s="6">
        <f t="shared" ca="1" si="43"/>
        <v>0</v>
      </c>
      <c r="AM52" s="5">
        <f t="shared" ca="1" si="44"/>
        <v>0</v>
      </c>
      <c r="AN52">
        <f t="shared" ca="1" si="45"/>
        <v>0</v>
      </c>
      <c r="AO52">
        <f t="shared" ca="1" si="46"/>
        <v>0</v>
      </c>
      <c r="AP52">
        <f t="shared" ca="1" si="47"/>
        <v>0</v>
      </c>
      <c r="AQ52">
        <f t="shared" ca="1" si="48"/>
        <v>0</v>
      </c>
      <c r="AR52">
        <f t="shared" ca="1" si="49"/>
        <v>0</v>
      </c>
      <c r="AS52">
        <f t="shared" ca="1" si="50"/>
        <v>0</v>
      </c>
      <c r="AT52">
        <f t="shared" ca="1" si="51"/>
        <v>0</v>
      </c>
      <c r="AU52">
        <f t="shared" ca="1" si="52"/>
        <v>1</v>
      </c>
      <c r="AV52" s="6">
        <f t="shared" ca="1" si="53"/>
        <v>0</v>
      </c>
      <c r="AY52" s="14">
        <f ca="1">Table6[[#This Row],[car value]]/Table6[[#This Row],[cars]]</f>
        <v>12299.496666619105</v>
      </c>
      <c r="BA52" s="5"/>
      <c r="BD52">
        <f t="shared" ca="1" si="30"/>
        <v>0</v>
      </c>
      <c r="BF52" s="6"/>
      <c r="BG52" s="5"/>
      <c r="BJ52">
        <f t="shared" ca="1" si="31"/>
        <v>0.3836221068369472</v>
      </c>
      <c r="BK52">
        <f t="shared" ca="1" si="32"/>
        <v>0</v>
      </c>
      <c r="BM52" s="6"/>
    </row>
    <row r="53" spans="2:65" x14ac:dyDescent="0.3">
      <c r="B53">
        <f t="shared" ca="1" si="5"/>
        <v>4</v>
      </c>
      <c r="C53" t="str">
        <f t="shared" ca="1" si="6"/>
        <v>Women</v>
      </c>
      <c r="D53">
        <f t="shared" ca="1" si="54"/>
        <v>44</v>
      </c>
      <c r="E53">
        <f t="shared" ca="1" si="55"/>
        <v>4</v>
      </c>
      <c r="F53" t="str">
        <f t="shared" ca="1" si="38"/>
        <v>it</v>
      </c>
      <c r="G53">
        <f t="shared" ca="1" si="56"/>
        <v>1</v>
      </c>
      <c r="H53" t="str">
        <f t="shared" ca="1" si="39"/>
        <v>Mba</v>
      </c>
      <c r="J53">
        <f t="shared" ca="1" si="57"/>
        <v>1</v>
      </c>
      <c r="K53">
        <f t="shared" ca="1" si="40"/>
        <v>1</v>
      </c>
      <c r="L53">
        <f t="shared" ca="1" si="58"/>
        <v>4</v>
      </c>
      <c r="M53" t="str">
        <f ca="1">VLOOKUP(Table6[[#This Row],[Column4]],$N$114:$O$123,2)</f>
        <v>d</v>
      </c>
      <c r="N53">
        <f t="shared" ca="1" si="41"/>
        <v>32453</v>
      </c>
      <c r="O53">
        <f t="shared" ca="1" si="42"/>
        <v>323285</v>
      </c>
      <c r="P53">
        <f ca="1">RAND()*Table6[[#This Row],[house value]]</f>
        <v>100699.53417037772</v>
      </c>
      <c r="Q53">
        <f ca="1">Table6[[#This Row],[cars]]*RAND()*Table6[[#This Row],[income]]</f>
        <v>21553.009819066981</v>
      </c>
      <c r="R53">
        <f ca="1">RAND()*Table6[[#This Row],[car value]]</f>
        <v>4067.0522252167648</v>
      </c>
      <c r="S53">
        <f ca="1">RAND()*Table6[[#This Row],[income]]*2</f>
        <v>30193.909168610811</v>
      </c>
      <c r="T53">
        <f ca="1">RAND()*Table6[[#This Row],[income]]*1.5</f>
        <v>17062.10853102892</v>
      </c>
      <c r="U53">
        <f ca="1">Table6[[#This Row],[house value]]+Table6[[#This Row],[car value]]+Table6[[#This Row],[investments]]</f>
        <v>361900.11835009587</v>
      </c>
      <c r="V53">
        <f ca="1">Table6[[#This Row],[Mortgage left]]+Table6[[#This Row],[left amount to pay (car)]]+Table6[[#This Row],[debts]]</f>
        <v>134960.49556420531</v>
      </c>
      <c r="W53">
        <f ca="1">Table6[[#This Row],[value(person)]]-Table6[[#This Row],[value(debts)]]</f>
        <v>226939.62278589056</v>
      </c>
      <c r="AA53" s="5">
        <f t="shared" ca="1" si="23"/>
        <v>0</v>
      </c>
      <c r="AB53">
        <f t="shared" ca="1" si="24"/>
        <v>1</v>
      </c>
      <c r="AD53" s="6"/>
      <c r="AF53" s="5">
        <f t="shared" ca="1" si="25"/>
        <v>0</v>
      </c>
      <c r="AG53">
        <f t="shared" ca="1" si="26"/>
        <v>0</v>
      </c>
      <c r="AH53">
        <f t="shared" ca="1" si="27"/>
        <v>0</v>
      </c>
      <c r="AI53">
        <f t="shared" ca="1" si="28"/>
        <v>0</v>
      </c>
      <c r="AJ53">
        <f t="shared" ca="1" si="29"/>
        <v>1</v>
      </c>
      <c r="AK53" s="6">
        <f t="shared" ca="1" si="43"/>
        <v>0</v>
      </c>
      <c r="AM53" s="5">
        <f t="shared" ca="1" si="44"/>
        <v>0</v>
      </c>
      <c r="AN53">
        <f t="shared" ca="1" si="45"/>
        <v>0</v>
      </c>
      <c r="AO53">
        <f t="shared" ca="1" si="46"/>
        <v>0</v>
      </c>
      <c r="AP53">
        <f t="shared" ca="1" si="47"/>
        <v>0</v>
      </c>
      <c r="AQ53">
        <f t="shared" ca="1" si="48"/>
        <v>0</v>
      </c>
      <c r="AR53">
        <f t="shared" ca="1" si="49"/>
        <v>0</v>
      </c>
      <c r="AS53">
        <f t="shared" ca="1" si="50"/>
        <v>0</v>
      </c>
      <c r="AT53">
        <f t="shared" ca="1" si="51"/>
        <v>0</v>
      </c>
      <c r="AU53">
        <f t="shared" ca="1" si="52"/>
        <v>1</v>
      </c>
      <c r="AV53" s="6">
        <f t="shared" ca="1" si="53"/>
        <v>0</v>
      </c>
      <c r="AY53" s="14">
        <f ca="1">Table6[[#This Row],[car value]]/Table6[[#This Row],[cars]]</f>
        <v>21553.009819066981</v>
      </c>
      <c r="BA53" s="5"/>
      <c r="BD53">
        <f t="shared" ca="1" si="30"/>
        <v>0</v>
      </c>
      <c r="BF53" s="6"/>
      <c r="BG53" s="5"/>
      <c r="BJ53">
        <f t="shared" ca="1" si="31"/>
        <v>0.31950768604490665</v>
      </c>
      <c r="BK53">
        <f t="shared" ca="1" si="32"/>
        <v>0</v>
      </c>
      <c r="BM53" s="6"/>
    </row>
    <row r="54" spans="2:65" x14ac:dyDescent="0.3">
      <c r="B54">
        <f t="shared" ca="1" si="5"/>
        <v>9</v>
      </c>
      <c r="C54" t="str">
        <f t="shared" ca="1" si="6"/>
        <v>Men</v>
      </c>
      <c r="D54">
        <f t="shared" ca="1" si="54"/>
        <v>31</v>
      </c>
      <c r="E54">
        <f t="shared" ca="1" si="55"/>
        <v>4</v>
      </c>
      <c r="F54" t="str">
        <f t="shared" ca="1" si="38"/>
        <v>it</v>
      </c>
      <c r="G54">
        <f t="shared" ca="1" si="56"/>
        <v>4</v>
      </c>
      <c r="H54" t="str">
        <f t="shared" ca="1" si="39"/>
        <v>commerce</v>
      </c>
      <c r="J54">
        <f t="shared" ca="1" si="57"/>
        <v>0</v>
      </c>
      <c r="K54">
        <f t="shared" ca="1" si="40"/>
        <v>2</v>
      </c>
      <c r="L54">
        <f t="shared" ca="1" si="58"/>
        <v>3</v>
      </c>
      <c r="M54" t="str">
        <f ca="1">VLOOKUP(Table6[[#This Row],[Column4]],$N$114:$O$123,2)</f>
        <v>c</v>
      </c>
      <c r="N54">
        <f t="shared" ca="1" si="41"/>
        <v>44279</v>
      </c>
      <c r="O54">
        <f t="shared" ca="1" si="42"/>
        <v>160431</v>
      </c>
      <c r="P54">
        <f ca="1">RAND()*Table6[[#This Row],[house value]]</f>
        <v>41210.187819456965</v>
      </c>
      <c r="Q54">
        <f ca="1">Table6[[#This Row],[cars]]*RAND()*Table6[[#This Row],[income]]</f>
        <v>81899.706362584955</v>
      </c>
      <c r="R54">
        <f ca="1">RAND()*Table6[[#This Row],[car value]]</f>
        <v>35953.597074859063</v>
      </c>
      <c r="S54">
        <f ca="1">RAND()*Table6[[#This Row],[income]]*2</f>
        <v>29528.670906162606</v>
      </c>
      <c r="T54">
        <f ca="1">RAND()*Table6[[#This Row],[income]]*1.5</f>
        <v>60999.389729613133</v>
      </c>
      <c r="U54">
        <f ca="1">Table6[[#This Row],[house value]]+Table6[[#This Row],[car value]]+Table6[[#This Row],[investments]]</f>
        <v>303330.0960921981</v>
      </c>
      <c r="V54">
        <f ca="1">Table6[[#This Row],[Mortgage left]]+Table6[[#This Row],[left amount to pay (car)]]+Table6[[#This Row],[debts]]</f>
        <v>106692.45580047862</v>
      </c>
      <c r="W54">
        <f ca="1">Table6[[#This Row],[value(person)]]-Table6[[#This Row],[value(debts)]]</f>
        <v>196637.64029171946</v>
      </c>
      <c r="AA54" s="5">
        <f t="shared" ca="1" si="23"/>
        <v>0</v>
      </c>
      <c r="AB54">
        <f t="shared" ca="1" si="24"/>
        <v>1</v>
      </c>
      <c r="AD54" s="6"/>
      <c r="AF54" s="5">
        <f t="shared" ca="1" si="25"/>
        <v>0</v>
      </c>
      <c r="AG54">
        <f t="shared" ca="1" si="26"/>
        <v>0</v>
      </c>
      <c r="AH54">
        <f t="shared" ca="1" si="27"/>
        <v>0</v>
      </c>
      <c r="AI54">
        <f t="shared" ca="1" si="28"/>
        <v>1</v>
      </c>
      <c r="AJ54">
        <f t="shared" ca="1" si="29"/>
        <v>0</v>
      </c>
      <c r="AK54" s="6">
        <f t="shared" ca="1" si="43"/>
        <v>0</v>
      </c>
      <c r="AM54" s="5">
        <f t="shared" ca="1" si="44"/>
        <v>0</v>
      </c>
      <c r="AN54">
        <f t="shared" ca="1" si="45"/>
        <v>0</v>
      </c>
      <c r="AO54">
        <f t="shared" ca="1" si="46"/>
        <v>0</v>
      </c>
      <c r="AP54">
        <f t="shared" ca="1" si="47"/>
        <v>1</v>
      </c>
      <c r="AQ54">
        <f t="shared" ca="1" si="48"/>
        <v>0</v>
      </c>
      <c r="AR54">
        <f t="shared" ca="1" si="49"/>
        <v>0</v>
      </c>
      <c r="AS54">
        <f t="shared" ca="1" si="50"/>
        <v>0</v>
      </c>
      <c r="AT54">
        <f t="shared" ca="1" si="51"/>
        <v>0</v>
      </c>
      <c r="AU54">
        <f t="shared" ca="1" si="52"/>
        <v>0</v>
      </c>
      <c r="AV54" s="6">
        <f t="shared" ca="1" si="53"/>
        <v>0</v>
      </c>
      <c r="AY54" s="14">
        <f ca="1">Table6[[#This Row],[car value]]/Table6[[#This Row],[cars]]</f>
        <v>40949.853181292478</v>
      </c>
      <c r="BA54" s="5"/>
      <c r="BD54">
        <f t="shared" ca="1" si="30"/>
        <v>0</v>
      </c>
      <c r="BF54" s="6"/>
      <c r="BG54" s="5"/>
      <c r="BJ54">
        <f t="shared" ca="1" si="31"/>
        <v>0.3114884209610026</v>
      </c>
      <c r="BK54">
        <f t="shared" ca="1" si="32"/>
        <v>0</v>
      </c>
      <c r="BM54" s="6"/>
    </row>
    <row r="55" spans="2:65" x14ac:dyDescent="0.3">
      <c r="B55">
        <f t="shared" ca="1" si="5"/>
        <v>9</v>
      </c>
      <c r="C55" t="str">
        <f t="shared" ca="1" si="6"/>
        <v>Men</v>
      </c>
      <c r="D55">
        <f t="shared" ca="1" si="54"/>
        <v>34</v>
      </c>
      <c r="E55">
        <f t="shared" ca="1" si="55"/>
        <v>4</v>
      </c>
      <c r="F55" t="str">
        <f t="shared" ca="1" si="38"/>
        <v>it</v>
      </c>
      <c r="G55">
        <f t="shared" ca="1" si="56"/>
        <v>3</v>
      </c>
      <c r="H55" t="str">
        <f t="shared" ca="1" si="39"/>
        <v>diploma</v>
      </c>
      <c r="J55">
        <f t="shared" ca="1" si="57"/>
        <v>3</v>
      </c>
      <c r="K55">
        <f t="shared" ca="1" si="40"/>
        <v>1</v>
      </c>
      <c r="L55">
        <f t="shared" ca="1" si="58"/>
        <v>6</v>
      </c>
      <c r="M55" t="str">
        <f ca="1">VLOOKUP(Table6[[#This Row],[Column4]],$N$114:$O$123,2)</f>
        <v>f</v>
      </c>
      <c r="N55">
        <f t="shared" ca="1" si="41"/>
        <v>60128</v>
      </c>
      <c r="O55">
        <f t="shared" ca="1" si="42"/>
        <v>101250</v>
      </c>
      <c r="P55">
        <f ca="1">RAND()*Table6[[#This Row],[house value]]</f>
        <v>30891.396302220033</v>
      </c>
      <c r="Q55">
        <f ca="1">Table6[[#This Row],[cars]]*RAND()*Table6[[#This Row],[income]]</f>
        <v>40488.03846751777</v>
      </c>
      <c r="R55">
        <f ca="1">RAND()*Table6[[#This Row],[car value]]</f>
        <v>27789.280277633497</v>
      </c>
      <c r="S55">
        <f ca="1">RAND()*Table6[[#This Row],[income]]*2</f>
        <v>71639.243988694405</v>
      </c>
      <c r="T55">
        <f ca="1">RAND()*Table6[[#This Row],[income]]*1.5</f>
        <v>11834.254802356063</v>
      </c>
      <c r="U55">
        <f ca="1">Table6[[#This Row],[house value]]+Table6[[#This Row],[car value]]+Table6[[#This Row],[investments]]</f>
        <v>153572.29326987383</v>
      </c>
      <c r="V55">
        <f ca="1">Table6[[#This Row],[Mortgage left]]+Table6[[#This Row],[left amount to pay (car)]]+Table6[[#This Row],[debts]]</f>
        <v>130319.92056854794</v>
      </c>
      <c r="W55">
        <f ca="1">Table6[[#This Row],[value(person)]]-Table6[[#This Row],[value(debts)]]</f>
        <v>23252.37270132589</v>
      </c>
      <c r="AA55" s="5">
        <f t="shared" ca="1" si="23"/>
        <v>1</v>
      </c>
      <c r="AB55">
        <f t="shared" ca="1" si="24"/>
        <v>0</v>
      </c>
      <c r="AD55" s="6"/>
      <c r="AF55" s="5">
        <f t="shared" ca="1" si="25"/>
        <v>0</v>
      </c>
      <c r="AG55">
        <f t="shared" ca="1" si="26"/>
        <v>0</v>
      </c>
      <c r="AH55">
        <f t="shared" ca="1" si="27"/>
        <v>0</v>
      </c>
      <c r="AI55">
        <f t="shared" ca="1" si="28"/>
        <v>1</v>
      </c>
      <c r="AJ55">
        <f t="shared" ca="1" si="29"/>
        <v>0</v>
      </c>
      <c r="AK55" s="6">
        <f t="shared" ca="1" si="43"/>
        <v>0</v>
      </c>
      <c r="AM55" s="5">
        <f t="shared" ca="1" si="44"/>
        <v>0</v>
      </c>
      <c r="AN55">
        <f t="shared" ca="1" si="45"/>
        <v>0</v>
      </c>
      <c r="AO55">
        <f t="shared" ca="1" si="46"/>
        <v>1</v>
      </c>
      <c r="AP55">
        <f t="shared" ca="1" si="47"/>
        <v>0</v>
      </c>
      <c r="AQ55">
        <f t="shared" ca="1" si="48"/>
        <v>0</v>
      </c>
      <c r="AR55">
        <f t="shared" ca="1" si="49"/>
        <v>0</v>
      </c>
      <c r="AS55">
        <f t="shared" ca="1" si="50"/>
        <v>0</v>
      </c>
      <c r="AT55">
        <f t="shared" ca="1" si="51"/>
        <v>0</v>
      </c>
      <c r="AU55">
        <f t="shared" ca="1" si="52"/>
        <v>0</v>
      </c>
      <c r="AV55" s="6">
        <f t="shared" ca="1" si="53"/>
        <v>0</v>
      </c>
      <c r="AY55" s="14">
        <f ca="1">Table6[[#This Row],[car value]]/Table6[[#This Row],[cars]]</f>
        <v>40488.03846751777</v>
      </c>
      <c r="BA55" s="5"/>
      <c r="BD55">
        <f t="shared" ca="1" si="30"/>
        <v>0</v>
      </c>
      <c r="BF55" s="6"/>
      <c r="BG55" s="5"/>
      <c r="BJ55">
        <f t="shared" ca="1" si="31"/>
        <v>0.25687172566060779</v>
      </c>
      <c r="BK55">
        <f t="shared" ca="1" si="32"/>
        <v>0</v>
      </c>
      <c r="BM55" s="6"/>
    </row>
    <row r="56" spans="2:65" x14ac:dyDescent="0.3">
      <c r="B56">
        <f t="shared" ca="1" si="5"/>
        <v>9</v>
      </c>
      <c r="C56" t="str">
        <f t="shared" ca="1" si="6"/>
        <v>Men</v>
      </c>
      <c r="D56">
        <f t="shared" ca="1" si="54"/>
        <v>26</v>
      </c>
      <c r="E56">
        <f t="shared" ca="1" si="55"/>
        <v>3</v>
      </c>
      <c r="F56" t="str">
        <f t="shared" ca="1" si="38"/>
        <v>agriculture</v>
      </c>
      <c r="G56">
        <f t="shared" ca="1" si="56"/>
        <v>2</v>
      </c>
      <c r="H56" t="str">
        <f t="shared" ca="1" si="39"/>
        <v>b-tech</v>
      </c>
      <c r="J56">
        <f t="shared" ca="1" si="57"/>
        <v>0</v>
      </c>
      <c r="K56">
        <f t="shared" ca="1" si="40"/>
        <v>2</v>
      </c>
      <c r="L56">
        <f t="shared" ca="1" si="58"/>
        <v>1</v>
      </c>
      <c r="M56" t="str">
        <f ca="1">VLOOKUP(Table6[[#This Row],[Column4]],$N$114:$O$123,2)</f>
        <v>a</v>
      </c>
      <c r="N56">
        <f t="shared" ca="1" si="41"/>
        <v>74530</v>
      </c>
      <c r="O56">
        <f t="shared" ca="1" si="42"/>
        <v>379672</v>
      </c>
      <c r="P56">
        <f ca="1">RAND()*Table6[[#This Row],[house value]]</f>
        <v>123033.20245150937</v>
      </c>
      <c r="Q56">
        <f ca="1">Table6[[#This Row],[cars]]*RAND()*Table6[[#This Row],[income]]</f>
        <v>119843.05919530521</v>
      </c>
      <c r="R56">
        <f ca="1">RAND()*Table6[[#This Row],[car value]]</f>
        <v>96547.579439953362</v>
      </c>
      <c r="S56">
        <f ca="1">RAND()*Table6[[#This Row],[income]]*2</f>
        <v>30328.800125298443</v>
      </c>
      <c r="T56">
        <f ca="1">RAND()*Table6[[#This Row],[income]]*1.5</f>
        <v>102834.06645211362</v>
      </c>
      <c r="U56">
        <f ca="1">Table6[[#This Row],[house value]]+Table6[[#This Row],[car value]]+Table6[[#This Row],[investments]]</f>
        <v>602349.1256474189</v>
      </c>
      <c r="V56">
        <f ca="1">Table6[[#This Row],[Mortgage left]]+Table6[[#This Row],[left amount to pay (car)]]+Table6[[#This Row],[debts]]</f>
        <v>249909.58201676118</v>
      </c>
      <c r="W56">
        <f ca="1">Table6[[#This Row],[value(person)]]-Table6[[#This Row],[value(debts)]]</f>
        <v>352439.54363065772</v>
      </c>
      <c r="AA56" s="5">
        <f t="shared" ca="1" si="23"/>
        <v>1</v>
      </c>
      <c r="AB56">
        <f t="shared" ca="1" si="24"/>
        <v>0</v>
      </c>
      <c r="AD56" s="6"/>
      <c r="AF56" s="5">
        <f t="shared" ca="1" si="25"/>
        <v>0</v>
      </c>
      <c r="AG56">
        <f t="shared" ca="1" si="26"/>
        <v>0</v>
      </c>
      <c r="AH56">
        <f t="shared" ca="1" si="27"/>
        <v>0</v>
      </c>
      <c r="AI56">
        <f t="shared" ca="1" si="28"/>
        <v>1</v>
      </c>
      <c r="AJ56">
        <f t="shared" ca="1" si="29"/>
        <v>0</v>
      </c>
      <c r="AK56" s="6">
        <f t="shared" ca="1" si="43"/>
        <v>0</v>
      </c>
      <c r="AM56" s="5">
        <f t="shared" ca="1" si="44"/>
        <v>0</v>
      </c>
      <c r="AN56">
        <f t="shared" ca="1" si="45"/>
        <v>0</v>
      </c>
      <c r="AO56">
        <f t="shared" ca="1" si="46"/>
        <v>0</v>
      </c>
      <c r="AP56">
        <f t="shared" ca="1" si="47"/>
        <v>0</v>
      </c>
      <c r="AQ56">
        <f t="shared" ca="1" si="48"/>
        <v>0</v>
      </c>
      <c r="AR56">
        <f t="shared" ca="1" si="49"/>
        <v>1</v>
      </c>
      <c r="AS56">
        <f t="shared" ca="1" si="50"/>
        <v>0</v>
      </c>
      <c r="AT56">
        <f t="shared" ca="1" si="51"/>
        <v>0</v>
      </c>
      <c r="AU56">
        <f t="shared" ca="1" si="52"/>
        <v>0</v>
      </c>
      <c r="AV56" s="6">
        <f t="shared" ca="1" si="53"/>
        <v>0</v>
      </c>
      <c r="AY56" s="14">
        <f ca="1">Table6[[#This Row],[car value]]/Table6[[#This Row],[cars]]</f>
        <v>59921.529597652603</v>
      </c>
      <c r="BA56" s="5"/>
      <c r="BD56">
        <f t="shared" ca="1" si="30"/>
        <v>0</v>
      </c>
      <c r="BF56" s="6"/>
      <c r="BG56" s="5"/>
      <c r="BJ56">
        <f t="shared" ca="1" si="31"/>
        <v>0.30510021039229662</v>
      </c>
      <c r="BK56">
        <f t="shared" ca="1" si="32"/>
        <v>0</v>
      </c>
      <c r="BM56" s="6"/>
    </row>
    <row r="57" spans="2:65" x14ac:dyDescent="0.3">
      <c r="B57">
        <f t="shared" ca="1" si="5"/>
        <v>9</v>
      </c>
      <c r="C57" t="str">
        <f t="shared" ca="1" si="6"/>
        <v>Men</v>
      </c>
      <c r="D57">
        <f t="shared" ca="1" si="54"/>
        <v>32</v>
      </c>
      <c r="E57">
        <f t="shared" ca="1" si="55"/>
        <v>5</v>
      </c>
      <c r="F57" t="str">
        <f t="shared" ca="1" si="38"/>
        <v>e-commerce</v>
      </c>
      <c r="G57">
        <f t="shared" ca="1" si="56"/>
        <v>1</v>
      </c>
      <c r="H57" t="str">
        <f t="shared" ca="1" si="39"/>
        <v>Mba</v>
      </c>
      <c r="J57">
        <f t="shared" ca="1" si="57"/>
        <v>1</v>
      </c>
      <c r="K57">
        <f t="shared" ca="1" si="40"/>
        <v>3</v>
      </c>
      <c r="L57">
        <f t="shared" ca="1" si="58"/>
        <v>7</v>
      </c>
      <c r="M57" t="str">
        <f ca="1">VLOOKUP(Table6[[#This Row],[Column4]],$N$114:$O$123,2)</f>
        <v>g</v>
      </c>
      <c r="N57">
        <f t="shared" ca="1" si="41"/>
        <v>97083</v>
      </c>
      <c r="O57">
        <f t="shared" ca="1" si="42"/>
        <v>210853</v>
      </c>
      <c r="P57">
        <f ca="1">RAND()*Table6[[#This Row],[house value]]</f>
        <v>13234.159470698518</v>
      </c>
      <c r="Q57">
        <f ca="1">Table6[[#This Row],[cars]]*RAND()*Table6[[#This Row],[income]]</f>
        <v>245434.32572394374</v>
      </c>
      <c r="R57">
        <f ca="1">RAND()*Table6[[#This Row],[car value]]</f>
        <v>148676.52766243514</v>
      </c>
      <c r="S57">
        <f ca="1">RAND()*Table6[[#This Row],[income]]*2</f>
        <v>177519.81088580986</v>
      </c>
      <c r="T57">
        <f ca="1">RAND()*Table6[[#This Row],[income]]*1.5</f>
        <v>16997.473530506337</v>
      </c>
      <c r="U57">
        <f ca="1">Table6[[#This Row],[house value]]+Table6[[#This Row],[car value]]+Table6[[#This Row],[investments]]</f>
        <v>473284.79925445013</v>
      </c>
      <c r="V57">
        <f ca="1">Table6[[#This Row],[Mortgage left]]+Table6[[#This Row],[left amount to pay (car)]]+Table6[[#This Row],[debts]]</f>
        <v>339430.49801894347</v>
      </c>
      <c r="W57">
        <f ca="1">Table6[[#This Row],[value(person)]]-Table6[[#This Row],[value(debts)]]</f>
        <v>133854.30123550666</v>
      </c>
      <c r="AA57" s="5">
        <f t="shared" ca="1" si="23"/>
        <v>1</v>
      </c>
      <c r="AB57">
        <f t="shared" ca="1" si="24"/>
        <v>0</v>
      </c>
      <c r="AD57" s="6"/>
      <c r="AF57" s="5">
        <f t="shared" ca="1" si="25"/>
        <v>0</v>
      </c>
      <c r="AG57">
        <f t="shared" ca="1" si="26"/>
        <v>0</v>
      </c>
      <c r="AH57">
        <f t="shared" ca="1" si="27"/>
        <v>1</v>
      </c>
      <c r="AI57">
        <f t="shared" ca="1" si="28"/>
        <v>0</v>
      </c>
      <c r="AJ57">
        <f t="shared" ca="1" si="29"/>
        <v>0</v>
      </c>
      <c r="AK57" s="6">
        <f t="shared" ca="1" si="43"/>
        <v>0</v>
      </c>
      <c r="AM57" s="5">
        <f t="shared" ca="1" si="44"/>
        <v>1</v>
      </c>
      <c r="AN57">
        <f t="shared" ca="1" si="45"/>
        <v>0</v>
      </c>
      <c r="AO57">
        <f t="shared" ca="1" si="46"/>
        <v>0</v>
      </c>
      <c r="AP57">
        <f t="shared" ca="1" si="47"/>
        <v>0</v>
      </c>
      <c r="AQ57">
        <f t="shared" ca="1" si="48"/>
        <v>0</v>
      </c>
      <c r="AR57">
        <f t="shared" ca="1" si="49"/>
        <v>0</v>
      </c>
      <c r="AS57">
        <f t="shared" ca="1" si="50"/>
        <v>0</v>
      </c>
      <c r="AT57">
        <f t="shared" ca="1" si="51"/>
        <v>0</v>
      </c>
      <c r="AU57">
        <f t="shared" ca="1" si="52"/>
        <v>0</v>
      </c>
      <c r="AV57" s="6">
        <f t="shared" ca="1" si="53"/>
        <v>0</v>
      </c>
      <c r="AY57" s="14">
        <f ca="1">Table6[[#This Row],[car value]]/Table6[[#This Row],[cars]]</f>
        <v>81811.441907981251</v>
      </c>
      <c r="BA57" s="5"/>
      <c r="BD57">
        <f t="shared" ca="1" si="30"/>
        <v>0</v>
      </c>
      <c r="BF57" s="6"/>
      <c r="BG57" s="5"/>
      <c r="BJ57">
        <f t="shared" ca="1" si="31"/>
        <v>0.32405129283041512</v>
      </c>
      <c r="BK57">
        <f t="shared" ca="1" si="32"/>
        <v>0</v>
      </c>
      <c r="BM57" s="6"/>
    </row>
    <row r="58" spans="2:65" x14ac:dyDescent="0.3">
      <c r="B58">
        <f t="shared" ca="1" si="5"/>
        <v>5</v>
      </c>
      <c r="C58" t="str">
        <f t="shared" ca="1" si="6"/>
        <v>Men</v>
      </c>
      <c r="D58">
        <f t="shared" ca="1" si="54"/>
        <v>40</v>
      </c>
      <c r="E58">
        <f t="shared" ca="1" si="55"/>
        <v>6</v>
      </c>
      <c r="F58" t="str">
        <f t="shared" ca="1" si="38"/>
        <v>custom</v>
      </c>
      <c r="G58">
        <f t="shared" ca="1" si="56"/>
        <v>1</v>
      </c>
      <c r="H58" t="str">
        <f t="shared" ca="1" si="39"/>
        <v>Mba</v>
      </c>
      <c r="J58">
        <f t="shared" ca="1" si="57"/>
        <v>2</v>
      </c>
      <c r="K58">
        <f t="shared" ca="1" si="40"/>
        <v>3</v>
      </c>
      <c r="L58">
        <f t="shared" ca="1" si="58"/>
        <v>3</v>
      </c>
      <c r="M58" t="str">
        <f ca="1">VLOOKUP(Table6[[#This Row],[Column4]],$N$114:$O$123,2)</f>
        <v>c</v>
      </c>
      <c r="N58">
        <f t="shared" ca="1" si="41"/>
        <v>59843</v>
      </c>
      <c r="O58">
        <f t="shared" ca="1" si="42"/>
        <v>275037</v>
      </c>
      <c r="P58">
        <f ca="1">RAND()*Table6[[#This Row],[house value]]</f>
        <v>213969.50811142189</v>
      </c>
      <c r="Q58">
        <f ca="1">Table6[[#This Row],[cars]]*RAND()*Table6[[#This Row],[income]]</f>
        <v>77562.056686226482</v>
      </c>
      <c r="R58">
        <f ca="1">RAND()*Table6[[#This Row],[car value]]</f>
        <v>25790.973834589164</v>
      </c>
      <c r="S58">
        <f ca="1">RAND()*Table6[[#This Row],[income]]*2</f>
        <v>22520.191432052266</v>
      </c>
      <c r="T58">
        <f ca="1">RAND()*Table6[[#This Row],[income]]*1.5</f>
        <v>70548.242216990388</v>
      </c>
      <c r="U58">
        <f ca="1">Table6[[#This Row],[house value]]+Table6[[#This Row],[car value]]+Table6[[#This Row],[investments]]</f>
        <v>423147.2989032169</v>
      </c>
      <c r="V58">
        <f ca="1">Table6[[#This Row],[Mortgage left]]+Table6[[#This Row],[left amount to pay (car)]]+Table6[[#This Row],[debts]]</f>
        <v>262280.67337806331</v>
      </c>
      <c r="W58">
        <f ca="1">Table6[[#This Row],[value(person)]]-Table6[[#This Row],[value(debts)]]</f>
        <v>160866.62552515359</v>
      </c>
      <c r="AA58" s="5">
        <f t="shared" ca="1" si="23"/>
        <v>1</v>
      </c>
      <c r="AB58">
        <f t="shared" ca="1" si="24"/>
        <v>0</v>
      </c>
      <c r="AD58" s="6"/>
      <c r="AF58" s="5">
        <f t="shared" ca="1" si="25"/>
        <v>0</v>
      </c>
      <c r="AG58">
        <f t="shared" ca="1" si="26"/>
        <v>0</v>
      </c>
      <c r="AH58">
        <f t="shared" ca="1" si="27"/>
        <v>0</v>
      </c>
      <c r="AI58">
        <f t="shared" ca="1" si="28"/>
        <v>0</v>
      </c>
      <c r="AJ58">
        <f t="shared" ca="1" si="29"/>
        <v>1</v>
      </c>
      <c r="AK58" s="6">
        <f t="shared" ca="1" si="43"/>
        <v>0</v>
      </c>
      <c r="AM58" s="5">
        <f t="shared" ca="1" si="44"/>
        <v>0</v>
      </c>
      <c r="AN58">
        <f t="shared" ca="1" si="45"/>
        <v>0</v>
      </c>
      <c r="AO58">
        <f t="shared" ca="1" si="46"/>
        <v>0</v>
      </c>
      <c r="AP58">
        <f t="shared" ca="1" si="47"/>
        <v>0</v>
      </c>
      <c r="AQ58">
        <f t="shared" ca="1" si="48"/>
        <v>0</v>
      </c>
      <c r="AR58">
        <f t="shared" ca="1" si="49"/>
        <v>0</v>
      </c>
      <c r="AS58">
        <f t="shared" ca="1" si="50"/>
        <v>1</v>
      </c>
      <c r="AT58">
        <f t="shared" ca="1" si="51"/>
        <v>0</v>
      </c>
      <c r="AU58">
        <f t="shared" ca="1" si="52"/>
        <v>0</v>
      </c>
      <c r="AV58" s="6">
        <f t="shared" ca="1" si="53"/>
        <v>0</v>
      </c>
      <c r="AY58" s="14">
        <f ca="1">Table6[[#This Row],[car value]]/Table6[[#This Row],[cars]]</f>
        <v>25854.018895408826</v>
      </c>
      <c r="BA58" s="5"/>
      <c r="BD58">
        <f t="shared" ca="1" si="30"/>
        <v>1</v>
      </c>
      <c r="BF58" s="6"/>
      <c r="BG58" s="5"/>
      <c r="BJ58">
        <f t="shared" ca="1" si="31"/>
        <v>6.2764862111037156E-2</v>
      </c>
      <c r="BK58">
        <f t="shared" ca="1" si="32"/>
        <v>0</v>
      </c>
      <c r="BM58" s="6"/>
    </row>
    <row r="59" spans="2:65" x14ac:dyDescent="0.3">
      <c r="B59">
        <f t="shared" ca="1" si="5"/>
        <v>4</v>
      </c>
      <c r="C59" t="str">
        <f t="shared" ca="1" si="6"/>
        <v>Women</v>
      </c>
      <c r="D59">
        <f t="shared" ca="1" si="54"/>
        <v>46</v>
      </c>
      <c r="E59">
        <f t="shared" ca="1" si="55"/>
        <v>6</v>
      </c>
      <c r="F59" t="str">
        <f t="shared" ca="1" si="38"/>
        <v>custom</v>
      </c>
      <c r="G59">
        <f t="shared" ca="1" si="56"/>
        <v>3</v>
      </c>
      <c r="H59" t="str">
        <f t="shared" ca="1" si="39"/>
        <v>diploma</v>
      </c>
      <c r="J59">
        <f t="shared" ca="1" si="57"/>
        <v>3</v>
      </c>
      <c r="K59">
        <f t="shared" ca="1" si="40"/>
        <v>3</v>
      </c>
      <c r="L59">
        <f t="shared" ca="1" si="58"/>
        <v>6</v>
      </c>
      <c r="M59" t="str">
        <f ca="1">VLOOKUP(Table6[[#This Row],[Column4]],$N$114:$O$123,2)</f>
        <v>f</v>
      </c>
      <c r="N59">
        <f t="shared" ca="1" si="41"/>
        <v>41551</v>
      </c>
      <c r="O59">
        <f t="shared" ca="1" si="42"/>
        <v>186727</v>
      </c>
      <c r="P59">
        <f ca="1">RAND()*Table6[[#This Row],[house value]]</f>
        <v>123671.32086424636</v>
      </c>
      <c r="Q59">
        <f ca="1">Table6[[#This Row],[cars]]*RAND()*Table6[[#This Row],[income]]</f>
        <v>42917.180466775455</v>
      </c>
      <c r="R59">
        <f ca="1">RAND()*Table6[[#This Row],[car value]]</f>
        <v>13898.453669470739</v>
      </c>
      <c r="S59">
        <f ca="1">RAND()*Table6[[#This Row],[income]]*2</f>
        <v>41283.003687258592</v>
      </c>
      <c r="T59">
        <f ca="1">RAND()*Table6[[#This Row],[income]]*1.5</f>
        <v>12824.489562954848</v>
      </c>
      <c r="U59">
        <f ca="1">Table6[[#This Row],[house value]]+Table6[[#This Row],[car value]]+Table6[[#This Row],[investments]]</f>
        <v>242468.6700297303</v>
      </c>
      <c r="V59">
        <f ca="1">Table6[[#This Row],[Mortgage left]]+Table6[[#This Row],[left amount to pay (car)]]+Table6[[#This Row],[debts]]</f>
        <v>178852.77822097571</v>
      </c>
      <c r="W59">
        <f ca="1">Table6[[#This Row],[value(person)]]-Table6[[#This Row],[value(debts)]]</f>
        <v>63615.89180875459</v>
      </c>
      <c r="AA59" s="5">
        <f t="shared" ca="1" si="23"/>
        <v>1</v>
      </c>
      <c r="AB59">
        <f t="shared" ca="1" si="24"/>
        <v>0</v>
      </c>
      <c r="AD59" s="6"/>
      <c r="AF59" s="5">
        <f t="shared" ca="1" si="25"/>
        <v>0</v>
      </c>
      <c r="AG59">
        <f t="shared" ca="1" si="26"/>
        <v>0</v>
      </c>
      <c r="AH59">
        <f t="shared" ca="1" si="27"/>
        <v>0</v>
      </c>
      <c r="AI59">
        <f t="shared" ca="1" si="28"/>
        <v>0</v>
      </c>
      <c r="AJ59">
        <f t="shared" ca="1" si="29"/>
        <v>0</v>
      </c>
      <c r="AK59" s="6">
        <f t="shared" ca="1" si="43"/>
        <v>1</v>
      </c>
      <c r="AM59" s="5">
        <f t="shared" ca="1" si="44"/>
        <v>0</v>
      </c>
      <c r="AN59">
        <f t="shared" ca="1" si="45"/>
        <v>0</v>
      </c>
      <c r="AO59">
        <f t="shared" ca="1" si="46"/>
        <v>1</v>
      </c>
      <c r="AP59">
        <f t="shared" ca="1" si="47"/>
        <v>0</v>
      </c>
      <c r="AQ59">
        <f t="shared" ca="1" si="48"/>
        <v>0</v>
      </c>
      <c r="AR59">
        <f t="shared" ca="1" si="49"/>
        <v>0</v>
      </c>
      <c r="AS59">
        <f t="shared" ca="1" si="50"/>
        <v>0</v>
      </c>
      <c r="AT59">
        <f t="shared" ca="1" si="51"/>
        <v>0</v>
      </c>
      <c r="AU59">
        <f t="shared" ca="1" si="52"/>
        <v>0</v>
      </c>
      <c r="AV59" s="6">
        <f t="shared" ca="1" si="53"/>
        <v>0</v>
      </c>
      <c r="AY59" s="14">
        <f ca="1">Table6[[#This Row],[car value]]/Table6[[#This Row],[cars]]</f>
        <v>14305.726822258484</v>
      </c>
      <c r="BA59" s="5"/>
      <c r="BD59">
        <f t="shared" ca="1" si="30"/>
        <v>0</v>
      </c>
      <c r="BF59" s="6"/>
      <c r="BG59" s="5"/>
      <c r="BJ59">
        <f t="shared" ca="1" si="31"/>
        <v>0.7779662667620062</v>
      </c>
      <c r="BK59">
        <f t="shared" ca="1" si="32"/>
        <v>1</v>
      </c>
      <c r="BM59" s="6"/>
    </row>
    <row r="60" spans="2:65" x14ac:dyDescent="0.3">
      <c r="B60">
        <f t="shared" ca="1" si="5"/>
        <v>10</v>
      </c>
      <c r="C60" t="str">
        <f t="shared" ca="1" si="6"/>
        <v>Women</v>
      </c>
      <c r="D60">
        <f t="shared" ca="1" si="54"/>
        <v>25</v>
      </c>
      <c r="E60">
        <f t="shared" ca="1" si="55"/>
        <v>1</v>
      </c>
      <c r="F60" t="str">
        <f t="shared" ca="1" si="38"/>
        <v>health</v>
      </c>
      <c r="G60">
        <f t="shared" ca="1" si="56"/>
        <v>1</v>
      </c>
      <c r="H60" t="str">
        <f t="shared" ca="1" si="39"/>
        <v>Mba</v>
      </c>
      <c r="J60">
        <f t="shared" ca="1" si="57"/>
        <v>0</v>
      </c>
      <c r="K60">
        <f t="shared" ca="1" si="40"/>
        <v>3</v>
      </c>
      <c r="L60">
        <f t="shared" ca="1" si="58"/>
        <v>1</v>
      </c>
      <c r="M60" t="str">
        <f ca="1">VLOOKUP(Table6[[#This Row],[Column4]],$N$114:$O$123,2)</f>
        <v>a</v>
      </c>
      <c r="N60">
        <f t="shared" ca="1" si="41"/>
        <v>83509</v>
      </c>
      <c r="O60">
        <f t="shared" ca="1" si="42"/>
        <v>356452</v>
      </c>
      <c r="P60">
        <f ca="1">RAND()*Table6[[#This Row],[house value]]</f>
        <v>109808.53957677206</v>
      </c>
      <c r="Q60">
        <f ca="1">Table6[[#This Row],[cars]]*RAND()*Table6[[#This Row],[income]]</f>
        <v>135659.67800564627</v>
      </c>
      <c r="R60">
        <f ca="1">RAND()*Table6[[#This Row],[car value]]</f>
        <v>48343.579083627978</v>
      </c>
      <c r="S60">
        <f ca="1">RAND()*Table6[[#This Row],[income]]*2</f>
        <v>129564.90600356518</v>
      </c>
      <c r="T60">
        <f ca="1">RAND()*Table6[[#This Row],[income]]*1.5</f>
        <v>97531.39216334527</v>
      </c>
      <c r="U60">
        <f ca="1">Table6[[#This Row],[house value]]+Table6[[#This Row],[car value]]+Table6[[#This Row],[investments]]</f>
        <v>589643.07016899157</v>
      </c>
      <c r="V60">
        <f ca="1">Table6[[#This Row],[Mortgage left]]+Table6[[#This Row],[left amount to pay (car)]]+Table6[[#This Row],[debts]]</f>
        <v>287717.02466396522</v>
      </c>
      <c r="W60">
        <f ca="1">Table6[[#This Row],[value(person)]]-Table6[[#This Row],[value(debts)]]</f>
        <v>301926.04550502636</v>
      </c>
      <c r="AA60" s="5">
        <f t="shared" ca="1" si="23"/>
        <v>0</v>
      </c>
      <c r="AB60">
        <f t="shared" ca="1" si="24"/>
        <v>1</v>
      </c>
      <c r="AD60" s="6"/>
      <c r="AF60" s="5">
        <f t="shared" ca="1" si="25"/>
        <v>0</v>
      </c>
      <c r="AG60">
        <f t="shared" ca="1" si="26"/>
        <v>0</v>
      </c>
      <c r="AH60">
        <f t="shared" ca="1" si="27"/>
        <v>0</v>
      </c>
      <c r="AI60">
        <f t="shared" ca="1" si="28"/>
        <v>0</v>
      </c>
      <c r="AJ60">
        <f t="shared" ca="1" si="29"/>
        <v>0</v>
      </c>
      <c r="AK60" s="6">
        <f t="shared" ca="1" si="43"/>
        <v>1</v>
      </c>
      <c r="AM60" s="5">
        <f t="shared" ca="1" si="44"/>
        <v>0</v>
      </c>
      <c r="AN60">
        <f t="shared" ca="1" si="45"/>
        <v>0</v>
      </c>
      <c r="AO60">
        <f t="shared" ca="1" si="46"/>
        <v>0</v>
      </c>
      <c r="AP60">
        <f t="shared" ca="1" si="47"/>
        <v>0</v>
      </c>
      <c r="AQ60">
        <f t="shared" ca="1" si="48"/>
        <v>0</v>
      </c>
      <c r="AR60">
        <f t="shared" ca="1" si="49"/>
        <v>1</v>
      </c>
      <c r="AS60">
        <f t="shared" ca="1" si="50"/>
        <v>0</v>
      </c>
      <c r="AT60">
        <f t="shared" ca="1" si="51"/>
        <v>0</v>
      </c>
      <c r="AU60">
        <f t="shared" ca="1" si="52"/>
        <v>0</v>
      </c>
      <c r="AV60" s="6">
        <f t="shared" ca="1" si="53"/>
        <v>0</v>
      </c>
      <c r="AY60" s="14">
        <f ca="1">Table6[[#This Row],[car value]]/Table6[[#This Row],[cars]]</f>
        <v>45219.89266854876</v>
      </c>
      <c r="BA60" s="5"/>
      <c r="BD60">
        <f t="shared" ca="1" si="30"/>
        <v>0</v>
      </c>
      <c r="BF60" s="6"/>
      <c r="BG60" s="5"/>
      <c r="BJ60">
        <f t="shared" ca="1" si="31"/>
        <v>0.66231086486821056</v>
      </c>
      <c r="BK60">
        <f t="shared" ca="1" si="32"/>
        <v>1</v>
      </c>
      <c r="BM60" s="6"/>
    </row>
    <row r="61" spans="2:65" x14ac:dyDescent="0.3">
      <c r="B61">
        <f t="shared" ca="1" si="5"/>
        <v>2</v>
      </c>
      <c r="C61" t="str">
        <f t="shared" ca="1" si="6"/>
        <v>Women</v>
      </c>
      <c r="D61">
        <f t="shared" ca="1" si="54"/>
        <v>41</v>
      </c>
      <c r="E61">
        <f t="shared" ca="1" si="55"/>
        <v>1</v>
      </c>
      <c r="F61" t="str">
        <f t="shared" ca="1" si="38"/>
        <v>health</v>
      </c>
      <c r="G61">
        <f t="shared" ca="1" si="56"/>
        <v>1</v>
      </c>
      <c r="H61" t="str">
        <f t="shared" ca="1" si="39"/>
        <v>Mba</v>
      </c>
      <c r="J61">
        <f t="shared" ca="1" si="57"/>
        <v>2</v>
      </c>
      <c r="K61">
        <f t="shared" ca="1" si="40"/>
        <v>1</v>
      </c>
      <c r="L61">
        <f t="shared" ca="1" si="58"/>
        <v>3</v>
      </c>
      <c r="M61" t="str">
        <f ca="1">VLOOKUP(Table6[[#This Row],[Column4]],$N$114:$O$123,2)</f>
        <v>c</v>
      </c>
      <c r="N61">
        <f t="shared" ca="1" si="41"/>
        <v>26424</v>
      </c>
      <c r="O61">
        <f t="shared" ca="1" si="42"/>
        <v>213131</v>
      </c>
      <c r="P61">
        <f ca="1">RAND()*Table6[[#This Row],[house value]]</f>
        <v>91658.889402574554</v>
      </c>
      <c r="Q61">
        <f ca="1">Table6[[#This Row],[cars]]*RAND()*Table6[[#This Row],[income]]</f>
        <v>15466.872633053186</v>
      </c>
      <c r="R61">
        <f ca="1">RAND()*Table6[[#This Row],[car value]]</f>
        <v>14100.077724503786</v>
      </c>
      <c r="S61">
        <f ca="1">RAND()*Table6[[#This Row],[income]]*2</f>
        <v>663.39444460030256</v>
      </c>
      <c r="T61">
        <f ca="1">RAND()*Table6[[#This Row],[income]]*1.5</f>
        <v>6468.4446930452004</v>
      </c>
      <c r="U61">
        <f ca="1">Table6[[#This Row],[house value]]+Table6[[#This Row],[car value]]+Table6[[#This Row],[investments]]</f>
        <v>235066.31732609839</v>
      </c>
      <c r="V61">
        <f ca="1">Table6[[#This Row],[Mortgage left]]+Table6[[#This Row],[left amount to pay (car)]]+Table6[[#This Row],[debts]]</f>
        <v>106422.36157167864</v>
      </c>
      <c r="W61">
        <f ca="1">Table6[[#This Row],[value(person)]]-Table6[[#This Row],[value(debts)]]</f>
        <v>128643.95575441975</v>
      </c>
      <c r="AA61" s="5">
        <f t="shared" ca="1" si="23"/>
        <v>0</v>
      </c>
      <c r="AB61">
        <f t="shared" ca="1" si="24"/>
        <v>1</v>
      </c>
      <c r="AD61" s="6"/>
      <c r="AF61" s="5">
        <f t="shared" ca="1" si="25"/>
        <v>1</v>
      </c>
      <c r="AG61">
        <f t="shared" ca="1" si="26"/>
        <v>0</v>
      </c>
      <c r="AH61">
        <f t="shared" ca="1" si="27"/>
        <v>0</v>
      </c>
      <c r="AI61">
        <f t="shared" ca="1" si="28"/>
        <v>0</v>
      </c>
      <c r="AJ61">
        <f t="shared" ca="1" si="29"/>
        <v>0</v>
      </c>
      <c r="AK61" s="6">
        <f t="shared" ca="1" si="43"/>
        <v>0</v>
      </c>
      <c r="AM61" s="5">
        <f t="shared" ca="1" si="44"/>
        <v>1</v>
      </c>
      <c r="AN61">
        <f t="shared" ca="1" si="45"/>
        <v>0</v>
      </c>
      <c r="AO61">
        <f t="shared" ca="1" si="46"/>
        <v>0</v>
      </c>
      <c r="AP61">
        <f t="shared" ca="1" si="47"/>
        <v>0</v>
      </c>
      <c r="AQ61">
        <f t="shared" ca="1" si="48"/>
        <v>0</v>
      </c>
      <c r="AR61">
        <f t="shared" ca="1" si="49"/>
        <v>0</v>
      </c>
      <c r="AS61">
        <f t="shared" ca="1" si="50"/>
        <v>0</v>
      </c>
      <c r="AT61">
        <f t="shared" ca="1" si="51"/>
        <v>0</v>
      </c>
      <c r="AU61">
        <f t="shared" ca="1" si="52"/>
        <v>0</v>
      </c>
      <c r="AV61" s="6">
        <f t="shared" ca="1" si="53"/>
        <v>0</v>
      </c>
      <c r="AY61" s="14">
        <f ca="1">Table6[[#This Row],[car value]]/Table6[[#This Row],[cars]]</f>
        <v>15466.872633053186</v>
      </c>
      <c r="BA61" s="5"/>
      <c r="BD61">
        <f t="shared" ca="1" si="30"/>
        <v>0</v>
      </c>
      <c r="BF61" s="6"/>
      <c r="BG61" s="5"/>
      <c r="BJ61">
        <f t="shared" ca="1" si="31"/>
        <v>0.30805982173412427</v>
      </c>
      <c r="BK61">
        <f t="shared" ca="1" si="32"/>
        <v>0</v>
      </c>
      <c r="BM61" s="6"/>
    </row>
    <row r="62" spans="2:65" x14ac:dyDescent="0.3">
      <c r="B62">
        <f t="shared" ca="1" si="5"/>
        <v>4</v>
      </c>
      <c r="C62" t="str">
        <f t="shared" ca="1" si="6"/>
        <v>Women</v>
      </c>
      <c r="D62">
        <f t="shared" ca="1" si="54"/>
        <v>50</v>
      </c>
      <c r="E62">
        <f t="shared" ca="1" si="55"/>
        <v>4</v>
      </c>
      <c r="F62" t="str">
        <f t="shared" ca="1" si="38"/>
        <v>it</v>
      </c>
      <c r="G62">
        <f t="shared" ca="1" si="56"/>
        <v>3</v>
      </c>
      <c r="H62" t="str">
        <f t="shared" ca="1" si="39"/>
        <v>diploma</v>
      </c>
      <c r="J62">
        <f t="shared" ca="1" si="57"/>
        <v>0</v>
      </c>
      <c r="K62">
        <f t="shared" ca="1" si="40"/>
        <v>1</v>
      </c>
      <c r="L62">
        <f t="shared" ca="1" si="58"/>
        <v>7</v>
      </c>
      <c r="M62" t="str">
        <f ca="1">VLOOKUP(Table6[[#This Row],[Column4]],$N$114:$O$123,2)</f>
        <v>g</v>
      </c>
      <c r="N62">
        <f t="shared" ca="1" si="41"/>
        <v>37722</v>
      </c>
      <c r="O62">
        <f t="shared" ca="1" si="42"/>
        <v>156528</v>
      </c>
      <c r="P62">
        <f ca="1">RAND()*Table6[[#This Row],[house value]]</f>
        <v>50021.313180225945</v>
      </c>
      <c r="Q62">
        <f ca="1">Table6[[#This Row],[cars]]*RAND()*Table6[[#This Row],[income]]</f>
        <v>30358.156901151284</v>
      </c>
      <c r="R62">
        <f ca="1">RAND()*Table6[[#This Row],[car value]]</f>
        <v>20607.137071046847</v>
      </c>
      <c r="S62">
        <f ca="1">RAND()*Table6[[#This Row],[income]]*2</f>
        <v>73909.532115270253</v>
      </c>
      <c r="T62">
        <f ca="1">RAND()*Table6[[#This Row],[income]]*1.5</f>
        <v>50290.640868398354</v>
      </c>
      <c r="U62">
        <f ca="1">Table6[[#This Row],[house value]]+Table6[[#This Row],[car value]]+Table6[[#This Row],[investments]]</f>
        <v>237176.79776954965</v>
      </c>
      <c r="V62">
        <f ca="1">Table6[[#This Row],[Mortgage left]]+Table6[[#This Row],[left amount to pay (car)]]+Table6[[#This Row],[debts]]</f>
        <v>144537.98236654303</v>
      </c>
      <c r="W62">
        <f ca="1">Table6[[#This Row],[value(person)]]-Table6[[#This Row],[value(debts)]]</f>
        <v>92638.815403006622</v>
      </c>
      <c r="AA62" s="5">
        <f t="shared" ca="1" si="23"/>
        <v>0</v>
      </c>
      <c r="AB62">
        <f t="shared" ca="1" si="24"/>
        <v>1</v>
      </c>
      <c r="AD62" s="6"/>
      <c r="AF62" s="5">
        <f t="shared" ca="1" si="25"/>
        <v>1</v>
      </c>
      <c r="AG62">
        <f t="shared" ca="1" si="26"/>
        <v>0</v>
      </c>
      <c r="AH62">
        <f t="shared" ca="1" si="27"/>
        <v>0</v>
      </c>
      <c r="AI62">
        <f t="shared" ca="1" si="28"/>
        <v>0</v>
      </c>
      <c r="AJ62">
        <f t="shared" ca="1" si="29"/>
        <v>0</v>
      </c>
      <c r="AK62" s="6">
        <f t="shared" ca="1" si="43"/>
        <v>0</v>
      </c>
      <c r="AM62" s="5">
        <f t="shared" ca="1" si="44"/>
        <v>0</v>
      </c>
      <c r="AN62">
        <f t="shared" ca="1" si="45"/>
        <v>0</v>
      </c>
      <c r="AO62">
        <f t="shared" ca="1" si="46"/>
        <v>1</v>
      </c>
      <c r="AP62">
        <f t="shared" ca="1" si="47"/>
        <v>0</v>
      </c>
      <c r="AQ62">
        <f t="shared" ca="1" si="48"/>
        <v>0</v>
      </c>
      <c r="AR62">
        <f t="shared" ca="1" si="49"/>
        <v>0</v>
      </c>
      <c r="AS62">
        <f t="shared" ca="1" si="50"/>
        <v>0</v>
      </c>
      <c r="AT62">
        <f t="shared" ca="1" si="51"/>
        <v>0</v>
      </c>
      <c r="AU62">
        <f t="shared" ca="1" si="52"/>
        <v>0</v>
      </c>
      <c r="AV62" s="6">
        <f t="shared" ca="1" si="53"/>
        <v>0</v>
      </c>
      <c r="AY62" s="14">
        <f ca="1">Table6[[#This Row],[car value]]/Table6[[#This Row],[cars]]</f>
        <v>30358.156901151284</v>
      </c>
      <c r="BA62" s="5"/>
      <c r="BD62">
        <f t="shared" ca="1" si="30"/>
        <v>0</v>
      </c>
      <c r="BF62" s="6"/>
      <c r="BG62" s="5"/>
      <c r="BJ62">
        <f t="shared" ca="1" si="31"/>
        <v>0.43005892808917778</v>
      </c>
      <c r="BK62">
        <f t="shared" ca="1" si="32"/>
        <v>0</v>
      </c>
      <c r="BM62" s="6"/>
    </row>
    <row r="63" spans="2:65" x14ac:dyDescent="0.3">
      <c r="B63">
        <f t="shared" ca="1" si="5"/>
        <v>4</v>
      </c>
      <c r="C63" t="str">
        <f t="shared" ca="1" si="6"/>
        <v>Women</v>
      </c>
      <c r="D63">
        <f t="shared" ca="1" si="54"/>
        <v>44</v>
      </c>
      <c r="E63">
        <f t="shared" ca="1" si="55"/>
        <v>3</v>
      </c>
      <c r="F63" t="str">
        <f t="shared" ca="1" si="38"/>
        <v>agriculture</v>
      </c>
      <c r="G63">
        <f t="shared" ca="1" si="56"/>
        <v>1</v>
      </c>
      <c r="H63" t="str">
        <f t="shared" ca="1" si="39"/>
        <v>Mba</v>
      </c>
      <c r="J63">
        <f t="shared" ca="1" si="57"/>
        <v>2</v>
      </c>
      <c r="K63">
        <f t="shared" ca="1" si="40"/>
        <v>2</v>
      </c>
      <c r="L63">
        <f t="shared" ca="1" si="58"/>
        <v>2</v>
      </c>
      <c r="M63" t="str">
        <f ca="1">VLOOKUP(Table6[[#This Row],[Column4]],$N$114:$O$123,2)</f>
        <v>b</v>
      </c>
      <c r="N63">
        <f t="shared" ca="1" si="41"/>
        <v>89952</v>
      </c>
      <c r="O63">
        <f t="shared" ca="1" si="42"/>
        <v>433779</v>
      </c>
      <c r="P63">
        <f ca="1">RAND()*Table6[[#This Row],[house value]]</f>
        <v>287272.1308714053</v>
      </c>
      <c r="Q63">
        <f ca="1">Table6[[#This Row],[cars]]*RAND()*Table6[[#This Row],[income]]</f>
        <v>30197.650303984941</v>
      </c>
      <c r="R63">
        <f ca="1">RAND()*Table6[[#This Row],[car value]]</f>
        <v>6877.7569209816984</v>
      </c>
      <c r="S63">
        <f ca="1">RAND()*Table6[[#This Row],[income]]*2</f>
        <v>86567.762541931734</v>
      </c>
      <c r="T63">
        <f ca="1">RAND()*Table6[[#This Row],[income]]*1.5</f>
        <v>64902.582237844435</v>
      </c>
      <c r="U63">
        <f ca="1">Table6[[#This Row],[house value]]+Table6[[#This Row],[car value]]+Table6[[#This Row],[investments]]</f>
        <v>528879.23254182935</v>
      </c>
      <c r="V63">
        <f ca="1">Table6[[#This Row],[Mortgage left]]+Table6[[#This Row],[left amount to pay (car)]]+Table6[[#This Row],[debts]]</f>
        <v>380717.65033431875</v>
      </c>
      <c r="W63">
        <f ca="1">Table6[[#This Row],[value(person)]]-Table6[[#This Row],[value(debts)]]</f>
        <v>148161.5822075106</v>
      </c>
      <c r="AA63" s="5">
        <f t="shared" ca="1" si="23"/>
        <v>0</v>
      </c>
      <c r="AB63">
        <f t="shared" ca="1" si="24"/>
        <v>1</v>
      </c>
      <c r="AD63" s="6"/>
      <c r="AF63" s="5">
        <f t="shared" ca="1" si="25"/>
        <v>0</v>
      </c>
      <c r="AG63">
        <f t="shared" ca="1" si="26"/>
        <v>0</v>
      </c>
      <c r="AH63">
        <f t="shared" ca="1" si="27"/>
        <v>0</v>
      </c>
      <c r="AI63">
        <f t="shared" ca="1" si="28"/>
        <v>1</v>
      </c>
      <c r="AJ63">
        <f t="shared" ca="1" si="29"/>
        <v>0</v>
      </c>
      <c r="AK63" s="6">
        <f t="shared" ca="1" si="43"/>
        <v>0</v>
      </c>
      <c r="AM63" s="5">
        <f t="shared" ca="1" si="44"/>
        <v>0</v>
      </c>
      <c r="AN63">
        <f t="shared" ca="1" si="45"/>
        <v>0</v>
      </c>
      <c r="AO63">
        <f t="shared" ca="1" si="46"/>
        <v>0</v>
      </c>
      <c r="AP63">
        <f t="shared" ca="1" si="47"/>
        <v>0</v>
      </c>
      <c r="AQ63">
        <f t="shared" ca="1" si="48"/>
        <v>0</v>
      </c>
      <c r="AR63">
        <f t="shared" ca="1" si="49"/>
        <v>0</v>
      </c>
      <c r="AS63">
        <f t="shared" ca="1" si="50"/>
        <v>1</v>
      </c>
      <c r="AT63">
        <f t="shared" ca="1" si="51"/>
        <v>0</v>
      </c>
      <c r="AU63">
        <f t="shared" ca="1" si="52"/>
        <v>0</v>
      </c>
      <c r="AV63" s="6">
        <f t="shared" ca="1" si="53"/>
        <v>0</v>
      </c>
      <c r="AY63" s="14">
        <f ca="1">Table6[[#This Row],[car value]]/Table6[[#This Row],[cars]]</f>
        <v>15098.825151992471</v>
      </c>
      <c r="BA63" s="5"/>
      <c r="BD63">
        <f t="shared" ca="1" si="30"/>
        <v>0</v>
      </c>
      <c r="BF63" s="6"/>
      <c r="BG63" s="5"/>
      <c r="BJ63">
        <f t="shared" ca="1" si="31"/>
        <v>0.31956782927160599</v>
      </c>
      <c r="BK63">
        <f t="shared" ca="1" si="32"/>
        <v>0</v>
      </c>
      <c r="BM63" s="6"/>
    </row>
    <row r="64" spans="2:65" x14ac:dyDescent="0.3">
      <c r="B64">
        <f t="shared" ca="1" si="5"/>
        <v>3</v>
      </c>
      <c r="C64" t="str">
        <f t="shared" ca="1" si="6"/>
        <v>Men</v>
      </c>
      <c r="D64">
        <f t="shared" ca="1" si="54"/>
        <v>40</v>
      </c>
      <c r="E64">
        <f t="shared" ca="1" si="55"/>
        <v>6</v>
      </c>
      <c r="F64" t="str">
        <f t="shared" ca="1" si="38"/>
        <v>custom</v>
      </c>
      <c r="G64">
        <f t="shared" ca="1" si="56"/>
        <v>4</v>
      </c>
      <c r="H64" t="str">
        <f t="shared" ca="1" si="39"/>
        <v>commerce</v>
      </c>
      <c r="J64">
        <f t="shared" ca="1" si="57"/>
        <v>0</v>
      </c>
      <c r="K64">
        <f t="shared" ca="1" si="40"/>
        <v>3</v>
      </c>
      <c r="L64">
        <f t="shared" ca="1" si="58"/>
        <v>10</v>
      </c>
      <c r="M64" t="str">
        <f ca="1">VLOOKUP(Table6[[#This Row],[Column4]],$N$114:$O$123,2)</f>
        <v>j</v>
      </c>
      <c r="N64">
        <f t="shared" ca="1" si="41"/>
        <v>89547</v>
      </c>
      <c r="O64">
        <f t="shared" ca="1" si="42"/>
        <v>183806</v>
      </c>
      <c r="P64">
        <f ca="1">RAND()*Table6[[#This Row],[house value]]</f>
        <v>179639.35207882526</v>
      </c>
      <c r="Q64">
        <f ca="1">Table6[[#This Row],[cars]]*RAND()*Table6[[#This Row],[income]]</f>
        <v>113439.20772510144</v>
      </c>
      <c r="R64">
        <f ca="1">RAND()*Table6[[#This Row],[car value]]</f>
        <v>9238.9790454474696</v>
      </c>
      <c r="S64">
        <f ca="1">RAND()*Table6[[#This Row],[income]]*2</f>
        <v>48388.524150444246</v>
      </c>
      <c r="T64">
        <f ca="1">RAND()*Table6[[#This Row],[income]]*1.5</f>
        <v>6750.5110157681338</v>
      </c>
      <c r="U64">
        <f ca="1">Table6[[#This Row],[house value]]+Table6[[#This Row],[car value]]+Table6[[#This Row],[investments]]</f>
        <v>303995.71874086955</v>
      </c>
      <c r="V64">
        <f ca="1">Table6[[#This Row],[Mortgage left]]+Table6[[#This Row],[left amount to pay (car)]]+Table6[[#This Row],[debts]]</f>
        <v>237266.85527471697</v>
      </c>
      <c r="W64">
        <f ca="1">Table6[[#This Row],[value(person)]]-Table6[[#This Row],[value(debts)]]</f>
        <v>66728.863466152572</v>
      </c>
      <c r="AA64" s="5">
        <f t="shared" ca="1" si="23"/>
        <v>0</v>
      </c>
      <c r="AB64">
        <f t="shared" ca="1" si="24"/>
        <v>1</v>
      </c>
      <c r="AD64" s="6"/>
      <c r="AF64" s="5">
        <f t="shared" ca="1" si="25"/>
        <v>0</v>
      </c>
      <c r="AG64">
        <f t="shared" ca="1" si="26"/>
        <v>0</v>
      </c>
      <c r="AH64">
        <f t="shared" ca="1" si="27"/>
        <v>1</v>
      </c>
      <c r="AI64">
        <f t="shared" ca="1" si="28"/>
        <v>0</v>
      </c>
      <c r="AJ64">
        <f t="shared" ca="1" si="29"/>
        <v>0</v>
      </c>
      <c r="AK64" s="6">
        <f t="shared" ca="1" si="43"/>
        <v>0</v>
      </c>
      <c r="AM64" s="5">
        <f t="shared" ca="1" si="44"/>
        <v>0</v>
      </c>
      <c r="AN64">
        <f t="shared" ca="1" si="45"/>
        <v>1</v>
      </c>
      <c r="AO64">
        <f t="shared" ca="1" si="46"/>
        <v>0</v>
      </c>
      <c r="AP64">
        <f t="shared" ca="1" si="47"/>
        <v>0</v>
      </c>
      <c r="AQ64">
        <f t="shared" ca="1" si="48"/>
        <v>0</v>
      </c>
      <c r="AR64">
        <f t="shared" ca="1" si="49"/>
        <v>0</v>
      </c>
      <c r="AS64">
        <f t="shared" ca="1" si="50"/>
        <v>0</v>
      </c>
      <c r="AT64">
        <f t="shared" ca="1" si="51"/>
        <v>0</v>
      </c>
      <c r="AU64">
        <f t="shared" ca="1" si="52"/>
        <v>0</v>
      </c>
      <c r="AV64" s="6">
        <f t="shared" ca="1" si="53"/>
        <v>0</v>
      </c>
      <c r="AY64" s="14">
        <f ca="1">Table6[[#This Row],[car value]]/Table6[[#This Row],[cars]]</f>
        <v>37813.069241700483</v>
      </c>
      <c r="BA64" s="5"/>
      <c r="BD64">
        <f t="shared" ca="1" si="30"/>
        <v>1</v>
      </c>
      <c r="BF64" s="6"/>
      <c r="BG64" s="5"/>
      <c r="BJ64">
        <f t="shared" ca="1" si="31"/>
        <v>0.6622545832587684</v>
      </c>
      <c r="BK64">
        <f t="shared" ca="1" si="32"/>
        <v>1</v>
      </c>
      <c r="BM64" s="6"/>
    </row>
    <row r="65" spans="2:65" x14ac:dyDescent="0.3">
      <c r="B65">
        <f t="shared" ca="1" si="5"/>
        <v>7</v>
      </c>
      <c r="C65" t="str">
        <f t="shared" ca="1" si="6"/>
        <v>Men</v>
      </c>
      <c r="D65">
        <f t="shared" ca="1" si="54"/>
        <v>27</v>
      </c>
      <c r="E65">
        <f t="shared" ca="1" si="55"/>
        <v>1</v>
      </c>
      <c r="F65" t="str">
        <f t="shared" ca="1" si="38"/>
        <v>health</v>
      </c>
      <c r="G65">
        <f t="shared" ca="1" si="56"/>
        <v>2</v>
      </c>
      <c r="H65" t="str">
        <f t="shared" ca="1" si="39"/>
        <v>b-tech</v>
      </c>
      <c r="J65">
        <f t="shared" ca="1" si="57"/>
        <v>0</v>
      </c>
      <c r="K65">
        <f t="shared" ca="1" si="40"/>
        <v>1</v>
      </c>
      <c r="L65">
        <f t="shared" ca="1" si="58"/>
        <v>9</v>
      </c>
      <c r="M65" t="str">
        <f ca="1">VLOOKUP(Table6[[#This Row],[Column4]],$N$114:$O$123,2)</f>
        <v>i</v>
      </c>
      <c r="N65">
        <f t="shared" ca="1" si="41"/>
        <v>23673</v>
      </c>
      <c r="O65">
        <f t="shared" ca="1" si="42"/>
        <v>458715</v>
      </c>
      <c r="P65">
        <f ca="1">RAND()*Table6[[#This Row],[house value]]</f>
        <v>213230.65831302805</v>
      </c>
      <c r="Q65">
        <f ca="1">Table6[[#This Row],[cars]]*RAND()*Table6[[#This Row],[income]]</f>
        <v>12577.422717521416</v>
      </c>
      <c r="R65">
        <f ca="1">RAND()*Table6[[#This Row],[car value]]</f>
        <v>7911.2719176719029</v>
      </c>
      <c r="S65">
        <f ca="1">RAND()*Table6[[#This Row],[income]]*2</f>
        <v>19673.480635944805</v>
      </c>
      <c r="T65">
        <f ca="1">RAND()*Table6[[#This Row],[income]]*1.5</f>
        <v>32705.571574215232</v>
      </c>
      <c r="U65">
        <f ca="1">Table6[[#This Row],[house value]]+Table6[[#This Row],[car value]]+Table6[[#This Row],[investments]]</f>
        <v>503997.99429173669</v>
      </c>
      <c r="V65">
        <f ca="1">Table6[[#This Row],[Mortgage left]]+Table6[[#This Row],[left amount to pay (car)]]+Table6[[#This Row],[debts]]</f>
        <v>240815.41086664476</v>
      </c>
      <c r="W65">
        <f ca="1">Table6[[#This Row],[value(person)]]-Table6[[#This Row],[value(debts)]]</f>
        <v>263182.58342509193</v>
      </c>
      <c r="AA65" s="5">
        <f t="shared" ca="1" si="23"/>
        <v>1</v>
      </c>
      <c r="AB65">
        <f t="shared" ca="1" si="24"/>
        <v>0</v>
      </c>
      <c r="AD65" s="6"/>
      <c r="AF65" s="5">
        <f t="shared" ca="1" si="25"/>
        <v>0</v>
      </c>
      <c r="AG65">
        <f t="shared" ca="1" si="26"/>
        <v>0</v>
      </c>
      <c r="AH65">
        <f t="shared" ca="1" si="27"/>
        <v>0</v>
      </c>
      <c r="AI65">
        <f t="shared" ca="1" si="28"/>
        <v>0</v>
      </c>
      <c r="AJ65">
        <f t="shared" ca="1" si="29"/>
        <v>0</v>
      </c>
      <c r="AK65" s="6">
        <f t="shared" ca="1" si="43"/>
        <v>1</v>
      </c>
      <c r="AM65" s="5">
        <f t="shared" ca="1" si="44"/>
        <v>0</v>
      </c>
      <c r="AN65">
        <f t="shared" ca="1" si="45"/>
        <v>0</v>
      </c>
      <c r="AO65">
        <f t="shared" ca="1" si="46"/>
        <v>0</v>
      </c>
      <c r="AP65">
        <f t="shared" ca="1" si="47"/>
        <v>0</v>
      </c>
      <c r="AQ65">
        <f t="shared" ca="1" si="48"/>
        <v>0</v>
      </c>
      <c r="AR65">
        <f t="shared" ca="1" si="49"/>
        <v>0</v>
      </c>
      <c r="AS65">
        <f t="shared" ca="1" si="50"/>
        <v>0</v>
      </c>
      <c r="AT65">
        <f t="shared" ca="1" si="51"/>
        <v>0</v>
      </c>
      <c r="AU65">
        <f t="shared" ca="1" si="52"/>
        <v>0</v>
      </c>
      <c r="AV65" s="6">
        <f t="shared" ca="1" si="53"/>
        <v>1</v>
      </c>
      <c r="AY65" s="14">
        <f ca="1">Table6[[#This Row],[car value]]/Table6[[#This Row],[cars]]</f>
        <v>12577.422717521416</v>
      </c>
      <c r="BA65" s="5"/>
      <c r="BD65">
        <f t="shared" ca="1" si="30"/>
        <v>0</v>
      </c>
      <c r="BF65" s="6"/>
      <c r="BG65" s="5"/>
      <c r="BJ65">
        <f t="shared" ca="1" si="31"/>
        <v>0.9773312736190618</v>
      </c>
      <c r="BK65">
        <f t="shared" ca="1" si="32"/>
        <v>1</v>
      </c>
      <c r="BM65" s="6"/>
    </row>
    <row r="66" spans="2:65" x14ac:dyDescent="0.3">
      <c r="B66">
        <f t="shared" ca="1" si="5"/>
        <v>1</v>
      </c>
      <c r="C66" t="str">
        <f t="shared" ref="C66:C102" ca="1" si="59">IF(OR(B66=1,B66=3,B66=5,B66=7,B66=9),"Men","Women")</f>
        <v>Men</v>
      </c>
      <c r="D66">
        <f t="shared" ca="1" si="54"/>
        <v>38</v>
      </c>
      <c r="E66">
        <f t="shared" ca="1" si="55"/>
        <v>5</v>
      </c>
      <c r="F66" t="str">
        <f t="shared" ref="F66:F97" ca="1" si="60">VLOOKUP(E66,$S$116:$T$121,2)</f>
        <v>e-commerce</v>
      </c>
      <c r="G66">
        <f t="shared" ca="1" si="56"/>
        <v>1</v>
      </c>
      <c r="H66" t="str">
        <f t="shared" ref="H66:H97" ca="1" si="61">VLOOKUP(G66,$P$116:$Q$120,2)</f>
        <v>Mba</v>
      </c>
      <c r="J66">
        <f t="shared" ca="1" si="57"/>
        <v>2</v>
      </c>
      <c r="K66">
        <f t="shared" ref="K66:K102" ca="1" si="62">RANDBETWEEN(1,3)</f>
        <v>3</v>
      </c>
      <c r="L66">
        <f t="shared" ca="1" si="58"/>
        <v>5</v>
      </c>
      <c r="M66" t="str">
        <f ca="1">VLOOKUP(Table6[[#This Row],[Column4]],$N$114:$O$123,2)</f>
        <v>e</v>
      </c>
      <c r="N66">
        <f t="shared" ref="N66:N102" ca="1" si="63">RANDBETWEEN(10000,100000)</f>
        <v>74280</v>
      </c>
      <c r="O66">
        <f t="shared" ref="O66:O102" ca="1" si="64">RANDBETWEEN(100000,500000)</f>
        <v>395269</v>
      </c>
      <c r="P66">
        <f ca="1">RAND()*Table6[[#This Row],[house value]]</f>
        <v>297381.03835773759</v>
      </c>
      <c r="Q66">
        <f ca="1">Table6[[#This Row],[cars]]*RAND()*Table6[[#This Row],[income]]</f>
        <v>134882.19733277443</v>
      </c>
      <c r="R66">
        <f ca="1">RAND()*Table6[[#This Row],[car value]]</f>
        <v>30388.000491595401</v>
      </c>
      <c r="S66">
        <f ca="1">RAND()*Table6[[#This Row],[income]]*2</f>
        <v>84007.487031431578</v>
      </c>
      <c r="T66">
        <f ca="1">RAND()*Table6[[#This Row],[income]]*1.5</f>
        <v>94449.250518012268</v>
      </c>
      <c r="U66">
        <f ca="1">Table6[[#This Row],[house value]]+Table6[[#This Row],[car value]]+Table6[[#This Row],[investments]]</f>
        <v>624600.44785078662</v>
      </c>
      <c r="V66">
        <f ca="1">Table6[[#This Row],[Mortgage left]]+Table6[[#This Row],[left amount to pay (car)]]+Table6[[#This Row],[debts]]</f>
        <v>411776.52588076459</v>
      </c>
      <c r="W66">
        <f ca="1">Table6[[#This Row],[value(person)]]-Table6[[#This Row],[value(debts)]]</f>
        <v>212823.92197002203</v>
      </c>
      <c r="AA66" s="5">
        <f t="shared" ca="1" si="23"/>
        <v>1</v>
      </c>
      <c r="AB66">
        <f t="shared" ca="1" si="24"/>
        <v>0</v>
      </c>
      <c r="AD66" s="6"/>
      <c r="AF66" s="5">
        <f t="shared" ca="1" si="25"/>
        <v>1</v>
      </c>
      <c r="AG66">
        <f t="shared" ca="1" si="26"/>
        <v>0</v>
      </c>
      <c r="AH66">
        <f t="shared" ca="1" si="27"/>
        <v>0</v>
      </c>
      <c r="AI66">
        <f t="shared" ca="1" si="28"/>
        <v>0</v>
      </c>
      <c r="AJ66">
        <f t="shared" ca="1" si="29"/>
        <v>0</v>
      </c>
      <c r="AK66" s="6">
        <f t="shared" ca="1" si="43"/>
        <v>0</v>
      </c>
      <c r="AM66" s="5">
        <f t="shared" ca="1" si="44"/>
        <v>0</v>
      </c>
      <c r="AN66">
        <f t="shared" ca="1" si="45"/>
        <v>0</v>
      </c>
      <c r="AO66">
        <f t="shared" ca="1" si="46"/>
        <v>0</v>
      </c>
      <c r="AP66">
        <f t="shared" ca="1" si="47"/>
        <v>0</v>
      </c>
      <c r="AQ66">
        <f t="shared" ca="1" si="48"/>
        <v>0</v>
      </c>
      <c r="AR66">
        <f t="shared" ca="1" si="49"/>
        <v>0</v>
      </c>
      <c r="AS66">
        <f t="shared" ca="1" si="50"/>
        <v>0</v>
      </c>
      <c r="AT66">
        <f t="shared" ca="1" si="51"/>
        <v>0</v>
      </c>
      <c r="AU66">
        <f t="shared" ca="1" si="52"/>
        <v>1</v>
      </c>
      <c r="AV66" s="6">
        <f t="shared" ca="1" si="53"/>
        <v>0</v>
      </c>
      <c r="AY66" s="14">
        <f ca="1">Table6[[#This Row],[car value]]/Table6[[#This Row],[cars]]</f>
        <v>44960.732444258145</v>
      </c>
      <c r="BA66" s="5"/>
      <c r="BD66">
        <f t="shared" ca="1" si="30"/>
        <v>0</v>
      </c>
      <c r="BF66" s="6"/>
      <c r="BG66" s="5"/>
      <c r="BJ66">
        <f t="shared" ca="1" si="31"/>
        <v>0.46484343941887241</v>
      </c>
      <c r="BK66">
        <f t="shared" ca="1" si="32"/>
        <v>1</v>
      </c>
      <c r="BM66" s="6"/>
    </row>
    <row r="67" spans="2:65" x14ac:dyDescent="0.3">
      <c r="B67">
        <f t="shared" ref="B67:B102" ca="1" si="65">RANDBETWEEN(1,10)</f>
        <v>1</v>
      </c>
      <c r="C67" t="str">
        <f t="shared" ca="1" si="59"/>
        <v>Men</v>
      </c>
      <c r="D67">
        <f t="shared" ca="1" si="54"/>
        <v>40</v>
      </c>
      <c r="E67">
        <f t="shared" ca="1" si="55"/>
        <v>2</v>
      </c>
      <c r="F67" t="str">
        <f t="shared" ca="1" si="60"/>
        <v>education</v>
      </c>
      <c r="G67">
        <f t="shared" ca="1" si="56"/>
        <v>2</v>
      </c>
      <c r="H67" t="str">
        <f t="shared" ca="1" si="61"/>
        <v>b-tech</v>
      </c>
      <c r="J67">
        <f t="shared" ca="1" si="57"/>
        <v>3</v>
      </c>
      <c r="K67">
        <f t="shared" ca="1" si="62"/>
        <v>2</v>
      </c>
      <c r="L67">
        <f t="shared" ca="1" si="58"/>
        <v>7</v>
      </c>
      <c r="M67" t="str">
        <f ca="1">VLOOKUP(Table6[[#This Row],[Column4]],$N$114:$O$123,2)</f>
        <v>g</v>
      </c>
      <c r="N67">
        <f t="shared" ca="1" si="63"/>
        <v>57134</v>
      </c>
      <c r="O67">
        <f t="shared" ca="1" si="64"/>
        <v>374185</v>
      </c>
      <c r="P67">
        <f ca="1">RAND()*Table6[[#This Row],[house value]]</f>
        <v>364645.3108544827</v>
      </c>
      <c r="Q67">
        <f ca="1">Table6[[#This Row],[cars]]*RAND()*Table6[[#This Row],[income]]</f>
        <v>68677.952074913264</v>
      </c>
      <c r="R67">
        <f ca="1">RAND()*Table6[[#This Row],[car value]]</f>
        <v>36877.567212280483</v>
      </c>
      <c r="S67">
        <f ca="1">RAND()*Table6[[#This Row],[income]]*2</f>
        <v>64427.334336473381</v>
      </c>
      <c r="T67">
        <f ca="1">RAND()*Table6[[#This Row],[income]]*1.5</f>
        <v>16717.388459274993</v>
      </c>
      <c r="U67">
        <f ca="1">Table6[[#This Row],[house value]]+Table6[[#This Row],[car value]]+Table6[[#This Row],[investments]]</f>
        <v>459580.34053418826</v>
      </c>
      <c r="V67">
        <f ca="1">Table6[[#This Row],[Mortgage left]]+Table6[[#This Row],[left amount to pay (car)]]+Table6[[#This Row],[debts]]</f>
        <v>465950.21240323654</v>
      </c>
      <c r="W67">
        <f ca="1">Table6[[#This Row],[value(person)]]-Table6[[#This Row],[value(debts)]]</f>
        <v>-6369.8718690482783</v>
      </c>
      <c r="AA67" s="5">
        <f t="shared" ca="1" si="23"/>
        <v>1</v>
      </c>
      <c r="AB67">
        <f t="shared" ca="1" si="24"/>
        <v>0</v>
      </c>
      <c r="AD67" s="6"/>
      <c r="AF67" s="5">
        <f t="shared" ca="1" si="25"/>
        <v>0</v>
      </c>
      <c r="AG67">
        <f t="shared" ca="1" si="26"/>
        <v>0</v>
      </c>
      <c r="AH67">
        <f t="shared" ca="1" si="27"/>
        <v>0</v>
      </c>
      <c r="AI67">
        <f t="shared" ca="1" si="28"/>
        <v>0</v>
      </c>
      <c r="AJ67">
        <f t="shared" ca="1" si="29"/>
        <v>1</v>
      </c>
      <c r="AK67" s="6">
        <f t="shared" ref="AK67:AK103" ca="1" si="66">IF(F66="custom",1,0)</f>
        <v>0</v>
      </c>
      <c r="AM67" s="5">
        <f t="shared" ref="AM67:AM103" ca="1" si="67">IF(M66="a",1,0)</f>
        <v>0</v>
      </c>
      <c r="AN67">
        <f t="shared" ref="AN67:AN103" ca="1" si="68">IF(M66="b",1,0)</f>
        <v>0</v>
      </c>
      <c r="AO67">
        <f t="shared" ref="AO67:AO103" ca="1" si="69">IF(M66="c",1,0)</f>
        <v>0</v>
      </c>
      <c r="AP67">
        <f t="shared" ref="AP67:AP103" ca="1" si="70">IF(M66="d",1,0)</f>
        <v>0</v>
      </c>
      <c r="AQ67">
        <f t="shared" ref="AQ67:AQ103" ca="1" si="71">IF(M66="e",1,0)</f>
        <v>1</v>
      </c>
      <c r="AR67">
        <f t="shared" ref="AR67:AR103" ca="1" si="72">IF(M66="f",1,0)</f>
        <v>0</v>
      </c>
      <c r="AS67">
        <f t="shared" ref="AS67:AS103" ca="1" si="73">IF(M66="g",1,0)</f>
        <v>0</v>
      </c>
      <c r="AT67">
        <f t="shared" ref="AT67:AT103" ca="1" si="74">IF(M66="h",1,0)</f>
        <v>0</v>
      </c>
      <c r="AU67">
        <f t="shared" ref="AU67:AU103" ca="1" si="75">IF(M66="i",1,0)</f>
        <v>0</v>
      </c>
      <c r="AV67" s="6">
        <f t="shared" ref="AV67:AV103" ca="1" si="76">IF(M66="j",1,0)</f>
        <v>0</v>
      </c>
      <c r="AY67" s="14">
        <f ca="1">Table6[[#This Row],[car value]]/Table6[[#This Row],[cars]]</f>
        <v>34338.976037456632</v>
      </c>
      <c r="BA67" s="5"/>
      <c r="BD67">
        <f t="shared" ca="1" si="30"/>
        <v>1</v>
      </c>
      <c r="BF67" s="6"/>
      <c r="BG67" s="5"/>
      <c r="BJ67">
        <f t="shared" ca="1" si="31"/>
        <v>0.75235102767416007</v>
      </c>
      <c r="BK67">
        <f t="shared" ca="1" si="32"/>
        <v>1</v>
      </c>
      <c r="BM67" s="6"/>
    </row>
    <row r="68" spans="2:65" x14ac:dyDescent="0.3">
      <c r="B68">
        <f t="shared" ca="1" si="65"/>
        <v>4</v>
      </c>
      <c r="C68" t="str">
        <f t="shared" ca="1" si="59"/>
        <v>Women</v>
      </c>
      <c r="D68">
        <f t="shared" ca="1" si="54"/>
        <v>30</v>
      </c>
      <c r="E68">
        <f t="shared" ca="1" si="55"/>
        <v>5</v>
      </c>
      <c r="F68" t="str">
        <f t="shared" ca="1" si="60"/>
        <v>e-commerce</v>
      </c>
      <c r="G68">
        <f t="shared" ca="1" si="56"/>
        <v>2</v>
      </c>
      <c r="H68" t="str">
        <f t="shared" ca="1" si="61"/>
        <v>b-tech</v>
      </c>
      <c r="J68">
        <f t="shared" ca="1" si="57"/>
        <v>2</v>
      </c>
      <c r="K68">
        <f t="shared" ca="1" si="62"/>
        <v>1</v>
      </c>
      <c r="L68">
        <f t="shared" ca="1" si="58"/>
        <v>2</v>
      </c>
      <c r="M68" t="str">
        <f ca="1">VLOOKUP(Table6[[#This Row],[Column4]],$N$114:$O$123,2)</f>
        <v>b</v>
      </c>
      <c r="N68">
        <f t="shared" ca="1" si="63"/>
        <v>39478</v>
      </c>
      <c r="O68">
        <f t="shared" ca="1" si="64"/>
        <v>441291</v>
      </c>
      <c r="P68">
        <f ca="1">RAND()*Table6[[#This Row],[house value]]</f>
        <v>165827.37948114696</v>
      </c>
      <c r="Q68">
        <f ca="1">Table6[[#This Row],[cars]]*RAND()*Table6[[#This Row],[income]]</f>
        <v>9997.3026780256041</v>
      </c>
      <c r="R68">
        <f ca="1">RAND()*Table6[[#This Row],[car value]]</f>
        <v>5333.0202448512964</v>
      </c>
      <c r="S68">
        <f ca="1">RAND()*Table6[[#This Row],[income]]*2</f>
        <v>67130.660892685322</v>
      </c>
      <c r="T68">
        <f ca="1">RAND()*Table6[[#This Row],[income]]*1.5</f>
        <v>44617.798538629024</v>
      </c>
      <c r="U68">
        <f ca="1">Table6[[#This Row],[house value]]+Table6[[#This Row],[car value]]+Table6[[#This Row],[investments]]</f>
        <v>495906.10121665464</v>
      </c>
      <c r="V68">
        <f ca="1">Table6[[#This Row],[Mortgage left]]+Table6[[#This Row],[left amount to pay (car)]]+Table6[[#This Row],[debts]]</f>
        <v>238291.06061868358</v>
      </c>
      <c r="W68">
        <f ca="1">Table6[[#This Row],[value(person)]]-Table6[[#This Row],[value(debts)]]</f>
        <v>257615.04059797106</v>
      </c>
      <c r="AA68" s="5">
        <f t="shared" ref="AA68:AA103" ca="1" si="77">IF(C67="men",1,0)</f>
        <v>1</v>
      </c>
      <c r="AB68">
        <f t="shared" ref="AB68:AB103" ca="1" si="78">IF(C67="women",1,0)</f>
        <v>0</v>
      </c>
      <c r="AD68" s="6"/>
      <c r="AF68" s="5">
        <f t="shared" ref="AF68:AF103" ca="1" si="79">IF(F67="health",1,0)</f>
        <v>0</v>
      </c>
      <c r="AG68">
        <f t="shared" ref="AG68:AG103" ca="1" si="80">IF(F67="education",1,0)</f>
        <v>1</v>
      </c>
      <c r="AH68">
        <f t="shared" ref="AH68:AH103" ca="1" si="81">IF(F67="agriculture",1,0)</f>
        <v>0</v>
      </c>
      <c r="AI68">
        <f t="shared" ref="AI68:AI103" ca="1" si="82">IF(F67="it",1,0)</f>
        <v>0</v>
      </c>
      <c r="AJ68">
        <f t="shared" ref="AJ68:AJ103" ca="1" si="83">IF(F67="e-commerce",1,0)</f>
        <v>0</v>
      </c>
      <c r="AK68" s="6">
        <f t="shared" ca="1" si="66"/>
        <v>0</v>
      </c>
      <c r="AM68" s="5">
        <f t="shared" ca="1" si="67"/>
        <v>0</v>
      </c>
      <c r="AN68">
        <f t="shared" ca="1" si="68"/>
        <v>0</v>
      </c>
      <c r="AO68">
        <f t="shared" ca="1" si="69"/>
        <v>0</v>
      </c>
      <c r="AP68">
        <f t="shared" ca="1" si="70"/>
        <v>0</v>
      </c>
      <c r="AQ68">
        <f t="shared" ca="1" si="71"/>
        <v>0</v>
      </c>
      <c r="AR68">
        <f t="shared" ca="1" si="72"/>
        <v>0</v>
      </c>
      <c r="AS68">
        <f t="shared" ca="1" si="73"/>
        <v>1</v>
      </c>
      <c r="AT68">
        <f t="shared" ca="1" si="74"/>
        <v>0</v>
      </c>
      <c r="AU68">
        <f t="shared" ca="1" si="75"/>
        <v>0</v>
      </c>
      <c r="AV68" s="6">
        <f t="shared" ca="1" si="76"/>
        <v>0</v>
      </c>
      <c r="AY68" s="14">
        <f ca="1">Table6[[#This Row],[car value]]/Table6[[#This Row],[cars]]</f>
        <v>9997.3026780256041</v>
      </c>
      <c r="BA68" s="5"/>
      <c r="BD68">
        <f t="shared" ref="BD68:BD103" ca="1" si="84">IF(V67&gt;$BB$2,1,0)</f>
        <v>1</v>
      </c>
      <c r="BF68" s="6"/>
      <c r="BG68" s="5"/>
      <c r="BJ68">
        <f t="shared" ref="BJ68:BJ103" ca="1" si="85">P67/O67</f>
        <v>0.97450542072633239</v>
      </c>
      <c r="BK68">
        <f t="shared" ref="BK68:BK103" ca="1" si="86">IF(BJ68&gt;$BH$2,1,0)</f>
        <v>1</v>
      </c>
      <c r="BM68" s="6"/>
    </row>
    <row r="69" spans="2:65" x14ac:dyDescent="0.3">
      <c r="B69">
        <f t="shared" ca="1" si="65"/>
        <v>2</v>
      </c>
      <c r="C69" t="str">
        <f t="shared" ca="1" si="59"/>
        <v>Women</v>
      </c>
      <c r="D69">
        <f t="shared" ca="1" si="54"/>
        <v>47</v>
      </c>
      <c r="E69">
        <f t="shared" ca="1" si="55"/>
        <v>5</v>
      </c>
      <c r="F69" t="str">
        <f t="shared" ca="1" si="60"/>
        <v>e-commerce</v>
      </c>
      <c r="G69">
        <f t="shared" ca="1" si="56"/>
        <v>4</v>
      </c>
      <c r="H69" t="str">
        <f t="shared" ca="1" si="61"/>
        <v>commerce</v>
      </c>
      <c r="J69">
        <f t="shared" ca="1" si="57"/>
        <v>3</v>
      </c>
      <c r="K69">
        <f t="shared" ca="1" si="62"/>
        <v>2</v>
      </c>
      <c r="L69">
        <f t="shared" ca="1" si="58"/>
        <v>5</v>
      </c>
      <c r="M69" t="str">
        <f ca="1">VLOOKUP(Table6[[#This Row],[Column4]],$N$114:$O$123,2)</f>
        <v>e</v>
      </c>
      <c r="N69">
        <f t="shared" ca="1" si="63"/>
        <v>53232</v>
      </c>
      <c r="O69">
        <f t="shared" ca="1" si="64"/>
        <v>450230</v>
      </c>
      <c r="P69">
        <f ca="1">RAND()*Table6[[#This Row],[house value]]</f>
        <v>114861.70025902124</v>
      </c>
      <c r="Q69">
        <f ca="1">Table6[[#This Row],[cars]]*RAND()*Table6[[#This Row],[income]]</f>
        <v>65620.868450835624</v>
      </c>
      <c r="R69">
        <f ca="1">RAND()*Table6[[#This Row],[car value]]</f>
        <v>58830.053337667385</v>
      </c>
      <c r="S69">
        <f ca="1">RAND()*Table6[[#This Row],[income]]*2</f>
        <v>90057.685961214389</v>
      </c>
      <c r="T69">
        <f ca="1">RAND()*Table6[[#This Row],[income]]*1.5</f>
        <v>17442.339708143169</v>
      </c>
      <c r="U69">
        <f ca="1">Table6[[#This Row],[house value]]+Table6[[#This Row],[car value]]+Table6[[#This Row],[investments]]</f>
        <v>533293.20815897884</v>
      </c>
      <c r="V69">
        <f ca="1">Table6[[#This Row],[Mortgage left]]+Table6[[#This Row],[left amount to pay (car)]]+Table6[[#This Row],[debts]]</f>
        <v>263749.43955790298</v>
      </c>
      <c r="W69">
        <f ca="1">Table6[[#This Row],[value(person)]]-Table6[[#This Row],[value(debts)]]</f>
        <v>269543.76860107586</v>
      </c>
      <c r="AA69" s="5">
        <f t="shared" ca="1" si="77"/>
        <v>0</v>
      </c>
      <c r="AB69">
        <f t="shared" ca="1" si="78"/>
        <v>1</v>
      </c>
      <c r="AD69" s="6"/>
      <c r="AF69" s="5">
        <f t="shared" ca="1" si="79"/>
        <v>0</v>
      </c>
      <c r="AG69">
        <f t="shared" ca="1" si="80"/>
        <v>0</v>
      </c>
      <c r="AH69">
        <f t="shared" ca="1" si="81"/>
        <v>0</v>
      </c>
      <c r="AI69">
        <f t="shared" ca="1" si="82"/>
        <v>0</v>
      </c>
      <c r="AJ69">
        <f t="shared" ca="1" si="83"/>
        <v>1</v>
      </c>
      <c r="AK69" s="6">
        <f t="shared" ca="1" si="66"/>
        <v>0</v>
      </c>
      <c r="AM69" s="5">
        <f t="shared" ca="1" si="67"/>
        <v>0</v>
      </c>
      <c r="AN69">
        <f t="shared" ca="1" si="68"/>
        <v>1</v>
      </c>
      <c r="AO69">
        <f t="shared" ca="1" si="69"/>
        <v>0</v>
      </c>
      <c r="AP69">
        <f t="shared" ca="1" si="70"/>
        <v>0</v>
      </c>
      <c r="AQ69">
        <f t="shared" ca="1" si="71"/>
        <v>0</v>
      </c>
      <c r="AR69">
        <f t="shared" ca="1" si="72"/>
        <v>0</v>
      </c>
      <c r="AS69">
        <f t="shared" ca="1" si="73"/>
        <v>0</v>
      </c>
      <c r="AT69">
        <f t="shared" ca="1" si="74"/>
        <v>0</v>
      </c>
      <c r="AU69">
        <f t="shared" ca="1" si="75"/>
        <v>0</v>
      </c>
      <c r="AV69" s="6">
        <f t="shared" ca="1" si="76"/>
        <v>0</v>
      </c>
      <c r="AY69" s="14">
        <f ca="1">Table6[[#This Row],[car value]]/Table6[[#This Row],[cars]]</f>
        <v>32810.434225417812</v>
      </c>
      <c r="BA69" s="5"/>
      <c r="BD69">
        <f t="shared" ca="1" si="84"/>
        <v>0</v>
      </c>
      <c r="BF69" s="6"/>
      <c r="BG69" s="5"/>
      <c r="BJ69">
        <f t="shared" ca="1" si="85"/>
        <v>0.37577784156293004</v>
      </c>
      <c r="BK69">
        <f t="shared" ca="1" si="86"/>
        <v>0</v>
      </c>
      <c r="BM69" s="6"/>
    </row>
    <row r="70" spans="2:65" x14ac:dyDescent="0.3">
      <c r="B70">
        <f t="shared" ca="1" si="65"/>
        <v>2</v>
      </c>
      <c r="C70" t="str">
        <f t="shared" ca="1" si="59"/>
        <v>Women</v>
      </c>
      <c r="D70">
        <f t="shared" ca="1" si="54"/>
        <v>34</v>
      </c>
      <c r="E70">
        <f t="shared" ca="1" si="55"/>
        <v>4</v>
      </c>
      <c r="F70" t="str">
        <f t="shared" ca="1" si="60"/>
        <v>it</v>
      </c>
      <c r="G70">
        <f t="shared" ca="1" si="56"/>
        <v>4</v>
      </c>
      <c r="H70" t="str">
        <f t="shared" ca="1" si="61"/>
        <v>commerce</v>
      </c>
      <c r="J70">
        <f t="shared" ca="1" si="57"/>
        <v>2</v>
      </c>
      <c r="K70">
        <f t="shared" ca="1" si="62"/>
        <v>3</v>
      </c>
      <c r="L70">
        <f t="shared" ca="1" si="58"/>
        <v>3</v>
      </c>
      <c r="M70" t="str">
        <f ca="1">VLOOKUP(Table6[[#This Row],[Column4]],$N$114:$O$123,2)</f>
        <v>c</v>
      </c>
      <c r="N70">
        <f t="shared" ca="1" si="63"/>
        <v>13663</v>
      </c>
      <c r="O70">
        <f t="shared" ca="1" si="64"/>
        <v>228051</v>
      </c>
      <c r="P70">
        <f ca="1">RAND()*Table6[[#This Row],[house value]]</f>
        <v>178310.15978401728</v>
      </c>
      <c r="Q70">
        <f ca="1">Table6[[#This Row],[cars]]*RAND()*Table6[[#This Row],[income]]</f>
        <v>19571.043843882737</v>
      </c>
      <c r="R70">
        <f ca="1">RAND()*Table6[[#This Row],[car value]]</f>
        <v>18198.303736284492</v>
      </c>
      <c r="S70">
        <f ca="1">RAND()*Table6[[#This Row],[income]]*2</f>
        <v>11624.462320263538</v>
      </c>
      <c r="T70">
        <f ca="1">RAND()*Table6[[#This Row],[income]]*1.5</f>
        <v>5749.4680951808823</v>
      </c>
      <c r="U70">
        <f ca="1">Table6[[#This Row],[house value]]+Table6[[#This Row],[car value]]+Table6[[#This Row],[investments]]</f>
        <v>253371.51193906361</v>
      </c>
      <c r="V70">
        <f ca="1">Table6[[#This Row],[Mortgage left]]+Table6[[#This Row],[left amount to pay (car)]]+Table6[[#This Row],[debts]]</f>
        <v>208132.92584056529</v>
      </c>
      <c r="W70">
        <f ca="1">Table6[[#This Row],[value(person)]]-Table6[[#This Row],[value(debts)]]</f>
        <v>45238.586098498316</v>
      </c>
      <c r="AA70" s="5">
        <f t="shared" ca="1" si="77"/>
        <v>0</v>
      </c>
      <c r="AB70">
        <f t="shared" ca="1" si="78"/>
        <v>1</v>
      </c>
      <c r="AD70" s="6"/>
      <c r="AF70" s="5">
        <f t="shared" ca="1" si="79"/>
        <v>0</v>
      </c>
      <c r="AG70">
        <f t="shared" ca="1" si="80"/>
        <v>0</v>
      </c>
      <c r="AH70">
        <f t="shared" ca="1" si="81"/>
        <v>0</v>
      </c>
      <c r="AI70">
        <f t="shared" ca="1" si="82"/>
        <v>0</v>
      </c>
      <c r="AJ70">
        <f t="shared" ca="1" si="83"/>
        <v>1</v>
      </c>
      <c r="AK70" s="6">
        <f t="shared" ca="1" si="66"/>
        <v>0</v>
      </c>
      <c r="AM70" s="5">
        <f t="shared" ca="1" si="67"/>
        <v>0</v>
      </c>
      <c r="AN70">
        <f t="shared" ca="1" si="68"/>
        <v>0</v>
      </c>
      <c r="AO70">
        <f t="shared" ca="1" si="69"/>
        <v>0</v>
      </c>
      <c r="AP70">
        <f t="shared" ca="1" si="70"/>
        <v>0</v>
      </c>
      <c r="AQ70">
        <f t="shared" ca="1" si="71"/>
        <v>1</v>
      </c>
      <c r="AR70">
        <f t="shared" ca="1" si="72"/>
        <v>0</v>
      </c>
      <c r="AS70">
        <f t="shared" ca="1" si="73"/>
        <v>0</v>
      </c>
      <c r="AT70">
        <f t="shared" ca="1" si="74"/>
        <v>0</v>
      </c>
      <c r="AU70">
        <f t="shared" ca="1" si="75"/>
        <v>0</v>
      </c>
      <c r="AV70" s="6">
        <f t="shared" ca="1" si="76"/>
        <v>0</v>
      </c>
      <c r="AY70" s="14">
        <f ca="1">Table6[[#This Row],[car value]]/Table6[[#This Row],[cars]]</f>
        <v>6523.6812812942453</v>
      </c>
      <c r="BA70" s="5"/>
      <c r="BD70">
        <f t="shared" ca="1" si="84"/>
        <v>0</v>
      </c>
      <c r="BF70" s="6"/>
      <c r="BG70" s="5"/>
      <c r="BJ70">
        <f t="shared" ca="1" si="85"/>
        <v>0.25511782924065751</v>
      </c>
      <c r="BK70">
        <f t="shared" ca="1" si="86"/>
        <v>0</v>
      </c>
      <c r="BM70" s="6"/>
    </row>
    <row r="71" spans="2:65" x14ac:dyDescent="0.3">
      <c r="B71">
        <f t="shared" ca="1" si="65"/>
        <v>1</v>
      </c>
      <c r="C71" t="str">
        <f t="shared" ca="1" si="59"/>
        <v>Men</v>
      </c>
      <c r="D71">
        <f t="shared" ca="1" si="54"/>
        <v>48</v>
      </c>
      <c r="E71">
        <f t="shared" ca="1" si="55"/>
        <v>6</v>
      </c>
      <c r="F71" t="str">
        <f t="shared" ca="1" si="60"/>
        <v>custom</v>
      </c>
      <c r="G71">
        <f t="shared" ca="1" si="56"/>
        <v>3</v>
      </c>
      <c r="H71" t="str">
        <f t="shared" ca="1" si="61"/>
        <v>diploma</v>
      </c>
      <c r="J71">
        <f t="shared" ca="1" si="57"/>
        <v>2</v>
      </c>
      <c r="K71">
        <f t="shared" ca="1" si="62"/>
        <v>1</v>
      </c>
      <c r="L71">
        <f t="shared" ca="1" si="58"/>
        <v>7</v>
      </c>
      <c r="M71" t="str">
        <f ca="1">VLOOKUP(Table6[[#This Row],[Column4]],$N$114:$O$123,2)</f>
        <v>g</v>
      </c>
      <c r="N71">
        <f t="shared" ca="1" si="63"/>
        <v>68131</v>
      </c>
      <c r="O71">
        <f t="shared" ca="1" si="64"/>
        <v>113084</v>
      </c>
      <c r="P71">
        <f ca="1">RAND()*Table6[[#This Row],[house value]]</f>
        <v>63004.857590659012</v>
      </c>
      <c r="Q71">
        <f ca="1">Table6[[#This Row],[cars]]*RAND()*Table6[[#This Row],[income]]</f>
        <v>1126.3179919000365</v>
      </c>
      <c r="R71">
        <f ca="1">RAND()*Table6[[#This Row],[car value]]</f>
        <v>657.73746757206686</v>
      </c>
      <c r="S71">
        <f ca="1">RAND()*Table6[[#This Row],[income]]*2</f>
        <v>11797.77800231218</v>
      </c>
      <c r="T71">
        <f ca="1">RAND()*Table6[[#This Row],[income]]*1.5</f>
        <v>24438.771547078428</v>
      </c>
      <c r="U71">
        <f ca="1">Table6[[#This Row],[house value]]+Table6[[#This Row],[car value]]+Table6[[#This Row],[investments]]</f>
        <v>138649.08953897847</v>
      </c>
      <c r="V71">
        <f ca="1">Table6[[#This Row],[Mortgage left]]+Table6[[#This Row],[left amount to pay (car)]]+Table6[[#This Row],[debts]]</f>
        <v>75460.37306054325</v>
      </c>
      <c r="W71">
        <f ca="1">Table6[[#This Row],[value(person)]]-Table6[[#This Row],[value(debts)]]</f>
        <v>63188.716478435221</v>
      </c>
      <c r="AA71" s="5">
        <f t="shared" ca="1" si="77"/>
        <v>0</v>
      </c>
      <c r="AB71">
        <f t="shared" ca="1" si="78"/>
        <v>1</v>
      </c>
      <c r="AD71" s="6"/>
      <c r="AF71" s="5">
        <f t="shared" ca="1" si="79"/>
        <v>0</v>
      </c>
      <c r="AG71">
        <f t="shared" ca="1" si="80"/>
        <v>0</v>
      </c>
      <c r="AH71">
        <f t="shared" ca="1" si="81"/>
        <v>0</v>
      </c>
      <c r="AI71">
        <f t="shared" ca="1" si="82"/>
        <v>1</v>
      </c>
      <c r="AJ71">
        <f t="shared" ca="1" si="83"/>
        <v>0</v>
      </c>
      <c r="AK71" s="6">
        <f t="shared" ca="1" si="66"/>
        <v>0</v>
      </c>
      <c r="AM71" s="5">
        <f t="shared" ca="1" si="67"/>
        <v>0</v>
      </c>
      <c r="AN71">
        <f t="shared" ca="1" si="68"/>
        <v>0</v>
      </c>
      <c r="AO71">
        <f t="shared" ca="1" si="69"/>
        <v>1</v>
      </c>
      <c r="AP71">
        <f t="shared" ca="1" si="70"/>
        <v>0</v>
      </c>
      <c r="AQ71">
        <f t="shared" ca="1" si="71"/>
        <v>0</v>
      </c>
      <c r="AR71">
        <f t="shared" ca="1" si="72"/>
        <v>0</v>
      </c>
      <c r="AS71">
        <f t="shared" ca="1" si="73"/>
        <v>0</v>
      </c>
      <c r="AT71">
        <f t="shared" ca="1" si="74"/>
        <v>0</v>
      </c>
      <c r="AU71">
        <f t="shared" ca="1" si="75"/>
        <v>0</v>
      </c>
      <c r="AV71" s="6">
        <f t="shared" ca="1" si="76"/>
        <v>0</v>
      </c>
      <c r="AY71" s="14">
        <f ca="1">Table6[[#This Row],[car value]]/Table6[[#This Row],[cars]]</f>
        <v>1126.3179919000365</v>
      </c>
      <c r="BA71" s="5"/>
      <c r="BD71">
        <f t="shared" ca="1" si="84"/>
        <v>0</v>
      </c>
      <c r="BF71" s="6"/>
      <c r="BG71" s="5"/>
      <c r="BJ71">
        <f t="shared" ca="1" si="85"/>
        <v>0.78188720849291293</v>
      </c>
      <c r="BK71">
        <f t="shared" ca="1" si="86"/>
        <v>1</v>
      </c>
      <c r="BM71" s="6"/>
    </row>
    <row r="72" spans="2:65" x14ac:dyDescent="0.3">
      <c r="B72">
        <f t="shared" ca="1" si="65"/>
        <v>10</v>
      </c>
      <c r="C72" t="str">
        <f t="shared" ca="1" si="59"/>
        <v>Women</v>
      </c>
      <c r="D72">
        <f t="shared" ca="1" si="54"/>
        <v>42</v>
      </c>
      <c r="E72">
        <f t="shared" ca="1" si="55"/>
        <v>6</v>
      </c>
      <c r="F72" t="str">
        <f t="shared" ca="1" si="60"/>
        <v>custom</v>
      </c>
      <c r="G72">
        <f t="shared" ca="1" si="56"/>
        <v>5</v>
      </c>
      <c r="H72" t="str">
        <f t="shared" ca="1" si="61"/>
        <v>arts</v>
      </c>
      <c r="J72">
        <f t="shared" ca="1" si="57"/>
        <v>1</v>
      </c>
      <c r="K72">
        <f t="shared" ca="1" si="62"/>
        <v>3</v>
      </c>
      <c r="L72">
        <f t="shared" ca="1" si="58"/>
        <v>1</v>
      </c>
      <c r="M72" t="str">
        <f ca="1">VLOOKUP(Table6[[#This Row],[Column4]],$N$114:$O$123,2)</f>
        <v>a</v>
      </c>
      <c r="N72">
        <f t="shared" ca="1" si="63"/>
        <v>37372</v>
      </c>
      <c r="O72">
        <f t="shared" ca="1" si="64"/>
        <v>476205</v>
      </c>
      <c r="P72">
        <f ca="1">RAND()*Table6[[#This Row],[house value]]</f>
        <v>230825.67791534407</v>
      </c>
      <c r="Q72">
        <f ca="1">Table6[[#This Row],[cars]]*RAND()*Table6[[#This Row],[income]]</f>
        <v>26786.526011556136</v>
      </c>
      <c r="R72">
        <f ca="1">RAND()*Table6[[#This Row],[car value]]</f>
        <v>15520.386240625559</v>
      </c>
      <c r="S72">
        <f ca="1">RAND()*Table6[[#This Row],[income]]*2</f>
        <v>1112.3534747457854</v>
      </c>
      <c r="T72">
        <f ca="1">RAND()*Table6[[#This Row],[income]]*1.5</f>
        <v>41340.444921006332</v>
      </c>
      <c r="U72">
        <f ca="1">Table6[[#This Row],[house value]]+Table6[[#This Row],[car value]]+Table6[[#This Row],[investments]]</f>
        <v>544331.97093256249</v>
      </c>
      <c r="V72">
        <f ca="1">Table6[[#This Row],[Mortgage left]]+Table6[[#This Row],[left amount to pay (car)]]+Table6[[#This Row],[debts]]</f>
        <v>247458.41763071541</v>
      </c>
      <c r="W72">
        <f ca="1">Table6[[#This Row],[value(person)]]-Table6[[#This Row],[value(debts)]]</f>
        <v>296873.55330184707</v>
      </c>
      <c r="AA72" s="5">
        <f t="shared" ca="1" si="77"/>
        <v>1</v>
      </c>
      <c r="AB72">
        <f t="shared" ca="1" si="78"/>
        <v>0</v>
      </c>
      <c r="AD72" s="6"/>
      <c r="AF72" s="5">
        <f t="shared" ca="1" si="79"/>
        <v>0</v>
      </c>
      <c r="AG72">
        <f t="shared" ca="1" si="80"/>
        <v>0</v>
      </c>
      <c r="AH72">
        <f t="shared" ca="1" si="81"/>
        <v>0</v>
      </c>
      <c r="AI72">
        <f t="shared" ca="1" si="82"/>
        <v>0</v>
      </c>
      <c r="AJ72">
        <f t="shared" ca="1" si="83"/>
        <v>0</v>
      </c>
      <c r="AK72" s="6">
        <f t="shared" ca="1" si="66"/>
        <v>1</v>
      </c>
      <c r="AM72" s="5">
        <f t="shared" ca="1" si="67"/>
        <v>0</v>
      </c>
      <c r="AN72">
        <f t="shared" ca="1" si="68"/>
        <v>0</v>
      </c>
      <c r="AO72">
        <f t="shared" ca="1" si="69"/>
        <v>0</v>
      </c>
      <c r="AP72">
        <f t="shared" ca="1" si="70"/>
        <v>0</v>
      </c>
      <c r="AQ72">
        <f t="shared" ca="1" si="71"/>
        <v>0</v>
      </c>
      <c r="AR72">
        <f t="shared" ca="1" si="72"/>
        <v>0</v>
      </c>
      <c r="AS72">
        <f t="shared" ca="1" si="73"/>
        <v>1</v>
      </c>
      <c r="AT72">
        <f t="shared" ca="1" si="74"/>
        <v>0</v>
      </c>
      <c r="AU72">
        <f t="shared" ca="1" si="75"/>
        <v>0</v>
      </c>
      <c r="AV72" s="6">
        <f t="shared" ca="1" si="76"/>
        <v>0</v>
      </c>
      <c r="AY72" s="14">
        <f ca="1">Table6[[#This Row],[car value]]/Table6[[#This Row],[cars]]</f>
        <v>8928.8420038520453</v>
      </c>
      <c r="BA72" s="5"/>
      <c r="BD72">
        <f t="shared" ca="1" si="84"/>
        <v>0</v>
      </c>
      <c r="BF72" s="6"/>
      <c r="BG72" s="5"/>
      <c r="BJ72">
        <f t="shared" ca="1" si="85"/>
        <v>0.55715094611668325</v>
      </c>
      <c r="BK72">
        <f t="shared" ca="1" si="86"/>
        <v>1</v>
      </c>
      <c r="BM72" s="6"/>
    </row>
    <row r="73" spans="2:65" x14ac:dyDescent="0.3">
      <c r="B73">
        <f t="shared" ca="1" si="65"/>
        <v>9</v>
      </c>
      <c r="C73" t="str">
        <f t="shared" ca="1" si="59"/>
        <v>Men</v>
      </c>
      <c r="D73">
        <f t="shared" ca="1" si="54"/>
        <v>40</v>
      </c>
      <c r="E73">
        <f t="shared" ca="1" si="55"/>
        <v>3</v>
      </c>
      <c r="F73" t="str">
        <f t="shared" ca="1" si="60"/>
        <v>agriculture</v>
      </c>
      <c r="G73">
        <f t="shared" ca="1" si="56"/>
        <v>2</v>
      </c>
      <c r="H73" t="str">
        <f t="shared" ca="1" si="61"/>
        <v>b-tech</v>
      </c>
      <c r="J73">
        <f t="shared" ca="1" si="57"/>
        <v>3</v>
      </c>
      <c r="K73">
        <f t="shared" ca="1" si="62"/>
        <v>3</v>
      </c>
      <c r="L73">
        <f t="shared" ca="1" si="58"/>
        <v>4</v>
      </c>
      <c r="M73" t="str">
        <f ca="1">VLOOKUP(Table6[[#This Row],[Column4]],$N$114:$O$123,2)</f>
        <v>d</v>
      </c>
      <c r="N73">
        <f t="shared" ca="1" si="63"/>
        <v>75130</v>
      </c>
      <c r="O73">
        <f t="shared" ca="1" si="64"/>
        <v>451129</v>
      </c>
      <c r="P73">
        <f ca="1">RAND()*Table6[[#This Row],[house value]]</f>
        <v>445698.05098948668</v>
      </c>
      <c r="Q73">
        <f ca="1">Table6[[#This Row],[cars]]*RAND()*Table6[[#This Row],[income]]</f>
        <v>47959.059909809606</v>
      </c>
      <c r="R73">
        <f ca="1">RAND()*Table6[[#This Row],[car value]]</f>
        <v>158.01125300341988</v>
      </c>
      <c r="S73">
        <f ca="1">RAND()*Table6[[#This Row],[income]]*2</f>
        <v>49532.271400153695</v>
      </c>
      <c r="T73">
        <f ca="1">RAND()*Table6[[#This Row],[income]]*1.5</f>
        <v>30451.986494917332</v>
      </c>
      <c r="U73">
        <f ca="1">Table6[[#This Row],[house value]]+Table6[[#This Row],[car value]]+Table6[[#This Row],[investments]]</f>
        <v>529540.04640472692</v>
      </c>
      <c r="V73">
        <f ca="1">Table6[[#This Row],[Mortgage left]]+Table6[[#This Row],[left amount to pay (car)]]+Table6[[#This Row],[debts]]</f>
        <v>495388.33364264382</v>
      </c>
      <c r="W73">
        <f ca="1">Table6[[#This Row],[value(person)]]-Table6[[#This Row],[value(debts)]]</f>
        <v>34151.712762083102</v>
      </c>
      <c r="AA73" s="5">
        <f t="shared" ca="1" si="77"/>
        <v>0</v>
      </c>
      <c r="AB73">
        <f t="shared" ca="1" si="78"/>
        <v>1</v>
      </c>
      <c r="AD73" s="6"/>
      <c r="AF73" s="5">
        <f t="shared" ca="1" si="79"/>
        <v>0</v>
      </c>
      <c r="AG73">
        <f t="shared" ca="1" si="80"/>
        <v>0</v>
      </c>
      <c r="AH73">
        <f t="shared" ca="1" si="81"/>
        <v>0</v>
      </c>
      <c r="AI73">
        <f t="shared" ca="1" si="82"/>
        <v>0</v>
      </c>
      <c r="AJ73">
        <f t="shared" ca="1" si="83"/>
        <v>0</v>
      </c>
      <c r="AK73" s="6">
        <f t="shared" ca="1" si="66"/>
        <v>1</v>
      </c>
      <c r="AM73" s="5">
        <f t="shared" ca="1" si="67"/>
        <v>1</v>
      </c>
      <c r="AN73">
        <f t="shared" ca="1" si="68"/>
        <v>0</v>
      </c>
      <c r="AO73">
        <f t="shared" ca="1" si="69"/>
        <v>0</v>
      </c>
      <c r="AP73">
        <f t="shared" ca="1" si="70"/>
        <v>0</v>
      </c>
      <c r="AQ73">
        <f t="shared" ca="1" si="71"/>
        <v>0</v>
      </c>
      <c r="AR73">
        <f t="shared" ca="1" si="72"/>
        <v>0</v>
      </c>
      <c r="AS73">
        <f t="shared" ca="1" si="73"/>
        <v>0</v>
      </c>
      <c r="AT73">
        <f t="shared" ca="1" si="74"/>
        <v>0</v>
      </c>
      <c r="AU73">
        <f t="shared" ca="1" si="75"/>
        <v>0</v>
      </c>
      <c r="AV73" s="6">
        <f t="shared" ca="1" si="76"/>
        <v>0</v>
      </c>
      <c r="AY73" s="14">
        <f ca="1">Table6[[#This Row],[car value]]/Table6[[#This Row],[cars]]</f>
        <v>15986.353303269869</v>
      </c>
      <c r="BA73" s="5"/>
      <c r="BD73">
        <f t="shared" ca="1" si="84"/>
        <v>0</v>
      </c>
      <c r="BF73" s="6"/>
      <c r="BG73" s="5"/>
      <c r="BJ73">
        <f t="shared" ca="1" si="85"/>
        <v>0.48471913968846203</v>
      </c>
      <c r="BK73">
        <f t="shared" ca="1" si="86"/>
        <v>1</v>
      </c>
      <c r="BM73" s="6"/>
    </row>
    <row r="74" spans="2:65" x14ac:dyDescent="0.3">
      <c r="B74">
        <f t="shared" ca="1" si="65"/>
        <v>4</v>
      </c>
      <c r="C74" t="str">
        <f t="shared" ca="1" si="59"/>
        <v>Women</v>
      </c>
      <c r="D74">
        <f t="shared" ca="1" si="54"/>
        <v>25</v>
      </c>
      <c r="E74">
        <f t="shared" ca="1" si="55"/>
        <v>2</v>
      </c>
      <c r="F74" t="str">
        <f t="shared" ca="1" si="60"/>
        <v>education</v>
      </c>
      <c r="G74">
        <f t="shared" ca="1" si="56"/>
        <v>4</v>
      </c>
      <c r="H74" t="str">
        <f t="shared" ca="1" si="61"/>
        <v>commerce</v>
      </c>
      <c r="J74">
        <f t="shared" ca="1" si="57"/>
        <v>1</v>
      </c>
      <c r="K74">
        <f t="shared" ca="1" si="62"/>
        <v>1</v>
      </c>
      <c r="L74">
        <f t="shared" ca="1" si="58"/>
        <v>1</v>
      </c>
      <c r="M74" t="str">
        <f ca="1">VLOOKUP(Table6[[#This Row],[Column4]],$N$114:$O$123,2)</f>
        <v>a</v>
      </c>
      <c r="N74">
        <f t="shared" ca="1" si="63"/>
        <v>23665</v>
      </c>
      <c r="O74">
        <f t="shared" ca="1" si="64"/>
        <v>391182</v>
      </c>
      <c r="P74">
        <f ca="1">RAND()*Table6[[#This Row],[house value]]</f>
        <v>343517.30353836186</v>
      </c>
      <c r="Q74">
        <f ca="1">Table6[[#This Row],[cars]]*RAND()*Table6[[#This Row],[income]]</f>
        <v>4772.5275590733372</v>
      </c>
      <c r="R74">
        <f ca="1">RAND()*Table6[[#This Row],[car value]]</f>
        <v>3104.8581774380718</v>
      </c>
      <c r="S74">
        <f ca="1">RAND()*Table6[[#This Row],[income]]*2</f>
        <v>23094.325936371311</v>
      </c>
      <c r="T74">
        <f ca="1">RAND()*Table6[[#This Row],[income]]*1.5</f>
        <v>7854.4101451861143</v>
      </c>
      <c r="U74">
        <f ca="1">Table6[[#This Row],[house value]]+Table6[[#This Row],[car value]]+Table6[[#This Row],[investments]]</f>
        <v>403808.93770425947</v>
      </c>
      <c r="V74">
        <f ca="1">Table6[[#This Row],[Mortgage left]]+Table6[[#This Row],[left amount to pay (car)]]+Table6[[#This Row],[debts]]</f>
        <v>369716.48765217123</v>
      </c>
      <c r="W74">
        <f ca="1">Table6[[#This Row],[value(person)]]-Table6[[#This Row],[value(debts)]]</f>
        <v>34092.450052088243</v>
      </c>
      <c r="AA74" s="5">
        <f t="shared" ca="1" si="77"/>
        <v>1</v>
      </c>
      <c r="AB74">
        <f t="shared" ca="1" si="78"/>
        <v>0</v>
      </c>
      <c r="AD74" s="6"/>
      <c r="AF74" s="5">
        <f t="shared" ca="1" si="79"/>
        <v>0</v>
      </c>
      <c r="AG74">
        <f t="shared" ca="1" si="80"/>
        <v>0</v>
      </c>
      <c r="AH74">
        <f t="shared" ca="1" si="81"/>
        <v>1</v>
      </c>
      <c r="AI74">
        <f t="shared" ca="1" si="82"/>
        <v>0</v>
      </c>
      <c r="AJ74">
        <f t="shared" ca="1" si="83"/>
        <v>0</v>
      </c>
      <c r="AK74" s="6">
        <f t="shared" ca="1" si="66"/>
        <v>0</v>
      </c>
      <c r="AM74" s="5">
        <f t="shared" ca="1" si="67"/>
        <v>0</v>
      </c>
      <c r="AN74">
        <f t="shared" ca="1" si="68"/>
        <v>0</v>
      </c>
      <c r="AO74">
        <f t="shared" ca="1" si="69"/>
        <v>0</v>
      </c>
      <c r="AP74">
        <f t="shared" ca="1" si="70"/>
        <v>1</v>
      </c>
      <c r="AQ74">
        <f t="shared" ca="1" si="71"/>
        <v>0</v>
      </c>
      <c r="AR74">
        <f t="shared" ca="1" si="72"/>
        <v>0</v>
      </c>
      <c r="AS74">
        <f t="shared" ca="1" si="73"/>
        <v>0</v>
      </c>
      <c r="AT74">
        <f t="shared" ca="1" si="74"/>
        <v>0</v>
      </c>
      <c r="AU74">
        <f t="shared" ca="1" si="75"/>
        <v>0</v>
      </c>
      <c r="AV74" s="6">
        <f t="shared" ca="1" si="76"/>
        <v>0</v>
      </c>
      <c r="AY74" s="14">
        <f ca="1">Table6[[#This Row],[car value]]/Table6[[#This Row],[cars]]</f>
        <v>4772.5275590733372</v>
      </c>
      <c r="BA74" s="5"/>
      <c r="BD74">
        <f t="shared" ca="1" si="84"/>
        <v>1</v>
      </c>
      <c r="BF74" s="6"/>
      <c r="BG74" s="5"/>
      <c r="BJ74">
        <f t="shared" ca="1" si="85"/>
        <v>0.9879614278609592</v>
      </c>
      <c r="BK74">
        <f t="shared" ca="1" si="86"/>
        <v>1</v>
      </c>
      <c r="BM74" s="6"/>
    </row>
    <row r="75" spans="2:65" x14ac:dyDescent="0.3">
      <c r="B75">
        <f t="shared" ca="1" si="65"/>
        <v>10</v>
      </c>
      <c r="C75" t="str">
        <f t="shared" ca="1" si="59"/>
        <v>Women</v>
      </c>
      <c r="D75">
        <f t="shared" ca="1" si="54"/>
        <v>29</v>
      </c>
      <c r="E75">
        <f t="shared" ca="1" si="55"/>
        <v>2</v>
      </c>
      <c r="F75" t="str">
        <f t="shared" ca="1" si="60"/>
        <v>education</v>
      </c>
      <c r="G75">
        <f t="shared" ca="1" si="56"/>
        <v>4</v>
      </c>
      <c r="H75" t="str">
        <f t="shared" ca="1" si="61"/>
        <v>commerce</v>
      </c>
      <c r="J75">
        <f t="shared" ca="1" si="57"/>
        <v>3</v>
      </c>
      <c r="K75">
        <f t="shared" ca="1" si="62"/>
        <v>3</v>
      </c>
      <c r="L75">
        <f t="shared" ca="1" si="58"/>
        <v>3</v>
      </c>
      <c r="M75" t="str">
        <f ca="1">VLOOKUP(Table6[[#This Row],[Column4]],$N$114:$O$123,2)</f>
        <v>c</v>
      </c>
      <c r="N75">
        <f t="shared" ca="1" si="63"/>
        <v>61686</v>
      </c>
      <c r="O75">
        <f t="shared" ca="1" si="64"/>
        <v>182570</v>
      </c>
      <c r="P75">
        <f ca="1">RAND()*Table6[[#This Row],[house value]]</f>
        <v>62686.371273603567</v>
      </c>
      <c r="Q75">
        <f ca="1">Table6[[#This Row],[cars]]*RAND()*Table6[[#This Row],[income]]</f>
        <v>151644.27449166667</v>
      </c>
      <c r="R75">
        <f ca="1">RAND()*Table6[[#This Row],[car value]]</f>
        <v>67970.650971334253</v>
      </c>
      <c r="S75">
        <f ca="1">RAND()*Table6[[#This Row],[income]]*2</f>
        <v>42938.34065756965</v>
      </c>
      <c r="T75">
        <f ca="1">RAND()*Table6[[#This Row],[income]]*1.5</f>
        <v>54130.055443738398</v>
      </c>
      <c r="U75">
        <f ca="1">Table6[[#This Row],[house value]]+Table6[[#This Row],[car value]]+Table6[[#This Row],[investments]]</f>
        <v>388344.32993540511</v>
      </c>
      <c r="V75">
        <f ca="1">Table6[[#This Row],[Mortgage left]]+Table6[[#This Row],[left amount to pay (car)]]+Table6[[#This Row],[debts]]</f>
        <v>173595.36290250748</v>
      </c>
      <c r="W75">
        <f ca="1">Table6[[#This Row],[value(person)]]-Table6[[#This Row],[value(debts)]]</f>
        <v>214748.96703289764</v>
      </c>
      <c r="AA75" s="5">
        <f t="shared" ca="1" si="77"/>
        <v>0</v>
      </c>
      <c r="AB75">
        <f t="shared" ca="1" si="78"/>
        <v>1</v>
      </c>
      <c r="AD75" s="6"/>
      <c r="AF75" s="5">
        <f t="shared" ca="1" si="79"/>
        <v>0</v>
      </c>
      <c r="AG75">
        <f t="shared" ca="1" si="80"/>
        <v>1</v>
      </c>
      <c r="AH75">
        <f t="shared" ca="1" si="81"/>
        <v>0</v>
      </c>
      <c r="AI75">
        <f t="shared" ca="1" si="82"/>
        <v>0</v>
      </c>
      <c r="AJ75">
        <f t="shared" ca="1" si="83"/>
        <v>0</v>
      </c>
      <c r="AK75" s="6">
        <f t="shared" ca="1" si="66"/>
        <v>0</v>
      </c>
      <c r="AM75" s="5">
        <f t="shared" ca="1" si="67"/>
        <v>1</v>
      </c>
      <c r="AN75">
        <f t="shared" ca="1" si="68"/>
        <v>0</v>
      </c>
      <c r="AO75">
        <f t="shared" ca="1" si="69"/>
        <v>0</v>
      </c>
      <c r="AP75">
        <f t="shared" ca="1" si="70"/>
        <v>0</v>
      </c>
      <c r="AQ75">
        <f t="shared" ca="1" si="71"/>
        <v>0</v>
      </c>
      <c r="AR75">
        <f t="shared" ca="1" si="72"/>
        <v>0</v>
      </c>
      <c r="AS75">
        <f t="shared" ca="1" si="73"/>
        <v>0</v>
      </c>
      <c r="AT75">
        <f t="shared" ca="1" si="74"/>
        <v>0</v>
      </c>
      <c r="AU75">
        <f t="shared" ca="1" si="75"/>
        <v>0</v>
      </c>
      <c r="AV75" s="6">
        <f t="shared" ca="1" si="76"/>
        <v>0</v>
      </c>
      <c r="AY75" s="14">
        <f ca="1">Table6[[#This Row],[car value]]/Table6[[#This Row],[cars]]</f>
        <v>50548.091497222224</v>
      </c>
      <c r="BA75" s="5"/>
      <c r="BD75">
        <f t="shared" ca="1" si="84"/>
        <v>1</v>
      </c>
      <c r="BF75" s="6"/>
      <c r="BG75" s="5"/>
      <c r="BJ75">
        <f t="shared" ca="1" si="85"/>
        <v>0.87815212238385676</v>
      </c>
      <c r="BK75">
        <f t="shared" ca="1" si="86"/>
        <v>1</v>
      </c>
      <c r="BM75" s="6"/>
    </row>
    <row r="76" spans="2:65" x14ac:dyDescent="0.3">
      <c r="B76">
        <f t="shared" ca="1" si="65"/>
        <v>4</v>
      </c>
      <c r="C76" t="str">
        <f t="shared" ca="1" si="59"/>
        <v>Women</v>
      </c>
      <c r="D76">
        <f t="shared" ref="D76:D102" ca="1" si="87">RANDBETWEEN(25,50)</f>
        <v>44</v>
      </c>
      <c r="E76">
        <f t="shared" ref="E76:E102" ca="1" si="88">RANDBETWEEN(1,6)</f>
        <v>6</v>
      </c>
      <c r="F76" t="str">
        <f t="shared" ca="1" si="60"/>
        <v>custom</v>
      </c>
      <c r="G76">
        <f t="shared" ref="G76:G102" ca="1" si="89">RANDBETWEEN(1,5)</f>
        <v>2</v>
      </c>
      <c r="H76" t="str">
        <f t="shared" ca="1" si="61"/>
        <v>b-tech</v>
      </c>
      <c r="J76">
        <f t="shared" ref="J76:J102" ca="1" si="90">RANDBETWEEN(0,3)</f>
        <v>3</v>
      </c>
      <c r="K76">
        <f t="shared" ca="1" si="62"/>
        <v>2</v>
      </c>
      <c r="L76">
        <f t="shared" ref="L76:L102" ca="1" si="91">RANDBETWEEN(1,10)</f>
        <v>10</v>
      </c>
      <c r="M76" t="str">
        <f ca="1">VLOOKUP(Table6[[#This Row],[Column4]],$N$114:$O$123,2)</f>
        <v>j</v>
      </c>
      <c r="N76">
        <f t="shared" ca="1" si="63"/>
        <v>59329</v>
      </c>
      <c r="O76">
        <f t="shared" ca="1" si="64"/>
        <v>480910</v>
      </c>
      <c r="P76">
        <f ca="1">RAND()*Table6[[#This Row],[house value]]</f>
        <v>42963.256139055498</v>
      </c>
      <c r="Q76">
        <f ca="1">Table6[[#This Row],[cars]]*RAND()*Table6[[#This Row],[income]]</f>
        <v>33505.897559414989</v>
      </c>
      <c r="R76">
        <f ca="1">RAND()*Table6[[#This Row],[car value]]</f>
        <v>9430.9815203380622</v>
      </c>
      <c r="S76">
        <f ca="1">RAND()*Table6[[#This Row],[income]]*2</f>
        <v>41156.88277687638</v>
      </c>
      <c r="T76">
        <f ca="1">RAND()*Table6[[#This Row],[income]]*1.5</f>
        <v>87893.646358843471</v>
      </c>
      <c r="U76">
        <f ca="1">Table6[[#This Row],[house value]]+Table6[[#This Row],[car value]]+Table6[[#This Row],[investments]]</f>
        <v>602309.54391825839</v>
      </c>
      <c r="V76">
        <f ca="1">Table6[[#This Row],[Mortgage left]]+Table6[[#This Row],[left amount to pay (car)]]+Table6[[#This Row],[debts]]</f>
        <v>93551.120436269935</v>
      </c>
      <c r="W76">
        <f ca="1">Table6[[#This Row],[value(person)]]-Table6[[#This Row],[value(debts)]]</f>
        <v>508758.42348198849</v>
      </c>
      <c r="AA76" s="5">
        <f t="shared" ca="1" si="77"/>
        <v>0</v>
      </c>
      <c r="AB76">
        <f t="shared" ca="1" si="78"/>
        <v>1</v>
      </c>
      <c r="AD76" s="6"/>
      <c r="AF76" s="5">
        <f t="shared" ca="1" si="79"/>
        <v>0</v>
      </c>
      <c r="AG76">
        <f t="shared" ca="1" si="80"/>
        <v>1</v>
      </c>
      <c r="AH76">
        <f t="shared" ca="1" si="81"/>
        <v>0</v>
      </c>
      <c r="AI76">
        <f t="shared" ca="1" si="82"/>
        <v>0</v>
      </c>
      <c r="AJ76">
        <f t="shared" ca="1" si="83"/>
        <v>0</v>
      </c>
      <c r="AK76" s="6">
        <f t="shared" ca="1" si="66"/>
        <v>0</v>
      </c>
      <c r="AM76" s="5">
        <f t="shared" ca="1" si="67"/>
        <v>0</v>
      </c>
      <c r="AN76">
        <f t="shared" ca="1" si="68"/>
        <v>0</v>
      </c>
      <c r="AO76">
        <f t="shared" ca="1" si="69"/>
        <v>1</v>
      </c>
      <c r="AP76">
        <f t="shared" ca="1" si="70"/>
        <v>0</v>
      </c>
      <c r="AQ76">
        <f t="shared" ca="1" si="71"/>
        <v>0</v>
      </c>
      <c r="AR76">
        <f t="shared" ca="1" si="72"/>
        <v>0</v>
      </c>
      <c r="AS76">
        <f t="shared" ca="1" si="73"/>
        <v>0</v>
      </c>
      <c r="AT76">
        <f t="shared" ca="1" si="74"/>
        <v>0</v>
      </c>
      <c r="AU76">
        <f t="shared" ca="1" si="75"/>
        <v>0</v>
      </c>
      <c r="AV76" s="6">
        <f t="shared" ca="1" si="76"/>
        <v>0</v>
      </c>
      <c r="AY76" s="14">
        <f ca="1">Table6[[#This Row],[car value]]/Table6[[#This Row],[cars]]</f>
        <v>16752.948779707494</v>
      </c>
      <c r="BA76" s="5"/>
      <c r="BD76">
        <f t="shared" ca="1" si="84"/>
        <v>0</v>
      </c>
      <c r="BF76" s="6"/>
      <c r="BG76" s="5"/>
      <c r="BJ76">
        <f t="shared" ca="1" si="85"/>
        <v>0.34335526797175642</v>
      </c>
      <c r="BK76">
        <f t="shared" ca="1" si="86"/>
        <v>0</v>
      </c>
      <c r="BM76" s="6"/>
    </row>
    <row r="77" spans="2:65" x14ac:dyDescent="0.3">
      <c r="B77">
        <f t="shared" ca="1" si="65"/>
        <v>10</v>
      </c>
      <c r="C77" t="str">
        <f t="shared" ca="1" si="59"/>
        <v>Women</v>
      </c>
      <c r="D77">
        <f t="shared" ca="1" si="87"/>
        <v>33</v>
      </c>
      <c r="E77">
        <f t="shared" ca="1" si="88"/>
        <v>6</v>
      </c>
      <c r="F77" t="str">
        <f t="shared" ca="1" si="60"/>
        <v>custom</v>
      </c>
      <c r="G77">
        <f t="shared" ca="1" si="89"/>
        <v>3</v>
      </c>
      <c r="H77" t="str">
        <f t="shared" ca="1" si="61"/>
        <v>diploma</v>
      </c>
      <c r="J77">
        <f t="shared" ca="1" si="90"/>
        <v>0</v>
      </c>
      <c r="K77">
        <f t="shared" ca="1" si="62"/>
        <v>2</v>
      </c>
      <c r="L77">
        <f t="shared" ca="1" si="91"/>
        <v>8</v>
      </c>
      <c r="M77" t="str">
        <f ca="1">VLOOKUP(Table6[[#This Row],[Column4]],$N$114:$O$123,2)</f>
        <v>h</v>
      </c>
      <c r="N77">
        <f t="shared" ca="1" si="63"/>
        <v>74194</v>
      </c>
      <c r="O77">
        <f t="shared" ca="1" si="64"/>
        <v>353149</v>
      </c>
      <c r="P77">
        <f ca="1">RAND()*Table6[[#This Row],[house value]]</f>
        <v>92175.472961116815</v>
      </c>
      <c r="Q77">
        <f ca="1">Table6[[#This Row],[cars]]*RAND()*Table6[[#This Row],[income]]</f>
        <v>92125.080099601109</v>
      </c>
      <c r="R77">
        <f ca="1">RAND()*Table6[[#This Row],[car value]]</f>
        <v>6578.764527819354</v>
      </c>
      <c r="S77">
        <f ca="1">RAND()*Table6[[#This Row],[income]]*2</f>
        <v>28022.971213646462</v>
      </c>
      <c r="T77">
        <f ca="1">RAND()*Table6[[#This Row],[income]]*1.5</f>
        <v>1389.8701732831157</v>
      </c>
      <c r="U77">
        <f ca="1">Table6[[#This Row],[house value]]+Table6[[#This Row],[car value]]+Table6[[#This Row],[investments]]</f>
        <v>446663.95027288422</v>
      </c>
      <c r="V77">
        <f ca="1">Table6[[#This Row],[Mortgage left]]+Table6[[#This Row],[left amount to pay (car)]]+Table6[[#This Row],[debts]]</f>
        <v>126777.20870258263</v>
      </c>
      <c r="W77">
        <f ca="1">Table6[[#This Row],[value(person)]]-Table6[[#This Row],[value(debts)]]</f>
        <v>319886.74157030159</v>
      </c>
      <c r="AA77" s="5">
        <f t="shared" ca="1" si="77"/>
        <v>0</v>
      </c>
      <c r="AB77">
        <f t="shared" ca="1" si="78"/>
        <v>1</v>
      </c>
      <c r="AD77" s="6"/>
      <c r="AF77" s="5">
        <f t="shared" ca="1" si="79"/>
        <v>0</v>
      </c>
      <c r="AG77">
        <f t="shared" ca="1" si="80"/>
        <v>0</v>
      </c>
      <c r="AH77">
        <f t="shared" ca="1" si="81"/>
        <v>0</v>
      </c>
      <c r="AI77">
        <f t="shared" ca="1" si="82"/>
        <v>0</v>
      </c>
      <c r="AJ77">
        <f t="shared" ca="1" si="83"/>
        <v>0</v>
      </c>
      <c r="AK77" s="6">
        <f t="shared" ca="1" si="66"/>
        <v>1</v>
      </c>
      <c r="AM77" s="5">
        <f t="shared" ca="1" si="67"/>
        <v>0</v>
      </c>
      <c r="AN77">
        <f t="shared" ca="1" si="68"/>
        <v>0</v>
      </c>
      <c r="AO77">
        <f t="shared" ca="1" si="69"/>
        <v>0</v>
      </c>
      <c r="AP77">
        <f t="shared" ca="1" si="70"/>
        <v>0</v>
      </c>
      <c r="AQ77">
        <f t="shared" ca="1" si="71"/>
        <v>0</v>
      </c>
      <c r="AR77">
        <f t="shared" ca="1" si="72"/>
        <v>0</v>
      </c>
      <c r="AS77">
        <f t="shared" ca="1" si="73"/>
        <v>0</v>
      </c>
      <c r="AT77">
        <f t="shared" ca="1" si="74"/>
        <v>0</v>
      </c>
      <c r="AU77">
        <f t="shared" ca="1" si="75"/>
        <v>0</v>
      </c>
      <c r="AV77" s="6">
        <f t="shared" ca="1" si="76"/>
        <v>1</v>
      </c>
      <c r="AY77" s="14">
        <f ca="1">Table6[[#This Row],[car value]]/Table6[[#This Row],[cars]]</f>
        <v>46062.540049800555</v>
      </c>
      <c r="BA77" s="5"/>
      <c r="BD77">
        <f t="shared" ca="1" si="84"/>
        <v>0</v>
      </c>
      <c r="BF77" s="6"/>
      <c r="BG77" s="5"/>
      <c r="BJ77">
        <f t="shared" ca="1" si="85"/>
        <v>8.933741477418955E-2</v>
      </c>
      <c r="BK77">
        <f t="shared" ca="1" si="86"/>
        <v>0</v>
      </c>
      <c r="BM77" s="6"/>
    </row>
    <row r="78" spans="2:65" x14ac:dyDescent="0.3">
      <c r="B78">
        <f t="shared" ca="1" si="65"/>
        <v>8</v>
      </c>
      <c r="C78" t="str">
        <f t="shared" ca="1" si="59"/>
        <v>Women</v>
      </c>
      <c r="D78">
        <f t="shared" ca="1" si="87"/>
        <v>41</v>
      </c>
      <c r="E78">
        <f t="shared" ca="1" si="88"/>
        <v>2</v>
      </c>
      <c r="F78" t="str">
        <f t="shared" ca="1" si="60"/>
        <v>education</v>
      </c>
      <c r="G78">
        <f t="shared" ca="1" si="89"/>
        <v>5</v>
      </c>
      <c r="H78" t="str">
        <f t="shared" ca="1" si="61"/>
        <v>arts</v>
      </c>
      <c r="J78">
        <f t="shared" ca="1" si="90"/>
        <v>1</v>
      </c>
      <c r="K78">
        <f t="shared" ca="1" si="62"/>
        <v>3</v>
      </c>
      <c r="L78">
        <f t="shared" ca="1" si="91"/>
        <v>8</v>
      </c>
      <c r="M78" t="str">
        <f ca="1">VLOOKUP(Table6[[#This Row],[Column4]],$N$114:$O$123,2)</f>
        <v>h</v>
      </c>
      <c r="N78">
        <f t="shared" ca="1" si="63"/>
        <v>82434</v>
      </c>
      <c r="O78">
        <f t="shared" ca="1" si="64"/>
        <v>233610</v>
      </c>
      <c r="P78">
        <f ca="1">RAND()*Table6[[#This Row],[house value]]</f>
        <v>80083.558627315026</v>
      </c>
      <c r="Q78">
        <f ca="1">Table6[[#This Row],[cars]]*RAND()*Table6[[#This Row],[income]]</f>
        <v>213332.15475013587</v>
      </c>
      <c r="R78">
        <f ca="1">RAND()*Table6[[#This Row],[car value]]</f>
        <v>152303.22107217545</v>
      </c>
      <c r="S78">
        <f ca="1">RAND()*Table6[[#This Row],[income]]*2</f>
        <v>63128.263200826157</v>
      </c>
      <c r="T78">
        <f ca="1">RAND()*Table6[[#This Row],[income]]*1.5</f>
        <v>22364.614097732272</v>
      </c>
      <c r="U78">
        <f ca="1">Table6[[#This Row],[house value]]+Table6[[#This Row],[car value]]+Table6[[#This Row],[investments]]</f>
        <v>469306.76884786814</v>
      </c>
      <c r="V78">
        <f ca="1">Table6[[#This Row],[Mortgage left]]+Table6[[#This Row],[left amount to pay (car)]]+Table6[[#This Row],[debts]]</f>
        <v>295515.04290031665</v>
      </c>
      <c r="W78">
        <f ca="1">Table6[[#This Row],[value(person)]]-Table6[[#This Row],[value(debts)]]</f>
        <v>173791.72594755149</v>
      </c>
      <c r="AA78" s="5">
        <f t="shared" ca="1" si="77"/>
        <v>0</v>
      </c>
      <c r="AB78">
        <f t="shared" ca="1" si="78"/>
        <v>1</v>
      </c>
      <c r="AD78" s="6"/>
      <c r="AF78" s="5">
        <f t="shared" ca="1" si="79"/>
        <v>0</v>
      </c>
      <c r="AG78">
        <f t="shared" ca="1" si="80"/>
        <v>0</v>
      </c>
      <c r="AH78">
        <f t="shared" ca="1" si="81"/>
        <v>0</v>
      </c>
      <c r="AI78">
        <f t="shared" ca="1" si="82"/>
        <v>0</v>
      </c>
      <c r="AJ78">
        <f t="shared" ca="1" si="83"/>
        <v>0</v>
      </c>
      <c r="AK78" s="6">
        <f t="shared" ca="1" si="66"/>
        <v>1</v>
      </c>
      <c r="AM78" s="5">
        <f t="shared" ca="1" si="67"/>
        <v>0</v>
      </c>
      <c r="AN78">
        <f t="shared" ca="1" si="68"/>
        <v>0</v>
      </c>
      <c r="AO78">
        <f t="shared" ca="1" si="69"/>
        <v>0</v>
      </c>
      <c r="AP78">
        <f t="shared" ca="1" si="70"/>
        <v>0</v>
      </c>
      <c r="AQ78">
        <f t="shared" ca="1" si="71"/>
        <v>0</v>
      </c>
      <c r="AR78">
        <f t="shared" ca="1" si="72"/>
        <v>0</v>
      </c>
      <c r="AS78">
        <f t="shared" ca="1" si="73"/>
        <v>0</v>
      </c>
      <c r="AT78">
        <f t="shared" ca="1" si="74"/>
        <v>1</v>
      </c>
      <c r="AU78">
        <f t="shared" ca="1" si="75"/>
        <v>0</v>
      </c>
      <c r="AV78" s="6">
        <f t="shared" ca="1" si="76"/>
        <v>0</v>
      </c>
      <c r="AY78" s="14">
        <f ca="1">Table6[[#This Row],[car value]]/Table6[[#This Row],[cars]]</f>
        <v>71110.718250045291</v>
      </c>
      <c r="BA78" s="5"/>
      <c r="BD78">
        <f t="shared" ca="1" si="84"/>
        <v>0</v>
      </c>
      <c r="BF78" s="6"/>
      <c r="BG78" s="5"/>
      <c r="BJ78">
        <f t="shared" ca="1" si="85"/>
        <v>0.26101014858067506</v>
      </c>
      <c r="BK78">
        <f t="shared" ca="1" si="86"/>
        <v>0</v>
      </c>
      <c r="BM78" s="6"/>
    </row>
    <row r="79" spans="2:65" x14ac:dyDescent="0.3">
      <c r="B79">
        <f t="shared" ca="1" si="65"/>
        <v>7</v>
      </c>
      <c r="C79" t="str">
        <f t="shared" ca="1" si="59"/>
        <v>Men</v>
      </c>
      <c r="D79">
        <f t="shared" ca="1" si="87"/>
        <v>44</v>
      </c>
      <c r="E79">
        <f t="shared" ca="1" si="88"/>
        <v>3</v>
      </c>
      <c r="F79" t="str">
        <f t="shared" ca="1" si="60"/>
        <v>agriculture</v>
      </c>
      <c r="G79">
        <f t="shared" ca="1" si="89"/>
        <v>5</v>
      </c>
      <c r="H79" t="str">
        <f t="shared" ca="1" si="61"/>
        <v>arts</v>
      </c>
      <c r="J79">
        <f t="shared" ca="1" si="90"/>
        <v>1</v>
      </c>
      <c r="K79">
        <f t="shared" ca="1" si="62"/>
        <v>2</v>
      </c>
      <c r="L79">
        <f t="shared" ca="1" si="91"/>
        <v>1</v>
      </c>
      <c r="M79" t="str">
        <f ca="1">VLOOKUP(Table6[[#This Row],[Column4]],$N$114:$O$123,2)</f>
        <v>a</v>
      </c>
      <c r="N79">
        <f t="shared" ca="1" si="63"/>
        <v>56378</v>
      </c>
      <c r="O79">
        <f t="shared" ca="1" si="64"/>
        <v>252096</v>
      </c>
      <c r="P79">
        <f ca="1">RAND()*Table6[[#This Row],[house value]]</f>
        <v>138884.97438541023</v>
      </c>
      <c r="Q79">
        <f ca="1">Table6[[#This Row],[cars]]*RAND()*Table6[[#This Row],[income]]</f>
        <v>43733.405602071361</v>
      </c>
      <c r="R79">
        <f ca="1">RAND()*Table6[[#This Row],[car value]]</f>
        <v>22701.891814259903</v>
      </c>
      <c r="S79">
        <f ca="1">RAND()*Table6[[#This Row],[income]]*2</f>
        <v>90379.178905482142</v>
      </c>
      <c r="T79">
        <f ca="1">RAND()*Table6[[#This Row],[income]]*1.5</f>
        <v>20059.808805221423</v>
      </c>
      <c r="U79">
        <f ca="1">Table6[[#This Row],[house value]]+Table6[[#This Row],[car value]]+Table6[[#This Row],[investments]]</f>
        <v>315889.21440729278</v>
      </c>
      <c r="V79">
        <f ca="1">Table6[[#This Row],[Mortgage left]]+Table6[[#This Row],[left amount to pay (car)]]+Table6[[#This Row],[debts]]</f>
        <v>251966.04510515227</v>
      </c>
      <c r="W79">
        <f ca="1">Table6[[#This Row],[value(person)]]-Table6[[#This Row],[value(debts)]]</f>
        <v>63923.169302140508</v>
      </c>
      <c r="AA79" s="5">
        <f t="shared" ca="1" si="77"/>
        <v>0</v>
      </c>
      <c r="AB79">
        <f t="shared" ca="1" si="78"/>
        <v>1</v>
      </c>
      <c r="AD79" s="6"/>
      <c r="AF79" s="5">
        <f t="shared" ca="1" si="79"/>
        <v>0</v>
      </c>
      <c r="AG79">
        <f t="shared" ca="1" si="80"/>
        <v>1</v>
      </c>
      <c r="AH79">
        <f t="shared" ca="1" si="81"/>
        <v>0</v>
      </c>
      <c r="AI79">
        <f t="shared" ca="1" si="82"/>
        <v>0</v>
      </c>
      <c r="AJ79">
        <f t="shared" ca="1" si="83"/>
        <v>0</v>
      </c>
      <c r="AK79" s="6">
        <f t="shared" ca="1" si="66"/>
        <v>0</v>
      </c>
      <c r="AM79" s="5">
        <f t="shared" ca="1" si="67"/>
        <v>0</v>
      </c>
      <c r="AN79">
        <f t="shared" ca="1" si="68"/>
        <v>0</v>
      </c>
      <c r="AO79">
        <f t="shared" ca="1" si="69"/>
        <v>0</v>
      </c>
      <c r="AP79">
        <f t="shared" ca="1" si="70"/>
        <v>0</v>
      </c>
      <c r="AQ79">
        <f t="shared" ca="1" si="71"/>
        <v>0</v>
      </c>
      <c r="AR79">
        <f t="shared" ca="1" si="72"/>
        <v>0</v>
      </c>
      <c r="AS79">
        <f t="shared" ca="1" si="73"/>
        <v>0</v>
      </c>
      <c r="AT79">
        <f t="shared" ca="1" si="74"/>
        <v>1</v>
      </c>
      <c r="AU79">
        <f t="shared" ca="1" si="75"/>
        <v>0</v>
      </c>
      <c r="AV79" s="6">
        <f t="shared" ca="1" si="76"/>
        <v>0</v>
      </c>
      <c r="AY79" s="14">
        <f ca="1">Table6[[#This Row],[car value]]/Table6[[#This Row],[cars]]</f>
        <v>21866.702801035681</v>
      </c>
      <c r="BA79" s="5"/>
      <c r="BD79">
        <f t="shared" ca="1" si="84"/>
        <v>0</v>
      </c>
      <c r="BF79" s="6"/>
      <c r="BG79" s="5"/>
      <c r="BJ79">
        <f t="shared" ca="1" si="85"/>
        <v>0.34280877799458509</v>
      </c>
      <c r="BK79">
        <f t="shared" ca="1" si="86"/>
        <v>0</v>
      </c>
      <c r="BM79" s="6"/>
    </row>
    <row r="80" spans="2:65" x14ac:dyDescent="0.3">
      <c r="B80">
        <f t="shared" ca="1" si="65"/>
        <v>3</v>
      </c>
      <c r="C80" t="str">
        <f t="shared" ca="1" si="59"/>
        <v>Men</v>
      </c>
      <c r="D80">
        <f t="shared" ca="1" si="87"/>
        <v>27</v>
      </c>
      <c r="E80">
        <f t="shared" ca="1" si="88"/>
        <v>2</v>
      </c>
      <c r="F80" t="str">
        <f t="shared" ca="1" si="60"/>
        <v>education</v>
      </c>
      <c r="G80">
        <f t="shared" ca="1" si="89"/>
        <v>1</v>
      </c>
      <c r="H80" t="str">
        <f t="shared" ca="1" si="61"/>
        <v>Mba</v>
      </c>
      <c r="J80">
        <f t="shared" ca="1" si="90"/>
        <v>3</v>
      </c>
      <c r="K80">
        <f t="shared" ca="1" si="62"/>
        <v>2</v>
      </c>
      <c r="L80">
        <f t="shared" ca="1" si="91"/>
        <v>6</v>
      </c>
      <c r="M80" t="str">
        <f ca="1">VLOOKUP(Table6[[#This Row],[Column4]],$N$114:$O$123,2)</f>
        <v>f</v>
      </c>
      <c r="N80">
        <f t="shared" ca="1" si="63"/>
        <v>54097</v>
      </c>
      <c r="O80">
        <f t="shared" ca="1" si="64"/>
        <v>241425</v>
      </c>
      <c r="P80">
        <f ca="1">RAND()*Table6[[#This Row],[house value]]</f>
        <v>103784.19637867775</v>
      </c>
      <c r="Q80">
        <f ca="1">Table6[[#This Row],[cars]]*RAND()*Table6[[#This Row],[income]]</f>
        <v>2159.737182362504</v>
      </c>
      <c r="R80">
        <f ca="1">RAND()*Table6[[#This Row],[car value]]</f>
        <v>1059.8575495494233</v>
      </c>
      <c r="S80">
        <f ca="1">RAND()*Table6[[#This Row],[income]]*2</f>
        <v>13370.266128726023</v>
      </c>
      <c r="T80">
        <f ca="1">RAND()*Table6[[#This Row],[income]]*1.5</f>
        <v>45916.864278036424</v>
      </c>
      <c r="U80">
        <f ca="1">Table6[[#This Row],[house value]]+Table6[[#This Row],[car value]]+Table6[[#This Row],[investments]]</f>
        <v>289501.60146039893</v>
      </c>
      <c r="V80">
        <f ca="1">Table6[[#This Row],[Mortgage left]]+Table6[[#This Row],[left amount to pay (car)]]+Table6[[#This Row],[debts]]</f>
        <v>118214.32005695321</v>
      </c>
      <c r="W80">
        <f ca="1">Table6[[#This Row],[value(person)]]-Table6[[#This Row],[value(debts)]]</f>
        <v>171287.28140344573</v>
      </c>
      <c r="AA80" s="5">
        <f t="shared" ca="1" si="77"/>
        <v>1</v>
      </c>
      <c r="AB80">
        <f t="shared" ca="1" si="78"/>
        <v>0</v>
      </c>
      <c r="AD80" s="6"/>
      <c r="AF80" s="5">
        <f t="shared" ca="1" si="79"/>
        <v>0</v>
      </c>
      <c r="AG80">
        <f t="shared" ca="1" si="80"/>
        <v>0</v>
      </c>
      <c r="AH80">
        <f t="shared" ca="1" si="81"/>
        <v>1</v>
      </c>
      <c r="AI80">
        <f t="shared" ca="1" si="82"/>
        <v>0</v>
      </c>
      <c r="AJ80">
        <f t="shared" ca="1" si="83"/>
        <v>0</v>
      </c>
      <c r="AK80" s="6">
        <f t="shared" ca="1" si="66"/>
        <v>0</v>
      </c>
      <c r="AM80" s="5">
        <f t="shared" ca="1" si="67"/>
        <v>1</v>
      </c>
      <c r="AN80">
        <f t="shared" ca="1" si="68"/>
        <v>0</v>
      </c>
      <c r="AO80">
        <f t="shared" ca="1" si="69"/>
        <v>0</v>
      </c>
      <c r="AP80">
        <f t="shared" ca="1" si="70"/>
        <v>0</v>
      </c>
      <c r="AQ80">
        <f t="shared" ca="1" si="71"/>
        <v>0</v>
      </c>
      <c r="AR80">
        <f t="shared" ca="1" si="72"/>
        <v>0</v>
      </c>
      <c r="AS80">
        <f t="shared" ca="1" si="73"/>
        <v>0</v>
      </c>
      <c r="AT80">
        <f t="shared" ca="1" si="74"/>
        <v>0</v>
      </c>
      <c r="AU80">
        <f t="shared" ca="1" si="75"/>
        <v>0</v>
      </c>
      <c r="AV80" s="6">
        <f t="shared" ca="1" si="76"/>
        <v>0</v>
      </c>
      <c r="AY80" s="14">
        <f ca="1">Table6[[#This Row],[car value]]/Table6[[#This Row],[cars]]</f>
        <v>1079.868591181252</v>
      </c>
      <c r="BA80" s="5"/>
      <c r="BD80">
        <f t="shared" ca="1" si="84"/>
        <v>0</v>
      </c>
      <c r="BF80" s="6"/>
      <c r="BG80" s="5"/>
      <c r="BJ80">
        <f t="shared" ca="1" si="85"/>
        <v>0.55092097607820123</v>
      </c>
      <c r="BK80">
        <f t="shared" ca="1" si="86"/>
        <v>1</v>
      </c>
      <c r="BM80" s="6"/>
    </row>
    <row r="81" spans="2:65" x14ac:dyDescent="0.3">
      <c r="B81">
        <f t="shared" ca="1" si="65"/>
        <v>5</v>
      </c>
      <c r="C81" t="str">
        <f t="shared" ca="1" si="59"/>
        <v>Men</v>
      </c>
      <c r="D81">
        <f t="shared" ca="1" si="87"/>
        <v>44</v>
      </c>
      <c r="E81">
        <f t="shared" ca="1" si="88"/>
        <v>5</v>
      </c>
      <c r="F81" t="str">
        <f t="shared" ca="1" si="60"/>
        <v>e-commerce</v>
      </c>
      <c r="G81">
        <f t="shared" ca="1" si="89"/>
        <v>4</v>
      </c>
      <c r="H81" t="str">
        <f t="shared" ca="1" si="61"/>
        <v>commerce</v>
      </c>
      <c r="J81">
        <f t="shared" ca="1" si="90"/>
        <v>2</v>
      </c>
      <c r="K81">
        <f t="shared" ca="1" si="62"/>
        <v>1</v>
      </c>
      <c r="L81">
        <f t="shared" ca="1" si="91"/>
        <v>2</v>
      </c>
      <c r="M81" t="str">
        <f ca="1">VLOOKUP(Table6[[#This Row],[Column4]],$N$114:$O$123,2)</f>
        <v>b</v>
      </c>
      <c r="N81">
        <f t="shared" ca="1" si="63"/>
        <v>21553</v>
      </c>
      <c r="O81">
        <f t="shared" ca="1" si="64"/>
        <v>303604</v>
      </c>
      <c r="P81">
        <f ca="1">RAND()*Table6[[#This Row],[house value]]</f>
        <v>97721.941017269579</v>
      </c>
      <c r="Q81">
        <f ca="1">Table6[[#This Row],[cars]]*RAND()*Table6[[#This Row],[income]]</f>
        <v>16149.037954422529</v>
      </c>
      <c r="R81">
        <f ca="1">RAND()*Table6[[#This Row],[car value]]</f>
        <v>8489.8663257373064</v>
      </c>
      <c r="S81">
        <f ca="1">RAND()*Table6[[#This Row],[income]]*2</f>
        <v>8411.2480228062686</v>
      </c>
      <c r="T81">
        <f ca="1">RAND()*Table6[[#This Row],[income]]*1.5</f>
        <v>18358.007594728471</v>
      </c>
      <c r="U81">
        <f ca="1">Table6[[#This Row],[house value]]+Table6[[#This Row],[car value]]+Table6[[#This Row],[investments]]</f>
        <v>338111.04554915102</v>
      </c>
      <c r="V81">
        <f ca="1">Table6[[#This Row],[Mortgage left]]+Table6[[#This Row],[left amount to pay (car)]]+Table6[[#This Row],[debts]]</f>
        <v>114623.05536581315</v>
      </c>
      <c r="W81">
        <f ca="1">Table6[[#This Row],[value(person)]]-Table6[[#This Row],[value(debts)]]</f>
        <v>223487.99018333788</v>
      </c>
      <c r="AA81" s="5">
        <f t="shared" ca="1" si="77"/>
        <v>1</v>
      </c>
      <c r="AB81">
        <f t="shared" ca="1" si="78"/>
        <v>0</v>
      </c>
      <c r="AD81" s="6"/>
      <c r="AF81" s="5">
        <f t="shared" ca="1" si="79"/>
        <v>0</v>
      </c>
      <c r="AG81">
        <f t="shared" ca="1" si="80"/>
        <v>1</v>
      </c>
      <c r="AH81">
        <f t="shared" ca="1" si="81"/>
        <v>0</v>
      </c>
      <c r="AI81">
        <f t="shared" ca="1" si="82"/>
        <v>0</v>
      </c>
      <c r="AJ81">
        <f t="shared" ca="1" si="83"/>
        <v>0</v>
      </c>
      <c r="AK81" s="6">
        <f t="shared" ca="1" si="66"/>
        <v>0</v>
      </c>
      <c r="AM81" s="5">
        <f t="shared" ca="1" si="67"/>
        <v>0</v>
      </c>
      <c r="AN81">
        <f t="shared" ca="1" si="68"/>
        <v>0</v>
      </c>
      <c r="AO81">
        <f t="shared" ca="1" si="69"/>
        <v>0</v>
      </c>
      <c r="AP81">
        <f t="shared" ca="1" si="70"/>
        <v>0</v>
      </c>
      <c r="AQ81">
        <f t="shared" ca="1" si="71"/>
        <v>0</v>
      </c>
      <c r="AR81">
        <f t="shared" ca="1" si="72"/>
        <v>1</v>
      </c>
      <c r="AS81">
        <f t="shared" ca="1" si="73"/>
        <v>0</v>
      </c>
      <c r="AT81">
        <f t="shared" ca="1" si="74"/>
        <v>0</v>
      </c>
      <c r="AU81">
        <f t="shared" ca="1" si="75"/>
        <v>0</v>
      </c>
      <c r="AV81" s="6">
        <f t="shared" ca="1" si="76"/>
        <v>0</v>
      </c>
      <c r="AY81" s="14">
        <f ca="1">Table6[[#This Row],[car value]]/Table6[[#This Row],[cars]]</f>
        <v>16149.037954422529</v>
      </c>
      <c r="BA81" s="5"/>
      <c r="BD81">
        <f t="shared" ca="1" si="84"/>
        <v>0</v>
      </c>
      <c r="BF81" s="6"/>
      <c r="BG81" s="5"/>
      <c r="BJ81">
        <f t="shared" ca="1" si="85"/>
        <v>0.4298817288129968</v>
      </c>
      <c r="BK81">
        <f t="shared" ca="1" si="86"/>
        <v>0</v>
      </c>
      <c r="BM81" s="6"/>
    </row>
    <row r="82" spans="2:65" x14ac:dyDescent="0.3">
      <c r="B82">
        <f t="shared" ca="1" si="65"/>
        <v>4</v>
      </c>
      <c r="C82" t="str">
        <f t="shared" ca="1" si="59"/>
        <v>Women</v>
      </c>
      <c r="D82">
        <f t="shared" ca="1" si="87"/>
        <v>34</v>
      </c>
      <c r="E82">
        <f t="shared" ca="1" si="88"/>
        <v>3</v>
      </c>
      <c r="F82" t="str">
        <f t="shared" ca="1" si="60"/>
        <v>agriculture</v>
      </c>
      <c r="G82">
        <f t="shared" ca="1" si="89"/>
        <v>2</v>
      </c>
      <c r="H82" t="str">
        <f t="shared" ca="1" si="61"/>
        <v>b-tech</v>
      </c>
      <c r="J82">
        <f t="shared" ca="1" si="90"/>
        <v>0</v>
      </c>
      <c r="K82">
        <f t="shared" ca="1" si="62"/>
        <v>2</v>
      </c>
      <c r="L82">
        <f t="shared" ca="1" si="91"/>
        <v>8</v>
      </c>
      <c r="M82" t="str">
        <f ca="1">VLOOKUP(Table6[[#This Row],[Column4]],$N$114:$O$123,2)</f>
        <v>h</v>
      </c>
      <c r="N82">
        <f t="shared" ca="1" si="63"/>
        <v>97720</v>
      </c>
      <c r="O82">
        <f t="shared" ca="1" si="64"/>
        <v>277480</v>
      </c>
      <c r="P82">
        <f ca="1">RAND()*Table6[[#This Row],[house value]]</f>
        <v>102893.77974582578</v>
      </c>
      <c r="Q82">
        <f ca="1">Table6[[#This Row],[cars]]*RAND()*Table6[[#This Row],[income]]</f>
        <v>17189.090496345885</v>
      </c>
      <c r="R82">
        <f ca="1">RAND()*Table6[[#This Row],[car value]]</f>
        <v>1888.5850656970129</v>
      </c>
      <c r="S82">
        <f ca="1">RAND()*Table6[[#This Row],[income]]*2</f>
        <v>76457.156412077995</v>
      </c>
      <c r="T82">
        <f ca="1">RAND()*Table6[[#This Row],[income]]*1.5</f>
        <v>68647.705921198241</v>
      </c>
      <c r="U82">
        <f ca="1">Table6[[#This Row],[house value]]+Table6[[#This Row],[car value]]+Table6[[#This Row],[investments]]</f>
        <v>363316.79641754413</v>
      </c>
      <c r="V82">
        <f ca="1">Table6[[#This Row],[Mortgage left]]+Table6[[#This Row],[left amount to pay (car)]]+Table6[[#This Row],[debts]]</f>
        <v>181239.52122360078</v>
      </c>
      <c r="W82">
        <f ca="1">Table6[[#This Row],[value(person)]]-Table6[[#This Row],[value(debts)]]</f>
        <v>182077.27519394335</v>
      </c>
      <c r="AA82" s="5">
        <f t="shared" ca="1" si="77"/>
        <v>1</v>
      </c>
      <c r="AB82">
        <f t="shared" ca="1" si="78"/>
        <v>0</v>
      </c>
      <c r="AD82" s="6"/>
      <c r="AF82" s="5">
        <f t="shared" ca="1" si="79"/>
        <v>0</v>
      </c>
      <c r="AG82">
        <f t="shared" ca="1" si="80"/>
        <v>0</v>
      </c>
      <c r="AH82">
        <f t="shared" ca="1" si="81"/>
        <v>0</v>
      </c>
      <c r="AI82">
        <f t="shared" ca="1" si="82"/>
        <v>0</v>
      </c>
      <c r="AJ82">
        <f t="shared" ca="1" si="83"/>
        <v>1</v>
      </c>
      <c r="AK82" s="6">
        <f t="shared" ca="1" si="66"/>
        <v>0</v>
      </c>
      <c r="AM82" s="5">
        <f t="shared" ca="1" si="67"/>
        <v>0</v>
      </c>
      <c r="AN82">
        <f t="shared" ca="1" si="68"/>
        <v>1</v>
      </c>
      <c r="AO82">
        <f t="shared" ca="1" si="69"/>
        <v>0</v>
      </c>
      <c r="AP82">
        <f t="shared" ca="1" si="70"/>
        <v>0</v>
      </c>
      <c r="AQ82">
        <f t="shared" ca="1" si="71"/>
        <v>0</v>
      </c>
      <c r="AR82">
        <f t="shared" ca="1" si="72"/>
        <v>0</v>
      </c>
      <c r="AS82">
        <f t="shared" ca="1" si="73"/>
        <v>0</v>
      </c>
      <c r="AT82">
        <f t="shared" ca="1" si="74"/>
        <v>0</v>
      </c>
      <c r="AU82">
        <f t="shared" ca="1" si="75"/>
        <v>0</v>
      </c>
      <c r="AV82" s="6">
        <f t="shared" ca="1" si="76"/>
        <v>0</v>
      </c>
      <c r="AY82" s="14">
        <f ca="1">Table6[[#This Row],[car value]]/Table6[[#This Row],[cars]]</f>
        <v>8594.5452481729426</v>
      </c>
      <c r="BA82" s="5"/>
      <c r="BD82">
        <f t="shared" ca="1" si="84"/>
        <v>0</v>
      </c>
      <c r="BF82" s="6"/>
      <c r="BG82" s="5"/>
      <c r="BJ82">
        <f t="shared" ca="1" si="85"/>
        <v>0.32187303532650946</v>
      </c>
      <c r="BK82">
        <f t="shared" ca="1" si="86"/>
        <v>0</v>
      </c>
      <c r="BM82" s="6"/>
    </row>
    <row r="83" spans="2:65" x14ac:dyDescent="0.3">
      <c r="B83">
        <f t="shared" ca="1" si="65"/>
        <v>8</v>
      </c>
      <c r="C83" t="str">
        <f t="shared" ca="1" si="59"/>
        <v>Women</v>
      </c>
      <c r="D83">
        <f t="shared" ca="1" si="87"/>
        <v>47</v>
      </c>
      <c r="E83">
        <f t="shared" ca="1" si="88"/>
        <v>3</v>
      </c>
      <c r="F83" t="str">
        <f t="shared" ca="1" si="60"/>
        <v>agriculture</v>
      </c>
      <c r="G83">
        <f t="shared" ca="1" si="89"/>
        <v>4</v>
      </c>
      <c r="H83" t="str">
        <f t="shared" ca="1" si="61"/>
        <v>commerce</v>
      </c>
      <c r="J83">
        <f t="shared" ca="1" si="90"/>
        <v>0</v>
      </c>
      <c r="K83">
        <f t="shared" ca="1" si="62"/>
        <v>3</v>
      </c>
      <c r="L83">
        <f t="shared" ca="1" si="91"/>
        <v>3</v>
      </c>
      <c r="M83" t="str">
        <f ca="1">VLOOKUP(Table6[[#This Row],[Column4]],$N$114:$O$123,2)</f>
        <v>c</v>
      </c>
      <c r="N83">
        <f t="shared" ca="1" si="63"/>
        <v>76068</v>
      </c>
      <c r="O83">
        <f t="shared" ca="1" si="64"/>
        <v>203961</v>
      </c>
      <c r="P83">
        <f ca="1">RAND()*Table6[[#This Row],[house value]]</f>
        <v>148317.3498530908</v>
      </c>
      <c r="Q83">
        <f ca="1">Table6[[#This Row],[cars]]*RAND()*Table6[[#This Row],[income]]</f>
        <v>31758.713863490335</v>
      </c>
      <c r="R83">
        <f ca="1">RAND()*Table6[[#This Row],[car value]]</f>
        <v>26199.631830055056</v>
      </c>
      <c r="S83">
        <f ca="1">RAND()*Table6[[#This Row],[income]]*2</f>
        <v>142631.87426311485</v>
      </c>
      <c r="T83">
        <f ca="1">RAND()*Table6[[#This Row],[income]]*1.5</f>
        <v>28678.086726122965</v>
      </c>
      <c r="U83">
        <f ca="1">Table6[[#This Row],[house value]]+Table6[[#This Row],[car value]]+Table6[[#This Row],[investments]]</f>
        <v>264397.80058961327</v>
      </c>
      <c r="V83">
        <f ca="1">Table6[[#This Row],[Mortgage left]]+Table6[[#This Row],[left amount to pay (car)]]+Table6[[#This Row],[debts]]</f>
        <v>317148.85594626074</v>
      </c>
      <c r="W83">
        <f ca="1">Table6[[#This Row],[value(person)]]-Table6[[#This Row],[value(debts)]]</f>
        <v>-52751.05535664747</v>
      </c>
      <c r="AA83" s="5">
        <f t="shared" ca="1" si="77"/>
        <v>0</v>
      </c>
      <c r="AB83">
        <f t="shared" ca="1" si="78"/>
        <v>1</v>
      </c>
      <c r="AD83" s="6"/>
      <c r="AF83" s="5">
        <f t="shared" ca="1" si="79"/>
        <v>0</v>
      </c>
      <c r="AG83">
        <f t="shared" ca="1" si="80"/>
        <v>0</v>
      </c>
      <c r="AH83">
        <f t="shared" ca="1" si="81"/>
        <v>1</v>
      </c>
      <c r="AI83">
        <f t="shared" ca="1" si="82"/>
        <v>0</v>
      </c>
      <c r="AJ83">
        <f t="shared" ca="1" si="83"/>
        <v>0</v>
      </c>
      <c r="AK83" s="6">
        <f t="shared" ca="1" si="66"/>
        <v>0</v>
      </c>
      <c r="AM83" s="5">
        <f t="shared" ca="1" si="67"/>
        <v>0</v>
      </c>
      <c r="AN83">
        <f t="shared" ca="1" si="68"/>
        <v>0</v>
      </c>
      <c r="AO83">
        <f t="shared" ca="1" si="69"/>
        <v>0</v>
      </c>
      <c r="AP83">
        <f t="shared" ca="1" si="70"/>
        <v>0</v>
      </c>
      <c r="AQ83">
        <f t="shared" ca="1" si="71"/>
        <v>0</v>
      </c>
      <c r="AR83">
        <f t="shared" ca="1" si="72"/>
        <v>0</v>
      </c>
      <c r="AS83">
        <f t="shared" ca="1" si="73"/>
        <v>0</v>
      </c>
      <c r="AT83">
        <f t="shared" ca="1" si="74"/>
        <v>1</v>
      </c>
      <c r="AU83">
        <f t="shared" ca="1" si="75"/>
        <v>0</v>
      </c>
      <c r="AV83" s="6">
        <f t="shared" ca="1" si="76"/>
        <v>0</v>
      </c>
      <c r="AY83" s="14">
        <f ca="1">Table6[[#This Row],[car value]]/Table6[[#This Row],[cars]]</f>
        <v>10586.237954496779</v>
      </c>
      <c r="BA83" s="5"/>
      <c r="BD83">
        <f t="shared" ca="1" si="84"/>
        <v>0</v>
      </c>
      <c r="BF83" s="6"/>
      <c r="BG83" s="5"/>
      <c r="BJ83">
        <f t="shared" ca="1" si="85"/>
        <v>0.3708151208945718</v>
      </c>
      <c r="BK83">
        <f t="shared" ca="1" si="86"/>
        <v>0</v>
      </c>
      <c r="BM83" s="6"/>
    </row>
    <row r="84" spans="2:65" x14ac:dyDescent="0.3">
      <c r="B84">
        <f t="shared" ca="1" si="65"/>
        <v>1</v>
      </c>
      <c r="C84" t="str">
        <f t="shared" ca="1" si="59"/>
        <v>Men</v>
      </c>
      <c r="D84">
        <f t="shared" ca="1" si="87"/>
        <v>50</v>
      </c>
      <c r="E84">
        <f t="shared" ca="1" si="88"/>
        <v>6</v>
      </c>
      <c r="F84" t="str">
        <f t="shared" ca="1" si="60"/>
        <v>custom</v>
      </c>
      <c r="G84">
        <f t="shared" ca="1" si="89"/>
        <v>2</v>
      </c>
      <c r="H84" t="str">
        <f t="shared" ca="1" si="61"/>
        <v>b-tech</v>
      </c>
      <c r="J84">
        <f t="shared" ca="1" si="90"/>
        <v>2</v>
      </c>
      <c r="K84">
        <f t="shared" ca="1" si="62"/>
        <v>2</v>
      </c>
      <c r="L84">
        <f t="shared" ca="1" si="91"/>
        <v>8</v>
      </c>
      <c r="M84" t="str">
        <f ca="1">VLOOKUP(Table6[[#This Row],[Column4]],$N$114:$O$123,2)</f>
        <v>h</v>
      </c>
      <c r="N84">
        <f t="shared" ca="1" si="63"/>
        <v>28701</v>
      </c>
      <c r="O84">
        <f t="shared" ca="1" si="64"/>
        <v>402937</v>
      </c>
      <c r="P84">
        <f ca="1">RAND()*Table6[[#This Row],[house value]]</f>
        <v>69823.174112846318</v>
      </c>
      <c r="Q84">
        <f ca="1">Table6[[#This Row],[cars]]*RAND()*Table6[[#This Row],[income]]</f>
        <v>6184.8338053727739</v>
      </c>
      <c r="R84">
        <f ca="1">RAND()*Table6[[#This Row],[car value]]</f>
        <v>1206.5406869795106</v>
      </c>
      <c r="S84">
        <f ca="1">RAND()*Table6[[#This Row],[income]]*2</f>
        <v>19547.645210685489</v>
      </c>
      <c r="T84">
        <f ca="1">RAND()*Table6[[#This Row],[income]]*1.5</f>
        <v>8790.1039500837178</v>
      </c>
      <c r="U84">
        <f ca="1">Table6[[#This Row],[house value]]+Table6[[#This Row],[car value]]+Table6[[#This Row],[investments]]</f>
        <v>417911.93775545649</v>
      </c>
      <c r="V84">
        <f ca="1">Table6[[#This Row],[Mortgage left]]+Table6[[#This Row],[left amount to pay (car)]]+Table6[[#This Row],[debts]]</f>
        <v>90577.360010511315</v>
      </c>
      <c r="W84">
        <f ca="1">Table6[[#This Row],[value(person)]]-Table6[[#This Row],[value(debts)]]</f>
        <v>327334.57774494519</v>
      </c>
      <c r="AA84" s="5">
        <f t="shared" ca="1" si="77"/>
        <v>0</v>
      </c>
      <c r="AB84">
        <f t="shared" ca="1" si="78"/>
        <v>1</v>
      </c>
      <c r="AD84" s="6"/>
      <c r="AF84" s="5">
        <f t="shared" ca="1" si="79"/>
        <v>0</v>
      </c>
      <c r="AG84">
        <f t="shared" ca="1" si="80"/>
        <v>0</v>
      </c>
      <c r="AH84">
        <f t="shared" ca="1" si="81"/>
        <v>1</v>
      </c>
      <c r="AI84">
        <f t="shared" ca="1" si="82"/>
        <v>0</v>
      </c>
      <c r="AJ84">
        <f t="shared" ca="1" si="83"/>
        <v>0</v>
      </c>
      <c r="AK84" s="6">
        <f t="shared" ca="1" si="66"/>
        <v>0</v>
      </c>
      <c r="AM84" s="5">
        <f t="shared" ca="1" si="67"/>
        <v>0</v>
      </c>
      <c r="AN84">
        <f t="shared" ca="1" si="68"/>
        <v>0</v>
      </c>
      <c r="AO84">
        <f t="shared" ca="1" si="69"/>
        <v>1</v>
      </c>
      <c r="AP84">
        <f t="shared" ca="1" si="70"/>
        <v>0</v>
      </c>
      <c r="AQ84">
        <f t="shared" ca="1" si="71"/>
        <v>0</v>
      </c>
      <c r="AR84">
        <f t="shared" ca="1" si="72"/>
        <v>0</v>
      </c>
      <c r="AS84">
        <f t="shared" ca="1" si="73"/>
        <v>0</v>
      </c>
      <c r="AT84">
        <f t="shared" ca="1" si="74"/>
        <v>0</v>
      </c>
      <c r="AU84">
        <f t="shared" ca="1" si="75"/>
        <v>0</v>
      </c>
      <c r="AV84" s="6">
        <f t="shared" ca="1" si="76"/>
        <v>0</v>
      </c>
      <c r="AY84" s="14">
        <f ca="1">Table6[[#This Row],[car value]]/Table6[[#This Row],[cars]]</f>
        <v>3092.4169026863869</v>
      </c>
      <c r="BA84" s="5"/>
      <c r="BD84">
        <f t="shared" ca="1" si="84"/>
        <v>1</v>
      </c>
      <c r="BF84" s="6"/>
      <c r="BG84" s="5"/>
      <c r="BJ84">
        <f t="shared" ca="1" si="85"/>
        <v>0.72718485324689919</v>
      </c>
      <c r="BK84">
        <f t="shared" ca="1" si="86"/>
        <v>1</v>
      </c>
      <c r="BM84" s="6"/>
    </row>
    <row r="85" spans="2:65" x14ac:dyDescent="0.3">
      <c r="B85">
        <f t="shared" ca="1" si="65"/>
        <v>7</v>
      </c>
      <c r="C85" t="str">
        <f t="shared" ca="1" si="59"/>
        <v>Men</v>
      </c>
      <c r="D85">
        <f t="shared" ca="1" si="87"/>
        <v>42</v>
      </c>
      <c r="E85">
        <f t="shared" ca="1" si="88"/>
        <v>5</v>
      </c>
      <c r="F85" t="str">
        <f t="shared" ca="1" si="60"/>
        <v>e-commerce</v>
      </c>
      <c r="G85">
        <f t="shared" ca="1" si="89"/>
        <v>3</v>
      </c>
      <c r="H85" t="str">
        <f t="shared" ca="1" si="61"/>
        <v>diploma</v>
      </c>
      <c r="J85">
        <f t="shared" ca="1" si="90"/>
        <v>1</v>
      </c>
      <c r="K85">
        <f t="shared" ca="1" si="62"/>
        <v>2</v>
      </c>
      <c r="L85">
        <f t="shared" ca="1" si="91"/>
        <v>7</v>
      </c>
      <c r="M85" t="str">
        <f ca="1">VLOOKUP(Table6[[#This Row],[Column4]],$N$114:$O$123,2)</f>
        <v>g</v>
      </c>
      <c r="N85">
        <f t="shared" ca="1" si="63"/>
        <v>11441</v>
      </c>
      <c r="O85">
        <f t="shared" ca="1" si="64"/>
        <v>201362</v>
      </c>
      <c r="P85">
        <f ca="1">RAND()*Table6[[#This Row],[house value]]</f>
        <v>68557.736725874303</v>
      </c>
      <c r="Q85">
        <f ca="1">Table6[[#This Row],[cars]]*RAND()*Table6[[#This Row],[income]]</f>
        <v>6317.7683297097819</v>
      </c>
      <c r="R85">
        <f ca="1">RAND()*Table6[[#This Row],[car value]]</f>
        <v>613.60571587774518</v>
      </c>
      <c r="S85">
        <f ca="1">RAND()*Table6[[#This Row],[income]]*2</f>
        <v>18859.382561585484</v>
      </c>
      <c r="T85">
        <f ca="1">RAND()*Table6[[#This Row],[income]]*1.5</f>
        <v>12109.824137230327</v>
      </c>
      <c r="U85">
        <f ca="1">Table6[[#This Row],[house value]]+Table6[[#This Row],[car value]]+Table6[[#This Row],[investments]]</f>
        <v>219789.59246694008</v>
      </c>
      <c r="V85">
        <f ca="1">Table6[[#This Row],[Mortgage left]]+Table6[[#This Row],[left amount to pay (car)]]+Table6[[#This Row],[debts]]</f>
        <v>88030.725003337531</v>
      </c>
      <c r="W85">
        <f ca="1">Table6[[#This Row],[value(person)]]-Table6[[#This Row],[value(debts)]]</f>
        <v>131758.86746360257</v>
      </c>
      <c r="AA85" s="5">
        <f t="shared" ca="1" si="77"/>
        <v>1</v>
      </c>
      <c r="AB85">
        <f t="shared" ca="1" si="78"/>
        <v>0</v>
      </c>
      <c r="AD85" s="6"/>
      <c r="AF85" s="5">
        <f t="shared" ca="1" si="79"/>
        <v>0</v>
      </c>
      <c r="AG85">
        <f t="shared" ca="1" si="80"/>
        <v>0</v>
      </c>
      <c r="AH85">
        <f t="shared" ca="1" si="81"/>
        <v>0</v>
      </c>
      <c r="AI85">
        <f t="shared" ca="1" si="82"/>
        <v>0</v>
      </c>
      <c r="AJ85">
        <f t="shared" ca="1" si="83"/>
        <v>0</v>
      </c>
      <c r="AK85" s="6">
        <f t="shared" ca="1" si="66"/>
        <v>1</v>
      </c>
      <c r="AM85" s="5">
        <f t="shared" ca="1" si="67"/>
        <v>0</v>
      </c>
      <c r="AN85">
        <f t="shared" ca="1" si="68"/>
        <v>0</v>
      </c>
      <c r="AO85">
        <f t="shared" ca="1" si="69"/>
        <v>0</v>
      </c>
      <c r="AP85">
        <f t="shared" ca="1" si="70"/>
        <v>0</v>
      </c>
      <c r="AQ85">
        <f t="shared" ca="1" si="71"/>
        <v>0</v>
      </c>
      <c r="AR85">
        <f t="shared" ca="1" si="72"/>
        <v>0</v>
      </c>
      <c r="AS85">
        <f t="shared" ca="1" si="73"/>
        <v>0</v>
      </c>
      <c r="AT85">
        <f t="shared" ca="1" si="74"/>
        <v>1</v>
      </c>
      <c r="AU85">
        <f t="shared" ca="1" si="75"/>
        <v>0</v>
      </c>
      <c r="AV85" s="6">
        <f t="shared" ca="1" si="76"/>
        <v>0</v>
      </c>
      <c r="AY85" s="14">
        <f ca="1">Table6[[#This Row],[car value]]/Table6[[#This Row],[cars]]</f>
        <v>3158.884164854891</v>
      </c>
      <c r="BA85" s="5"/>
      <c r="BD85">
        <f t="shared" ca="1" si="84"/>
        <v>0</v>
      </c>
      <c r="BF85" s="6"/>
      <c r="BG85" s="5"/>
      <c r="BJ85">
        <f t="shared" ca="1" si="85"/>
        <v>0.17328558586788087</v>
      </c>
      <c r="BK85">
        <f t="shared" ca="1" si="86"/>
        <v>0</v>
      </c>
      <c r="BM85" s="6"/>
    </row>
    <row r="86" spans="2:65" x14ac:dyDescent="0.3">
      <c r="B86">
        <f t="shared" ca="1" si="65"/>
        <v>5</v>
      </c>
      <c r="C86" t="str">
        <f t="shared" ca="1" si="59"/>
        <v>Men</v>
      </c>
      <c r="D86">
        <f t="shared" ca="1" si="87"/>
        <v>27</v>
      </c>
      <c r="E86">
        <f t="shared" ca="1" si="88"/>
        <v>4</v>
      </c>
      <c r="F86" t="str">
        <f t="shared" ca="1" si="60"/>
        <v>it</v>
      </c>
      <c r="G86">
        <f t="shared" ca="1" si="89"/>
        <v>5</v>
      </c>
      <c r="H86" t="str">
        <f t="shared" ca="1" si="61"/>
        <v>arts</v>
      </c>
      <c r="J86">
        <f t="shared" ca="1" si="90"/>
        <v>0</v>
      </c>
      <c r="K86">
        <f t="shared" ca="1" si="62"/>
        <v>1</v>
      </c>
      <c r="L86">
        <f t="shared" ca="1" si="91"/>
        <v>1</v>
      </c>
      <c r="M86" t="str">
        <f ca="1">VLOOKUP(Table6[[#This Row],[Column4]],$N$114:$O$123,2)</f>
        <v>a</v>
      </c>
      <c r="N86">
        <f t="shared" ca="1" si="63"/>
        <v>10487</v>
      </c>
      <c r="O86">
        <f t="shared" ca="1" si="64"/>
        <v>342889</v>
      </c>
      <c r="P86">
        <f ca="1">RAND()*Table6[[#This Row],[house value]]</f>
        <v>178920.38083054507</v>
      </c>
      <c r="Q86">
        <f ca="1">Table6[[#This Row],[cars]]*RAND()*Table6[[#This Row],[income]]</f>
        <v>6879.6014090730732</v>
      </c>
      <c r="R86">
        <f ca="1">RAND()*Table6[[#This Row],[car value]]</f>
        <v>4031.993791350541</v>
      </c>
      <c r="S86">
        <f ca="1">RAND()*Table6[[#This Row],[income]]*2</f>
        <v>1117.2558285474822</v>
      </c>
      <c r="T86">
        <f ca="1">RAND()*Table6[[#This Row],[income]]*1.5</f>
        <v>2866.7815143141806</v>
      </c>
      <c r="U86">
        <f ca="1">Table6[[#This Row],[house value]]+Table6[[#This Row],[car value]]+Table6[[#This Row],[investments]]</f>
        <v>352635.38292338722</v>
      </c>
      <c r="V86">
        <f ca="1">Table6[[#This Row],[Mortgage left]]+Table6[[#This Row],[left amount to pay (car)]]+Table6[[#This Row],[debts]]</f>
        <v>184069.6304504431</v>
      </c>
      <c r="W86">
        <f ca="1">Table6[[#This Row],[value(person)]]-Table6[[#This Row],[value(debts)]]</f>
        <v>168565.75247294412</v>
      </c>
      <c r="AA86" s="5">
        <f t="shared" ca="1" si="77"/>
        <v>1</v>
      </c>
      <c r="AB86">
        <f t="shared" ca="1" si="78"/>
        <v>0</v>
      </c>
      <c r="AD86" s="6"/>
      <c r="AF86" s="5">
        <f t="shared" ca="1" si="79"/>
        <v>0</v>
      </c>
      <c r="AG86">
        <f t="shared" ca="1" si="80"/>
        <v>0</v>
      </c>
      <c r="AH86">
        <f t="shared" ca="1" si="81"/>
        <v>0</v>
      </c>
      <c r="AI86">
        <f t="shared" ca="1" si="82"/>
        <v>0</v>
      </c>
      <c r="AJ86">
        <f t="shared" ca="1" si="83"/>
        <v>1</v>
      </c>
      <c r="AK86" s="6">
        <f t="shared" ca="1" si="66"/>
        <v>0</v>
      </c>
      <c r="AM86" s="5">
        <f t="shared" ca="1" si="67"/>
        <v>0</v>
      </c>
      <c r="AN86">
        <f t="shared" ca="1" si="68"/>
        <v>0</v>
      </c>
      <c r="AO86">
        <f t="shared" ca="1" si="69"/>
        <v>0</v>
      </c>
      <c r="AP86">
        <f t="shared" ca="1" si="70"/>
        <v>0</v>
      </c>
      <c r="AQ86">
        <f t="shared" ca="1" si="71"/>
        <v>0</v>
      </c>
      <c r="AR86">
        <f t="shared" ca="1" si="72"/>
        <v>0</v>
      </c>
      <c r="AS86">
        <f t="shared" ca="1" si="73"/>
        <v>1</v>
      </c>
      <c r="AT86">
        <f t="shared" ca="1" si="74"/>
        <v>0</v>
      </c>
      <c r="AU86">
        <f t="shared" ca="1" si="75"/>
        <v>0</v>
      </c>
      <c r="AV86" s="6">
        <f t="shared" ca="1" si="76"/>
        <v>0</v>
      </c>
      <c r="AY86" s="14">
        <f ca="1">Table6[[#This Row],[car value]]/Table6[[#This Row],[cars]]</f>
        <v>6879.6014090730732</v>
      </c>
      <c r="BA86" s="5"/>
      <c r="BD86">
        <f t="shared" ca="1" si="84"/>
        <v>0</v>
      </c>
      <c r="BF86" s="6"/>
      <c r="BG86" s="5"/>
      <c r="BJ86">
        <f t="shared" ca="1" si="85"/>
        <v>0.34047008236844245</v>
      </c>
      <c r="BK86">
        <f t="shared" ca="1" si="86"/>
        <v>0</v>
      </c>
      <c r="BM86" s="6"/>
    </row>
    <row r="87" spans="2:65" x14ac:dyDescent="0.3">
      <c r="B87">
        <f t="shared" ca="1" si="65"/>
        <v>3</v>
      </c>
      <c r="C87" t="str">
        <f t="shared" ca="1" si="59"/>
        <v>Men</v>
      </c>
      <c r="D87">
        <f t="shared" ca="1" si="87"/>
        <v>32</v>
      </c>
      <c r="E87">
        <f t="shared" ca="1" si="88"/>
        <v>2</v>
      </c>
      <c r="F87" t="str">
        <f t="shared" ca="1" si="60"/>
        <v>education</v>
      </c>
      <c r="G87">
        <f t="shared" ca="1" si="89"/>
        <v>4</v>
      </c>
      <c r="H87" t="str">
        <f t="shared" ca="1" si="61"/>
        <v>commerce</v>
      </c>
      <c r="J87">
        <f t="shared" ca="1" si="90"/>
        <v>2</v>
      </c>
      <c r="K87">
        <f t="shared" ca="1" si="62"/>
        <v>2</v>
      </c>
      <c r="L87">
        <f t="shared" ca="1" si="91"/>
        <v>5</v>
      </c>
      <c r="M87" t="str">
        <f ca="1">VLOOKUP(Table6[[#This Row],[Column4]],$N$114:$O$123,2)</f>
        <v>e</v>
      </c>
      <c r="N87">
        <f t="shared" ca="1" si="63"/>
        <v>62715</v>
      </c>
      <c r="O87">
        <f t="shared" ca="1" si="64"/>
        <v>320925</v>
      </c>
      <c r="P87">
        <f ca="1">RAND()*Table6[[#This Row],[house value]]</f>
        <v>12700.339352761826</v>
      </c>
      <c r="Q87">
        <f ca="1">Table6[[#This Row],[cars]]*RAND()*Table6[[#This Row],[income]]</f>
        <v>64255.46035771352</v>
      </c>
      <c r="R87">
        <f ca="1">RAND()*Table6[[#This Row],[car value]]</f>
        <v>13629.078338964302</v>
      </c>
      <c r="S87">
        <f ca="1">RAND()*Table6[[#This Row],[income]]*2</f>
        <v>120450.15863642999</v>
      </c>
      <c r="T87">
        <f ca="1">RAND()*Table6[[#This Row],[income]]*1.5</f>
        <v>55186.196113696511</v>
      </c>
      <c r="U87">
        <f ca="1">Table6[[#This Row],[house value]]+Table6[[#This Row],[car value]]+Table6[[#This Row],[investments]]</f>
        <v>440366.65647141001</v>
      </c>
      <c r="V87">
        <f ca="1">Table6[[#This Row],[Mortgage left]]+Table6[[#This Row],[left amount to pay (car)]]+Table6[[#This Row],[debts]]</f>
        <v>146779.57632815611</v>
      </c>
      <c r="W87">
        <f ca="1">Table6[[#This Row],[value(person)]]-Table6[[#This Row],[value(debts)]]</f>
        <v>293587.0801432539</v>
      </c>
      <c r="AA87" s="5">
        <f t="shared" ca="1" si="77"/>
        <v>1</v>
      </c>
      <c r="AB87">
        <f t="shared" ca="1" si="78"/>
        <v>0</v>
      </c>
      <c r="AD87" s="6"/>
      <c r="AF87" s="5">
        <f t="shared" ca="1" si="79"/>
        <v>0</v>
      </c>
      <c r="AG87">
        <f t="shared" ca="1" si="80"/>
        <v>0</v>
      </c>
      <c r="AH87">
        <f t="shared" ca="1" si="81"/>
        <v>0</v>
      </c>
      <c r="AI87">
        <f t="shared" ca="1" si="82"/>
        <v>1</v>
      </c>
      <c r="AJ87">
        <f t="shared" ca="1" si="83"/>
        <v>0</v>
      </c>
      <c r="AK87" s="6">
        <f t="shared" ca="1" si="66"/>
        <v>0</v>
      </c>
      <c r="AM87" s="5">
        <f t="shared" ca="1" si="67"/>
        <v>1</v>
      </c>
      <c r="AN87">
        <f t="shared" ca="1" si="68"/>
        <v>0</v>
      </c>
      <c r="AO87">
        <f t="shared" ca="1" si="69"/>
        <v>0</v>
      </c>
      <c r="AP87">
        <f t="shared" ca="1" si="70"/>
        <v>0</v>
      </c>
      <c r="AQ87">
        <f t="shared" ca="1" si="71"/>
        <v>0</v>
      </c>
      <c r="AR87">
        <f t="shared" ca="1" si="72"/>
        <v>0</v>
      </c>
      <c r="AS87">
        <f t="shared" ca="1" si="73"/>
        <v>0</v>
      </c>
      <c r="AT87">
        <f t="shared" ca="1" si="74"/>
        <v>0</v>
      </c>
      <c r="AU87">
        <f t="shared" ca="1" si="75"/>
        <v>0</v>
      </c>
      <c r="AV87" s="6">
        <f t="shared" ca="1" si="76"/>
        <v>0</v>
      </c>
      <c r="AY87" s="14">
        <f ca="1">Table6[[#This Row],[car value]]/Table6[[#This Row],[cars]]</f>
        <v>32127.73017885676</v>
      </c>
      <c r="BA87" s="5"/>
      <c r="BD87">
        <f t="shared" ca="1" si="84"/>
        <v>0</v>
      </c>
      <c r="BF87" s="6"/>
      <c r="BG87" s="5"/>
      <c r="BJ87">
        <f t="shared" ca="1" si="85"/>
        <v>0.52180262659503529</v>
      </c>
      <c r="BK87">
        <f t="shared" ca="1" si="86"/>
        <v>1</v>
      </c>
      <c r="BM87" s="6"/>
    </row>
    <row r="88" spans="2:65" x14ac:dyDescent="0.3">
      <c r="B88">
        <f t="shared" ca="1" si="65"/>
        <v>3</v>
      </c>
      <c r="C88" t="str">
        <f t="shared" ca="1" si="59"/>
        <v>Men</v>
      </c>
      <c r="D88">
        <f t="shared" ca="1" si="87"/>
        <v>45</v>
      </c>
      <c r="E88">
        <f t="shared" ca="1" si="88"/>
        <v>3</v>
      </c>
      <c r="F88" t="str">
        <f t="shared" ca="1" si="60"/>
        <v>agriculture</v>
      </c>
      <c r="G88">
        <f t="shared" ca="1" si="89"/>
        <v>1</v>
      </c>
      <c r="H88" t="str">
        <f t="shared" ca="1" si="61"/>
        <v>Mba</v>
      </c>
      <c r="J88">
        <f t="shared" ca="1" si="90"/>
        <v>3</v>
      </c>
      <c r="K88">
        <f t="shared" ca="1" si="62"/>
        <v>1</v>
      </c>
      <c r="L88">
        <f t="shared" ca="1" si="91"/>
        <v>6</v>
      </c>
      <c r="M88" t="str">
        <f ca="1">VLOOKUP(Table6[[#This Row],[Column4]],$N$114:$O$123,2)</f>
        <v>f</v>
      </c>
      <c r="N88">
        <f t="shared" ca="1" si="63"/>
        <v>87406</v>
      </c>
      <c r="O88">
        <f t="shared" ca="1" si="64"/>
        <v>492781</v>
      </c>
      <c r="P88">
        <f ca="1">RAND()*Table6[[#This Row],[house value]]</f>
        <v>468544.11724630761</v>
      </c>
      <c r="Q88">
        <f ca="1">Table6[[#This Row],[cars]]*RAND()*Table6[[#This Row],[income]]</f>
        <v>10540.773229969336</v>
      </c>
      <c r="R88">
        <f ca="1">RAND()*Table6[[#This Row],[car value]]</f>
        <v>6022.3252847019603</v>
      </c>
      <c r="S88">
        <f ca="1">RAND()*Table6[[#This Row],[income]]*2</f>
        <v>23009.741724123713</v>
      </c>
      <c r="T88">
        <f ca="1">RAND()*Table6[[#This Row],[income]]*1.5</f>
        <v>82316.985682123035</v>
      </c>
      <c r="U88">
        <f ca="1">Table6[[#This Row],[house value]]+Table6[[#This Row],[car value]]+Table6[[#This Row],[investments]]</f>
        <v>585638.75891209231</v>
      </c>
      <c r="V88">
        <f ca="1">Table6[[#This Row],[Mortgage left]]+Table6[[#This Row],[left amount to pay (car)]]+Table6[[#This Row],[debts]]</f>
        <v>497576.18425513327</v>
      </c>
      <c r="W88">
        <f ca="1">Table6[[#This Row],[value(person)]]-Table6[[#This Row],[value(debts)]]</f>
        <v>88062.574656959041</v>
      </c>
      <c r="AA88" s="5">
        <f t="shared" ca="1" si="77"/>
        <v>1</v>
      </c>
      <c r="AB88">
        <f t="shared" ca="1" si="78"/>
        <v>0</v>
      </c>
      <c r="AD88" s="6"/>
      <c r="AF88" s="5">
        <f t="shared" ca="1" si="79"/>
        <v>0</v>
      </c>
      <c r="AG88">
        <f t="shared" ca="1" si="80"/>
        <v>1</v>
      </c>
      <c r="AH88">
        <f t="shared" ca="1" si="81"/>
        <v>0</v>
      </c>
      <c r="AI88">
        <f t="shared" ca="1" si="82"/>
        <v>0</v>
      </c>
      <c r="AJ88">
        <f t="shared" ca="1" si="83"/>
        <v>0</v>
      </c>
      <c r="AK88" s="6">
        <f t="shared" ca="1" si="66"/>
        <v>0</v>
      </c>
      <c r="AM88" s="5">
        <f t="shared" ca="1" si="67"/>
        <v>0</v>
      </c>
      <c r="AN88">
        <f t="shared" ca="1" si="68"/>
        <v>0</v>
      </c>
      <c r="AO88">
        <f t="shared" ca="1" si="69"/>
        <v>0</v>
      </c>
      <c r="AP88">
        <f t="shared" ca="1" si="70"/>
        <v>0</v>
      </c>
      <c r="AQ88">
        <f t="shared" ca="1" si="71"/>
        <v>1</v>
      </c>
      <c r="AR88">
        <f t="shared" ca="1" si="72"/>
        <v>0</v>
      </c>
      <c r="AS88">
        <f t="shared" ca="1" si="73"/>
        <v>0</v>
      </c>
      <c r="AT88">
        <f t="shared" ca="1" si="74"/>
        <v>0</v>
      </c>
      <c r="AU88">
        <f t="shared" ca="1" si="75"/>
        <v>0</v>
      </c>
      <c r="AV88" s="6">
        <f t="shared" ca="1" si="76"/>
        <v>0</v>
      </c>
      <c r="AY88" s="14">
        <f ca="1">Table6[[#This Row],[car value]]/Table6[[#This Row],[cars]]</f>
        <v>10540.773229969336</v>
      </c>
      <c r="BA88" s="5"/>
      <c r="BD88">
        <f t="shared" ca="1" si="84"/>
        <v>0</v>
      </c>
      <c r="BF88" s="6"/>
      <c r="BG88" s="5"/>
      <c r="BJ88">
        <f t="shared" ca="1" si="85"/>
        <v>3.9574166402623123E-2</v>
      </c>
      <c r="BK88">
        <f t="shared" ca="1" si="86"/>
        <v>0</v>
      </c>
      <c r="BM88" s="6"/>
    </row>
    <row r="89" spans="2:65" x14ac:dyDescent="0.3">
      <c r="B89">
        <f t="shared" ca="1" si="65"/>
        <v>3</v>
      </c>
      <c r="C89" t="str">
        <f t="shared" ca="1" si="59"/>
        <v>Men</v>
      </c>
      <c r="D89">
        <f t="shared" ca="1" si="87"/>
        <v>49</v>
      </c>
      <c r="E89">
        <f t="shared" ca="1" si="88"/>
        <v>5</v>
      </c>
      <c r="F89" t="str">
        <f t="shared" ca="1" si="60"/>
        <v>e-commerce</v>
      </c>
      <c r="G89">
        <f t="shared" ca="1" si="89"/>
        <v>3</v>
      </c>
      <c r="H89" t="str">
        <f t="shared" ca="1" si="61"/>
        <v>diploma</v>
      </c>
      <c r="J89">
        <f t="shared" ca="1" si="90"/>
        <v>3</v>
      </c>
      <c r="K89">
        <f t="shared" ca="1" si="62"/>
        <v>1</v>
      </c>
      <c r="L89">
        <f t="shared" ca="1" si="91"/>
        <v>2</v>
      </c>
      <c r="M89" t="str">
        <f ca="1">VLOOKUP(Table6[[#This Row],[Column4]],$N$114:$O$123,2)</f>
        <v>b</v>
      </c>
      <c r="N89">
        <f t="shared" ca="1" si="63"/>
        <v>45163</v>
      </c>
      <c r="O89">
        <f t="shared" ca="1" si="64"/>
        <v>307764</v>
      </c>
      <c r="P89">
        <f ca="1">RAND()*Table6[[#This Row],[house value]]</f>
        <v>272459.40684841364</v>
      </c>
      <c r="Q89">
        <f ca="1">Table6[[#This Row],[cars]]*RAND()*Table6[[#This Row],[income]]</f>
        <v>6278.2959770794132</v>
      </c>
      <c r="R89">
        <f ca="1">RAND()*Table6[[#This Row],[car value]]</f>
        <v>5678.0695492561463</v>
      </c>
      <c r="S89">
        <f ca="1">RAND()*Table6[[#This Row],[income]]*2</f>
        <v>25023.374170607469</v>
      </c>
      <c r="T89">
        <f ca="1">RAND()*Table6[[#This Row],[income]]*1.5</f>
        <v>63490.037759456354</v>
      </c>
      <c r="U89">
        <f ca="1">Table6[[#This Row],[house value]]+Table6[[#This Row],[car value]]+Table6[[#This Row],[investments]]</f>
        <v>377532.3337365358</v>
      </c>
      <c r="V89">
        <f ca="1">Table6[[#This Row],[Mortgage left]]+Table6[[#This Row],[left amount to pay (car)]]+Table6[[#This Row],[debts]]</f>
        <v>303160.85056827724</v>
      </c>
      <c r="W89">
        <f ca="1">Table6[[#This Row],[value(person)]]-Table6[[#This Row],[value(debts)]]</f>
        <v>74371.483168258565</v>
      </c>
      <c r="AA89" s="5">
        <f t="shared" ca="1" si="77"/>
        <v>1</v>
      </c>
      <c r="AB89">
        <f t="shared" ca="1" si="78"/>
        <v>0</v>
      </c>
      <c r="AD89" s="6"/>
      <c r="AF89" s="5">
        <f t="shared" ca="1" si="79"/>
        <v>0</v>
      </c>
      <c r="AG89">
        <f t="shared" ca="1" si="80"/>
        <v>0</v>
      </c>
      <c r="AH89">
        <f t="shared" ca="1" si="81"/>
        <v>1</v>
      </c>
      <c r="AI89">
        <f t="shared" ca="1" si="82"/>
        <v>0</v>
      </c>
      <c r="AJ89">
        <f t="shared" ca="1" si="83"/>
        <v>0</v>
      </c>
      <c r="AK89" s="6">
        <f t="shared" ca="1" si="66"/>
        <v>0</v>
      </c>
      <c r="AM89" s="5">
        <f t="shared" ca="1" si="67"/>
        <v>0</v>
      </c>
      <c r="AN89">
        <f t="shared" ca="1" si="68"/>
        <v>0</v>
      </c>
      <c r="AO89">
        <f t="shared" ca="1" si="69"/>
        <v>0</v>
      </c>
      <c r="AP89">
        <f t="shared" ca="1" si="70"/>
        <v>0</v>
      </c>
      <c r="AQ89">
        <f t="shared" ca="1" si="71"/>
        <v>0</v>
      </c>
      <c r="AR89">
        <f t="shared" ca="1" si="72"/>
        <v>1</v>
      </c>
      <c r="AS89">
        <f t="shared" ca="1" si="73"/>
        <v>0</v>
      </c>
      <c r="AT89">
        <f t="shared" ca="1" si="74"/>
        <v>0</v>
      </c>
      <c r="AU89">
        <f t="shared" ca="1" si="75"/>
        <v>0</v>
      </c>
      <c r="AV89" s="6">
        <f t="shared" ca="1" si="76"/>
        <v>0</v>
      </c>
      <c r="AY89" s="14">
        <f ca="1">Table6[[#This Row],[car value]]/Table6[[#This Row],[cars]]</f>
        <v>6278.2959770794132</v>
      </c>
      <c r="BA89" s="5"/>
      <c r="BD89">
        <f t="shared" ca="1" si="84"/>
        <v>1</v>
      </c>
      <c r="BF89" s="6"/>
      <c r="BG89" s="5"/>
      <c r="BJ89">
        <f t="shared" ca="1" si="85"/>
        <v>0.95081611759850237</v>
      </c>
      <c r="BK89">
        <f t="shared" ca="1" si="86"/>
        <v>1</v>
      </c>
      <c r="BM89" s="6"/>
    </row>
    <row r="90" spans="2:65" x14ac:dyDescent="0.3">
      <c r="B90">
        <f t="shared" ca="1" si="65"/>
        <v>6</v>
      </c>
      <c r="C90" t="str">
        <f t="shared" ca="1" si="59"/>
        <v>Women</v>
      </c>
      <c r="D90">
        <f t="shared" ca="1" si="87"/>
        <v>42</v>
      </c>
      <c r="E90">
        <f t="shared" ca="1" si="88"/>
        <v>1</v>
      </c>
      <c r="F90" t="str">
        <f t="shared" ca="1" si="60"/>
        <v>health</v>
      </c>
      <c r="G90">
        <f t="shared" ca="1" si="89"/>
        <v>2</v>
      </c>
      <c r="H90" t="str">
        <f t="shared" ca="1" si="61"/>
        <v>b-tech</v>
      </c>
      <c r="J90">
        <f t="shared" ca="1" si="90"/>
        <v>2</v>
      </c>
      <c r="K90">
        <f t="shared" ca="1" si="62"/>
        <v>1</v>
      </c>
      <c r="L90">
        <f t="shared" ca="1" si="91"/>
        <v>9</v>
      </c>
      <c r="M90" t="str">
        <f ca="1">VLOOKUP(Table6[[#This Row],[Column4]],$N$114:$O$123,2)</f>
        <v>i</v>
      </c>
      <c r="N90">
        <f t="shared" ca="1" si="63"/>
        <v>64852</v>
      </c>
      <c r="O90">
        <f t="shared" ca="1" si="64"/>
        <v>102741</v>
      </c>
      <c r="P90">
        <f ca="1">RAND()*Table6[[#This Row],[house value]]</f>
        <v>47538.681588740677</v>
      </c>
      <c r="Q90">
        <f ca="1">Table6[[#This Row],[cars]]*RAND()*Table6[[#This Row],[income]]</f>
        <v>20701.827579312489</v>
      </c>
      <c r="R90">
        <f ca="1">RAND()*Table6[[#This Row],[car value]]</f>
        <v>4102.5247384878066</v>
      </c>
      <c r="S90">
        <f ca="1">RAND()*Table6[[#This Row],[income]]*2</f>
        <v>84129.343637532205</v>
      </c>
      <c r="T90">
        <f ca="1">RAND()*Table6[[#This Row],[income]]*1.5</f>
        <v>89155.963275091155</v>
      </c>
      <c r="U90">
        <f ca="1">Table6[[#This Row],[house value]]+Table6[[#This Row],[car value]]+Table6[[#This Row],[investments]]</f>
        <v>212598.79085440363</v>
      </c>
      <c r="V90">
        <f ca="1">Table6[[#This Row],[Mortgage left]]+Table6[[#This Row],[left amount to pay (car)]]+Table6[[#This Row],[debts]]</f>
        <v>135770.54996476069</v>
      </c>
      <c r="W90">
        <f ca="1">Table6[[#This Row],[value(person)]]-Table6[[#This Row],[value(debts)]]</f>
        <v>76828.240889642941</v>
      </c>
      <c r="AA90" s="5">
        <f t="shared" ca="1" si="77"/>
        <v>1</v>
      </c>
      <c r="AB90">
        <f t="shared" ca="1" si="78"/>
        <v>0</v>
      </c>
      <c r="AD90" s="6"/>
      <c r="AF90" s="5">
        <f t="shared" ca="1" si="79"/>
        <v>0</v>
      </c>
      <c r="AG90">
        <f t="shared" ca="1" si="80"/>
        <v>0</v>
      </c>
      <c r="AH90">
        <f t="shared" ca="1" si="81"/>
        <v>0</v>
      </c>
      <c r="AI90">
        <f t="shared" ca="1" si="82"/>
        <v>0</v>
      </c>
      <c r="AJ90">
        <f t="shared" ca="1" si="83"/>
        <v>1</v>
      </c>
      <c r="AK90" s="6">
        <f t="shared" ca="1" si="66"/>
        <v>0</v>
      </c>
      <c r="AM90" s="5">
        <f t="shared" ca="1" si="67"/>
        <v>0</v>
      </c>
      <c r="AN90">
        <f t="shared" ca="1" si="68"/>
        <v>1</v>
      </c>
      <c r="AO90">
        <f t="shared" ca="1" si="69"/>
        <v>0</v>
      </c>
      <c r="AP90">
        <f t="shared" ca="1" si="70"/>
        <v>0</v>
      </c>
      <c r="AQ90">
        <f t="shared" ca="1" si="71"/>
        <v>0</v>
      </c>
      <c r="AR90">
        <f t="shared" ca="1" si="72"/>
        <v>0</v>
      </c>
      <c r="AS90">
        <f t="shared" ca="1" si="73"/>
        <v>0</v>
      </c>
      <c r="AT90">
        <f t="shared" ca="1" si="74"/>
        <v>0</v>
      </c>
      <c r="AU90">
        <f t="shared" ca="1" si="75"/>
        <v>0</v>
      </c>
      <c r="AV90" s="6">
        <f t="shared" ca="1" si="76"/>
        <v>0</v>
      </c>
      <c r="AY90" s="14">
        <f ca="1">Table6[[#This Row],[car value]]/Table6[[#This Row],[cars]]</f>
        <v>20701.827579312489</v>
      </c>
      <c r="BA90" s="5"/>
      <c r="BD90">
        <f t="shared" ca="1" si="84"/>
        <v>1</v>
      </c>
      <c r="BF90" s="6"/>
      <c r="BG90" s="5"/>
      <c r="BJ90">
        <f t="shared" ca="1" si="85"/>
        <v>0.88528680043284347</v>
      </c>
      <c r="BK90">
        <f t="shared" ca="1" si="86"/>
        <v>1</v>
      </c>
      <c r="BM90" s="6"/>
    </row>
    <row r="91" spans="2:65" x14ac:dyDescent="0.3">
      <c r="B91">
        <f t="shared" ca="1" si="65"/>
        <v>2</v>
      </c>
      <c r="C91" t="str">
        <f t="shared" ca="1" si="59"/>
        <v>Women</v>
      </c>
      <c r="D91">
        <f t="shared" ca="1" si="87"/>
        <v>45</v>
      </c>
      <c r="E91">
        <f t="shared" ca="1" si="88"/>
        <v>1</v>
      </c>
      <c r="F91" t="str">
        <f t="shared" ca="1" si="60"/>
        <v>health</v>
      </c>
      <c r="G91">
        <f t="shared" ca="1" si="89"/>
        <v>3</v>
      </c>
      <c r="H91" t="str">
        <f t="shared" ca="1" si="61"/>
        <v>diploma</v>
      </c>
      <c r="J91">
        <f t="shared" ca="1" si="90"/>
        <v>1</v>
      </c>
      <c r="K91">
        <f t="shared" ca="1" si="62"/>
        <v>1</v>
      </c>
      <c r="L91">
        <f t="shared" ca="1" si="91"/>
        <v>1</v>
      </c>
      <c r="M91" t="str">
        <f ca="1">VLOOKUP(Table6[[#This Row],[Column4]],$N$114:$O$123,2)</f>
        <v>a</v>
      </c>
      <c r="N91">
        <f t="shared" ca="1" si="63"/>
        <v>61821</v>
      </c>
      <c r="O91">
        <f t="shared" ca="1" si="64"/>
        <v>117994</v>
      </c>
      <c r="P91">
        <f ca="1">RAND()*Table6[[#This Row],[house value]]</f>
        <v>64269.042756049166</v>
      </c>
      <c r="Q91">
        <f ca="1">Table6[[#This Row],[cars]]*RAND()*Table6[[#This Row],[income]]</f>
        <v>23079.641313193879</v>
      </c>
      <c r="R91">
        <f ca="1">RAND()*Table6[[#This Row],[car value]]</f>
        <v>22714.771233360909</v>
      </c>
      <c r="S91">
        <f ca="1">RAND()*Table6[[#This Row],[income]]*2</f>
        <v>62133.906581950352</v>
      </c>
      <c r="T91">
        <f ca="1">RAND()*Table6[[#This Row],[income]]*1.5</f>
        <v>51163.995691814838</v>
      </c>
      <c r="U91">
        <f ca="1">Table6[[#This Row],[house value]]+Table6[[#This Row],[car value]]+Table6[[#This Row],[investments]]</f>
        <v>192237.63700500873</v>
      </c>
      <c r="V91">
        <f ca="1">Table6[[#This Row],[Mortgage left]]+Table6[[#This Row],[left amount to pay (car)]]+Table6[[#This Row],[debts]]</f>
        <v>149117.72057136043</v>
      </c>
      <c r="W91">
        <f ca="1">Table6[[#This Row],[value(person)]]-Table6[[#This Row],[value(debts)]]</f>
        <v>43119.916433648294</v>
      </c>
      <c r="AA91" s="5">
        <f t="shared" ca="1" si="77"/>
        <v>0</v>
      </c>
      <c r="AB91">
        <f t="shared" ca="1" si="78"/>
        <v>1</v>
      </c>
      <c r="AD91" s="6"/>
      <c r="AF91" s="5">
        <f t="shared" ca="1" si="79"/>
        <v>1</v>
      </c>
      <c r="AG91">
        <f t="shared" ca="1" si="80"/>
        <v>0</v>
      </c>
      <c r="AH91">
        <f t="shared" ca="1" si="81"/>
        <v>0</v>
      </c>
      <c r="AI91">
        <f t="shared" ca="1" si="82"/>
        <v>0</v>
      </c>
      <c r="AJ91">
        <f t="shared" ca="1" si="83"/>
        <v>0</v>
      </c>
      <c r="AK91" s="6">
        <f t="shared" ca="1" si="66"/>
        <v>0</v>
      </c>
      <c r="AM91" s="5">
        <f t="shared" ca="1" si="67"/>
        <v>0</v>
      </c>
      <c r="AN91">
        <f t="shared" ca="1" si="68"/>
        <v>0</v>
      </c>
      <c r="AO91">
        <f t="shared" ca="1" si="69"/>
        <v>0</v>
      </c>
      <c r="AP91">
        <f t="shared" ca="1" si="70"/>
        <v>0</v>
      </c>
      <c r="AQ91">
        <f t="shared" ca="1" si="71"/>
        <v>0</v>
      </c>
      <c r="AR91">
        <f t="shared" ca="1" si="72"/>
        <v>0</v>
      </c>
      <c r="AS91">
        <f t="shared" ca="1" si="73"/>
        <v>0</v>
      </c>
      <c r="AT91">
        <f t="shared" ca="1" si="74"/>
        <v>0</v>
      </c>
      <c r="AU91">
        <f t="shared" ca="1" si="75"/>
        <v>1</v>
      </c>
      <c r="AV91" s="6">
        <f t="shared" ca="1" si="76"/>
        <v>0</v>
      </c>
      <c r="AY91" s="14">
        <f ca="1">Table6[[#This Row],[car value]]/Table6[[#This Row],[cars]]</f>
        <v>23079.641313193879</v>
      </c>
      <c r="BA91" s="5"/>
      <c r="BD91">
        <f t="shared" ca="1" si="84"/>
        <v>0</v>
      </c>
      <c r="BF91" s="6"/>
      <c r="BG91" s="5"/>
      <c r="BJ91">
        <f t="shared" ca="1" si="85"/>
        <v>0.46270409659961143</v>
      </c>
      <c r="BK91">
        <f t="shared" ca="1" si="86"/>
        <v>1</v>
      </c>
      <c r="BM91" s="6"/>
    </row>
    <row r="92" spans="2:65" x14ac:dyDescent="0.3">
      <c r="B92">
        <f t="shared" ca="1" si="65"/>
        <v>2</v>
      </c>
      <c r="C92" t="str">
        <f t="shared" ca="1" si="59"/>
        <v>Women</v>
      </c>
      <c r="D92">
        <f t="shared" ca="1" si="87"/>
        <v>26</v>
      </c>
      <c r="E92">
        <f t="shared" ca="1" si="88"/>
        <v>5</v>
      </c>
      <c r="F92" t="str">
        <f t="shared" ca="1" si="60"/>
        <v>e-commerce</v>
      </c>
      <c r="G92">
        <f t="shared" ca="1" si="89"/>
        <v>5</v>
      </c>
      <c r="H92" t="str">
        <f t="shared" ca="1" si="61"/>
        <v>arts</v>
      </c>
      <c r="J92">
        <f t="shared" ca="1" si="90"/>
        <v>2</v>
      </c>
      <c r="K92">
        <f t="shared" ca="1" si="62"/>
        <v>2</v>
      </c>
      <c r="L92">
        <f t="shared" ca="1" si="91"/>
        <v>5</v>
      </c>
      <c r="M92" t="str">
        <f ca="1">VLOOKUP(Table6[[#This Row],[Column4]],$N$114:$O$123,2)</f>
        <v>e</v>
      </c>
      <c r="N92">
        <f t="shared" ca="1" si="63"/>
        <v>80725</v>
      </c>
      <c r="O92">
        <f t="shared" ca="1" si="64"/>
        <v>173136</v>
      </c>
      <c r="P92">
        <f ca="1">RAND()*Table6[[#This Row],[house value]]</f>
        <v>144083.2239176436</v>
      </c>
      <c r="Q92">
        <f ca="1">Table6[[#This Row],[cars]]*RAND()*Table6[[#This Row],[income]]</f>
        <v>92098.701873665617</v>
      </c>
      <c r="R92">
        <f ca="1">RAND()*Table6[[#This Row],[car value]]</f>
        <v>58433.524775969694</v>
      </c>
      <c r="S92">
        <f ca="1">RAND()*Table6[[#This Row],[income]]*2</f>
        <v>136898.28393103191</v>
      </c>
      <c r="T92">
        <f ca="1">RAND()*Table6[[#This Row],[income]]*1.5</f>
        <v>114868.1948803569</v>
      </c>
      <c r="U92">
        <f ca="1">Table6[[#This Row],[house value]]+Table6[[#This Row],[car value]]+Table6[[#This Row],[investments]]</f>
        <v>380102.89675402251</v>
      </c>
      <c r="V92">
        <f ca="1">Table6[[#This Row],[Mortgage left]]+Table6[[#This Row],[left amount to pay (car)]]+Table6[[#This Row],[debts]]</f>
        <v>339415.03262464516</v>
      </c>
      <c r="W92">
        <f ca="1">Table6[[#This Row],[value(person)]]-Table6[[#This Row],[value(debts)]]</f>
        <v>40687.864129377354</v>
      </c>
      <c r="AA92" s="5">
        <f t="shared" ca="1" si="77"/>
        <v>0</v>
      </c>
      <c r="AB92">
        <f t="shared" ca="1" si="78"/>
        <v>1</v>
      </c>
      <c r="AD92" s="6"/>
      <c r="AF92" s="5">
        <f t="shared" ca="1" si="79"/>
        <v>1</v>
      </c>
      <c r="AG92">
        <f t="shared" ca="1" si="80"/>
        <v>0</v>
      </c>
      <c r="AH92">
        <f t="shared" ca="1" si="81"/>
        <v>0</v>
      </c>
      <c r="AI92">
        <f t="shared" ca="1" si="82"/>
        <v>0</v>
      </c>
      <c r="AJ92">
        <f t="shared" ca="1" si="83"/>
        <v>0</v>
      </c>
      <c r="AK92" s="6">
        <f t="shared" ca="1" si="66"/>
        <v>0</v>
      </c>
      <c r="AM92" s="5">
        <f t="shared" ca="1" si="67"/>
        <v>1</v>
      </c>
      <c r="AN92">
        <f t="shared" ca="1" si="68"/>
        <v>0</v>
      </c>
      <c r="AO92">
        <f t="shared" ca="1" si="69"/>
        <v>0</v>
      </c>
      <c r="AP92">
        <f t="shared" ca="1" si="70"/>
        <v>0</v>
      </c>
      <c r="AQ92">
        <f t="shared" ca="1" si="71"/>
        <v>0</v>
      </c>
      <c r="AR92">
        <f t="shared" ca="1" si="72"/>
        <v>0</v>
      </c>
      <c r="AS92">
        <f t="shared" ca="1" si="73"/>
        <v>0</v>
      </c>
      <c r="AT92">
        <f t="shared" ca="1" si="74"/>
        <v>0</v>
      </c>
      <c r="AU92">
        <f t="shared" ca="1" si="75"/>
        <v>0</v>
      </c>
      <c r="AV92" s="6">
        <f t="shared" ca="1" si="76"/>
        <v>0</v>
      </c>
      <c r="AY92" s="14">
        <f ca="1">Table6[[#This Row],[car value]]/Table6[[#This Row],[cars]]</f>
        <v>46049.350936832809</v>
      </c>
      <c r="BA92" s="5"/>
      <c r="BD92">
        <f t="shared" ca="1" si="84"/>
        <v>0</v>
      </c>
      <c r="BF92" s="6"/>
      <c r="BG92" s="5"/>
      <c r="BJ92">
        <f t="shared" ca="1" si="85"/>
        <v>0.54468060033602694</v>
      </c>
      <c r="BK92">
        <f t="shared" ca="1" si="86"/>
        <v>1</v>
      </c>
      <c r="BM92" s="6"/>
    </row>
    <row r="93" spans="2:65" x14ac:dyDescent="0.3">
      <c r="B93">
        <f t="shared" ca="1" si="65"/>
        <v>10</v>
      </c>
      <c r="C93" t="str">
        <f t="shared" ca="1" si="59"/>
        <v>Women</v>
      </c>
      <c r="D93">
        <f t="shared" ca="1" si="87"/>
        <v>28</v>
      </c>
      <c r="E93">
        <f t="shared" ca="1" si="88"/>
        <v>4</v>
      </c>
      <c r="F93" t="str">
        <f t="shared" ca="1" si="60"/>
        <v>it</v>
      </c>
      <c r="G93">
        <f t="shared" ca="1" si="89"/>
        <v>1</v>
      </c>
      <c r="H93" t="str">
        <f t="shared" ca="1" si="61"/>
        <v>Mba</v>
      </c>
      <c r="J93">
        <f t="shared" ca="1" si="90"/>
        <v>1</v>
      </c>
      <c r="K93">
        <f t="shared" ca="1" si="62"/>
        <v>2</v>
      </c>
      <c r="L93">
        <f t="shared" ca="1" si="91"/>
        <v>9</v>
      </c>
      <c r="M93" t="str">
        <f ca="1">VLOOKUP(Table6[[#This Row],[Column4]],$N$114:$O$123,2)</f>
        <v>i</v>
      </c>
      <c r="N93">
        <f t="shared" ca="1" si="63"/>
        <v>86194</v>
      </c>
      <c r="O93">
        <f t="shared" ca="1" si="64"/>
        <v>401458</v>
      </c>
      <c r="P93">
        <f ca="1">RAND()*Table6[[#This Row],[house value]]</f>
        <v>363440.354546863</v>
      </c>
      <c r="Q93">
        <f ca="1">Table6[[#This Row],[cars]]*RAND()*Table6[[#This Row],[income]]</f>
        <v>101531.14831633752</v>
      </c>
      <c r="R93">
        <f ca="1">RAND()*Table6[[#This Row],[car value]]</f>
        <v>46940.334125804839</v>
      </c>
      <c r="S93">
        <f ca="1">RAND()*Table6[[#This Row],[income]]*2</f>
        <v>29015.516501957802</v>
      </c>
      <c r="T93">
        <f ca="1">RAND()*Table6[[#This Row],[income]]*1.5</f>
        <v>120883.35452255949</v>
      </c>
      <c r="U93">
        <f ca="1">Table6[[#This Row],[house value]]+Table6[[#This Row],[car value]]+Table6[[#This Row],[investments]]</f>
        <v>623872.50283889694</v>
      </c>
      <c r="V93">
        <f ca="1">Table6[[#This Row],[Mortgage left]]+Table6[[#This Row],[left amount to pay (car)]]+Table6[[#This Row],[debts]]</f>
        <v>439396.20517462562</v>
      </c>
      <c r="W93">
        <f ca="1">Table6[[#This Row],[value(person)]]-Table6[[#This Row],[value(debts)]]</f>
        <v>184476.29766427132</v>
      </c>
      <c r="AA93" s="5">
        <f t="shared" ca="1" si="77"/>
        <v>0</v>
      </c>
      <c r="AB93">
        <f t="shared" ca="1" si="78"/>
        <v>1</v>
      </c>
      <c r="AD93" s="6"/>
      <c r="AF93" s="5">
        <f t="shared" ca="1" si="79"/>
        <v>0</v>
      </c>
      <c r="AG93">
        <f t="shared" ca="1" si="80"/>
        <v>0</v>
      </c>
      <c r="AH93">
        <f t="shared" ca="1" si="81"/>
        <v>0</v>
      </c>
      <c r="AI93">
        <f t="shared" ca="1" si="82"/>
        <v>0</v>
      </c>
      <c r="AJ93">
        <f t="shared" ca="1" si="83"/>
        <v>1</v>
      </c>
      <c r="AK93" s="6">
        <f t="shared" ca="1" si="66"/>
        <v>0</v>
      </c>
      <c r="AM93" s="5">
        <f t="shared" ca="1" si="67"/>
        <v>0</v>
      </c>
      <c r="AN93">
        <f t="shared" ca="1" si="68"/>
        <v>0</v>
      </c>
      <c r="AO93">
        <f t="shared" ca="1" si="69"/>
        <v>0</v>
      </c>
      <c r="AP93">
        <f t="shared" ca="1" si="70"/>
        <v>0</v>
      </c>
      <c r="AQ93">
        <f t="shared" ca="1" si="71"/>
        <v>1</v>
      </c>
      <c r="AR93">
        <f t="shared" ca="1" si="72"/>
        <v>0</v>
      </c>
      <c r="AS93">
        <f t="shared" ca="1" si="73"/>
        <v>0</v>
      </c>
      <c r="AT93">
        <f t="shared" ca="1" si="74"/>
        <v>0</v>
      </c>
      <c r="AU93">
        <f t="shared" ca="1" si="75"/>
        <v>0</v>
      </c>
      <c r="AV93" s="6">
        <f t="shared" ca="1" si="76"/>
        <v>0</v>
      </c>
      <c r="AY93" s="14">
        <f ca="1">Table6[[#This Row],[car value]]/Table6[[#This Row],[cars]]</f>
        <v>50765.574158168762</v>
      </c>
      <c r="BA93" s="5"/>
      <c r="BD93">
        <f t="shared" ca="1" si="84"/>
        <v>1</v>
      </c>
      <c r="BF93" s="6"/>
      <c r="BG93" s="5"/>
      <c r="BJ93">
        <f t="shared" ca="1" si="85"/>
        <v>0.83219679279666614</v>
      </c>
      <c r="BK93">
        <f t="shared" ca="1" si="86"/>
        <v>1</v>
      </c>
      <c r="BM93" s="6"/>
    </row>
    <row r="94" spans="2:65" x14ac:dyDescent="0.3">
      <c r="B94">
        <f t="shared" ca="1" si="65"/>
        <v>2</v>
      </c>
      <c r="C94" t="str">
        <f t="shared" ca="1" si="59"/>
        <v>Women</v>
      </c>
      <c r="D94">
        <f t="shared" ca="1" si="87"/>
        <v>32</v>
      </c>
      <c r="E94">
        <f t="shared" ca="1" si="88"/>
        <v>6</v>
      </c>
      <c r="F94" t="str">
        <f t="shared" ca="1" si="60"/>
        <v>custom</v>
      </c>
      <c r="G94">
        <f t="shared" ca="1" si="89"/>
        <v>1</v>
      </c>
      <c r="H94" t="str">
        <f t="shared" ca="1" si="61"/>
        <v>Mba</v>
      </c>
      <c r="J94">
        <f t="shared" ca="1" si="90"/>
        <v>1</v>
      </c>
      <c r="K94">
        <f t="shared" ca="1" si="62"/>
        <v>2</v>
      </c>
      <c r="L94">
        <f t="shared" ca="1" si="91"/>
        <v>3</v>
      </c>
      <c r="M94" t="str">
        <f ca="1">VLOOKUP(Table6[[#This Row],[Column4]],$N$114:$O$123,2)</f>
        <v>c</v>
      </c>
      <c r="N94">
        <f t="shared" ca="1" si="63"/>
        <v>47470</v>
      </c>
      <c r="O94">
        <f t="shared" ca="1" si="64"/>
        <v>307830</v>
      </c>
      <c r="P94">
        <f ca="1">RAND()*Table6[[#This Row],[house value]]</f>
        <v>92014.370175977034</v>
      </c>
      <c r="Q94">
        <f ca="1">Table6[[#This Row],[cars]]*RAND()*Table6[[#This Row],[income]]</f>
        <v>46416.230155710698</v>
      </c>
      <c r="R94">
        <f ca="1">RAND()*Table6[[#This Row],[car value]]</f>
        <v>11283.019618093655</v>
      </c>
      <c r="S94">
        <f ca="1">RAND()*Table6[[#This Row],[income]]*2</f>
        <v>12979.628561235073</v>
      </c>
      <c r="T94">
        <f ca="1">RAND()*Table6[[#This Row],[income]]*1.5</f>
        <v>30235.425267365626</v>
      </c>
      <c r="U94">
        <f ca="1">Table6[[#This Row],[house value]]+Table6[[#This Row],[car value]]+Table6[[#This Row],[investments]]</f>
        <v>384481.65542307636</v>
      </c>
      <c r="V94">
        <f ca="1">Table6[[#This Row],[Mortgage left]]+Table6[[#This Row],[left amount to pay (car)]]+Table6[[#This Row],[debts]]</f>
        <v>116277.01835530576</v>
      </c>
      <c r="W94">
        <f ca="1">Table6[[#This Row],[value(person)]]-Table6[[#This Row],[value(debts)]]</f>
        <v>268204.63706777059</v>
      </c>
      <c r="AA94" s="5">
        <f t="shared" ca="1" si="77"/>
        <v>0</v>
      </c>
      <c r="AB94">
        <f t="shared" ca="1" si="78"/>
        <v>1</v>
      </c>
      <c r="AD94" s="6"/>
      <c r="AF94" s="5">
        <f t="shared" ca="1" si="79"/>
        <v>0</v>
      </c>
      <c r="AG94">
        <f t="shared" ca="1" si="80"/>
        <v>0</v>
      </c>
      <c r="AH94">
        <f t="shared" ca="1" si="81"/>
        <v>0</v>
      </c>
      <c r="AI94">
        <f t="shared" ca="1" si="82"/>
        <v>1</v>
      </c>
      <c r="AJ94">
        <f t="shared" ca="1" si="83"/>
        <v>0</v>
      </c>
      <c r="AK94" s="6">
        <f t="shared" ca="1" si="66"/>
        <v>0</v>
      </c>
      <c r="AM94" s="5">
        <f t="shared" ca="1" si="67"/>
        <v>0</v>
      </c>
      <c r="AN94">
        <f t="shared" ca="1" si="68"/>
        <v>0</v>
      </c>
      <c r="AO94">
        <f t="shared" ca="1" si="69"/>
        <v>0</v>
      </c>
      <c r="AP94">
        <f t="shared" ca="1" si="70"/>
        <v>0</v>
      </c>
      <c r="AQ94">
        <f t="shared" ca="1" si="71"/>
        <v>0</v>
      </c>
      <c r="AR94">
        <f t="shared" ca="1" si="72"/>
        <v>0</v>
      </c>
      <c r="AS94">
        <f t="shared" ca="1" si="73"/>
        <v>0</v>
      </c>
      <c r="AT94">
        <f t="shared" ca="1" si="74"/>
        <v>0</v>
      </c>
      <c r="AU94">
        <f t="shared" ca="1" si="75"/>
        <v>1</v>
      </c>
      <c r="AV94" s="6">
        <f t="shared" ca="1" si="76"/>
        <v>0</v>
      </c>
      <c r="AY94" s="14">
        <f ca="1">Table6[[#This Row],[car value]]/Table6[[#This Row],[cars]]</f>
        <v>23208.115077855349</v>
      </c>
      <c r="BA94" s="5"/>
      <c r="BD94">
        <f t="shared" ca="1" si="84"/>
        <v>1</v>
      </c>
      <c r="BF94" s="6"/>
      <c r="BG94" s="5"/>
      <c r="BJ94">
        <f t="shared" ca="1" si="85"/>
        <v>0.90530106398891785</v>
      </c>
      <c r="BK94">
        <f t="shared" ca="1" si="86"/>
        <v>1</v>
      </c>
      <c r="BM94" s="6"/>
    </row>
    <row r="95" spans="2:65" x14ac:dyDescent="0.3">
      <c r="B95">
        <f t="shared" ca="1" si="65"/>
        <v>9</v>
      </c>
      <c r="C95" t="str">
        <f t="shared" ca="1" si="59"/>
        <v>Men</v>
      </c>
      <c r="D95">
        <f t="shared" ca="1" si="87"/>
        <v>45</v>
      </c>
      <c r="E95">
        <f t="shared" ca="1" si="88"/>
        <v>4</v>
      </c>
      <c r="F95" t="str">
        <f t="shared" ca="1" si="60"/>
        <v>it</v>
      </c>
      <c r="G95">
        <f t="shared" ca="1" si="89"/>
        <v>5</v>
      </c>
      <c r="H95" t="str">
        <f t="shared" ca="1" si="61"/>
        <v>arts</v>
      </c>
      <c r="J95">
        <f t="shared" ca="1" si="90"/>
        <v>2</v>
      </c>
      <c r="K95">
        <f t="shared" ca="1" si="62"/>
        <v>3</v>
      </c>
      <c r="L95">
        <f t="shared" ca="1" si="91"/>
        <v>4</v>
      </c>
      <c r="M95" t="str">
        <f ca="1">VLOOKUP(Table6[[#This Row],[Column4]],$N$114:$O$123,2)</f>
        <v>d</v>
      </c>
      <c r="N95">
        <f t="shared" ca="1" si="63"/>
        <v>29370</v>
      </c>
      <c r="O95">
        <f t="shared" ca="1" si="64"/>
        <v>482988</v>
      </c>
      <c r="P95">
        <f ca="1">RAND()*Table6[[#This Row],[house value]]</f>
        <v>454879.83122047142</v>
      </c>
      <c r="Q95">
        <f ca="1">Table6[[#This Row],[cars]]*RAND()*Table6[[#This Row],[income]]</f>
        <v>20690.330856562017</v>
      </c>
      <c r="R95">
        <f ca="1">RAND()*Table6[[#This Row],[car value]]</f>
        <v>18816.85933698322</v>
      </c>
      <c r="S95">
        <f ca="1">RAND()*Table6[[#This Row],[income]]*2</f>
        <v>9992.0112359888681</v>
      </c>
      <c r="T95">
        <f ca="1">RAND()*Table6[[#This Row],[income]]*1.5</f>
        <v>27667.239484720114</v>
      </c>
      <c r="U95">
        <f ca="1">Table6[[#This Row],[house value]]+Table6[[#This Row],[car value]]+Table6[[#This Row],[investments]]</f>
        <v>531345.57034128217</v>
      </c>
      <c r="V95">
        <f ca="1">Table6[[#This Row],[Mortgage left]]+Table6[[#This Row],[left amount to pay (car)]]+Table6[[#This Row],[debts]]</f>
        <v>483688.70179344353</v>
      </c>
      <c r="W95">
        <f ca="1">Table6[[#This Row],[value(person)]]-Table6[[#This Row],[value(debts)]]</f>
        <v>47656.868547838647</v>
      </c>
      <c r="AA95" s="5">
        <f t="shared" ca="1" si="77"/>
        <v>0</v>
      </c>
      <c r="AB95">
        <f t="shared" ca="1" si="78"/>
        <v>1</v>
      </c>
      <c r="AD95" s="6"/>
      <c r="AF95" s="5">
        <f t="shared" ca="1" si="79"/>
        <v>0</v>
      </c>
      <c r="AG95">
        <f t="shared" ca="1" si="80"/>
        <v>0</v>
      </c>
      <c r="AH95">
        <f t="shared" ca="1" si="81"/>
        <v>0</v>
      </c>
      <c r="AI95">
        <f t="shared" ca="1" si="82"/>
        <v>0</v>
      </c>
      <c r="AJ95">
        <f t="shared" ca="1" si="83"/>
        <v>0</v>
      </c>
      <c r="AK95" s="6">
        <f t="shared" ca="1" si="66"/>
        <v>1</v>
      </c>
      <c r="AM95" s="5">
        <f t="shared" ca="1" si="67"/>
        <v>0</v>
      </c>
      <c r="AN95">
        <f t="shared" ca="1" si="68"/>
        <v>0</v>
      </c>
      <c r="AO95">
        <f t="shared" ca="1" si="69"/>
        <v>1</v>
      </c>
      <c r="AP95">
        <f t="shared" ca="1" si="70"/>
        <v>0</v>
      </c>
      <c r="AQ95">
        <f t="shared" ca="1" si="71"/>
        <v>0</v>
      </c>
      <c r="AR95">
        <f t="shared" ca="1" si="72"/>
        <v>0</v>
      </c>
      <c r="AS95">
        <f t="shared" ca="1" si="73"/>
        <v>0</v>
      </c>
      <c r="AT95">
        <f t="shared" ca="1" si="74"/>
        <v>0</v>
      </c>
      <c r="AU95">
        <f t="shared" ca="1" si="75"/>
        <v>0</v>
      </c>
      <c r="AV95" s="6">
        <f t="shared" ca="1" si="76"/>
        <v>0</v>
      </c>
      <c r="AY95" s="14">
        <f ca="1">Table6[[#This Row],[car value]]/Table6[[#This Row],[cars]]</f>
        <v>6896.7769521873388</v>
      </c>
      <c r="BA95" s="5"/>
      <c r="BD95">
        <f t="shared" ca="1" si="84"/>
        <v>0</v>
      </c>
      <c r="BF95" s="6"/>
      <c r="BG95" s="5"/>
      <c r="BJ95">
        <f t="shared" ca="1" si="85"/>
        <v>0.29891293953148501</v>
      </c>
      <c r="BK95">
        <f t="shared" ca="1" si="86"/>
        <v>0</v>
      </c>
      <c r="BM95" s="6"/>
    </row>
    <row r="96" spans="2:65" x14ac:dyDescent="0.3">
      <c r="B96">
        <f t="shared" ca="1" si="65"/>
        <v>1</v>
      </c>
      <c r="C96" t="str">
        <f t="shared" ca="1" si="59"/>
        <v>Men</v>
      </c>
      <c r="D96">
        <f t="shared" ca="1" si="87"/>
        <v>35</v>
      </c>
      <c r="E96">
        <f t="shared" ca="1" si="88"/>
        <v>3</v>
      </c>
      <c r="F96" t="str">
        <f t="shared" ca="1" si="60"/>
        <v>agriculture</v>
      </c>
      <c r="G96">
        <f t="shared" ca="1" si="89"/>
        <v>4</v>
      </c>
      <c r="H96" t="str">
        <f t="shared" ca="1" si="61"/>
        <v>commerce</v>
      </c>
      <c r="J96">
        <f t="shared" ca="1" si="90"/>
        <v>3</v>
      </c>
      <c r="K96">
        <f t="shared" ca="1" si="62"/>
        <v>1</v>
      </c>
      <c r="L96">
        <f t="shared" ca="1" si="91"/>
        <v>5</v>
      </c>
      <c r="M96" t="str">
        <f ca="1">VLOOKUP(Table6[[#This Row],[Column4]],$N$114:$O$123,2)</f>
        <v>e</v>
      </c>
      <c r="N96">
        <f t="shared" ca="1" si="63"/>
        <v>54259</v>
      </c>
      <c r="O96">
        <f t="shared" ca="1" si="64"/>
        <v>464062</v>
      </c>
      <c r="P96">
        <f ca="1">RAND()*Table6[[#This Row],[house value]]</f>
        <v>395278.73199364549</v>
      </c>
      <c r="Q96">
        <f ca="1">Table6[[#This Row],[cars]]*RAND()*Table6[[#This Row],[income]]</f>
        <v>44346.094849743567</v>
      </c>
      <c r="R96">
        <f ca="1">RAND()*Table6[[#This Row],[car value]]</f>
        <v>13963.659340520018</v>
      </c>
      <c r="S96">
        <f ca="1">RAND()*Table6[[#This Row],[income]]*2</f>
        <v>27884.029853697353</v>
      </c>
      <c r="T96">
        <f ca="1">RAND()*Table6[[#This Row],[income]]*1.5</f>
        <v>6373.7876831339745</v>
      </c>
      <c r="U96">
        <f ca="1">Table6[[#This Row],[house value]]+Table6[[#This Row],[car value]]+Table6[[#This Row],[investments]]</f>
        <v>514781.88253287756</v>
      </c>
      <c r="V96">
        <f ca="1">Table6[[#This Row],[Mortgage left]]+Table6[[#This Row],[left amount to pay (car)]]+Table6[[#This Row],[debts]]</f>
        <v>437126.42118786287</v>
      </c>
      <c r="W96">
        <f ca="1">Table6[[#This Row],[value(person)]]-Table6[[#This Row],[value(debts)]]</f>
        <v>77655.461345014686</v>
      </c>
      <c r="AA96" s="5">
        <f t="shared" ca="1" si="77"/>
        <v>1</v>
      </c>
      <c r="AB96">
        <f t="shared" ca="1" si="78"/>
        <v>0</v>
      </c>
      <c r="AD96" s="6"/>
      <c r="AF96" s="5">
        <f t="shared" ca="1" si="79"/>
        <v>0</v>
      </c>
      <c r="AG96">
        <f t="shared" ca="1" si="80"/>
        <v>0</v>
      </c>
      <c r="AH96">
        <f t="shared" ca="1" si="81"/>
        <v>0</v>
      </c>
      <c r="AI96">
        <f t="shared" ca="1" si="82"/>
        <v>1</v>
      </c>
      <c r="AJ96">
        <f t="shared" ca="1" si="83"/>
        <v>0</v>
      </c>
      <c r="AK96" s="6">
        <f t="shared" ca="1" si="66"/>
        <v>0</v>
      </c>
      <c r="AM96" s="5">
        <f t="shared" ca="1" si="67"/>
        <v>0</v>
      </c>
      <c r="AN96">
        <f t="shared" ca="1" si="68"/>
        <v>0</v>
      </c>
      <c r="AO96">
        <f t="shared" ca="1" si="69"/>
        <v>0</v>
      </c>
      <c r="AP96">
        <f t="shared" ca="1" si="70"/>
        <v>1</v>
      </c>
      <c r="AQ96">
        <f t="shared" ca="1" si="71"/>
        <v>0</v>
      </c>
      <c r="AR96">
        <f t="shared" ca="1" si="72"/>
        <v>0</v>
      </c>
      <c r="AS96">
        <f t="shared" ca="1" si="73"/>
        <v>0</v>
      </c>
      <c r="AT96">
        <f t="shared" ca="1" si="74"/>
        <v>0</v>
      </c>
      <c r="AU96">
        <f t="shared" ca="1" si="75"/>
        <v>0</v>
      </c>
      <c r="AV96" s="6">
        <f t="shared" ca="1" si="76"/>
        <v>0</v>
      </c>
      <c r="AY96" s="14">
        <f ca="1">Table6[[#This Row],[car value]]/Table6[[#This Row],[cars]]</f>
        <v>44346.094849743567</v>
      </c>
      <c r="BA96" s="5"/>
      <c r="BD96">
        <f t="shared" ca="1" si="84"/>
        <v>1</v>
      </c>
      <c r="BF96" s="6"/>
      <c r="BG96" s="5"/>
      <c r="BJ96">
        <f t="shared" ca="1" si="85"/>
        <v>0.94180358770915928</v>
      </c>
      <c r="BK96">
        <f t="shared" ca="1" si="86"/>
        <v>1</v>
      </c>
      <c r="BM96" s="6"/>
    </row>
    <row r="97" spans="2:65" x14ac:dyDescent="0.3">
      <c r="B97">
        <f t="shared" ca="1" si="65"/>
        <v>1</v>
      </c>
      <c r="C97" t="str">
        <f t="shared" ca="1" si="59"/>
        <v>Men</v>
      </c>
      <c r="D97">
        <f t="shared" ca="1" si="87"/>
        <v>48</v>
      </c>
      <c r="E97">
        <f t="shared" ca="1" si="88"/>
        <v>4</v>
      </c>
      <c r="F97" t="str">
        <f t="shared" ca="1" si="60"/>
        <v>it</v>
      </c>
      <c r="G97">
        <f t="shared" ca="1" si="89"/>
        <v>2</v>
      </c>
      <c r="H97" t="str">
        <f t="shared" ca="1" si="61"/>
        <v>b-tech</v>
      </c>
      <c r="J97">
        <f t="shared" ca="1" si="90"/>
        <v>2</v>
      </c>
      <c r="K97">
        <f t="shared" ca="1" si="62"/>
        <v>2</v>
      </c>
      <c r="L97">
        <f t="shared" ca="1" si="91"/>
        <v>8</v>
      </c>
      <c r="M97" t="str">
        <f ca="1">VLOOKUP(Table6[[#This Row],[Column4]],$N$114:$O$123,2)</f>
        <v>h</v>
      </c>
      <c r="N97">
        <f t="shared" ca="1" si="63"/>
        <v>12107</v>
      </c>
      <c r="O97">
        <f t="shared" ca="1" si="64"/>
        <v>198771</v>
      </c>
      <c r="P97">
        <f ca="1">RAND()*Table6[[#This Row],[house value]]</f>
        <v>183605.28259335752</v>
      </c>
      <c r="Q97">
        <f ca="1">Table6[[#This Row],[cars]]*RAND()*Table6[[#This Row],[income]]</f>
        <v>147.790326738483</v>
      </c>
      <c r="R97">
        <f ca="1">RAND()*Table6[[#This Row],[car value]]</f>
        <v>66.587801154784813</v>
      </c>
      <c r="S97">
        <f ca="1">RAND()*Table6[[#This Row],[income]]*2</f>
        <v>20009.712115775164</v>
      </c>
      <c r="T97">
        <f ca="1">RAND()*Table6[[#This Row],[income]]*1.5</f>
        <v>11438.672281449366</v>
      </c>
      <c r="U97">
        <f ca="1">Table6[[#This Row],[house value]]+Table6[[#This Row],[car value]]+Table6[[#This Row],[investments]]</f>
        <v>210357.46260818787</v>
      </c>
      <c r="V97">
        <f ca="1">Table6[[#This Row],[Mortgage left]]+Table6[[#This Row],[left amount to pay (car)]]+Table6[[#This Row],[debts]]</f>
        <v>203681.58251028747</v>
      </c>
      <c r="W97">
        <f ca="1">Table6[[#This Row],[value(person)]]-Table6[[#This Row],[value(debts)]]</f>
        <v>6675.8800979004009</v>
      </c>
      <c r="AA97" s="5">
        <f t="shared" ca="1" si="77"/>
        <v>1</v>
      </c>
      <c r="AB97">
        <f t="shared" ca="1" si="78"/>
        <v>0</v>
      </c>
      <c r="AD97" s="6"/>
      <c r="AF97" s="5">
        <f t="shared" ca="1" si="79"/>
        <v>0</v>
      </c>
      <c r="AG97">
        <f t="shared" ca="1" si="80"/>
        <v>0</v>
      </c>
      <c r="AH97">
        <f t="shared" ca="1" si="81"/>
        <v>1</v>
      </c>
      <c r="AI97">
        <f t="shared" ca="1" si="82"/>
        <v>0</v>
      </c>
      <c r="AJ97">
        <f t="shared" ca="1" si="83"/>
        <v>0</v>
      </c>
      <c r="AK97" s="6">
        <f t="shared" ca="1" si="66"/>
        <v>0</v>
      </c>
      <c r="AM97" s="5">
        <f t="shared" ca="1" si="67"/>
        <v>0</v>
      </c>
      <c r="AN97">
        <f t="shared" ca="1" si="68"/>
        <v>0</v>
      </c>
      <c r="AO97">
        <f t="shared" ca="1" si="69"/>
        <v>0</v>
      </c>
      <c r="AP97">
        <f t="shared" ca="1" si="70"/>
        <v>0</v>
      </c>
      <c r="AQ97">
        <f t="shared" ca="1" si="71"/>
        <v>1</v>
      </c>
      <c r="AR97">
        <f t="shared" ca="1" si="72"/>
        <v>0</v>
      </c>
      <c r="AS97">
        <f t="shared" ca="1" si="73"/>
        <v>0</v>
      </c>
      <c r="AT97">
        <f t="shared" ca="1" si="74"/>
        <v>0</v>
      </c>
      <c r="AU97">
        <f t="shared" ca="1" si="75"/>
        <v>0</v>
      </c>
      <c r="AV97" s="6">
        <f t="shared" ca="1" si="76"/>
        <v>0</v>
      </c>
      <c r="AY97" s="14">
        <f ca="1">Table6[[#This Row],[car value]]/Table6[[#This Row],[cars]]</f>
        <v>73.895163369241502</v>
      </c>
      <c r="BA97" s="5"/>
      <c r="BD97">
        <f t="shared" ca="1" si="84"/>
        <v>1</v>
      </c>
      <c r="BF97" s="6"/>
      <c r="BG97" s="5"/>
      <c r="BJ97">
        <f t="shared" ca="1" si="85"/>
        <v>0.85178000352031735</v>
      </c>
      <c r="BK97">
        <f t="shared" ca="1" si="86"/>
        <v>1</v>
      </c>
      <c r="BM97" s="6"/>
    </row>
    <row r="98" spans="2:65" x14ac:dyDescent="0.3">
      <c r="B98">
        <f t="shared" ca="1" si="65"/>
        <v>8</v>
      </c>
      <c r="C98" t="str">
        <f t="shared" ca="1" si="59"/>
        <v>Women</v>
      </c>
      <c r="D98">
        <f t="shared" ca="1" si="87"/>
        <v>26</v>
      </c>
      <c r="E98">
        <f t="shared" ca="1" si="88"/>
        <v>6</v>
      </c>
      <c r="F98" t="str">
        <f t="shared" ref="F98:F102" ca="1" si="92">VLOOKUP(E98,$S$116:$T$121,2)</f>
        <v>custom</v>
      </c>
      <c r="G98">
        <f t="shared" ca="1" si="89"/>
        <v>3</v>
      </c>
      <c r="H98" t="str">
        <f t="shared" ref="H98:H102" ca="1" si="93">VLOOKUP(G98,$P$116:$Q$120,2)</f>
        <v>diploma</v>
      </c>
      <c r="J98">
        <f t="shared" ca="1" si="90"/>
        <v>2</v>
      </c>
      <c r="K98">
        <f t="shared" ca="1" si="62"/>
        <v>3</v>
      </c>
      <c r="L98">
        <f t="shared" ca="1" si="91"/>
        <v>2</v>
      </c>
      <c r="M98" t="str">
        <f ca="1">VLOOKUP(Table6[[#This Row],[Column4]],$N$114:$O$123,2)</f>
        <v>b</v>
      </c>
      <c r="N98">
        <f t="shared" ca="1" si="63"/>
        <v>34633</v>
      </c>
      <c r="O98">
        <f t="shared" ca="1" si="64"/>
        <v>320887</v>
      </c>
      <c r="P98">
        <f ca="1">RAND()*Table6[[#This Row],[house value]]</f>
        <v>192570.44876249853</v>
      </c>
      <c r="Q98">
        <f ca="1">Table6[[#This Row],[cars]]*RAND()*Table6[[#This Row],[income]]</f>
        <v>58272.152850075894</v>
      </c>
      <c r="R98">
        <f ca="1">RAND()*Table6[[#This Row],[car value]]</f>
        <v>56621.136477778848</v>
      </c>
      <c r="S98">
        <f ca="1">RAND()*Table6[[#This Row],[income]]*2</f>
        <v>53847.123578913604</v>
      </c>
      <c r="T98">
        <f ca="1">RAND()*Table6[[#This Row],[income]]*1.5</f>
        <v>35048.594494287689</v>
      </c>
      <c r="U98">
        <f ca="1">Table6[[#This Row],[house value]]+Table6[[#This Row],[car value]]+Table6[[#This Row],[investments]]</f>
        <v>414207.7473443636</v>
      </c>
      <c r="V98">
        <f ca="1">Table6[[#This Row],[Mortgage left]]+Table6[[#This Row],[left amount to pay (car)]]+Table6[[#This Row],[debts]]</f>
        <v>303038.70881919097</v>
      </c>
      <c r="W98">
        <f ca="1">Table6[[#This Row],[value(person)]]-Table6[[#This Row],[value(debts)]]</f>
        <v>111169.03852517263</v>
      </c>
      <c r="AA98" s="5">
        <f t="shared" ca="1" si="77"/>
        <v>1</v>
      </c>
      <c r="AB98">
        <f t="shared" ca="1" si="78"/>
        <v>0</v>
      </c>
      <c r="AD98" s="6"/>
      <c r="AF98" s="5">
        <f t="shared" ca="1" si="79"/>
        <v>0</v>
      </c>
      <c r="AG98">
        <f t="shared" ca="1" si="80"/>
        <v>0</v>
      </c>
      <c r="AH98">
        <f t="shared" ca="1" si="81"/>
        <v>0</v>
      </c>
      <c r="AI98">
        <f t="shared" ca="1" si="82"/>
        <v>1</v>
      </c>
      <c r="AJ98">
        <f t="shared" ca="1" si="83"/>
        <v>0</v>
      </c>
      <c r="AK98" s="6">
        <f t="shared" ca="1" si="66"/>
        <v>0</v>
      </c>
      <c r="AM98" s="5">
        <f t="shared" ca="1" si="67"/>
        <v>0</v>
      </c>
      <c r="AN98">
        <f t="shared" ca="1" si="68"/>
        <v>0</v>
      </c>
      <c r="AO98">
        <f t="shared" ca="1" si="69"/>
        <v>0</v>
      </c>
      <c r="AP98">
        <f t="shared" ca="1" si="70"/>
        <v>0</v>
      </c>
      <c r="AQ98">
        <f t="shared" ca="1" si="71"/>
        <v>0</v>
      </c>
      <c r="AR98">
        <f t="shared" ca="1" si="72"/>
        <v>0</v>
      </c>
      <c r="AS98">
        <f t="shared" ca="1" si="73"/>
        <v>0</v>
      </c>
      <c r="AT98">
        <f t="shared" ca="1" si="74"/>
        <v>1</v>
      </c>
      <c r="AU98">
        <f t="shared" ca="1" si="75"/>
        <v>0</v>
      </c>
      <c r="AV98" s="6">
        <f t="shared" ca="1" si="76"/>
        <v>0</v>
      </c>
      <c r="AY98" s="14">
        <f ca="1">Table6[[#This Row],[car value]]/Table6[[#This Row],[cars]]</f>
        <v>19424.050950025299</v>
      </c>
      <c r="BA98" s="5"/>
      <c r="BD98">
        <f t="shared" ca="1" si="84"/>
        <v>0</v>
      </c>
      <c r="BF98" s="6"/>
      <c r="BG98" s="5"/>
      <c r="BJ98">
        <f t="shared" ca="1" si="85"/>
        <v>0.92370256523012673</v>
      </c>
      <c r="BK98">
        <f t="shared" ca="1" si="86"/>
        <v>1</v>
      </c>
      <c r="BM98" s="6"/>
    </row>
    <row r="99" spans="2:65" x14ac:dyDescent="0.3">
      <c r="B99">
        <f t="shared" ca="1" si="65"/>
        <v>6</v>
      </c>
      <c r="C99" t="str">
        <f t="shared" ca="1" si="59"/>
        <v>Women</v>
      </c>
      <c r="D99">
        <f t="shared" ca="1" si="87"/>
        <v>36</v>
      </c>
      <c r="E99">
        <f t="shared" ca="1" si="88"/>
        <v>5</v>
      </c>
      <c r="F99" t="str">
        <f t="shared" ca="1" si="92"/>
        <v>e-commerce</v>
      </c>
      <c r="G99">
        <f t="shared" ca="1" si="89"/>
        <v>5</v>
      </c>
      <c r="H99" t="str">
        <f t="shared" ca="1" si="93"/>
        <v>arts</v>
      </c>
      <c r="J99">
        <f t="shared" ca="1" si="90"/>
        <v>2</v>
      </c>
      <c r="K99">
        <f t="shared" ca="1" si="62"/>
        <v>3</v>
      </c>
      <c r="L99">
        <f t="shared" ca="1" si="91"/>
        <v>8</v>
      </c>
      <c r="M99" t="str">
        <f ca="1">VLOOKUP(Table6[[#This Row],[Column4]],$N$114:$O$123,2)</f>
        <v>h</v>
      </c>
      <c r="N99">
        <f t="shared" ca="1" si="63"/>
        <v>89654</v>
      </c>
      <c r="O99">
        <f t="shared" ca="1" si="64"/>
        <v>461360</v>
      </c>
      <c r="P99">
        <f ca="1">RAND()*Table6[[#This Row],[house value]]</f>
        <v>330390.03898886667</v>
      </c>
      <c r="Q99">
        <f ca="1">Table6[[#This Row],[cars]]*RAND()*Table6[[#This Row],[income]]</f>
        <v>113800.74633779361</v>
      </c>
      <c r="R99">
        <f ca="1">RAND()*Table6[[#This Row],[car value]]</f>
        <v>65603.752827873104</v>
      </c>
      <c r="S99">
        <f ca="1">RAND()*Table6[[#This Row],[income]]*2</f>
        <v>11891.744061529789</v>
      </c>
      <c r="T99">
        <f ca="1">RAND()*Table6[[#This Row],[income]]*1.5</f>
        <v>95756.411455062655</v>
      </c>
      <c r="U99">
        <f ca="1">Table6[[#This Row],[house value]]+Table6[[#This Row],[car value]]+Table6[[#This Row],[investments]]</f>
        <v>670917.15779285633</v>
      </c>
      <c r="V99">
        <f ca="1">Table6[[#This Row],[Mortgage left]]+Table6[[#This Row],[left amount to pay (car)]]+Table6[[#This Row],[debts]]</f>
        <v>407885.53587826958</v>
      </c>
      <c r="W99">
        <f ca="1">Table6[[#This Row],[value(person)]]-Table6[[#This Row],[value(debts)]]</f>
        <v>263031.62191458675</v>
      </c>
      <c r="AA99" s="5">
        <f t="shared" ca="1" si="77"/>
        <v>0</v>
      </c>
      <c r="AB99">
        <f t="shared" ca="1" si="78"/>
        <v>1</v>
      </c>
      <c r="AD99" s="6"/>
      <c r="AF99" s="5">
        <f t="shared" ca="1" si="79"/>
        <v>0</v>
      </c>
      <c r="AG99">
        <f t="shared" ca="1" si="80"/>
        <v>0</v>
      </c>
      <c r="AH99">
        <f t="shared" ca="1" si="81"/>
        <v>0</v>
      </c>
      <c r="AI99">
        <f t="shared" ca="1" si="82"/>
        <v>0</v>
      </c>
      <c r="AJ99">
        <f t="shared" ca="1" si="83"/>
        <v>0</v>
      </c>
      <c r="AK99" s="6">
        <f t="shared" ca="1" si="66"/>
        <v>1</v>
      </c>
      <c r="AM99" s="5">
        <f t="shared" ca="1" si="67"/>
        <v>0</v>
      </c>
      <c r="AN99">
        <f t="shared" ca="1" si="68"/>
        <v>1</v>
      </c>
      <c r="AO99">
        <f t="shared" ca="1" si="69"/>
        <v>0</v>
      </c>
      <c r="AP99">
        <f t="shared" ca="1" si="70"/>
        <v>0</v>
      </c>
      <c r="AQ99">
        <f t="shared" ca="1" si="71"/>
        <v>0</v>
      </c>
      <c r="AR99">
        <f t="shared" ca="1" si="72"/>
        <v>0</v>
      </c>
      <c r="AS99">
        <f t="shared" ca="1" si="73"/>
        <v>0</v>
      </c>
      <c r="AT99">
        <f t="shared" ca="1" si="74"/>
        <v>0</v>
      </c>
      <c r="AU99">
        <f t="shared" ca="1" si="75"/>
        <v>0</v>
      </c>
      <c r="AV99" s="6">
        <f t="shared" ca="1" si="76"/>
        <v>0</v>
      </c>
      <c r="AY99" s="14">
        <f ca="1">Table6[[#This Row],[car value]]/Table6[[#This Row],[cars]]</f>
        <v>37933.582112597869</v>
      </c>
      <c r="BA99" s="5"/>
      <c r="BD99">
        <f t="shared" ca="1" si="84"/>
        <v>1</v>
      </c>
      <c r="BF99" s="6"/>
      <c r="BG99" s="5"/>
      <c r="BJ99">
        <f t="shared" ca="1" si="85"/>
        <v>0.60011919698366878</v>
      </c>
      <c r="BK99">
        <f t="shared" ca="1" si="86"/>
        <v>1</v>
      </c>
      <c r="BM99" s="6"/>
    </row>
    <row r="100" spans="2:65" x14ac:dyDescent="0.3">
      <c r="B100">
        <f t="shared" ca="1" si="65"/>
        <v>4</v>
      </c>
      <c r="C100" t="str">
        <f t="shared" ca="1" si="59"/>
        <v>Women</v>
      </c>
      <c r="D100">
        <f t="shared" ca="1" si="87"/>
        <v>31</v>
      </c>
      <c r="E100">
        <f t="shared" ca="1" si="88"/>
        <v>4</v>
      </c>
      <c r="F100" t="str">
        <f t="shared" ca="1" si="92"/>
        <v>it</v>
      </c>
      <c r="G100">
        <f t="shared" ca="1" si="89"/>
        <v>4</v>
      </c>
      <c r="H100" t="str">
        <f t="shared" ca="1" si="93"/>
        <v>commerce</v>
      </c>
      <c r="J100">
        <f t="shared" ca="1" si="90"/>
        <v>3</v>
      </c>
      <c r="K100">
        <f t="shared" ca="1" si="62"/>
        <v>1</v>
      </c>
      <c r="L100">
        <f t="shared" ca="1" si="91"/>
        <v>3</v>
      </c>
      <c r="M100" t="str">
        <f ca="1">VLOOKUP(Table6[[#This Row],[Column4]],$N$114:$O$123,2)</f>
        <v>c</v>
      </c>
      <c r="N100">
        <f t="shared" ca="1" si="63"/>
        <v>89018</v>
      </c>
      <c r="O100">
        <f t="shared" ca="1" si="64"/>
        <v>120574</v>
      </c>
      <c r="P100">
        <f ca="1">RAND()*Table6[[#This Row],[house value]]</f>
        <v>74137.916197375933</v>
      </c>
      <c r="Q100">
        <f ca="1">Table6[[#This Row],[cars]]*RAND()*Table6[[#This Row],[income]]</f>
        <v>50349.994525876442</v>
      </c>
      <c r="R100">
        <f ca="1">RAND()*Table6[[#This Row],[car value]]</f>
        <v>40059.800622866482</v>
      </c>
      <c r="S100">
        <f ca="1">RAND()*Table6[[#This Row],[income]]*2</f>
        <v>114638.79195771915</v>
      </c>
      <c r="T100">
        <f ca="1">RAND()*Table6[[#This Row],[income]]*1.5</f>
        <v>84351.099005200289</v>
      </c>
      <c r="U100">
        <f ca="1">Table6[[#This Row],[house value]]+Table6[[#This Row],[car value]]+Table6[[#This Row],[investments]]</f>
        <v>255275.09353107674</v>
      </c>
      <c r="V100">
        <f ca="1">Table6[[#This Row],[Mortgage left]]+Table6[[#This Row],[left amount to pay (car)]]+Table6[[#This Row],[debts]]</f>
        <v>228836.50877796154</v>
      </c>
      <c r="W100">
        <f ca="1">Table6[[#This Row],[value(person)]]-Table6[[#This Row],[value(debts)]]</f>
        <v>26438.584753115196</v>
      </c>
      <c r="AA100" s="5">
        <f t="shared" ca="1" si="77"/>
        <v>0</v>
      </c>
      <c r="AB100">
        <f t="shared" ca="1" si="78"/>
        <v>1</v>
      </c>
      <c r="AD100" s="6"/>
      <c r="AF100" s="5">
        <f t="shared" ca="1" si="79"/>
        <v>0</v>
      </c>
      <c r="AG100">
        <f t="shared" ca="1" si="80"/>
        <v>0</v>
      </c>
      <c r="AH100">
        <f t="shared" ca="1" si="81"/>
        <v>0</v>
      </c>
      <c r="AI100">
        <f t="shared" ca="1" si="82"/>
        <v>0</v>
      </c>
      <c r="AJ100">
        <f t="shared" ca="1" si="83"/>
        <v>1</v>
      </c>
      <c r="AK100" s="6">
        <f t="shared" ca="1" si="66"/>
        <v>0</v>
      </c>
      <c r="AM100" s="5">
        <f t="shared" ca="1" si="67"/>
        <v>0</v>
      </c>
      <c r="AN100">
        <f t="shared" ca="1" si="68"/>
        <v>0</v>
      </c>
      <c r="AO100">
        <f t="shared" ca="1" si="69"/>
        <v>0</v>
      </c>
      <c r="AP100">
        <f t="shared" ca="1" si="70"/>
        <v>0</v>
      </c>
      <c r="AQ100">
        <f t="shared" ca="1" si="71"/>
        <v>0</v>
      </c>
      <c r="AR100">
        <f t="shared" ca="1" si="72"/>
        <v>0</v>
      </c>
      <c r="AS100">
        <f t="shared" ca="1" si="73"/>
        <v>0</v>
      </c>
      <c r="AT100">
        <f t="shared" ca="1" si="74"/>
        <v>1</v>
      </c>
      <c r="AU100">
        <f t="shared" ca="1" si="75"/>
        <v>0</v>
      </c>
      <c r="AV100" s="6">
        <f t="shared" ca="1" si="76"/>
        <v>0</v>
      </c>
      <c r="AY100" s="14">
        <f ca="1">Table6[[#This Row],[car value]]/Table6[[#This Row],[cars]]</f>
        <v>50349.994525876442</v>
      </c>
      <c r="BA100" s="5"/>
      <c r="BD100">
        <f t="shared" ca="1" si="84"/>
        <v>1</v>
      </c>
      <c r="BF100" s="6"/>
      <c r="BG100" s="5"/>
      <c r="BJ100">
        <f t="shared" ca="1" si="85"/>
        <v>0.7161219849767354</v>
      </c>
      <c r="BK100">
        <f t="shared" ca="1" si="86"/>
        <v>1</v>
      </c>
      <c r="BM100" s="6"/>
    </row>
    <row r="101" spans="2:65" x14ac:dyDescent="0.3">
      <c r="B101">
        <f t="shared" ca="1" si="65"/>
        <v>9</v>
      </c>
      <c r="C101" t="str">
        <f t="shared" ca="1" si="59"/>
        <v>Men</v>
      </c>
      <c r="D101">
        <f t="shared" ca="1" si="87"/>
        <v>39</v>
      </c>
      <c r="E101">
        <f t="shared" ca="1" si="88"/>
        <v>1</v>
      </c>
      <c r="F101" t="str">
        <f t="shared" ca="1" si="92"/>
        <v>health</v>
      </c>
      <c r="G101">
        <f t="shared" ca="1" si="89"/>
        <v>4</v>
      </c>
      <c r="H101" t="str">
        <f t="shared" ca="1" si="93"/>
        <v>commerce</v>
      </c>
      <c r="J101">
        <f t="shared" ca="1" si="90"/>
        <v>1</v>
      </c>
      <c r="K101">
        <f t="shared" ca="1" si="62"/>
        <v>2</v>
      </c>
      <c r="L101">
        <f t="shared" ca="1" si="91"/>
        <v>9</v>
      </c>
      <c r="M101" t="str">
        <f ca="1">VLOOKUP(Table6[[#This Row],[Column4]],$N$114:$O$123,2)</f>
        <v>i</v>
      </c>
      <c r="N101">
        <f t="shared" ca="1" si="63"/>
        <v>44609</v>
      </c>
      <c r="O101">
        <f t="shared" ca="1" si="64"/>
        <v>331490</v>
      </c>
      <c r="P101">
        <f ca="1">RAND()*Table6[[#This Row],[house value]]</f>
        <v>269160.81304176297</v>
      </c>
      <c r="Q101">
        <f ca="1">Table6[[#This Row],[cars]]*RAND()*Table6[[#This Row],[income]]</f>
        <v>10694.862408365214</v>
      </c>
      <c r="R101">
        <f ca="1">RAND()*Table6[[#This Row],[car value]]</f>
        <v>2413.2918214049587</v>
      </c>
      <c r="S101">
        <f ca="1">RAND()*Table6[[#This Row],[income]]*2</f>
        <v>24164.523149927889</v>
      </c>
      <c r="T101">
        <f ca="1">RAND()*Table6[[#This Row],[income]]*1.5</f>
        <v>18882.42461081066</v>
      </c>
      <c r="U101">
        <f ca="1">Table6[[#This Row],[house value]]+Table6[[#This Row],[car value]]+Table6[[#This Row],[investments]]</f>
        <v>361067.28701917588</v>
      </c>
      <c r="V101">
        <f ca="1">Table6[[#This Row],[Mortgage left]]+Table6[[#This Row],[left amount to pay (car)]]+Table6[[#This Row],[debts]]</f>
        <v>295738.62801309582</v>
      </c>
      <c r="W101">
        <f ca="1">Table6[[#This Row],[value(person)]]-Table6[[#This Row],[value(debts)]]</f>
        <v>65328.659006080066</v>
      </c>
      <c r="AA101" s="5">
        <f t="shared" ca="1" si="77"/>
        <v>0</v>
      </c>
      <c r="AB101">
        <f t="shared" ca="1" si="78"/>
        <v>1</v>
      </c>
      <c r="AD101" s="6"/>
      <c r="AF101" s="5">
        <f t="shared" ca="1" si="79"/>
        <v>0</v>
      </c>
      <c r="AG101">
        <f t="shared" ca="1" si="80"/>
        <v>0</v>
      </c>
      <c r="AH101">
        <f t="shared" ca="1" si="81"/>
        <v>0</v>
      </c>
      <c r="AI101">
        <f t="shared" ca="1" si="82"/>
        <v>1</v>
      </c>
      <c r="AJ101">
        <f t="shared" ca="1" si="83"/>
        <v>0</v>
      </c>
      <c r="AK101" s="6">
        <f t="shared" ca="1" si="66"/>
        <v>0</v>
      </c>
      <c r="AM101" s="5">
        <f t="shared" ca="1" si="67"/>
        <v>0</v>
      </c>
      <c r="AN101">
        <f t="shared" ca="1" si="68"/>
        <v>0</v>
      </c>
      <c r="AO101">
        <f t="shared" ca="1" si="69"/>
        <v>1</v>
      </c>
      <c r="AP101">
        <f t="shared" ca="1" si="70"/>
        <v>0</v>
      </c>
      <c r="AQ101">
        <f t="shared" ca="1" si="71"/>
        <v>0</v>
      </c>
      <c r="AR101">
        <f t="shared" ca="1" si="72"/>
        <v>0</v>
      </c>
      <c r="AS101">
        <f t="shared" ca="1" si="73"/>
        <v>0</v>
      </c>
      <c r="AT101">
        <f t="shared" ca="1" si="74"/>
        <v>0</v>
      </c>
      <c r="AU101">
        <f t="shared" ca="1" si="75"/>
        <v>0</v>
      </c>
      <c r="AV101" s="6">
        <f t="shared" ca="1" si="76"/>
        <v>0</v>
      </c>
      <c r="AY101" s="14">
        <f ca="1">Table6[[#This Row],[car value]]/Table6[[#This Row],[cars]]</f>
        <v>5347.431204182607</v>
      </c>
      <c r="BA101" s="5"/>
      <c r="BD101">
        <f t="shared" ca="1" si="84"/>
        <v>0</v>
      </c>
      <c r="BF101" s="6"/>
      <c r="BG101" s="5"/>
      <c r="BJ101">
        <f t="shared" ca="1" si="85"/>
        <v>0.61487481710299019</v>
      </c>
      <c r="BK101">
        <f t="shared" ca="1" si="86"/>
        <v>1</v>
      </c>
      <c r="BM101" s="6"/>
    </row>
    <row r="102" spans="2:65" ht="15" thickBot="1" x14ac:dyDescent="0.35">
      <c r="B102">
        <f t="shared" ca="1" si="65"/>
        <v>5</v>
      </c>
      <c r="C102" t="str">
        <f t="shared" ca="1" si="59"/>
        <v>Men</v>
      </c>
      <c r="D102">
        <f t="shared" ca="1" si="87"/>
        <v>39</v>
      </c>
      <c r="E102">
        <f t="shared" ca="1" si="88"/>
        <v>1</v>
      </c>
      <c r="F102" t="str">
        <f t="shared" ca="1" si="92"/>
        <v>health</v>
      </c>
      <c r="G102">
        <f t="shared" ca="1" si="89"/>
        <v>4</v>
      </c>
      <c r="H102" t="str">
        <f t="shared" ca="1" si="93"/>
        <v>commerce</v>
      </c>
      <c r="J102">
        <f t="shared" ca="1" si="90"/>
        <v>3</v>
      </c>
      <c r="K102">
        <f t="shared" ca="1" si="62"/>
        <v>2</v>
      </c>
      <c r="L102">
        <f t="shared" ca="1" si="91"/>
        <v>1</v>
      </c>
      <c r="M102" t="str">
        <f ca="1">VLOOKUP(Table6[[#This Row],[Column4]],$N$114:$O$123,2)</f>
        <v>a</v>
      </c>
      <c r="N102">
        <f t="shared" ca="1" si="63"/>
        <v>26727</v>
      </c>
      <c r="O102">
        <f t="shared" ca="1" si="64"/>
        <v>267363</v>
      </c>
      <c r="P102">
        <f ca="1">RAND()*Table6[[#This Row],[house value]]</f>
        <v>55160.736559872661</v>
      </c>
      <c r="Q102">
        <f ca="1">Table6[[#This Row],[cars]]*RAND()*Table6[[#This Row],[income]]</f>
        <v>7287.5482342669993</v>
      </c>
      <c r="R102">
        <f ca="1">RAND()*Table6[[#This Row],[car value]]</f>
        <v>5155.8155165989128</v>
      </c>
      <c r="S102">
        <f ca="1">RAND()*Table6[[#This Row],[income]]*2</f>
        <v>31513.267791803879</v>
      </c>
      <c r="T102">
        <f ca="1">RAND()*Table6[[#This Row],[income]]*1.5</f>
        <v>26269.777989550432</v>
      </c>
      <c r="U102">
        <f ca="1">Table6[[#This Row],[house value]]+Table6[[#This Row],[car value]]+Table6[[#This Row],[investments]]</f>
        <v>300920.32622381742</v>
      </c>
      <c r="V102">
        <f ca="1">Table6[[#This Row],[Mortgage left]]+Table6[[#This Row],[left amount to pay (car)]]+Table6[[#This Row],[debts]]</f>
        <v>91829.819868275459</v>
      </c>
      <c r="W102">
        <f ca="1">Table6[[#This Row],[value(person)]]-Table6[[#This Row],[value(debts)]]</f>
        <v>209090.50635554196</v>
      </c>
      <c r="AA102" s="5">
        <f t="shared" ca="1" si="77"/>
        <v>1</v>
      </c>
      <c r="AB102">
        <f t="shared" ca="1" si="78"/>
        <v>0</v>
      </c>
      <c r="AD102" s="6"/>
      <c r="AF102" s="5">
        <f t="shared" ca="1" si="79"/>
        <v>1</v>
      </c>
      <c r="AG102">
        <f t="shared" ca="1" si="80"/>
        <v>0</v>
      </c>
      <c r="AH102">
        <f t="shared" ca="1" si="81"/>
        <v>0</v>
      </c>
      <c r="AI102">
        <f t="shared" ca="1" si="82"/>
        <v>0</v>
      </c>
      <c r="AJ102">
        <f t="shared" ca="1" si="83"/>
        <v>0</v>
      </c>
      <c r="AK102" s="6">
        <f t="shared" ca="1" si="66"/>
        <v>0</v>
      </c>
      <c r="AM102" s="5">
        <f t="shared" ca="1" si="67"/>
        <v>0</v>
      </c>
      <c r="AN102">
        <f t="shared" ca="1" si="68"/>
        <v>0</v>
      </c>
      <c r="AO102">
        <f t="shared" ca="1" si="69"/>
        <v>0</v>
      </c>
      <c r="AP102">
        <f t="shared" ca="1" si="70"/>
        <v>0</v>
      </c>
      <c r="AQ102">
        <f t="shared" ca="1" si="71"/>
        <v>0</v>
      </c>
      <c r="AR102">
        <f t="shared" ca="1" si="72"/>
        <v>0</v>
      </c>
      <c r="AS102">
        <f t="shared" ca="1" si="73"/>
        <v>0</v>
      </c>
      <c r="AT102">
        <f t="shared" ca="1" si="74"/>
        <v>0</v>
      </c>
      <c r="AU102">
        <f t="shared" ca="1" si="75"/>
        <v>1</v>
      </c>
      <c r="AV102" s="6">
        <f t="shared" ca="1" si="76"/>
        <v>0</v>
      </c>
      <c r="AY102" s="12">
        <f ca="1">Table6[[#This Row],[car value]]/Table6[[#This Row],[cars]]</f>
        <v>3643.7741171334997</v>
      </c>
      <c r="BA102" s="5"/>
      <c r="BD102">
        <f t="shared" ca="1" si="84"/>
        <v>0</v>
      </c>
      <c r="BF102" s="6"/>
      <c r="BG102" s="5"/>
      <c r="BJ102">
        <f t="shared" ca="1" si="85"/>
        <v>0.81197264786799894</v>
      </c>
      <c r="BK102">
        <f t="shared" ca="1" si="86"/>
        <v>1</v>
      </c>
      <c r="BM102" s="6"/>
    </row>
    <row r="103" spans="2:65" ht="15" thickBot="1" x14ac:dyDescent="0.35">
      <c r="AA103" s="7">
        <f t="shared" ca="1" si="77"/>
        <v>1</v>
      </c>
      <c r="AB103" s="8">
        <f t="shared" ca="1" si="78"/>
        <v>0</v>
      </c>
      <c r="AC103" s="8"/>
      <c r="AD103" s="9"/>
      <c r="AF103" s="5">
        <f t="shared" ca="1" si="79"/>
        <v>1</v>
      </c>
      <c r="AG103">
        <f t="shared" ca="1" si="80"/>
        <v>0</v>
      </c>
      <c r="AH103">
        <f t="shared" ca="1" si="81"/>
        <v>0</v>
      </c>
      <c r="AI103">
        <f t="shared" ca="1" si="82"/>
        <v>0</v>
      </c>
      <c r="AJ103">
        <f t="shared" ca="1" si="83"/>
        <v>0</v>
      </c>
      <c r="AK103" s="6">
        <f t="shared" ca="1" si="66"/>
        <v>0</v>
      </c>
      <c r="AM103" s="5">
        <f t="shared" ca="1" si="67"/>
        <v>1</v>
      </c>
      <c r="AN103">
        <f t="shared" ca="1" si="68"/>
        <v>0</v>
      </c>
      <c r="AO103">
        <f t="shared" ca="1" si="69"/>
        <v>0</v>
      </c>
      <c r="AP103">
        <f t="shared" ca="1" si="70"/>
        <v>0</v>
      </c>
      <c r="AQ103">
        <f t="shared" ca="1" si="71"/>
        <v>0</v>
      </c>
      <c r="AR103">
        <f t="shared" ca="1" si="72"/>
        <v>0</v>
      </c>
      <c r="AS103">
        <f t="shared" ca="1" si="73"/>
        <v>0</v>
      </c>
      <c r="AT103">
        <f t="shared" ca="1" si="74"/>
        <v>0</v>
      </c>
      <c r="AU103">
        <f t="shared" ca="1" si="75"/>
        <v>0</v>
      </c>
      <c r="AV103" s="6">
        <f t="shared" ca="1" si="76"/>
        <v>0</v>
      </c>
      <c r="BA103" s="7"/>
      <c r="BB103" s="8"/>
      <c r="BC103" s="8"/>
      <c r="BD103" s="8">
        <f t="shared" ca="1" si="84"/>
        <v>0</v>
      </c>
      <c r="BE103" s="8"/>
      <c r="BF103" s="9"/>
      <c r="BG103" s="7"/>
      <c r="BH103" s="8"/>
      <c r="BI103" s="8"/>
      <c r="BJ103" s="8">
        <f t="shared" ca="1" si="85"/>
        <v>0.20631402460277848</v>
      </c>
      <c r="BK103" s="8">
        <f t="shared" ca="1" si="86"/>
        <v>0</v>
      </c>
      <c r="BL103" s="8"/>
      <c r="BM103" s="9"/>
    </row>
    <row r="104" spans="2:65" ht="15" thickBot="1" x14ac:dyDescent="0.35">
      <c r="AE104" s="13" t="s">
        <v>50</v>
      </c>
      <c r="AF104" s="7">
        <f ca="1">SUM(AF3:AF103)</f>
        <v>16</v>
      </c>
      <c r="AG104" s="8">
        <f ca="1">SUM(AG3:AG103)</f>
        <v>19</v>
      </c>
      <c r="AH104" s="8">
        <f ca="1">SUM(AH3:AH103)</f>
        <v>15</v>
      </c>
      <c r="AI104" s="8">
        <f t="shared" ref="AI104:AK104" ca="1" si="94">SUM(AI3:AI103)</f>
        <v>20</v>
      </c>
      <c r="AJ104" s="8">
        <f t="shared" ca="1" si="94"/>
        <v>14</v>
      </c>
      <c r="AK104" s="9">
        <f t="shared" ca="1" si="94"/>
        <v>17</v>
      </c>
      <c r="AM104" s="7">
        <f ca="1">SUM(AM3:AM103)</f>
        <v>13</v>
      </c>
      <c r="AN104" s="8">
        <f t="shared" ref="AN104:AV104" ca="1" si="95">SUM(AN3:AN103)</f>
        <v>10</v>
      </c>
      <c r="AO104" s="8">
        <f t="shared" ca="1" si="95"/>
        <v>10</v>
      </c>
      <c r="AP104" s="8">
        <f t="shared" ca="1" si="95"/>
        <v>8</v>
      </c>
      <c r="AQ104" s="8">
        <f t="shared" ca="1" si="95"/>
        <v>9</v>
      </c>
      <c r="AR104" s="8">
        <f t="shared" ca="1" si="95"/>
        <v>9</v>
      </c>
      <c r="AS104" s="8">
        <f t="shared" ca="1" si="95"/>
        <v>8</v>
      </c>
      <c r="AT104" s="8">
        <f t="shared" ca="1" si="95"/>
        <v>13</v>
      </c>
      <c r="AU104" s="8">
        <f t="shared" ca="1" si="95"/>
        <v>10</v>
      </c>
      <c r="AV104" s="9">
        <f t="shared" ca="1" si="95"/>
        <v>11</v>
      </c>
    </row>
    <row r="113" spans="14:20" x14ac:dyDescent="0.3">
      <c r="N113" t="s">
        <v>11</v>
      </c>
    </row>
    <row r="114" spans="14:20" x14ac:dyDescent="0.3">
      <c r="N114">
        <v>1</v>
      </c>
      <c r="O114" t="s">
        <v>12</v>
      </c>
    </row>
    <row r="115" spans="14:20" x14ac:dyDescent="0.3">
      <c r="N115">
        <v>2</v>
      </c>
      <c r="O115" t="s">
        <v>13</v>
      </c>
      <c r="P115" t="s">
        <v>5</v>
      </c>
      <c r="S115" s="1" t="s">
        <v>3</v>
      </c>
      <c r="T115" s="1"/>
    </row>
    <row r="116" spans="14:20" x14ac:dyDescent="0.3">
      <c r="N116">
        <v>3</v>
      </c>
      <c r="O116" t="s">
        <v>14</v>
      </c>
      <c r="P116">
        <v>1</v>
      </c>
      <c r="Q116" t="s">
        <v>26</v>
      </c>
      <c r="S116">
        <v>1</v>
      </c>
      <c r="T116" t="s">
        <v>4</v>
      </c>
    </row>
    <row r="117" spans="14:20" x14ac:dyDescent="0.3">
      <c r="N117">
        <v>4</v>
      </c>
      <c r="O117" t="s">
        <v>15</v>
      </c>
      <c r="P117">
        <v>2</v>
      </c>
      <c r="Q117" t="s">
        <v>25</v>
      </c>
      <c r="S117">
        <v>2</v>
      </c>
      <c r="T117" t="s">
        <v>5</v>
      </c>
    </row>
    <row r="118" spans="14:20" x14ac:dyDescent="0.3">
      <c r="N118">
        <v>5</v>
      </c>
      <c r="O118" t="s">
        <v>16</v>
      </c>
      <c r="P118">
        <v>3</v>
      </c>
      <c r="Q118" t="s">
        <v>24</v>
      </c>
      <c r="S118">
        <v>3</v>
      </c>
      <c r="T118" t="s">
        <v>49</v>
      </c>
    </row>
    <row r="119" spans="14:20" x14ac:dyDescent="0.3">
      <c r="N119">
        <v>6</v>
      </c>
      <c r="O119" t="s">
        <v>17</v>
      </c>
      <c r="P119">
        <v>4</v>
      </c>
      <c r="Q119" t="s">
        <v>23</v>
      </c>
      <c r="S119">
        <v>4</v>
      </c>
      <c r="T119" t="s">
        <v>6</v>
      </c>
    </row>
    <row r="120" spans="14:20" x14ac:dyDescent="0.3">
      <c r="N120">
        <v>7</v>
      </c>
      <c r="O120" t="s">
        <v>18</v>
      </c>
      <c r="P120">
        <v>5</v>
      </c>
      <c r="Q120" t="s">
        <v>22</v>
      </c>
      <c r="S120">
        <v>5</v>
      </c>
      <c r="T120" t="s">
        <v>7</v>
      </c>
    </row>
    <row r="121" spans="14:20" x14ac:dyDescent="0.3">
      <c r="N121">
        <v>8</v>
      </c>
      <c r="O121" t="s">
        <v>19</v>
      </c>
      <c r="S121">
        <v>6</v>
      </c>
      <c r="T121" t="s">
        <v>8</v>
      </c>
    </row>
    <row r="122" spans="14:20" x14ac:dyDescent="0.3">
      <c r="N122">
        <v>9</v>
      </c>
      <c r="O122" t="s">
        <v>20</v>
      </c>
    </row>
    <row r="123" spans="14:20" x14ac:dyDescent="0.3">
      <c r="N123">
        <v>10</v>
      </c>
      <c r="O123" t="s">
        <v>21</v>
      </c>
    </row>
  </sheetData>
  <mergeCells count="5">
    <mergeCell ref="BA1:BF1"/>
    <mergeCell ref="BG1:BM1"/>
    <mergeCell ref="AA1:AD1"/>
    <mergeCell ref="AF1:AK1"/>
    <mergeCell ref="AM1:AV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297CF-1573-45AD-8110-C196120A4DA2}">
  <dimension ref="C1:N18"/>
  <sheetViews>
    <sheetView workbookViewId="0">
      <selection activeCell="G13" sqref="G13:H18"/>
    </sheetView>
  </sheetViews>
  <sheetFormatPr defaultRowHeight="14.4" x14ac:dyDescent="0.3"/>
  <cols>
    <col min="2" max="2" width="8.21875" customWidth="1"/>
    <col min="3" max="3" width="16.21875" hidden="1" customWidth="1"/>
    <col min="4" max="4" width="0.33203125" customWidth="1"/>
    <col min="5" max="5" width="14.88671875" customWidth="1"/>
    <col min="6" max="6" width="17.77734375" customWidth="1"/>
    <col min="11" max="11" width="11.21875" customWidth="1"/>
    <col min="13" max="13" width="11.21875" customWidth="1"/>
  </cols>
  <sheetData>
    <row r="1" spans="5:14" ht="15" thickBot="1" x14ac:dyDescent="0.35"/>
    <row r="2" spans="5:14" ht="18.600000000000001" thickBot="1" x14ac:dyDescent="0.4">
      <c r="E2" s="26" t="s">
        <v>64</v>
      </c>
      <c r="F2" s="27"/>
      <c r="G2" s="27"/>
      <c r="H2" s="27"/>
      <c r="I2" s="27"/>
      <c r="J2" s="27"/>
      <c r="K2" s="27"/>
      <c r="L2" s="27"/>
      <c r="M2" s="27"/>
      <c r="N2" s="28"/>
    </row>
    <row r="3" spans="5:14" ht="15" thickBot="1" x14ac:dyDescent="0.35">
      <c r="E3" s="24" t="s">
        <v>63</v>
      </c>
      <c r="F3" s="25"/>
      <c r="G3" s="20" t="s">
        <v>65</v>
      </c>
      <c r="H3" s="22"/>
      <c r="I3" s="17" t="s">
        <v>48</v>
      </c>
      <c r="J3" s="18"/>
      <c r="K3" s="18"/>
      <c r="L3" s="18"/>
      <c r="M3" s="18"/>
      <c r="N3" s="19"/>
    </row>
    <row r="4" spans="5:14" ht="15" thickBot="1" x14ac:dyDescent="0.35">
      <c r="E4" s="13" t="s">
        <v>31</v>
      </c>
      <c r="F4" s="13" t="s">
        <v>32</v>
      </c>
      <c r="G4" s="29"/>
      <c r="H4" s="30"/>
      <c r="I4" s="13" t="s">
        <v>4</v>
      </c>
      <c r="J4" s="13" t="s">
        <v>5</v>
      </c>
      <c r="K4" s="13" t="s">
        <v>49</v>
      </c>
      <c r="L4" s="13" t="s">
        <v>6</v>
      </c>
      <c r="M4" s="13" t="s">
        <v>7</v>
      </c>
      <c r="N4" s="13" t="s">
        <v>8</v>
      </c>
    </row>
    <row r="5" spans="5:14" ht="15" thickBot="1" x14ac:dyDescent="0.35">
      <c r="E5" s="13">
        <f ca="1">Sheet1!AD5</f>
        <v>52</v>
      </c>
      <c r="F5" s="13">
        <f ca="1">Sheet1!AD6</f>
        <v>49</v>
      </c>
      <c r="G5" s="29"/>
      <c r="H5" s="30"/>
      <c r="I5" s="13">
        <f ca="1">Sheet1!AF104</f>
        <v>16</v>
      </c>
      <c r="J5" s="13">
        <f ca="1">Sheet1!AG104</f>
        <v>19</v>
      </c>
      <c r="K5" s="13">
        <f ca="1">Sheet1!AH104</f>
        <v>15</v>
      </c>
      <c r="L5" s="13">
        <f ca="1">Sheet1!AI104</f>
        <v>20</v>
      </c>
      <c r="M5" s="13">
        <f ca="1">Sheet1!AJ104</f>
        <v>14</v>
      </c>
      <c r="N5" s="13">
        <f ca="1">Sheet1!AK104</f>
        <v>17</v>
      </c>
    </row>
    <row r="6" spans="5:14" ht="15" thickBot="1" x14ac:dyDescent="0.35">
      <c r="G6" s="17">
        <f ca="1">Sheet1!AE2</f>
        <v>38.019801980198018</v>
      </c>
      <c r="H6" s="19"/>
    </row>
    <row r="7" spans="5:14" ht="15" thickBot="1" x14ac:dyDescent="0.35">
      <c r="G7" s="18"/>
      <c r="H7" s="18"/>
    </row>
    <row r="8" spans="5:14" ht="15" thickBot="1" x14ac:dyDescent="0.35">
      <c r="G8" s="17" t="s">
        <v>52</v>
      </c>
      <c r="H8" s="19"/>
    </row>
    <row r="9" spans="5:14" ht="15" thickBot="1" x14ac:dyDescent="0.35">
      <c r="G9" s="17">
        <f ca="1">Sheet1!AW5</f>
        <v>56916.811881188121</v>
      </c>
      <c r="H9" s="19"/>
    </row>
    <row r="10" spans="5:14" ht="15" thickBot="1" x14ac:dyDescent="0.35">
      <c r="G10" s="21"/>
      <c r="H10" s="21"/>
    </row>
    <row r="11" spans="5:14" ht="15" thickBot="1" x14ac:dyDescent="0.35">
      <c r="G11" s="17" t="s">
        <v>66</v>
      </c>
      <c r="H11" s="19"/>
    </row>
    <row r="12" spans="5:14" ht="15" thickBot="1" x14ac:dyDescent="0.35">
      <c r="G12" s="17">
        <f ca="1">Sheet1!AZ3</f>
        <v>28070.755060721931</v>
      </c>
      <c r="H12" s="19"/>
    </row>
    <row r="13" spans="5:14" x14ac:dyDescent="0.3">
      <c r="G13" s="21"/>
      <c r="H13" s="21"/>
    </row>
    <row r="14" spans="5:14" x14ac:dyDescent="0.3">
      <c r="G14" s="23"/>
      <c r="H14" s="23"/>
    </row>
    <row r="15" spans="5:14" x14ac:dyDescent="0.3">
      <c r="G15" s="23"/>
      <c r="H15" s="23"/>
    </row>
    <row r="16" spans="5:14" x14ac:dyDescent="0.3">
      <c r="G16" s="23"/>
      <c r="H16" s="23"/>
    </row>
    <row r="17" spans="7:8" x14ac:dyDescent="0.3">
      <c r="G17" s="23"/>
      <c r="H17" s="23"/>
    </row>
    <row r="18" spans="7:8" x14ac:dyDescent="0.3">
      <c r="G18" s="23"/>
      <c r="H18" s="23"/>
    </row>
  </sheetData>
  <mergeCells count="12">
    <mergeCell ref="I3:N3"/>
    <mergeCell ref="G8:H8"/>
    <mergeCell ref="E2:N2"/>
    <mergeCell ref="G3:H5"/>
    <mergeCell ref="G7:H7"/>
    <mergeCell ref="G13:H18"/>
    <mergeCell ref="G9:H9"/>
    <mergeCell ref="G11:H11"/>
    <mergeCell ref="G12:H12"/>
    <mergeCell ref="E3:F3"/>
    <mergeCell ref="G6:H6"/>
    <mergeCell ref="G10:H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</dc:creator>
  <cp:lastModifiedBy>Kartik .</cp:lastModifiedBy>
  <dcterms:created xsi:type="dcterms:W3CDTF">2023-02-09T17:33:22Z</dcterms:created>
  <dcterms:modified xsi:type="dcterms:W3CDTF">2024-04-18T08:38:10Z</dcterms:modified>
</cp:coreProperties>
</file>