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Desktop\MY_Projects\Excel_\"/>
    </mc:Choice>
  </mc:AlternateContent>
  <xr:revisionPtr revIDLastSave="0" documentId="13_ncr:1_{E3E1A28F-3483-4166-B92B-75EF4FE3BDA8}" xr6:coauthVersionLast="47" xr6:coauthVersionMax="47" xr10:uidLastSave="{00000000-0000-0000-0000-000000000000}"/>
  <bookViews>
    <workbookView xWindow="-110" yWindow="-110" windowWidth="19420" windowHeight="10300" activeTab="1" xr2:uid="{46F392E1-E29E-426B-8E74-F0B89B5B7940}"/>
  </bookViews>
  <sheets>
    <sheet name="Sheet1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O2" i="1"/>
  <c r="P2" i="1" s="1"/>
  <c r="BJ3" i="1" s="1"/>
  <c r="BK3" i="1" s="1"/>
  <c r="O3" i="1"/>
  <c r="P3" i="1" s="1"/>
  <c r="BJ4" i="1" s="1"/>
  <c r="BK4" i="1" s="1"/>
  <c r="O4" i="1"/>
  <c r="P4" i="1" s="1"/>
  <c r="BJ5" i="1" s="1"/>
  <c r="BK5" i="1" s="1"/>
  <c r="O5" i="1"/>
  <c r="P5" i="1" s="1"/>
  <c r="BJ6" i="1" s="1"/>
  <c r="BK6" i="1" s="1"/>
  <c r="O6" i="1"/>
  <c r="P6" i="1" s="1"/>
  <c r="BJ7" i="1" s="1"/>
  <c r="BK7" i="1" s="1"/>
  <c r="O7" i="1"/>
  <c r="P7" i="1" s="1"/>
  <c r="BJ8" i="1" s="1"/>
  <c r="BK8" i="1" s="1"/>
  <c r="O8" i="1"/>
  <c r="P8" i="1" s="1"/>
  <c r="BJ9" i="1" s="1"/>
  <c r="BK9" i="1" s="1"/>
  <c r="O9" i="1"/>
  <c r="P9" i="1" s="1"/>
  <c r="BJ10" i="1" s="1"/>
  <c r="BK10" i="1" s="1"/>
  <c r="O10" i="1"/>
  <c r="P10" i="1" s="1"/>
  <c r="BJ11" i="1" s="1"/>
  <c r="BK11" i="1" s="1"/>
  <c r="O11" i="1"/>
  <c r="P11" i="1" s="1"/>
  <c r="BJ12" i="1" s="1"/>
  <c r="BK12" i="1" s="1"/>
  <c r="O12" i="1"/>
  <c r="P12" i="1" s="1"/>
  <c r="BJ13" i="1" s="1"/>
  <c r="BK13" i="1" s="1"/>
  <c r="O13" i="1"/>
  <c r="P13" i="1" s="1"/>
  <c r="BJ14" i="1" s="1"/>
  <c r="BK14" i="1" s="1"/>
  <c r="O14" i="1"/>
  <c r="P14" i="1" s="1"/>
  <c r="BJ15" i="1" s="1"/>
  <c r="BK15" i="1" s="1"/>
  <c r="O15" i="1"/>
  <c r="P15" i="1" s="1"/>
  <c r="BJ16" i="1" s="1"/>
  <c r="BK16" i="1" s="1"/>
  <c r="O16" i="1"/>
  <c r="P16" i="1" s="1"/>
  <c r="BJ17" i="1" s="1"/>
  <c r="BK17" i="1" s="1"/>
  <c r="O17" i="1"/>
  <c r="P17" i="1" s="1"/>
  <c r="BJ18" i="1" s="1"/>
  <c r="BK18" i="1" s="1"/>
  <c r="O18" i="1"/>
  <c r="P18" i="1" s="1"/>
  <c r="BJ19" i="1" s="1"/>
  <c r="BK19" i="1" s="1"/>
  <c r="O19" i="1"/>
  <c r="P19" i="1" s="1"/>
  <c r="BJ20" i="1" s="1"/>
  <c r="BK20" i="1" s="1"/>
  <c r="O20" i="1"/>
  <c r="P20" i="1" s="1"/>
  <c r="BJ21" i="1" s="1"/>
  <c r="BK21" i="1" s="1"/>
  <c r="O21" i="1"/>
  <c r="P21" i="1" s="1"/>
  <c r="BJ22" i="1" s="1"/>
  <c r="BK22" i="1" s="1"/>
  <c r="O22" i="1"/>
  <c r="P22" i="1" s="1"/>
  <c r="BJ23" i="1" s="1"/>
  <c r="BK23" i="1" s="1"/>
  <c r="O23" i="1"/>
  <c r="P23" i="1" s="1"/>
  <c r="BJ24" i="1" s="1"/>
  <c r="BK24" i="1" s="1"/>
  <c r="O24" i="1"/>
  <c r="P24" i="1" s="1"/>
  <c r="BJ25" i="1" s="1"/>
  <c r="BK25" i="1" s="1"/>
  <c r="O25" i="1"/>
  <c r="P25" i="1" s="1"/>
  <c r="BJ26" i="1" s="1"/>
  <c r="BK26" i="1" s="1"/>
  <c r="O26" i="1"/>
  <c r="P26" i="1" s="1"/>
  <c r="BJ27" i="1" s="1"/>
  <c r="BK27" i="1" s="1"/>
  <c r="O27" i="1"/>
  <c r="P27" i="1" s="1"/>
  <c r="BJ28" i="1" s="1"/>
  <c r="BK28" i="1" s="1"/>
  <c r="O28" i="1"/>
  <c r="P28" i="1" s="1"/>
  <c r="BJ29" i="1" s="1"/>
  <c r="BK29" i="1" s="1"/>
  <c r="O29" i="1"/>
  <c r="P29" i="1" s="1"/>
  <c r="BJ30" i="1" s="1"/>
  <c r="BK30" i="1" s="1"/>
  <c r="O30" i="1"/>
  <c r="P30" i="1" s="1"/>
  <c r="BJ31" i="1" s="1"/>
  <c r="BK31" i="1" s="1"/>
  <c r="O31" i="1"/>
  <c r="P31" i="1" s="1"/>
  <c r="BJ32" i="1" s="1"/>
  <c r="BK32" i="1" s="1"/>
  <c r="O32" i="1"/>
  <c r="P32" i="1" s="1"/>
  <c r="BJ33" i="1" s="1"/>
  <c r="BK33" i="1" s="1"/>
  <c r="O33" i="1"/>
  <c r="P33" i="1" s="1"/>
  <c r="BJ34" i="1" s="1"/>
  <c r="BK34" i="1" s="1"/>
  <c r="O34" i="1"/>
  <c r="P34" i="1" s="1"/>
  <c r="BJ35" i="1" s="1"/>
  <c r="BK35" i="1" s="1"/>
  <c r="O35" i="1"/>
  <c r="P35" i="1" s="1"/>
  <c r="BJ36" i="1" s="1"/>
  <c r="BK36" i="1" s="1"/>
  <c r="O36" i="1"/>
  <c r="P36" i="1" s="1"/>
  <c r="BJ37" i="1" s="1"/>
  <c r="BK37" i="1" s="1"/>
  <c r="O37" i="1"/>
  <c r="P37" i="1" s="1"/>
  <c r="BJ38" i="1" s="1"/>
  <c r="BK38" i="1" s="1"/>
  <c r="O38" i="1"/>
  <c r="P38" i="1" s="1"/>
  <c r="BJ39" i="1" s="1"/>
  <c r="BK39" i="1" s="1"/>
  <c r="O39" i="1"/>
  <c r="P39" i="1" s="1"/>
  <c r="BJ40" i="1" s="1"/>
  <c r="BK40" i="1" s="1"/>
  <c r="O40" i="1"/>
  <c r="P40" i="1" s="1"/>
  <c r="BJ41" i="1" s="1"/>
  <c r="BK41" i="1" s="1"/>
  <c r="O41" i="1"/>
  <c r="P41" i="1" s="1"/>
  <c r="BJ42" i="1" s="1"/>
  <c r="BK42" i="1" s="1"/>
  <c r="O42" i="1"/>
  <c r="P42" i="1" s="1"/>
  <c r="BJ43" i="1" s="1"/>
  <c r="BK43" i="1" s="1"/>
  <c r="O43" i="1"/>
  <c r="P43" i="1" s="1"/>
  <c r="BJ44" i="1" s="1"/>
  <c r="BK44" i="1" s="1"/>
  <c r="O44" i="1"/>
  <c r="P44" i="1" s="1"/>
  <c r="BJ45" i="1" s="1"/>
  <c r="BK45" i="1" s="1"/>
  <c r="O45" i="1"/>
  <c r="P45" i="1" s="1"/>
  <c r="BJ46" i="1" s="1"/>
  <c r="BK46" i="1" s="1"/>
  <c r="O46" i="1"/>
  <c r="P46" i="1" s="1"/>
  <c r="BJ47" i="1" s="1"/>
  <c r="BK47" i="1" s="1"/>
  <c r="O47" i="1"/>
  <c r="P47" i="1" s="1"/>
  <c r="BJ48" i="1" s="1"/>
  <c r="BK48" i="1" s="1"/>
  <c r="O48" i="1"/>
  <c r="P48" i="1" s="1"/>
  <c r="BJ49" i="1" s="1"/>
  <c r="BK49" i="1" s="1"/>
  <c r="O49" i="1"/>
  <c r="P49" i="1" s="1"/>
  <c r="BJ50" i="1" s="1"/>
  <c r="BK50" i="1" s="1"/>
  <c r="O50" i="1"/>
  <c r="P50" i="1" s="1"/>
  <c r="BJ51" i="1" s="1"/>
  <c r="BK51" i="1" s="1"/>
  <c r="O51" i="1"/>
  <c r="P51" i="1" s="1"/>
  <c r="BJ52" i="1" s="1"/>
  <c r="BK52" i="1" s="1"/>
  <c r="O52" i="1"/>
  <c r="P52" i="1" s="1"/>
  <c r="BJ53" i="1" s="1"/>
  <c r="BK53" i="1" s="1"/>
  <c r="O53" i="1"/>
  <c r="P53" i="1" s="1"/>
  <c r="BJ54" i="1" s="1"/>
  <c r="BK54" i="1" s="1"/>
  <c r="O54" i="1"/>
  <c r="P54" i="1" s="1"/>
  <c r="BJ55" i="1" s="1"/>
  <c r="BK55" i="1" s="1"/>
  <c r="O55" i="1"/>
  <c r="P55" i="1" s="1"/>
  <c r="BJ56" i="1" s="1"/>
  <c r="BK56" i="1" s="1"/>
  <c r="O56" i="1"/>
  <c r="P56" i="1" s="1"/>
  <c r="BJ57" i="1" s="1"/>
  <c r="BK57" i="1" s="1"/>
  <c r="O57" i="1"/>
  <c r="P57" i="1" s="1"/>
  <c r="BJ58" i="1" s="1"/>
  <c r="BK58" i="1" s="1"/>
  <c r="O58" i="1"/>
  <c r="P58" i="1" s="1"/>
  <c r="BJ59" i="1" s="1"/>
  <c r="BK59" i="1" s="1"/>
  <c r="O59" i="1"/>
  <c r="P59" i="1" s="1"/>
  <c r="BJ60" i="1" s="1"/>
  <c r="BK60" i="1" s="1"/>
  <c r="O60" i="1"/>
  <c r="P60" i="1" s="1"/>
  <c r="BJ61" i="1" s="1"/>
  <c r="BK61" i="1" s="1"/>
  <c r="O61" i="1"/>
  <c r="P61" i="1" s="1"/>
  <c r="BJ62" i="1" s="1"/>
  <c r="BK62" i="1" s="1"/>
  <c r="O62" i="1"/>
  <c r="P62" i="1" s="1"/>
  <c r="BJ63" i="1" s="1"/>
  <c r="BK63" i="1" s="1"/>
  <c r="O63" i="1"/>
  <c r="P63" i="1" s="1"/>
  <c r="BJ64" i="1" s="1"/>
  <c r="BK64" i="1" s="1"/>
  <c r="O64" i="1"/>
  <c r="P64" i="1" s="1"/>
  <c r="BJ65" i="1" s="1"/>
  <c r="BK65" i="1" s="1"/>
  <c r="O65" i="1"/>
  <c r="P65" i="1" s="1"/>
  <c r="BJ66" i="1" s="1"/>
  <c r="BK66" i="1" s="1"/>
  <c r="O66" i="1"/>
  <c r="P66" i="1" s="1"/>
  <c r="BJ67" i="1" s="1"/>
  <c r="BK67" i="1" s="1"/>
  <c r="O67" i="1"/>
  <c r="P67" i="1" s="1"/>
  <c r="BJ68" i="1" s="1"/>
  <c r="BK68" i="1" s="1"/>
  <c r="O68" i="1"/>
  <c r="P68" i="1" s="1"/>
  <c r="BJ69" i="1" s="1"/>
  <c r="BK69" i="1" s="1"/>
  <c r="O69" i="1"/>
  <c r="P69" i="1" s="1"/>
  <c r="BJ70" i="1" s="1"/>
  <c r="BK70" i="1" s="1"/>
  <c r="O70" i="1"/>
  <c r="P70" i="1" s="1"/>
  <c r="BJ71" i="1" s="1"/>
  <c r="BK71" i="1" s="1"/>
  <c r="O71" i="1"/>
  <c r="P71" i="1" s="1"/>
  <c r="BJ72" i="1" s="1"/>
  <c r="BK72" i="1" s="1"/>
  <c r="O72" i="1"/>
  <c r="P72" i="1" s="1"/>
  <c r="BJ73" i="1" s="1"/>
  <c r="BK73" i="1" s="1"/>
  <c r="O73" i="1"/>
  <c r="P73" i="1" s="1"/>
  <c r="BJ74" i="1" s="1"/>
  <c r="BK74" i="1" s="1"/>
  <c r="O74" i="1"/>
  <c r="P74" i="1" s="1"/>
  <c r="BJ75" i="1" s="1"/>
  <c r="BK75" i="1" s="1"/>
  <c r="O75" i="1"/>
  <c r="P75" i="1" s="1"/>
  <c r="BJ76" i="1" s="1"/>
  <c r="BK76" i="1" s="1"/>
  <c r="O76" i="1"/>
  <c r="P76" i="1" s="1"/>
  <c r="BJ77" i="1" s="1"/>
  <c r="BK77" i="1" s="1"/>
  <c r="O77" i="1"/>
  <c r="P77" i="1" s="1"/>
  <c r="BJ78" i="1" s="1"/>
  <c r="BK78" i="1" s="1"/>
  <c r="O78" i="1"/>
  <c r="P78" i="1" s="1"/>
  <c r="BJ79" i="1" s="1"/>
  <c r="BK79" i="1" s="1"/>
  <c r="O79" i="1"/>
  <c r="P79" i="1" s="1"/>
  <c r="BJ80" i="1" s="1"/>
  <c r="BK80" i="1" s="1"/>
  <c r="O80" i="1"/>
  <c r="P80" i="1" s="1"/>
  <c r="BJ81" i="1" s="1"/>
  <c r="BK81" i="1" s="1"/>
  <c r="O81" i="1"/>
  <c r="P81" i="1" s="1"/>
  <c r="BJ82" i="1" s="1"/>
  <c r="BK82" i="1" s="1"/>
  <c r="O82" i="1"/>
  <c r="P82" i="1" s="1"/>
  <c r="BJ83" i="1" s="1"/>
  <c r="BK83" i="1" s="1"/>
  <c r="O83" i="1"/>
  <c r="P83" i="1" s="1"/>
  <c r="BJ84" i="1" s="1"/>
  <c r="BK84" i="1" s="1"/>
  <c r="O84" i="1"/>
  <c r="P84" i="1" s="1"/>
  <c r="BJ85" i="1" s="1"/>
  <c r="BK85" i="1" s="1"/>
  <c r="O85" i="1"/>
  <c r="P85" i="1" s="1"/>
  <c r="BJ86" i="1" s="1"/>
  <c r="BK86" i="1" s="1"/>
  <c r="O86" i="1"/>
  <c r="P86" i="1" s="1"/>
  <c r="BJ87" i="1" s="1"/>
  <c r="BK87" i="1" s="1"/>
  <c r="O87" i="1"/>
  <c r="P87" i="1" s="1"/>
  <c r="BJ88" i="1" s="1"/>
  <c r="BK88" i="1" s="1"/>
  <c r="O88" i="1"/>
  <c r="P88" i="1" s="1"/>
  <c r="BJ89" i="1" s="1"/>
  <c r="BK89" i="1" s="1"/>
  <c r="O89" i="1"/>
  <c r="P89" i="1" s="1"/>
  <c r="BJ90" i="1" s="1"/>
  <c r="BK90" i="1" s="1"/>
  <c r="O90" i="1"/>
  <c r="P90" i="1" s="1"/>
  <c r="BJ91" i="1" s="1"/>
  <c r="BK91" i="1" s="1"/>
  <c r="O91" i="1"/>
  <c r="P91" i="1" s="1"/>
  <c r="BJ92" i="1" s="1"/>
  <c r="BK92" i="1" s="1"/>
  <c r="O92" i="1"/>
  <c r="P92" i="1" s="1"/>
  <c r="BJ93" i="1" s="1"/>
  <c r="BK93" i="1" s="1"/>
  <c r="O93" i="1"/>
  <c r="P93" i="1" s="1"/>
  <c r="BJ94" i="1" s="1"/>
  <c r="BK94" i="1" s="1"/>
  <c r="O94" i="1"/>
  <c r="P94" i="1" s="1"/>
  <c r="BJ95" i="1" s="1"/>
  <c r="BK95" i="1" s="1"/>
  <c r="O95" i="1"/>
  <c r="P95" i="1" s="1"/>
  <c r="BJ96" i="1" s="1"/>
  <c r="BK96" i="1" s="1"/>
  <c r="O96" i="1"/>
  <c r="P96" i="1" s="1"/>
  <c r="BJ97" i="1" s="1"/>
  <c r="BK97" i="1" s="1"/>
  <c r="O97" i="1"/>
  <c r="P97" i="1" s="1"/>
  <c r="BJ98" i="1" s="1"/>
  <c r="BK98" i="1" s="1"/>
  <c r="O98" i="1"/>
  <c r="P98" i="1" s="1"/>
  <c r="BJ99" i="1" s="1"/>
  <c r="BK99" i="1" s="1"/>
  <c r="O99" i="1"/>
  <c r="P99" i="1" s="1"/>
  <c r="BJ100" i="1" s="1"/>
  <c r="BK100" i="1" s="1"/>
  <c r="O100" i="1"/>
  <c r="P100" i="1" s="1"/>
  <c r="BJ101" i="1" s="1"/>
  <c r="BK101" i="1" s="1"/>
  <c r="O101" i="1"/>
  <c r="P101" i="1" s="1"/>
  <c r="BJ102" i="1" s="1"/>
  <c r="BK102" i="1" s="1"/>
  <c r="O102" i="1"/>
  <c r="P102" i="1" s="1"/>
  <c r="BJ103" i="1" s="1"/>
  <c r="BK103" i="1" s="1"/>
  <c r="N2" i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N75" i="1"/>
  <c r="S75" i="1" s="1"/>
  <c r="N76" i="1"/>
  <c r="S76" i="1" s="1"/>
  <c r="N77" i="1"/>
  <c r="S77" i="1" s="1"/>
  <c r="N78" i="1"/>
  <c r="S78" i="1" s="1"/>
  <c r="N79" i="1"/>
  <c r="T79" i="1" s="1"/>
  <c r="N80" i="1"/>
  <c r="T80" i="1" s="1"/>
  <c r="N81" i="1"/>
  <c r="S81" i="1" s="1"/>
  <c r="N82" i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B3" i="1"/>
  <c r="B4" i="1"/>
  <c r="C4" i="1" s="1"/>
  <c r="AA5" i="1" s="1"/>
  <c r="B5" i="1"/>
  <c r="C5" i="1" s="1"/>
  <c r="AA6" i="1" s="1"/>
  <c r="B6" i="1"/>
  <c r="C6" i="1" s="1"/>
  <c r="AA7" i="1" s="1"/>
  <c r="B7" i="1"/>
  <c r="C7" i="1" s="1"/>
  <c r="AA8" i="1" s="1"/>
  <c r="B8" i="1"/>
  <c r="C8" i="1" s="1"/>
  <c r="AA9" i="1" s="1"/>
  <c r="B9" i="1"/>
  <c r="C9" i="1" s="1"/>
  <c r="AA10" i="1" s="1"/>
  <c r="B10" i="1"/>
  <c r="C10" i="1" s="1"/>
  <c r="AA11" i="1" s="1"/>
  <c r="B11" i="1"/>
  <c r="B12" i="1"/>
  <c r="C12" i="1" s="1"/>
  <c r="AA13" i="1" s="1"/>
  <c r="B13" i="1"/>
  <c r="C13" i="1" s="1"/>
  <c r="AA14" i="1" s="1"/>
  <c r="B14" i="1"/>
  <c r="C14" i="1" s="1"/>
  <c r="AA15" i="1" s="1"/>
  <c r="B15" i="1"/>
  <c r="C15" i="1" s="1"/>
  <c r="AA16" i="1" s="1"/>
  <c r="B16" i="1"/>
  <c r="C16" i="1" s="1"/>
  <c r="AA17" i="1" s="1"/>
  <c r="B17" i="1"/>
  <c r="C17" i="1" s="1"/>
  <c r="AA18" i="1" s="1"/>
  <c r="B18" i="1"/>
  <c r="C18" i="1" s="1"/>
  <c r="AA19" i="1" s="1"/>
  <c r="B19" i="1"/>
  <c r="C19" i="1" s="1"/>
  <c r="AA20" i="1" s="1"/>
  <c r="B20" i="1"/>
  <c r="C20" i="1" s="1"/>
  <c r="AA21" i="1" s="1"/>
  <c r="B21" i="1"/>
  <c r="C21" i="1" s="1"/>
  <c r="AA22" i="1" s="1"/>
  <c r="B22" i="1"/>
  <c r="C22" i="1" s="1"/>
  <c r="AA23" i="1" s="1"/>
  <c r="B23" i="1"/>
  <c r="C23" i="1" s="1"/>
  <c r="AA24" i="1" s="1"/>
  <c r="B24" i="1"/>
  <c r="C24" i="1" s="1"/>
  <c r="AA25" i="1" s="1"/>
  <c r="B25" i="1"/>
  <c r="C25" i="1" s="1"/>
  <c r="AA26" i="1" s="1"/>
  <c r="B26" i="1"/>
  <c r="C26" i="1" s="1"/>
  <c r="AA27" i="1" s="1"/>
  <c r="B27" i="1"/>
  <c r="C27" i="1" s="1"/>
  <c r="AA28" i="1" s="1"/>
  <c r="B28" i="1"/>
  <c r="C28" i="1" s="1"/>
  <c r="AA29" i="1" s="1"/>
  <c r="B29" i="1"/>
  <c r="C29" i="1" s="1"/>
  <c r="AA30" i="1" s="1"/>
  <c r="B30" i="1"/>
  <c r="C30" i="1" s="1"/>
  <c r="AA31" i="1" s="1"/>
  <c r="B31" i="1"/>
  <c r="C31" i="1" s="1"/>
  <c r="AA32" i="1" s="1"/>
  <c r="B32" i="1"/>
  <c r="C32" i="1" s="1"/>
  <c r="AA33" i="1" s="1"/>
  <c r="B33" i="1"/>
  <c r="C33" i="1" s="1"/>
  <c r="AA34" i="1" s="1"/>
  <c r="B34" i="1"/>
  <c r="C34" i="1" s="1"/>
  <c r="AA35" i="1" s="1"/>
  <c r="B35" i="1"/>
  <c r="C35" i="1" s="1"/>
  <c r="AA36" i="1" s="1"/>
  <c r="B36" i="1"/>
  <c r="C36" i="1" s="1"/>
  <c r="AA37" i="1" s="1"/>
  <c r="B37" i="1"/>
  <c r="C37" i="1" s="1"/>
  <c r="AA38" i="1" s="1"/>
  <c r="B38" i="1"/>
  <c r="C38" i="1" s="1"/>
  <c r="AA39" i="1" s="1"/>
  <c r="B39" i="1"/>
  <c r="C39" i="1" s="1"/>
  <c r="AA40" i="1" s="1"/>
  <c r="B40" i="1"/>
  <c r="C40" i="1" s="1"/>
  <c r="AA41" i="1" s="1"/>
  <c r="B41" i="1"/>
  <c r="C41" i="1" s="1"/>
  <c r="AA42" i="1" s="1"/>
  <c r="B42" i="1"/>
  <c r="C42" i="1" s="1"/>
  <c r="AA43" i="1" s="1"/>
  <c r="B43" i="1"/>
  <c r="C43" i="1" s="1"/>
  <c r="AA44" i="1" s="1"/>
  <c r="B44" i="1"/>
  <c r="C44" i="1" s="1"/>
  <c r="AA45" i="1" s="1"/>
  <c r="B45" i="1"/>
  <c r="C45" i="1" s="1"/>
  <c r="AA46" i="1" s="1"/>
  <c r="B46" i="1"/>
  <c r="C46" i="1" s="1"/>
  <c r="AA47" i="1" s="1"/>
  <c r="B47" i="1"/>
  <c r="C47" i="1" s="1"/>
  <c r="AA48" i="1" s="1"/>
  <c r="B48" i="1"/>
  <c r="C48" i="1" s="1"/>
  <c r="AA49" i="1" s="1"/>
  <c r="B49" i="1"/>
  <c r="C49" i="1" s="1"/>
  <c r="AA50" i="1" s="1"/>
  <c r="B50" i="1"/>
  <c r="C50" i="1" s="1"/>
  <c r="AA51" i="1" s="1"/>
  <c r="B51" i="1"/>
  <c r="C51" i="1" s="1"/>
  <c r="AA52" i="1" s="1"/>
  <c r="B52" i="1"/>
  <c r="C52" i="1" s="1"/>
  <c r="AA53" i="1" s="1"/>
  <c r="B53" i="1"/>
  <c r="C53" i="1" s="1"/>
  <c r="AA54" i="1" s="1"/>
  <c r="B54" i="1"/>
  <c r="C54" i="1" s="1"/>
  <c r="AA55" i="1" s="1"/>
  <c r="B55" i="1"/>
  <c r="C55" i="1" s="1"/>
  <c r="AA56" i="1" s="1"/>
  <c r="B56" i="1"/>
  <c r="C56" i="1" s="1"/>
  <c r="AA57" i="1" s="1"/>
  <c r="B57" i="1"/>
  <c r="C57" i="1" s="1"/>
  <c r="AA58" i="1" s="1"/>
  <c r="B58" i="1"/>
  <c r="C58" i="1" s="1"/>
  <c r="AA59" i="1" s="1"/>
  <c r="B59" i="1"/>
  <c r="C59" i="1" s="1"/>
  <c r="AA60" i="1" s="1"/>
  <c r="B60" i="1"/>
  <c r="C60" i="1" s="1"/>
  <c r="AA61" i="1" s="1"/>
  <c r="B61" i="1"/>
  <c r="C61" i="1" s="1"/>
  <c r="AA62" i="1" s="1"/>
  <c r="B62" i="1"/>
  <c r="C62" i="1" s="1"/>
  <c r="AA63" i="1" s="1"/>
  <c r="B63" i="1"/>
  <c r="C63" i="1" s="1"/>
  <c r="AA64" i="1" s="1"/>
  <c r="B64" i="1"/>
  <c r="C64" i="1" s="1"/>
  <c r="AA65" i="1" s="1"/>
  <c r="B65" i="1"/>
  <c r="C65" i="1" s="1"/>
  <c r="AA66" i="1" s="1"/>
  <c r="B66" i="1"/>
  <c r="C66" i="1" s="1"/>
  <c r="AA67" i="1" s="1"/>
  <c r="B67" i="1"/>
  <c r="C67" i="1" s="1"/>
  <c r="AA68" i="1" s="1"/>
  <c r="B68" i="1"/>
  <c r="C68" i="1" s="1"/>
  <c r="AA69" i="1" s="1"/>
  <c r="B69" i="1"/>
  <c r="C69" i="1" s="1"/>
  <c r="AA70" i="1" s="1"/>
  <c r="B70" i="1"/>
  <c r="C70" i="1" s="1"/>
  <c r="AA71" i="1" s="1"/>
  <c r="B71" i="1"/>
  <c r="C71" i="1" s="1"/>
  <c r="AA72" i="1" s="1"/>
  <c r="B72" i="1"/>
  <c r="C72" i="1" s="1"/>
  <c r="AA73" i="1" s="1"/>
  <c r="B73" i="1"/>
  <c r="C73" i="1" s="1"/>
  <c r="AA74" i="1" s="1"/>
  <c r="B74" i="1"/>
  <c r="C74" i="1" s="1"/>
  <c r="AA75" i="1" s="1"/>
  <c r="B75" i="1"/>
  <c r="C75" i="1" s="1"/>
  <c r="AA76" i="1" s="1"/>
  <c r="B76" i="1"/>
  <c r="C76" i="1" s="1"/>
  <c r="AA77" i="1" s="1"/>
  <c r="B77" i="1"/>
  <c r="C77" i="1" s="1"/>
  <c r="AA78" i="1" s="1"/>
  <c r="B78" i="1"/>
  <c r="C78" i="1" s="1"/>
  <c r="AA79" i="1" s="1"/>
  <c r="B79" i="1"/>
  <c r="C79" i="1" s="1"/>
  <c r="AA80" i="1" s="1"/>
  <c r="B80" i="1"/>
  <c r="C80" i="1" s="1"/>
  <c r="AA81" i="1" s="1"/>
  <c r="B81" i="1"/>
  <c r="C81" i="1" s="1"/>
  <c r="AA82" i="1" s="1"/>
  <c r="B82" i="1"/>
  <c r="C82" i="1" s="1"/>
  <c r="AA83" i="1" s="1"/>
  <c r="B83" i="1"/>
  <c r="C83" i="1" s="1"/>
  <c r="AA84" i="1" s="1"/>
  <c r="B84" i="1"/>
  <c r="C84" i="1" s="1"/>
  <c r="AA85" i="1" s="1"/>
  <c r="B85" i="1"/>
  <c r="C85" i="1" s="1"/>
  <c r="AA86" i="1" s="1"/>
  <c r="B86" i="1"/>
  <c r="C86" i="1" s="1"/>
  <c r="AA87" i="1" s="1"/>
  <c r="B87" i="1"/>
  <c r="C87" i="1" s="1"/>
  <c r="AA88" i="1" s="1"/>
  <c r="B88" i="1"/>
  <c r="C88" i="1" s="1"/>
  <c r="AA89" i="1" s="1"/>
  <c r="B89" i="1"/>
  <c r="C89" i="1" s="1"/>
  <c r="AA90" i="1" s="1"/>
  <c r="B90" i="1"/>
  <c r="C90" i="1" s="1"/>
  <c r="AA91" i="1" s="1"/>
  <c r="B91" i="1"/>
  <c r="C91" i="1" s="1"/>
  <c r="AA92" i="1" s="1"/>
  <c r="B92" i="1"/>
  <c r="C92" i="1" s="1"/>
  <c r="AA93" i="1" s="1"/>
  <c r="B93" i="1"/>
  <c r="C93" i="1" s="1"/>
  <c r="AA94" i="1" s="1"/>
  <c r="B94" i="1"/>
  <c r="C94" i="1" s="1"/>
  <c r="AA95" i="1" s="1"/>
  <c r="B95" i="1"/>
  <c r="C95" i="1" s="1"/>
  <c r="AA96" i="1" s="1"/>
  <c r="B96" i="1"/>
  <c r="C96" i="1" s="1"/>
  <c r="AA97" i="1" s="1"/>
  <c r="B97" i="1"/>
  <c r="C97" i="1" s="1"/>
  <c r="AA98" i="1" s="1"/>
  <c r="B98" i="1"/>
  <c r="C98" i="1" s="1"/>
  <c r="AA99" i="1" s="1"/>
  <c r="B99" i="1"/>
  <c r="C99" i="1" s="1"/>
  <c r="AA100" i="1" s="1"/>
  <c r="B100" i="1"/>
  <c r="C100" i="1" s="1"/>
  <c r="AA101" i="1" s="1"/>
  <c r="B101" i="1"/>
  <c r="C101" i="1" s="1"/>
  <c r="AA102" i="1" s="1"/>
  <c r="B102" i="1"/>
  <c r="C102" i="1" s="1"/>
  <c r="AA103" i="1" s="1"/>
  <c r="D102" i="1"/>
  <c r="E102" i="1"/>
  <c r="F102" i="1" s="1"/>
  <c r="AF103" i="1" s="1"/>
  <c r="G102" i="1"/>
  <c r="H102" i="1" s="1"/>
  <c r="J102" i="1"/>
  <c r="L102" i="1"/>
  <c r="M102" i="1" s="1"/>
  <c r="AM10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2" i="1"/>
  <c r="F12" i="1" s="1"/>
  <c r="AF13" i="1" s="1"/>
  <c r="E13" i="1"/>
  <c r="F13" i="1" s="1"/>
  <c r="AF14" i="1" s="1"/>
  <c r="E14" i="1"/>
  <c r="F14" i="1" s="1"/>
  <c r="AF15" i="1" s="1"/>
  <c r="E15" i="1"/>
  <c r="F15" i="1" s="1"/>
  <c r="AF16" i="1" s="1"/>
  <c r="E16" i="1"/>
  <c r="F16" i="1" s="1"/>
  <c r="AF17" i="1" s="1"/>
  <c r="E17" i="1"/>
  <c r="F17" i="1" s="1"/>
  <c r="AF18" i="1" s="1"/>
  <c r="E18" i="1"/>
  <c r="F18" i="1" s="1"/>
  <c r="AF19" i="1" s="1"/>
  <c r="E19" i="1"/>
  <c r="F19" i="1" s="1"/>
  <c r="AF20" i="1" s="1"/>
  <c r="E20" i="1"/>
  <c r="F20" i="1" s="1"/>
  <c r="AF21" i="1" s="1"/>
  <c r="E21" i="1"/>
  <c r="F21" i="1" s="1"/>
  <c r="AF22" i="1" s="1"/>
  <c r="E22" i="1"/>
  <c r="F22" i="1" s="1"/>
  <c r="AF23" i="1" s="1"/>
  <c r="E23" i="1"/>
  <c r="F23" i="1" s="1"/>
  <c r="AF24" i="1" s="1"/>
  <c r="E24" i="1"/>
  <c r="F24" i="1" s="1"/>
  <c r="AF25" i="1" s="1"/>
  <c r="E25" i="1"/>
  <c r="F25" i="1" s="1"/>
  <c r="AF26" i="1" s="1"/>
  <c r="E26" i="1"/>
  <c r="F26" i="1" s="1"/>
  <c r="AF27" i="1" s="1"/>
  <c r="E27" i="1"/>
  <c r="F27" i="1" s="1"/>
  <c r="AF28" i="1" s="1"/>
  <c r="E28" i="1"/>
  <c r="F28" i="1" s="1"/>
  <c r="AF29" i="1" s="1"/>
  <c r="E29" i="1"/>
  <c r="F29" i="1" s="1"/>
  <c r="AF30" i="1" s="1"/>
  <c r="E30" i="1"/>
  <c r="F30" i="1" s="1"/>
  <c r="AF31" i="1" s="1"/>
  <c r="E31" i="1"/>
  <c r="F31" i="1" s="1"/>
  <c r="AF32" i="1" s="1"/>
  <c r="E32" i="1"/>
  <c r="F32" i="1" s="1"/>
  <c r="AF33" i="1" s="1"/>
  <c r="E33" i="1"/>
  <c r="F33" i="1" s="1"/>
  <c r="AF34" i="1" s="1"/>
  <c r="E34" i="1"/>
  <c r="F34" i="1" s="1"/>
  <c r="AF35" i="1" s="1"/>
  <c r="E35" i="1"/>
  <c r="F35" i="1" s="1"/>
  <c r="AF36" i="1" s="1"/>
  <c r="E36" i="1"/>
  <c r="F36" i="1" s="1"/>
  <c r="AF37" i="1" s="1"/>
  <c r="E37" i="1"/>
  <c r="F37" i="1" s="1"/>
  <c r="AF38" i="1" s="1"/>
  <c r="E38" i="1"/>
  <c r="F38" i="1" s="1"/>
  <c r="AF39" i="1" s="1"/>
  <c r="E39" i="1"/>
  <c r="F39" i="1" s="1"/>
  <c r="AF40" i="1" s="1"/>
  <c r="E40" i="1"/>
  <c r="F40" i="1" s="1"/>
  <c r="AF41" i="1" s="1"/>
  <c r="E41" i="1"/>
  <c r="F41" i="1" s="1"/>
  <c r="AF42" i="1" s="1"/>
  <c r="E42" i="1"/>
  <c r="F42" i="1" s="1"/>
  <c r="AF43" i="1" s="1"/>
  <c r="E43" i="1"/>
  <c r="F43" i="1" s="1"/>
  <c r="AF44" i="1" s="1"/>
  <c r="E44" i="1"/>
  <c r="F44" i="1" s="1"/>
  <c r="AF45" i="1" s="1"/>
  <c r="E45" i="1"/>
  <c r="F45" i="1" s="1"/>
  <c r="AF46" i="1" s="1"/>
  <c r="E46" i="1"/>
  <c r="F46" i="1" s="1"/>
  <c r="AF47" i="1" s="1"/>
  <c r="E47" i="1"/>
  <c r="F47" i="1" s="1"/>
  <c r="AF48" i="1" s="1"/>
  <c r="E48" i="1"/>
  <c r="F48" i="1" s="1"/>
  <c r="AF49" i="1" s="1"/>
  <c r="E49" i="1"/>
  <c r="F49" i="1" s="1"/>
  <c r="AF50" i="1" s="1"/>
  <c r="E50" i="1"/>
  <c r="F50" i="1" s="1"/>
  <c r="AF51" i="1" s="1"/>
  <c r="E51" i="1"/>
  <c r="F51" i="1" s="1"/>
  <c r="AF52" i="1" s="1"/>
  <c r="E52" i="1"/>
  <c r="F52" i="1" s="1"/>
  <c r="AF53" i="1" s="1"/>
  <c r="E53" i="1"/>
  <c r="F53" i="1" s="1"/>
  <c r="AF54" i="1" s="1"/>
  <c r="E54" i="1"/>
  <c r="F54" i="1" s="1"/>
  <c r="AF55" i="1" s="1"/>
  <c r="E55" i="1"/>
  <c r="F55" i="1" s="1"/>
  <c r="AF56" i="1" s="1"/>
  <c r="E56" i="1"/>
  <c r="F56" i="1" s="1"/>
  <c r="AF57" i="1" s="1"/>
  <c r="E57" i="1"/>
  <c r="F57" i="1" s="1"/>
  <c r="AF58" i="1" s="1"/>
  <c r="E58" i="1"/>
  <c r="F58" i="1" s="1"/>
  <c r="AF59" i="1" s="1"/>
  <c r="E59" i="1"/>
  <c r="F59" i="1" s="1"/>
  <c r="AF60" i="1" s="1"/>
  <c r="E60" i="1"/>
  <c r="F60" i="1" s="1"/>
  <c r="AF61" i="1" s="1"/>
  <c r="E61" i="1"/>
  <c r="F61" i="1" s="1"/>
  <c r="AF62" i="1" s="1"/>
  <c r="E62" i="1"/>
  <c r="F62" i="1" s="1"/>
  <c r="AF63" i="1" s="1"/>
  <c r="E63" i="1"/>
  <c r="F63" i="1" s="1"/>
  <c r="AF64" i="1" s="1"/>
  <c r="E64" i="1"/>
  <c r="F64" i="1" s="1"/>
  <c r="AF65" i="1" s="1"/>
  <c r="E65" i="1"/>
  <c r="F65" i="1" s="1"/>
  <c r="AF66" i="1" s="1"/>
  <c r="E66" i="1"/>
  <c r="F66" i="1" s="1"/>
  <c r="AF67" i="1" s="1"/>
  <c r="E67" i="1"/>
  <c r="F67" i="1" s="1"/>
  <c r="AF68" i="1" s="1"/>
  <c r="E68" i="1"/>
  <c r="F68" i="1" s="1"/>
  <c r="AF69" i="1" s="1"/>
  <c r="E69" i="1"/>
  <c r="F69" i="1" s="1"/>
  <c r="AF70" i="1" s="1"/>
  <c r="E70" i="1"/>
  <c r="F70" i="1" s="1"/>
  <c r="AF71" i="1" s="1"/>
  <c r="E71" i="1"/>
  <c r="F71" i="1" s="1"/>
  <c r="AF72" i="1" s="1"/>
  <c r="E72" i="1"/>
  <c r="F72" i="1" s="1"/>
  <c r="AF73" i="1" s="1"/>
  <c r="E73" i="1"/>
  <c r="F73" i="1" s="1"/>
  <c r="AF74" i="1" s="1"/>
  <c r="E74" i="1"/>
  <c r="F74" i="1" s="1"/>
  <c r="AF75" i="1" s="1"/>
  <c r="E75" i="1"/>
  <c r="F75" i="1" s="1"/>
  <c r="AF76" i="1" s="1"/>
  <c r="E76" i="1"/>
  <c r="F76" i="1" s="1"/>
  <c r="AF77" i="1" s="1"/>
  <c r="E77" i="1"/>
  <c r="F77" i="1" s="1"/>
  <c r="AF78" i="1" s="1"/>
  <c r="E78" i="1"/>
  <c r="F78" i="1" s="1"/>
  <c r="AF79" i="1" s="1"/>
  <c r="E79" i="1"/>
  <c r="F79" i="1" s="1"/>
  <c r="AF80" i="1" s="1"/>
  <c r="E80" i="1"/>
  <c r="F80" i="1" s="1"/>
  <c r="AF81" i="1" s="1"/>
  <c r="E81" i="1"/>
  <c r="F81" i="1" s="1"/>
  <c r="AF82" i="1" s="1"/>
  <c r="E82" i="1"/>
  <c r="F82" i="1" s="1"/>
  <c r="AF83" i="1" s="1"/>
  <c r="E83" i="1"/>
  <c r="F83" i="1" s="1"/>
  <c r="AF84" i="1" s="1"/>
  <c r="E84" i="1"/>
  <c r="F84" i="1" s="1"/>
  <c r="AF85" i="1" s="1"/>
  <c r="E85" i="1"/>
  <c r="F85" i="1" s="1"/>
  <c r="AF86" i="1" s="1"/>
  <c r="E86" i="1"/>
  <c r="F86" i="1" s="1"/>
  <c r="AF87" i="1" s="1"/>
  <c r="E87" i="1"/>
  <c r="F87" i="1" s="1"/>
  <c r="AF88" i="1" s="1"/>
  <c r="E88" i="1"/>
  <c r="F88" i="1" s="1"/>
  <c r="AF89" i="1" s="1"/>
  <c r="E89" i="1"/>
  <c r="F89" i="1" s="1"/>
  <c r="AF90" i="1" s="1"/>
  <c r="E90" i="1"/>
  <c r="F90" i="1" s="1"/>
  <c r="AF91" i="1" s="1"/>
  <c r="E91" i="1"/>
  <c r="F91" i="1" s="1"/>
  <c r="AF92" i="1" s="1"/>
  <c r="E92" i="1"/>
  <c r="F92" i="1" s="1"/>
  <c r="AF93" i="1" s="1"/>
  <c r="E93" i="1"/>
  <c r="F93" i="1" s="1"/>
  <c r="AF94" i="1" s="1"/>
  <c r="E94" i="1"/>
  <c r="F94" i="1" s="1"/>
  <c r="AF95" i="1" s="1"/>
  <c r="E95" i="1"/>
  <c r="F95" i="1" s="1"/>
  <c r="AF96" i="1" s="1"/>
  <c r="E96" i="1"/>
  <c r="F96" i="1" s="1"/>
  <c r="AF97" i="1" s="1"/>
  <c r="E97" i="1"/>
  <c r="F97" i="1" s="1"/>
  <c r="AF98" i="1" s="1"/>
  <c r="E98" i="1"/>
  <c r="F98" i="1" s="1"/>
  <c r="AF99" i="1" s="1"/>
  <c r="E99" i="1"/>
  <c r="F99" i="1" s="1"/>
  <c r="AF100" i="1" s="1"/>
  <c r="E100" i="1"/>
  <c r="F100" i="1" s="1"/>
  <c r="AF101" i="1" s="1"/>
  <c r="E101" i="1"/>
  <c r="F101" i="1" s="1"/>
  <c r="AF102" i="1" s="1"/>
  <c r="G12" i="1"/>
  <c r="H12" i="1" s="1"/>
  <c r="G13" i="1"/>
  <c r="H13" i="1" s="1"/>
  <c r="G14" i="1"/>
  <c r="G15" i="1"/>
  <c r="H15" i="1" s="1"/>
  <c r="G16" i="1"/>
  <c r="G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H14" i="1"/>
  <c r="H16" i="1"/>
  <c r="H1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2" i="1"/>
  <c r="M12" i="1" s="1"/>
  <c r="L13" i="1"/>
  <c r="M13" i="1" s="1"/>
  <c r="AM14" i="1" s="1"/>
  <c r="L14" i="1"/>
  <c r="M14" i="1" s="1"/>
  <c r="AM15" i="1" s="1"/>
  <c r="L15" i="1"/>
  <c r="M15" i="1" s="1"/>
  <c r="AM16" i="1" s="1"/>
  <c r="L16" i="1"/>
  <c r="M16" i="1" s="1"/>
  <c r="AM17" i="1" s="1"/>
  <c r="L17" i="1"/>
  <c r="M17" i="1" s="1"/>
  <c r="AM18" i="1" s="1"/>
  <c r="L18" i="1"/>
  <c r="M18" i="1" s="1"/>
  <c r="AM19" i="1" s="1"/>
  <c r="L19" i="1"/>
  <c r="M19" i="1" s="1"/>
  <c r="L20" i="1"/>
  <c r="M20" i="1" s="1"/>
  <c r="L21" i="1"/>
  <c r="M21" i="1" s="1"/>
  <c r="L22" i="1"/>
  <c r="M22" i="1" s="1"/>
  <c r="AM23" i="1" s="1"/>
  <c r="L23" i="1"/>
  <c r="M23" i="1" s="1"/>
  <c r="AM24" i="1" s="1"/>
  <c r="L24" i="1"/>
  <c r="M24" i="1" s="1"/>
  <c r="AM25" i="1" s="1"/>
  <c r="L25" i="1"/>
  <c r="M25" i="1" s="1"/>
  <c r="AM26" i="1" s="1"/>
  <c r="L26" i="1"/>
  <c r="M26" i="1" s="1"/>
  <c r="AM27" i="1" s="1"/>
  <c r="L27" i="1"/>
  <c r="M27" i="1" s="1"/>
  <c r="L28" i="1"/>
  <c r="M28" i="1" s="1"/>
  <c r="L29" i="1"/>
  <c r="M29" i="1" s="1"/>
  <c r="L30" i="1"/>
  <c r="M30" i="1" s="1"/>
  <c r="L31" i="1"/>
  <c r="M31" i="1" s="1"/>
  <c r="AM32" i="1" s="1"/>
  <c r="L32" i="1"/>
  <c r="M32" i="1" s="1"/>
  <c r="AM33" i="1" s="1"/>
  <c r="L33" i="1"/>
  <c r="M33" i="1" s="1"/>
  <c r="AM34" i="1" s="1"/>
  <c r="L34" i="1"/>
  <c r="M34" i="1" s="1"/>
  <c r="AM35" i="1" s="1"/>
  <c r="L35" i="1"/>
  <c r="M35" i="1" s="1"/>
  <c r="L36" i="1"/>
  <c r="M36" i="1" s="1"/>
  <c r="L37" i="1"/>
  <c r="M37" i="1" s="1"/>
  <c r="L38" i="1"/>
  <c r="M38" i="1" s="1"/>
  <c r="L39" i="1"/>
  <c r="M39" i="1" s="1"/>
  <c r="AM40" i="1" s="1"/>
  <c r="L40" i="1"/>
  <c r="M40" i="1" s="1"/>
  <c r="AM41" i="1" s="1"/>
  <c r="L41" i="1"/>
  <c r="M41" i="1" s="1"/>
  <c r="L42" i="1"/>
  <c r="M42" i="1" s="1"/>
  <c r="AM43" i="1" s="1"/>
  <c r="L43" i="1"/>
  <c r="M43" i="1" s="1"/>
  <c r="L44" i="1"/>
  <c r="M44" i="1" s="1"/>
  <c r="L45" i="1"/>
  <c r="M45" i="1" s="1"/>
  <c r="L46" i="1"/>
  <c r="M46" i="1" s="1"/>
  <c r="L47" i="1"/>
  <c r="M47" i="1" s="1"/>
  <c r="AM48" i="1" s="1"/>
  <c r="L48" i="1"/>
  <c r="M48" i="1" s="1"/>
  <c r="AM49" i="1" s="1"/>
  <c r="L49" i="1"/>
  <c r="M49" i="1" s="1"/>
  <c r="L50" i="1"/>
  <c r="M50" i="1" s="1"/>
  <c r="AM51" i="1" s="1"/>
  <c r="L51" i="1"/>
  <c r="M51" i="1" s="1"/>
  <c r="L52" i="1"/>
  <c r="M52" i="1" s="1"/>
  <c r="L53" i="1"/>
  <c r="M53" i="1" s="1"/>
  <c r="L54" i="1"/>
  <c r="M54" i="1" s="1"/>
  <c r="L55" i="1"/>
  <c r="M55" i="1" s="1"/>
  <c r="AM56" i="1" s="1"/>
  <c r="L56" i="1"/>
  <c r="M56" i="1" s="1"/>
  <c r="AM57" i="1" s="1"/>
  <c r="L57" i="1"/>
  <c r="M57" i="1" s="1"/>
  <c r="L58" i="1"/>
  <c r="M58" i="1" s="1"/>
  <c r="AM59" i="1" s="1"/>
  <c r="L59" i="1"/>
  <c r="M59" i="1" s="1"/>
  <c r="L60" i="1"/>
  <c r="M60" i="1" s="1"/>
  <c r="AT61" i="1" s="1"/>
  <c r="L61" i="1"/>
  <c r="M61" i="1" s="1"/>
  <c r="L62" i="1"/>
  <c r="M62" i="1" s="1"/>
  <c r="AR63" i="1" s="1"/>
  <c r="L63" i="1"/>
  <c r="M63" i="1" s="1"/>
  <c r="AM64" i="1" s="1"/>
  <c r="L64" i="1"/>
  <c r="M64" i="1" s="1"/>
  <c r="AM65" i="1" s="1"/>
  <c r="L65" i="1"/>
  <c r="M65" i="1" s="1"/>
  <c r="L66" i="1"/>
  <c r="M66" i="1" s="1"/>
  <c r="AM67" i="1" s="1"/>
  <c r="L67" i="1"/>
  <c r="M67" i="1" s="1"/>
  <c r="L68" i="1"/>
  <c r="M68" i="1" s="1"/>
  <c r="L69" i="1"/>
  <c r="M69" i="1" s="1"/>
  <c r="L70" i="1"/>
  <c r="M70" i="1" s="1"/>
  <c r="AR71" i="1" s="1"/>
  <c r="L71" i="1"/>
  <c r="M71" i="1" s="1"/>
  <c r="AM72" i="1" s="1"/>
  <c r="L72" i="1"/>
  <c r="M72" i="1" s="1"/>
  <c r="AM73" i="1" s="1"/>
  <c r="L73" i="1"/>
  <c r="M73" i="1" s="1"/>
  <c r="L74" i="1"/>
  <c r="M74" i="1" s="1"/>
  <c r="AM75" i="1" s="1"/>
  <c r="L75" i="1"/>
  <c r="M75" i="1" s="1"/>
  <c r="L76" i="1"/>
  <c r="M76" i="1" s="1"/>
  <c r="L77" i="1"/>
  <c r="M77" i="1" s="1"/>
  <c r="L78" i="1"/>
  <c r="M78" i="1" s="1"/>
  <c r="L79" i="1"/>
  <c r="M79" i="1" s="1"/>
  <c r="AM80" i="1" s="1"/>
  <c r="L80" i="1"/>
  <c r="M80" i="1" s="1"/>
  <c r="AM81" i="1" s="1"/>
  <c r="L81" i="1"/>
  <c r="M81" i="1" s="1"/>
  <c r="L82" i="1"/>
  <c r="M82" i="1" s="1"/>
  <c r="AM83" i="1" s="1"/>
  <c r="L83" i="1"/>
  <c r="M83" i="1" s="1"/>
  <c r="L84" i="1"/>
  <c r="M84" i="1" s="1"/>
  <c r="AT85" i="1" s="1"/>
  <c r="L85" i="1"/>
  <c r="M85" i="1" s="1"/>
  <c r="L86" i="1"/>
  <c r="M86" i="1" s="1"/>
  <c r="AR87" i="1" s="1"/>
  <c r="L87" i="1"/>
  <c r="M87" i="1" s="1"/>
  <c r="AM88" i="1" s="1"/>
  <c r="L88" i="1"/>
  <c r="M88" i="1" s="1"/>
  <c r="AM89" i="1" s="1"/>
  <c r="L89" i="1"/>
  <c r="M89" i="1" s="1"/>
  <c r="L90" i="1"/>
  <c r="M90" i="1" s="1"/>
  <c r="AM91" i="1" s="1"/>
  <c r="L91" i="1"/>
  <c r="M91" i="1" s="1"/>
  <c r="L92" i="1"/>
  <c r="M92" i="1" s="1"/>
  <c r="L93" i="1"/>
  <c r="M93" i="1" s="1"/>
  <c r="L94" i="1"/>
  <c r="M94" i="1" s="1"/>
  <c r="L95" i="1"/>
  <c r="M95" i="1" s="1"/>
  <c r="AM96" i="1" s="1"/>
  <c r="L96" i="1"/>
  <c r="M96" i="1" s="1"/>
  <c r="AM97" i="1" s="1"/>
  <c r="L97" i="1"/>
  <c r="M97" i="1" s="1"/>
  <c r="L98" i="1"/>
  <c r="M98" i="1" s="1"/>
  <c r="AM99" i="1" s="1"/>
  <c r="L99" i="1"/>
  <c r="M99" i="1" s="1"/>
  <c r="L100" i="1"/>
  <c r="M100" i="1" s="1"/>
  <c r="L101" i="1"/>
  <c r="M10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L3" i="1"/>
  <c r="M3" i="1" s="1"/>
  <c r="AM4" i="1" s="1"/>
  <c r="L4" i="1"/>
  <c r="M4" i="1" s="1"/>
  <c r="L5" i="1"/>
  <c r="M5" i="1" s="1"/>
  <c r="AM6" i="1" s="1"/>
  <c r="L6" i="1"/>
  <c r="M6" i="1" s="1"/>
  <c r="L7" i="1"/>
  <c r="M7" i="1" s="1"/>
  <c r="L8" i="1"/>
  <c r="M8" i="1" s="1"/>
  <c r="L9" i="1"/>
  <c r="M9" i="1" s="1"/>
  <c r="L10" i="1"/>
  <c r="M10" i="1" s="1"/>
  <c r="AM11" i="1" s="1"/>
  <c r="L11" i="1"/>
  <c r="M11" i="1" s="1"/>
  <c r="AM12" i="1" s="1"/>
  <c r="L2" i="1"/>
  <c r="M2" i="1" s="1"/>
  <c r="AM3" i="1" s="1"/>
  <c r="J3" i="1"/>
  <c r="J4" i="1"/>
  <c r="J5" i="1"/>
  <c r="J6" i="1"/>
  <c r="J7" i="1"/>
  <c r="J8" i="1"/>
  <c r="J9" i="1"/>
  <c r="J10" i="1"/>
  <c r="J11" i="1"/>
  <c r="J2" i="1"/>
  <c r="E3" i="1"/>
  <c r="F3" i="1" s="1"/>
  <c r="AF4" i="1" s="1"/>
  <c r="E4" i="1"/>
  <c r="F4" i="1" s="1"/>
  <c r="AF5" i="1" s="1"/>
  <c r="E5" i="1"/>
  <c r="F5" i="1" s="1"/>
  <c r="AF6" i="1" s="1"/>
  <c r="E6" i="1"/>
  <c r="F6" i="1" s="1"/>
  <c r="AF7" i="1" s="1"/>
  <c r="E7" i="1"/>
  <c r="F7" i="1" s="1"/>
  <c r="AF8" i="1" s="1"/>
  <c r="E8" i="1"/>
  <c r="F8" i="1" s="1"/>
  <c r="AF9" i="1" s="1"/>
  <c r="E9" i="1"/>
  <c r="F9" i="1" s="1"/>
  <c r="AF10" i="1" s="1"/>
  <c r="E10" i="1"/>
  <c r="F10" i="1" s="1"/>
  <c r="AF11" i="1" s="1"/>
  <c r="E11" i="1"/>
  <c r="F11" i="1" s="1"/>
  <c r="AF12" i="1" s="1"/>
  <c r="E2" i="1"/>
  <c r="F2" i="1" s="1"/>
  <c r="AF3" i="1" s="1"/>
  <c r="D3" i="1"/>
  <c r="D4" i="1"/>
  <c r="D5" i="1"/>
  <c r="D6" i="1"/>
  <c r="D7" i="1"/>
  <c r="D8" i="1"/>
  <c r="D9" i="1"/>
  <c r="D10" i="1"/>
  <c r="D11" i="1"/>
  <c r="D2" i="1"/>
  <c r="B2" i="1"/>
  <c r="BM6" i="1" l="1"/>
  <c r="AW5" i="1"/>
  <c r="G9" i="2" s="1"/>
  <c r="AU96" i="1"/>
  <c r="AU64" i="1"/>
  <c r="AV35" i="1"/>
  <c r="AV91" i="1"/>
  <c r="AU32" i="1"/>
  <c r="AU88" i="1"/>
  <c r="AV59" i="1"/>
  <c r="AV27" i="1"/>
  <c r="AV83" i="1"/>
  <c r="AU56" i="1"/>
  <c r="AU24" i="1"/>
  <c r="AQ99" i="1"/>
  <c r="AU80" i="1"/>
  <c r="AV51" i="1"/>
  <c r="AV19" i="1"/>
  <c r="AQ35" i="1"/>
  <c r="AV75" i="1"/>
  <c r="AU48" i="1"/>
  <c r="AU16" i="1"/>
  <c r="AR103" i="1"/>
  <c r="AU72" i="1"/>
  <c r="AV43" i="1"/>
  <c r="AV11" i="1"/>
  <c r="AV99" i="1"/>
  <c r="AV67" i="1"/>
  <c r="AU40" i="1"/>
  <c r="AM93" i="1"/>
  <c r="AU93" i="1"/>
  <c r="AV93" i="1"/>
  <c r="AR93" i="1"/>
  <c r="AS93" i="1"/>
  <c r="AM29" i="1"/>
  <c r="AU29" i="1"/>
  <c r="AV29" i="1"/>
  <c r="AR29" i="1"/>
  <c r="AS29" i="1"/>
  <c r="AT29" i="1"/>
  <c r="AM100" i="1"/>
  <c r="AR100" i="1"/>
  <c r="AS100" i="1"/>
  <c r="AT100" i="1"/>
  <c r="AU100" i="1"/>
  <c r="AV100" i="1"/>
  <c r="AM28" i="1"/>
  <c r="AR28" i="1"/>
  <c r="AS28" i="1"/>
  <c r="AT28" i="1"/>
  <c r="AU28" i="1"/>
  <c r="AV28" i="1"/>
  <c r="AM101" i="1"/>
  <c r="AU101" i="1"/>
  <c r="AV101" i="1"/>
  <c r="AR101" i="1"/>
  <c r="AS101" i="1"/>
  <c r="AM45" i="1"/>
  <c r="AU45" i="1"/>
  <c r="AV45" i="1"/>
  <c r="AR45" i="1"/>
  <c r="AS45" i="1"/>
  <c r="AT45" i="1"/>
  <c r="AM84" i="1"/>
  <c r="AR84" i="1"/>
  <c r="AS84" i="1"/>
  <c r="AT84" i="1"/>
  <c r="AU84" i="1"/>
  <c r="AV84" i="1"/>
  <c r="AM44" i="1"/>
  <c r="AR44" i="1"/>
  <c r="AS44" i="1"/>
  <c r="AT44" i="1"/>
  <c r="AU44" i="1"/>
  <c r="AV44" i="1"/>
  <c r="AM5" i="1"/>
  <c r="AU5" i="1"/>
  <c r="AV5" i="1"/>
  <c r="AR5" i="1"/>
  <c r="AS5" i="1"/>
  <c r="AT5" i="1"/>
  <c r="AM98" i="1"/>
  <c r="AT98" i="1"/>
  <c r="AU98" i="1"/>
  <c r="AV98" i="1"/>
  <c r="AR98" i="1"/>
  <c r="AM90" i="1"/>
  <c r="AT90" i="1"/>
  <c r="AU90" i="1"/>
  <c r="AV90" i="1"/>
  <c r="AR90" i="1"/>
  <c r="AM82" i="1"/>
  <c r="AT82" i="1"/>
  <c r="AU82" i="1"/>
  <c r="AV82" i="1"/>
  <c r="AR82" i="1"/>
  <c r="AM74" i="1"/>
  <c r="AT74" i="1"/>
  <c r="AU74" i="1"/>
  <c r="AV74" i="1"/>
  <c r="AR74" i="1"/>
  <c r="AM50" i="1"/>
  <c r="AT50" i="1"/>
  <c r="AU50" i="1"/>
  <c r="AV50" i="1"/>
  <c r="AR50" i="1"/>
  <c r="AS50" i="1"/>
  <c r="AM42" i="1"/>
  <c r="AT42" i="1"/>
  <c r="AU42" i="1"/>
  <c r="AV42" i="1"/>
  <c r="AR42" i="1"/>
  <c r="AS42" i="1"/>
  <c r="AS74" i="1"/>
  <c r="AM69" i="1"/>
  <c r="AU69" i="1"/>
  <c r="AV69" i="1"/>
  <c r="AR69" i="1"/>
  <c r="AS69" i="1"/>
  <c r="AM60" i="1"/>
  <c r="AR60" i="1"/>
  <c r="AS60" i="1"/>
  <c r="AT60" i="1"/>
  <c r="AU60" i="1"/>
  <c r="AV60" i="1"/>
  <c r="AM66" i="1"/>
  <c r="AT66" i="1"/>
  <c r="AU66" i="1"/>
  <c r="AV66" i="1"/>
  <c r="AR66" i="1"/>
  <c r="AS98" i="1"/>
  <c r="AM85" i="1"/>
  <c r="AU85" i="1"/>
  <c r="AV85" i="1"/>
  <c r="AR85" i="1"/>
  <c r="AS85" i="1"/>
  <c r="AM37" i="1"/>
  <c r="AU37" i="1"/>
  <c r="AV37" i="1"/>
  <c r="AR37" i="1"/>
  <c r="AS37" i="1"/>
  <c r="AT37" i="1"/>
  <c r="AM92" i="1"/>
  <c r="AR92" i="1"/>
  <c r="AS92" i="1"/>
  <c r="AT92" i="1"/>
  <c r="AU92" i="1"/>
  <c r="AV92" i="1"/>
  <c r="AM36" i="1"/>
  <c r="AR36" i="1"/>
  <c r="AS36" i="1"/>
  <c r="AT36" i="1"/>
  <c r="AU36" i="1"/>
  <c r="AV36" i="1"/>
  <c r="AT101" i="1"/>
  <c r="AM58" i="1"/>
  <c r="AT58" i="1"/>
  <c r="AU58" i="1"/>
  <c r="AV58" i="1"/>
  <c r="AR58" i="1"/>
  <c r="AS58" i="1"/>
  <c r="AM8" i="1"/>
  <c r="AV8" i="1"/>
  <c r="AR8" i="1"/>
  <c r="AS8" i="1"/>
  <c r="AT8" i="1"/>
  <c r="AU8" i="1"/>
  <c r="AM77" i="1"/>
  <c r="AU77" i="1"/>
  <c r="AV77" i="1"/>
  <c r="AR77" i="1"/>
  <c r="AS77" i="1"/>
  <c r="AM76" i="1"/>
  <c r="AR76" i="1"/>
  <c r="AS76" i="1"/>
  <c r="AT76" i="1"/>
  <c r="AU76" i="1"/>
  <c r="AV76" i="1"/>
  <c r="AM52" i="1"/>
  <c r="AR52" i="1"/>
  <c r="AS52" i="1"/>
  <c r="AT52" i="1"/>
  <c r="AU52" i="1"/>
  <c r="AV52" i="1"/>
  <c r="AM10" i="1"/>
  <c r="AT10" i="1"/>
  <c r="AU10" i="1"/>
  <c r="AV10" i="1"/>
  <c r="AR10" i="1"/>
  <c r="AS10" i="1"/>
  <c r="AM95" i="1"/>
  <c r="AS95" i="1"/>
  <c r="AT95" i="1"/>
  <c r="AU95" i="1"/>
  <c r="AV95" i="1"/>
  <c r="AM87" i="1"/>
  <c r="AS87" i="1"/>
  <c r="AT87" i="1"/>
  <c r="AU87" i="1"/>
  <c r="AV87" i="1"/>
  <c r="AM79" i="1"/>
  <c r="AS79" i="1"/>
  <c r="AT79" i="1"/>
  <c r="AU79" i="1"/>
  <c r="AV79" i="1"/>
  <c r="AM71" i="1"/>
  <c r="AS71" i="1"/>
  <c r="AT71" i="1"/>
  <c r="AU71" i="1"/>
  <c r="AV71" i="1"/>
  <c r="AM63" i="1"/>
  <c r="AS63" i="1"/>
  <c r="AT63" i="1"/>
  <c r="AU63" i="1"/>
  <c r="AV63" i="1"/>
  <c r="AM55" i="1"/>
  <c r="AS55" i="1"/>
  <c r="AT55" i="1"/>
  <c r="AU55" i="1"/>
  <c r="AV55" i="1"/>
  <c r="AR55" i="1"/>
  <c r="AM47" i="1"/>
  <c r="AS47" i="1"/>
  <c r="AT47" i="1"/>
  <c r="AU47" i="1"/>
  <c r="AV47" i="1"/>
  <c r="AR47" i="1"/>
  <c r="AM39" i="1"/>
  <c r="AS39" i="1"/>
  <c r="AT39" i="1"/>
  <c r="AU39" i="1"/>
  <c r="AV39" i="1"/>
  <c r="AR39" i="1"/>
  <c r="AM31" i="1"/>
  <c r="AS31" i="1"/>
  <c r="AT31" i="1"/>
  <c r="AU31" i="1"/>
  <c r="AV31" i="1"/>
  <c r="AR31" i="1"/>
  <c r="AR95" i="1"/>
  <c r="AS82" i="1"/>
  <c r="AT69" i="1"/>
  <c r="AM7" i="1"/>
  <c r="AS7" i="1"/>
  <c r="AT7" i="1"/>
  <c r="AU7" i="1"/>
  <c r="AV7" i="1"/>
  <c r="AR7" i="1"/>
  <c r="AM20" i="1"/>
  <c r="AR20" i="1"/>
  <c r="AS20" i="1"/>
  <c r="AT20" i="1"/>
  <c r="AU20" i="1"/>
  <c r="AV20" i="1"/>
  <c r="AM9" i="1"/>
  <c r="AR9" i="1"/>
  <c r="AS9" i="1"/>
  <c r="AT9" i="1"/>
  <c r="AU9" i="1"/>
  <c r="AV9" i="1"/>
  <c r="AM102" i="1"/>
  <c r="AR102" i="1"/>
  <c r="AS102" i="1"/>
  <c r="AT102" i="1"/>
  <c r="AU102" i="1"/>
  <c r="AV102" i="1"/>
  <c r="AM94" i="1"/>
  <c r="AR94" i="1"/>
  <c r="AS94" i="1"/>
  <c r="AT94" i="1"/>
  <c r="AU94" i="1"/>
  <c r="AV94" i="1"/>
  <c r="AM86" i="1"/>
  <c r="AR86" i="1"/>
  <c r="AS86" i="1"/>
  <c r="AT86" i="1"/>
  <c r="AU86" i="1"/>
  <c r="AV86" i="1"/>
  <c r="AM78" i="1"/>
  <c r="AR78" i="1"/>
  <c r="AS78" i="1"/>
  <c r="AT78" i="1"/>
  <c r="AU78" i="1"/>
  <c r="AV78" i="1"/>
  <c r="AM70" i="1"/>
  <c r="AR70" i="1"/>
  <c r="AS70" i="1"/>
  <c r="AT70" i="1"/>
  <c r="AU70" i="1"/>
  <c r="AV70" i="1"/>
  <c r="AM62" i="1"/>
  <c r="AR62" i="1"/>
  <c r="AS62" i="1"/>
  <c r="AT62" i="1"/>
  <c r="AU62" i="1"/>
  <c r="AV62" i="1"/>
  <c r="AM54" i="1"/>
  <c r="AR54" i="1"/>
  <c r="AS54" i="1"/>
  <c r="AT54" i="1"/>
  <c r="AU54" i="1"/>
  <c r="AV54" i="1"/>
  <c r="AM46" i="1"/>
  <c r="AR46" i="1"/>
  <c r="AS46" i="1"/>
  <c r="AT46" i="1"/>
  <c r="AU46" i="1"/>
  <c r="AV46" i="1"/>
  <c r="AM38" i="1"/>
  <c r="AR38" i="1"/>
  <c r="AS38" i="1"/>
  <c r="AT38" i="1"/>
  <c r="AU38" i="1"/>
  <c r="AV38" i="1"/>
  <c r="AM30" i="1"/>
  <c r="AR30" i="1"/>
  <c r="AS30" i="1"/>
  <c r="AT30" i="1"/>
  <c r="AU30" i="1"/>
  <c r="AV30" i="1"/>
  <c r="AM22" i="1"/>
  <c r="AR22" i="1"/>
  <c r="AS22" i="1"/>
  <c r="AT22" i="1"/>
  <c r="AU22" i="1"/>
  <c r="AV22" i="1"/>
  <c r="AT93" i="1"/>
  <c r="AM61" i="1"/>
  <c r="AU61" i="1"/>
  <c r="AV61" i="1"/>
  <c r="AR61" i="1"/>
  <c r="AS61" i="1"/>
  <c r="AM21" i="1"/>
  <c r="AU21" i="1"/>
  <c r="AV21" i="1"/>
  <c r="AR21" i="1"/>
  <c r="AS21" i="1"/>
  <c r="AT21" i="1"/>
  <c r="AM13" i="1"/>
  <c r="AU13" i="1"/>
  <c r="AV13" i="1"/>
  <c r="AR13" i="1"/>
  <c r="AS13" i="1"/>
  <c r="AT13" i="1"/>
  <c r="AR79" i="1"/>
  <c r="AS66" i="1"/>
  <c r="AM53" i="1"/>
  <c r="AU53" i="1"/>
  <c r="AV53" i="1"/>
  <c r="AR53" i="1"/>
  <c r="AS53" i="1"/>
  <c r="AT53" i="1"/>
  <c r="AM68" i="1"/>
  <c r="AR68" i="1"/>
  <c r="AS68" i="1"/>
  <c r="AT68" i="1"/>
  <c r="AU68" i="1"/>
  <c r="AV68" i="1"/>
  <c r="AS90" i="1"/>
  <c r="AT77" i="1"/>
  <c r="AS34" i="1"/>
  <c r="AS26" i="1"/>
  <c r="AR23" i="1"/>
  <c r="AS18" i="1"/>
  <c r="AR15" i="1"/>
  <c r="AQ91" i="1"/>
  <c r="AQ27" i="1"/>
  <c r="AU99" i="1"/>
  <c r="AT96" i="1"/>
  <c r="AU91" i="1"/>
  <c r="AT88" i="1"/>
  <c r="AU83" i="1"/>
  <c r="AT80" i="1"/>
  <c r="AU75" i="1"/>
  <c r="AT72" i="1"/>
  <c r="AU67" i="1"/>
  <c r="AT64" i="1"/>
  <c r="AU59" i="1"/>
  <c r="AT56" i="1"/>
  <c r="AU51" i="1"/>
  <c r="AT48" i="1"/>
  <c r="AU43" i="1"/>
  <c r="AT40" i="1"/>
  <c r="AU35" i="1"/>
  <c r="AR34" i="1"/>
  <c r="AT32" i="1"/>
  <c r="AU27" i="1"/>
  <c r="AR26" i="1"/>
  <c r="AT24" i="1"/>
  <c r="AU19" i="1"/>
  <c r="AR18" i="1"/>
  <c r="AT16" i="1"/>
  <c r="AV14" i="1"/>
  <c r="AU11" i="1"/>
  <c r="AV6" i="1"/>
  <c r="AQ83" i="1"/>
  <c r="AQ19" i="1"/>
  <c r="AT99" i="1"/>
  <c r="AV97" i="1"/>
  <c r="AS96" i="1"/>
  <c r="AT91" i="1"/>
  <c r="AV89" i="1"/>
  <c r="AS88" i="1"/>
  <c r="AT83" i="1"/>
  <c r="AV81" i="1"/>
  <c r="AS80" i="1"/>
  <c r="AT75" i="1"/>
  <c r="AV73" i="1"/>
  <c r="AS72" i="1"/>
  <c r="AT67" i="1"/>
  <c r="AV65" i="1"/>
  <c r="AS64" i="1"/>
  <c r="AT59" i="1"/>
  <c r="AV57" i="1"/>
  <c r="AS56" i="1"/>
  <c r="AT51" i="1"/>
  <c r="AV49" i="1"/>
  <c r="AS48" i="1"/>
  <c r="AT43" i="1"/>
  <c r="AV41" i="1"/>
  <c r="AS40" i="1"/>
  <c r="AT35" i="1"/>
  <c r="AV33" i="1"/>
  <c r="AS32" i="1"/>
  <c r="AT27" i="1"/>
  <c r="AV25" i="1"/>
  <c r="AS24" i="1"/>
  <c r="AT19" i="1"/>
  <c r="AV17" i="1"/>
  <c r="AS16" i="1"/>
  <c r="AU14" i="1"/>
  <c r="AT11" i="1"/>
  <c r="AU6" i="1"/>
  <c r="AQ75" i="1"/>
  <c r="AQ11" i="1"/>
  <c r="AS99" i="1"/>
  <c r="AU97" i="1"/>
  <c r="AR96" i="1"/>
  <c r="AS91" i="1"/>
  <c r="AU89" i="1"/>
  <c r="AR88" i="1"/>
  <c r="AS83" i="1"/>
  <c r="AU81" i="1"/>
  <c r="AR80" i="1"/>
  <c r="AS75" i="1"/>
  <c r="AU73" i="1"/>
  <c r="AR72" i="1"/>
  <c r="AS67" i="1"/>
  <c r="AU65" i="1"/>
  <c r="AR64" i="1"/>
  <c r="AS59" i="1"/>
  <c r="AU57" i="1"/>
  <c r="AR56" i="1"/>
  <c r="AS51" i="1"/>
  <c r="AU49" i="1"/>
  <c r="AR48" i="1"/>
  <c r="AS43" i="1"/>
  <c r="AU41" i="1"/>
  <c r="AR40" i="1"/>
  <c r="AS35" i="1"/>
  <c r="AU33" i="1"/>
  <c r="AR32" i="1"/>
  <c r="AS27" i="1"/>
  <c r="AU25" i="1"/>
  <c r="AR24" i="1"/>
  <c r="AS19" i="1"/>
  <c r="AU17" i="1"/>
  <c r="AR16" i="1"/>
  <c r="AT14" i="1"/>
  <c r="AV12" i="1"/>
  <c r="AS11" i="1"/>
  <c r="AT6" i="1"/>
  <c r="AV4" i="1"/>
  <c r="AQ67" i="1"/>
  <c r="AV103" i="1"/>
  <c r="AR99" i="1"/>
  <c r="AT97" i="1"/>
  <c r="AR91" i="1"/>
  <c r="AT89" i="1"/>
  <c r="AR83" i="1"/>
  <c r="AT81" i="1"/>
  <c r="AR75" i="1"/>
  <c r="AT73" i="1"/>
  <c r="AR67" i="1"/>
  <c r="AT65" i="1"/>
  <c r="AR59" i="1"/>
  <c r="AT57" i="1"/>
  <c r="AR51" i="1"/>
  <c r="AT49" i="1"/>
  <c r="AR43" i="1"/>
  <c r="AT41" i="1"/>
  <c r="AR35" i="1"/>
  <c r="AT33" i="1"/>
  <c r="AR27" i="1"/>
  <c r="AT25" i="1"/>
  <c r="AV23" i="1"/>
  <c r="AR19" i="1"/>
  <c r="AT17" i="1"/>
  <c r="AV15" i="1"/>
  <c r="AS14" i="1"/>
  <c r="AU12" i="1"/>
  <c r="AR11" i="1"/>
  <c r="AS6" i="1"/>
  <c r="AU4" i="1"/>
  <c r="AQ59" i="1"/>
  <c r="AU103" i="1"/>
  <c r="AS97" i="1"/>
  <c r="AS89" i="1"/>
  <c r="AS81" i="1"/>
  <c r="AS73" i="1"/>
  <c r="AS65" i="1"/>
  <c r="AS57" i="1"/>
  <c r="AS49" i="1"/>
  <c r="AS41" i="1"/>
  <c r="AV34" i="1"/>
  <c r="AS33" i="1"/>
  <c r="AV26" i="1"/>
  <c r="AS25" i="1"/>
  <c r="AU23" i="1"/>
  <c r="AV18" i="1"/>
  <c r="AS17" i="1"/>
  <c r="AU15" i="1"/>
  <c r="AR14" i="1"/>
  <c r="AT12" i="1"/>
  <c r="AR6" i="1"/>
  <c r="AT4" i="1"/>
  <c r="AP99" i="1"/>
  <c r="AQ51" i="1"/>
  <c r="AT103" i="1"/>
  <c r="AR97" i="1"/>
  <c r="AR89" i="1"/>
  <c r="AR81" i="1"/>
  <c r="AR73" i="1"/>
  <c r="AR65" i="1"/>
  <c r="AR57" i="1"/>
  <c r="AR49" i="1"/>
  <c r="AR41" i="1"/>
  <c r="AU34" i="1"/>
  <c r="AR33" i="1"/>
  <c r="AU26" i="1"/>
  <c r="AR25" i="1"/>
  <c r="AT23" i="1"/>
  <c r="AU18" i="1"/>
  <c r="AR17" i="1"/>
  <c r="AT15" i="1"/>
  <c r="AS12" i="1"/>
  <c r="AS4" i="1"/>
  <c r="AP35" i="1"/>
  <c r="AQ43" i="1"/>
  <c r="AS103" i="1"/>
  <c r="AV96" i="1"/>
  <c r="AV88" i="1"/>
  <c r="AV80" i="1"/>
  <c r="AV72" i="1"/>
  <c r="AV64" i="1"/>
  <c r="AV56" i="1"/>
  <c r="AV48" i="1"/>
  <c r="AV40" i="1"/>
  <c r="AT34" i="1"/>
  <c r="AV32" i="1"/>
  <c r="AT26" i="1"/>
  <c r="AV24" i="1"/>
  <c r="AS23" i="1"/>
  <c r="AT18" i="1"/>
  <c r="AV16" i="1"/>
  <c r="AS15" i="1"/>
  <c r="AR12" i="1"/>
  <c r="AR4" i="1"/>
  <c r="AP91" i="1"/>
  <c r="AP27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P83" i="1"/>
  <c r="AP19" i="1"/>
  <c r="AQ97" i="1"/>
  <c r="AQ89" i="1"/>
  <c r="AQ81" i="1"/>
  <c r="AQ73" i="1"/>
  <c r="AQ65" i="1"/>
  <c r="AQ57" i="1"/>
  <c r="AQ49" i="1"/>
  <c r="AQ41" i="1"/>
  <c r="AQ33" i="1"/>
  <c r="AQ25" i="1"/>
  <c r="AQ17" i="1"/>
  <c r="AQ9" i="1"/>
  <c r="AP75" i="1"/>
  <c r="AP11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P67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P59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6" i="1"/>
  <c r="AO99" i="1"/>
  <c r="AP51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  <c r="AO35" i="1"/>
  <c r="AP43" i="1"/>
  <c r="AQ100" i="1"/>
  <c r="AQ92" i="1"/>
  <c r="AQ84" i="1"/>
  <c r="AQ76" i="1"/>
  <c r="AQ68" i="1"/>
  <c r="AQ60" i="1"/>
  <c r="AQ52" i="1"/>
  <c r="AQ44" i="1"/>
  <c r="AQ36" i="1"/>
  <c r="AQ28" i="1"/>
  <c r="AQ20" i="1"/>
  <c r="AQ12" i="1"/>
  <c r="AQ4" i="1"/>
  <c r="AO91" i="1"/>
  <c r="AO27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O83" i="1"/>
  <c r="AO19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O75" i="1"/>
  <c r="AO11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O67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O59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O51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O43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N9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17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97" i="1"/>
  <c r="AN89" i="1"/>
  <c r="AN81" i="1"/>
  <c r="AN73" i="1"/>
  <c r="AN65" i="1"/>
  <c r="AN57" i="1"/>
  <c r="AN49" i="1"/>
  <c r="AN41" i="1"/>
  <c r="AN33" i="1"/>
  <c r="AN25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3" i="1"/>
  <c r="AV3" i="1"/>
  <c r="AU3" i="1"/>
  <c r="AT3" i="1"/>
  <c r="AS3" i="1"/>
  <c r="AR3" i="1"/>
  <c r="AQ3" i="1"/>
  <c r="AP3" i="1"/>
  <c r="AO3" i="1"/>
  <c r="AF104" i="1"/>
  <c r="I5" i="2" s="1"/>
  <c r="AK93" i="1"/>
  <c r="AJ80" i="1"/>
  <c r="AI67" i="1"/>
  <c r="AI55" i="1"/>
  <c r="AK41" i="1"/>
  <c r="AK29" i="1"/>
  <c r="AJ16" i="1"/>
  <c r="AI95" i="1"/>
  <c r="AK81" i="1"/>
  <c r="AK69" i="1"/>
  <c r="AJ56" i="1"/>
  <c r="AI43" i="1"/>
  <c r="AI31" i="1"/>
  <c r="AK17" i="1"/>
  <c r="AI91" i="1"/>
  <c r="AI79" i="1"/>
  <c r="AK65" i="1"/>
  <c r="AK53" i="1"/>
  <c r="AJ40" i="1"/>
  <c r="AI27" i="1"/>
  <c r="AI15" i="1"/>
  <c r="AI103" i="1"/>
  <c r="AK89" i="1"/>
  <c r="AK77" i="1"/>
  <c r="AJ64" i="1"/>
  <c r="AI51" i="1"/>
  <c r="AI39" i="1"/>
  <c r="AK25" i="1"/>
  <c r="AK13" i="1"/>
  <c r="AK101" i="1"/>
  <c r="AJ88" i="1"/>
  <c r="AI75" i="1"/>
  <c r="AI63" i="1"/>
  <c r="AK49" i="1"/>
  <c r="AK37" i="1"/>
  <c r="AJ24" i="1"/>
  <c r="AI11" i="1"/>
  <c r="AI99" i="1"/>
  <c r="AI87" i="1"/>
  <c r="AK73" i="1"/>
  <c r="AK61" i="1"/>
  <c r="AJ48" i="1"/>
  <c r="AI35" i="1"/>
  <c r="AI23" i="1"/>
  <c r="AK9" i="1"/>
  <c r="AK97" i="1"/>
  <c r="AK85" i="1"/>
  <c r="AJ72" i="1"/>
  <c r="AI59" i="1"/>
  <c r="AI47" i="1"/>
  <c r="AK33" i="1"/>
  <c r="AK21" i="1"/>
  <c r="AJ8" i="1"/>
  <c r="AJ96" i="1"/>
  <c r="AI83" i="1"/>
  <c r="AI71" i="1"/>
  <c r="AK57" i="1"/>
  <c r="AK45" i="1"/>
  <c r="AJ32" i="1"/>
  <c r="AI19" i="1"/>
  <c r="AK5" i="1"/>
  <c r="AJ84" i="1"/>
  <c r="AJ68" i="1"/>
  <c r="AJ52" i="1"/>
  <c r="AJ36" i="1"/>
  <c r="AJ12" i="1"/>
  <c r="AI7" i="1"/>
  <c r="AJ102" i="1"/>
  <c r="AK99" i="1"/>
  <c r="AI97" i="1"/>
  <c r="AJ94" i="1"/>
  <c r="AK91" i="1"/>
  <c r="AI89" i="1"/>
  <c r="AJ86" i="1"/>
  <c r="AK83" i="1"/>
  <c r="AI81" i="1"/>
  <c r="AJ78" i="1"/>
  <c r="AK75" i="1"/>
  <c r="AI73" i="1"/>
  <c r="AJ70" i="1"/>
  <c r="AK67" i="1"/>
  <c r="AI65" i="1"/>
  <c r="AJ62" i="1"/>
  <c r="AK59" i="1"/>
  <c r="AI57" i="1"/>
  <c r="AJ54" i="1"/>
  <c r="AK51" i="1"/>
  <c r="AI49" i="1"/>
  <c r="AJ46" i="1"/>
  <c r="AK43" i="1"/>
  <c r="AI41" i="1"/>
  <c r="AJ38" i="1"/>
  <c r="AK35" i="1"/>
  <c r="AI33" i="1"/>
  <c r="AJ30" i="1"/>
  <c r="AK27" i="1"/>
  <c r="AI25" i="1"/>
  <c r="AJ22" i="1"/>
  <c r="AK19" i="1"/>
  <c r="AI17" i="1"/>
  <c r="AJ14" i="1"/>
  <c r="AK11" i="1"/>
  <c r="AI9" i="1"/>
  <c r="AJ6" i="1"/>
  <c r="AJ92" i="1"/>
  <c r="AJ60" i="1"/>
  <c r="AJ44" i="1"/>
  <c r="AJ28" i="1"/>
  <c r="AJ20" i="1"/>
  <c r="AJ4" i="1"/>
  <c r="AI102" i="1"/>
  <c r="AJ99" i="1"/>
  <c r="AK96" i="1"/>
  <c r="AI94" i="1"/>
  <c r="AJ91" i="1"/>
  <c r="AK88" i="1"/>
  <c r="AI86" i="1"/>
  <c r="AJ83" i="1"/>
  <c r="AK80" i="1"/>
  <c r="AI78" i="1"/>
  <c r="AJ75" i="1"/>
  <c r="AK72" i="1"/>
  <c r="AI70" i="1"/>
  <c r="AJ67" i="1"/>
  <c r="AK64" i="1"/>
  <c r="AI62" i="1"/>
  <c r="AJ59" i="1"/>
  <c r="AK56" i="1"/>
  <c r="AI54" i="1"/>
  <c r="AJ51" i="1"/>
  <c r="AK48" i="1"/>
  <c r="AI46" i="1"/>
  <c r="AJ43" i="1"/>
  <c r="AK40" i="1"/>
  <c r="AI38" i="1"/>
  <c r="AJ35" i="1"/>
  <c r="AK32" i="1"/>
  <c r="AI30" i="1"/>
  <c r="AJ27" i="1"/>
  <c r="AK24" i="1"/>
  <c r="AI22" i="1"/>
  <c r="AJ19" i="1"/>
  <c r="AK16" i="1"/>
  <c r="AI14" i="1"/>
  <c r="AJ11" i="1"/>
  <c r="AK8" i="1"/>
  <c r="AI6" i="1"/>
  <c r="AJ101" i="1"/>
  <c r="AK98" i="1"/>
  <c r="AI96" i="1"/>
  <c r="AJ93" i="1"/>
  <c r="AK90" i="1"/>
  <c r="AI88" i="1"/>
  <c r="AJ85" i="1"/>
  <c r="AK82" i="1"/>
  <c r="AI80" i="1"/>
  <c r="AJ77" i="1"/>
  <c r="AK74" i="1"/>
  <c r="AI72" i="1"/>
  <c r="AJ69" i="1"/>
  <c r="AK66" i="1"/>
  <c r="AI64" i="1"/>
  <c r="AJ61" i="1"/>
  <c r="AK58" i="1"/>
  <c r="AI56" i="1"/>
  <c r="AJ53" i="1"/>
  <c r="AK50" i="1"/>
  <c r="AI48" i="1"/>
  <c r="AJ45" i="1"/>
  <c r="AK42" i="1"/>
  <c r="AI40" i="1"/>
  <c r="AJ37" i="1"/>
  <c r="AK34" i="1"/>
  <c r="AI32" i="1"/>
  <c r="AJ29" i="1"/>
  <c r="AK26" i="1"/>
  <c r="AI24" i="1"/>
  <c r="AJ21" i="1"/>
  <c r="AK18" i="1"/>
  <c r="AI16" i="1"/>
  <c r="AJ13" i="1"/>
  <c r="AK10" i="1"/>
  <c r="AI8" i="1"/>
  <c r="AJ5" i="1"/>
  <c r="AK103" i="1"/>
  <c r="AI101" i="1"/>
  <c r="AJ98" i="1"/>
  <c r="AK95" i="1"/>
  <c r="AI93" i="1"/>
  <c r="AJ90" i="1"/>
  <c r="AK87" i="1"/>
  <c r="AI85" i="1"/>
  <c r="AJ82" i="1"/>
  <c r="AK79" i="1"/>
  <c r="AI77" i="1"/>
  <c r="AJ74" i="1"/>
  <c r="AK71" i="1"/>
  <c r="AI69" i="1"/>
  <c r="AJ66" i="1"/>
  <c r="AK63" i="1"/>
  <c r="AI61" i="1"/>
  <c r="AJ58" i="1"/>
  <c r="AK55" i="1"/>
  <c r="AI53" i="1"/>
  <c r="AJ50" i="1"/>
  <c r="AK47" i="1"/>
  <c r="AI45" i="1"/>
  <c r="AJ42" i="1"/>
  <c r="AK39" i="1"/>
  <c r="AI37" i="1"/>
  <c r="AJ34" i="1"/>
  <c r="AK31" i="1"/>
  <c r="AI29" i="1"/>
  <c r="AJ26" i="1"/>
  <c r="AK23" i="1"/>
  <c r="AI21" i="1"/>
  <c r="AJ18" i="1"/>
  <c r="AK15" i="1"/>
  <c r="AI13" i="1"/>
  <c r="AJ10" i="1"/>
  <c r="AK7" i="1"/>
  <c r="AI5" i="1"/>
  <c r="AJ103" i="1"/>
  <c r="AK100" i="1"/>
  <c r="AI98" i="1"/>
  <c r="AJ95" i="1"/>
  <c r="AK92" i="1"/>
  <c r="AI90" i="1"/>
  <c r="AJ87" i="1"/>
  <c r="AK84" i="1"/>
  <c r="AI82" i="1"/>
  <c r="AJ79" i="1"/>
  <c r="AK76" i="1"/>
  <c r="AI74" i="1"/>
  <c r="AJ71" i="1"/>
  <c r="AK68" i="1"/>
  <c r="AI66" i="1"/>
  <c r="AJ63" i="1"/>
  <c r="AK60" i="1"/>
  <c r="AI58" i="1"/>
  <c r="AJ55" i="1"/>
  <c r="AK52" i="1"/>
  <c r="AI50" i="1"/>
  <c r="AJ47" i="1"/>
  <c r="AK44" i="1"/>
  <c r="AI42" i="1"/>
  <c r="AJ39" i="1"/>
  <c r="AK36" i="1"/>
  <c r="AI34" i="1"/>
  <c r="AJ31" i="1"/>
  <c r="AK28" i="1"/>
  <c r="AI26" i="1"/>
  <c r="AJ23" i="1"/>
  <c r="AK20" i="1"/>
  <c r="AI18" i="1"/>
  <c r="AJ15" i="1"/>
  <c r="AK12" i="1"/>
  <c r="AI10" i="1"/>
  <c r="AJ7" i="1"/>
  <c r="AK4" i="1"/>
  <c r="AJ100" i="1"/>
  <c r="AJ76" i="1"/>
  <c r="AK102" i="1"/>
  <c r="AI100" i="1"/>
  <c r="AJ97" i="1"/>
  <c r="AK94" i="1"/>
  <c r="AI92" i="1"/>
  <c r="AJ89" i="1"/>
  <c r="AK86" i="1"/>
  <c r="AI84" i="1"/>
  <c r="AJ81" i="1"/>
  <c r="AK78" i="1"/>
  <c r="AI76" i="1"/>
  <c r="AJ73" i="1"/>
  <c r="AK70" i="1"/>
  <c r="AI68" i="1"/>
  <c r="AJ65" i="1"/>
  <c r="AK62" i="1"/>
  <c r="AI60" i="1"/>
  <c r="AJ57" i="1"/>
  <c r="AK54" i="1"/>
  <c r="AI52" i="1"/>
  <c r="AJ49" i="1"/>
  <c r="AK46" i="1"/>
  <c r="AI44" i="1"/>
  <c r="AJ41" i="1"/>
  <c r="AK38" i="1"/>
  <c r="AI36" i="1"/>
  <c r="AJ33" i="1"/>
  <c r="AK30" i="1"/>
  <c r="AI28" i="1"/>
  <c r="AJ25" i="1"/>
  <c r="AK22" i="1"/>
  <c r="AI20" i="1"/>
  <c r="AJ17" i="1"/>
  <c r="AK14" i="1"/>
  <c r="AI12" i="1"/>
  <c r="AJ9" i="1"/>
  <c r="AK6" i="1"/>
  <c r="AI4" i="1"/>
  <c r="AK3" i="1"/>
  <c r="AJ3" i="1"/>
  <c r="AH59" i="1"/>
  <c r="AH51" i="1"/>
  <c r="AH43" i="1"/>
  <c r="AH99" i="1"/>
  <c r="AH35" i="1"/>
  <c r="AH91" i="1"/>
  <c r="AH27" i="1"/>
  <c r="AH83" i="1"/>
  <c r="AH19" i="1"/>
  <c r="AH75" i="1"/>
  <c r="AH11" i="1"/>
  <c r="AH67" i="1"/>
  <c r="AI3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0" i="1"/>
  <c r="AH92" i="1"/>
  <c r="AH84" i="1"/>
  <c r="AH76" i="1"/>
  <c r="AH68" i="1"/>
  <c r="AH60" i="1"/>
  <c r="AH52" i="1"/>
  <c r="AH44" i="1"/>
  <c r="AH36" i="1"/>
  <c r="AH28" i="1"/>
  <c r="AH20" i="1"/>
  <c r="AH12" i="1"/>
  <c r="AH4" i="1"/>
  <c r="AG59" i="1"/>
  <c r="AG51" i="1"/>
  <c r="AG43" i="1"/>
  <c r="AG99" i="1"/>
  <c r="AG35" i="1"/>
  <c r="AG91" i="1"/>
  <c r="AG27" i="1"/>
  <c r="AG83" i="1"/>
  <c r="AG19" i="1"/>
  <c r="AG75" i="1"/>
  <c r="AG11" i="1"/>
  <c r="AG67" i="1"/>
  <c r="AH3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3" i="1"/>
  <c r="AB59" i="1"/>
  <c r="AB51" i="1"/>
  <c r="AB43" i="1"/>
  <c r="AB99" i="1"/>
  <c r="AB35" i="1"/>
  <c r="AB91" i="1"/>
  <c r="AB27" i="1"/>
  <c r="AB83" i="1"/>
  <c r="AB19" i="1"/>
  <c r="AB75" i="1"/>
  <c r="AB11" i="1"/>
  <c r="AB67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100" i="1"/>
  <c r="AB92" i="1"/>
  <c r="AB84" i="1"/>
  <c r="AB76" i="1"/>
  <c r="AB68" i="1"/>
  <c r="AB60" i="1"/>
  <c r="AB52" i="1"/>
  <c r="AB44" i="1"/>
  <c r="AB36" i="1"/>
  <c r="AB28" i="1"/>
  <c r="AB20" i="1"/>
  <c r="Q61" i="1"/>
  <c r="S79" i="1"/>
  <c r="T95" i="1"/>
  <c r="T47" i="1"/>
  <c r="T63" i="1"/>
  <c r="Q90" i="1"/>
  <c r="Q82" i="1"/>
  <c r="Q74" i="1"/>
  <c r="Q66" i="1"/>
  <c r="Q50" i="1"/>
  <c r="Q42" i="1"/>
  <c r="Q34" i="1"/>
  <c r="Q26" i="1"/>
  <c r="Q18" i="1"/>
  <c r="Q2" i="1"/>
  <c r="AY2" i="1" s="1"/>
  <c r="T31" i="1"/>
  <c r="T15" i="1"/>
  <c r="T97" i="1"/>
  <c r="T81" i="1"/>
  <c r="T65" i="1"/>
  <c r="T49" i="1"/>
  <c r="T33" i="1"/>
  <c r="T17" i="1"/>
  <c r="S80" i="1"/>
  <c r="T96" i="1"/>
  <c r="T64" i="1"/>
  <c r="T48" i="1"/>
  <c r="T32" i="1"/>
  <c r="T16" i="1"/>
  <c r="T94" i="1"/>
  <c r="T78" i="1"/>
  <c r="T62" i="1"/>
  <c r="T46" i="1"/>
  <c r="T30" i="1"/>
  <c r="T14" i="1"/>
  <c r="T89" i="1"/>
  <c r="T73" i="1"/>
  <c r="T57" i="1"/>
  <c r="T41" i="1"/>
  <c r="T25" i="1"/>
  <c r="T9" i="1"/>
  <c r="T88" i="1"/>
  <c r="T72" i="1"/>
  <c r="T56" i="1"/>
  <c r="T40" i="1"/>
  <c r="T24" i="1"/>
  <c r="T8" i="1"/>
  <c r="T87" i="1"/>
  <c r="T71" i="1"/>
  <c r="T55" i="1"/>
  <c r="T39" i="1"/>
  <c r="T23" i="1"/>
  <c r="T7" i="1"/>
  <c r="T102" i="1"/>
  <c r="T86" i="1"/>
  <c r="T70" i="1"/>
  <c r="T54" i="1"/>
  <c r="T38" i="1"/>
  <c r="T22" i="1"/>
  <c r="T6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Q69" i="1"/>
  <c r="T98" i="1"/>
  <c r="T90" i="1"/>
  <c r="T82" i="1"/>
  <c r="T74" i="1"/>
  <c r="T66" i="1"/>
  <c r="T58" i="1"/>
  <c r="T50" i="1"/>
  <c r="T42" i="1"/>
  <c r="T34" i="1"/>
  <c r="T26" i="1"/>
  <c r="T18" i="1"/>
  <c r="T10" i="1"/>
  <c r="T2" i="1"/>
  <c r="Q83" i="1"/>
  <c r="Q19" i="1"/>
  <c r="Q94" i="1"/>
  <c r="Q70" i="1"/>
  <c r="Q14" i="1"/>
  <c r="Q93" i="1"/>
  <c r="Q85" i="1"/>
  <c r="Q37" i="1"/>
  <c r="Q13" i="1"/>
  <c r="S90" i="1"/>
  <c r="S82" i="1"/>
  <c r="S74" i="1"/>
  <c r="S66" i="1"/>
  <c r="S50" i="1"/>
  <c r="S42" i="1"/>
  <c r="S34" i="1"/>
  <c r="S26" i="1"/>
  <c r="S18" i="1"/>
  <c r="S2" i="1"/>
  <c r="Q98" i="1"/>
  <c r="Q58" i="1"/>
  <c r="Q10" i="1"/>
  <c r="Q84" i="1"/>
  <c r="Q59" i="1"/>
  <c r="Q30" i="1"/>
  <c r="Q6" i="1"/>
  <c r="Q11" i="1"/>
  <c r="Q101" i="1"/>
  <c r="Q77" i="1"/>
  <c r="Q53" i="1"/>
  <c r="Q45" i="1"/>
  <c r="Q29" i="1"/>
  <c r="Q21" i="1"/>
  <c r="Q5" i="1"/>
  <c r="Q100" i="1"/>
  <c r="Q92" i="1"/>
  <c r="Q76" i="1"/>
  <c r="Q68" i="1"/>
  <c r="Q60" i="1"/>
  <c r="Q52" i="1"/>
  <c r="Q44" i="1"/>
  <c r="Q36" i="1"/>
  <c r="Q28" i="1"/>
  <c r="Q20" i="1"/>
  <c r="Q12" i="1"/>
  <c r="Q4" i="1"/>
  <c r="Q78" i="1"/>
  <c r="Q54" i="1"/>
  <c r="Q99" i="1"/>
  <c r="Q91" i="1"/>
  <c r="Q75" i="1"/>
  <c r="Q67" i="1"/>
  <c r="Q51" i="1"/>
  <c r="Q43" i="1"/>
  <c r="Q35" i="1"/>
  <c r="Q27" i="1"/>
  <c r="Q3" i="1"/>
  <c r="Q86" i="1"/>
  <c r="Q62" i="1"/>
  <c r="Q46" i="1"/>
  <c r="Q38" i="1"/>
  <c r="Q22" i="1"/>
  <c r="Q102" i="1"/>
  <c r="Q89" i="1"/>
  <c r="AY89" i="1" s="1"/>
  <c r="Q49" i="1"/>
  <c r="AY49" i="1" s="1"/>
  <c r="Q9" i="1"/>
  <c r="AY9" i="1" s="1"/>
  <c r="Q96" i="1"/>
  <c r="AY96" i="1" s="1"/>
  <c r="Q88" i="1"/>
  <c r="AY88" i="1" s="1"/>
  <c r="Q80" i="1"/>
  <c r="AY80" i="1" s="1"/>
  <c r="Q72" i="1"/>
  <c r="AY72" i="1" s="1"/>
  <c r="Q64" i="1"/>
  <c r="AY64" i="1" s="1"/>
  <c r="Q56" i="1"/>
  <c r="AY56" i="1" s="1"/>
  <c r="Q48" i="1"/>
  <c r="AY48" i="1" s="1"/>
  <c r="Q40" i="1"/>
  <c r="AY40" i="1" s="1"/>
  <c r="Q32" i="1"/>
  <c r="AY32" i="1" s="1"/>
  <c r="Q24" i="1"/>
  <c r="AY24" i="1" s="1"/>
  <c r="Q16" i="1"/>
  <c r="AY16" i="1" s="1"/>
  <c r="Q8" i="1"/>
  <c r="AY8" i="1" s="1"/>
  <c r="Q97" i="1"/>
  <c r="AY97" i="1" s="1"/>
  <c r="Q65" i="1"/>
  <c r="AY65" i="1" s="1"/>
  <c r="Q33" i="1"/>
  <c r="AY33" i="1" s="1"/>
  <c r="Q17" i="1"/>
  <c r="AY17" i="1" s="1"/>
  <c r="Q95" i="1"/>
  <c r="Q87" i="1"/>
  <c r="Q79" i="1"/>
  <c r="Q71" i="1"/>
  <c r="Q63" i="1"/>
  <c r="Q55" i="1"/>
  <c r="Q47" i="1"/>
  <c r="Q39" i="1"/>
  <c r="Q31" i="1"/>
  <c r="Q23" i="1"/>
  <c r="Q15" i="1"/>
  <c r="Q7" i="1"/>
  <c r="Q73" i="1"/>
  <c r="AY73" i="1" s="1"/>
  <c r="Q41" i="1"/>
  <c r="AY41" i="1" s="1"/>
  <c r="Q81" i="1"/>
  <c r="AY81" i="1" s="1"/>
  <c r="Q57" i="1"/>
  <c r="AY57" i="1" s="1"/>
  <c r="Q25" i="1"/>
  <c r="AY25" i="1" s="1"/>
  <c r="C2" i="1"/>
  <c r="C11" i="1"/>
  <c r="C3" i="1"/>
  <c r="R23" i="1" l="1"/>
  <c r="V23" i="1" s="1"/>
  <c r="BD24" i="1" s="1"/>
  <c r="AY23" i="1"/>
  <c r="R87" i="1"/>
  <c r="V87" i="1" s="1"/>
  <c r="BD88" i="1" s="1"/>
  <c r="AY87" i="1"/>
  <c r="R67" i="1"/>
  <c r="V67" i="1" s="1"/>
  <c r="BD68" i="1" s="1"/>
  <c r="AY67" i="1"/>
  <c r="R92" i="1"/>
  <c r="V92" i="1" s="1"/>
  <c r="BD93" i="1" s="1"/>
  <c r="AY92" i="1"/>
  <c r="R98" i="1"/>
  <c r="V98" i="1" s="1"/>
  <c r="BD99" i="1" s="1"/>
  <c r="AY98" i="1"/>
  <c r="R95" i="1"/>
  <c r="V95" i="1" s="1"/>
  <c r="BD96" i="1" s="1"/>
  <c r="AY95" i="1"/>
  <c r="R62" i="1"/>
  <c r="V62" i="1" s="1"/>
  <c r="BD63" i="1" s="1"/>
  <c r="AY62" i="1"/>
  <c r="R28" i="1"/>
  <c r="V28" i="1" s="1"/>
  <c r="BD29" i="1" s="1"/>
  <c r="AY28" i="1"/>
  <c r="R39" i="1"/>
  <c r="V39" i="1" s="1"/>
  <c r="BD40" i="1" s="1"/>
  <c r="AY39" i="1"/>
  <c r="R86" i="1"/>
  <c r="V86" i="1" s="1"/>
  <c r="BD87" i="1" s="1"/>
  <c r="AY86" i="1"/>
  <c r="R91" i="1"/>
  <c r="V91" i="1" s="1"/>
  <c r="BD92" i="1" s="1"/>
  <c r="AY91" i="1"/>
  <c r="R36" i="1"/>
  <c r="V36" i="1" s="1"/>
  <c r="BD37" i="1" s="1"/>
  <c r="AY36" i="1"/>
  <c r="R5" i="1"/>
  <c r="V5" i="1" s="1"/>
  <c r="BD6" i="1" s="1"/>
  <c r="AY5" i="1"/>
  <c r="R6" i="1"/>
  <c r="V6" i="1" s="1"/>
  <c r="BD7" i="1" s="1"/>
  <c r="AY6" i="1"/>
  <c r="R19" i="1"/>
  <c r="V19" i="1" s="1"/>
  <c r="BD20" i="1" s="1"/>
  <c r="AY19" i="1"/>
  <c r="R42" i="1"/>
  <c r="V42" i="1" s="1"/>
  <c r="BD43" i="1" s="1"/>
  <c r="AY42" i="1"/>
  <c r="R47" i="1"/>
  <c r="V47" i="1" s="1"/>
  <c r="BD48" i="1" s="1"/>
  <c r="AY47" i="1"/>
  <c r="R3" i="1"/>
  <c r="V3" i="1" s="1"/>
  <c r="BD4" i="1" s="1"/>
  <c r="AY3" i="1"/>
  <c r="R99" i="1"/>
  <c r="V99" i="1" s="1"/>
  <c r="BD100" i="1" s="1"/>
  <c r="AY99" i="1"/>
  <c r="R44" i="1"/>
  <c r="V44" i="1" s="1"/>
  <c r="BD45" i="1" s="1"/>
  <c r="AY44" i="1"/>
  <c r="R21" i="1"/>
  <c r="V21" i="1" s="1"/>
  <c r="BD22" i="1" s="1"/>
  <c r="AY21" i="1"/>
  <c r="R30" i="1"/>
  <c r="V30" i="1" s="1"/>
  <c r="BD31" i="1" s="1"/>
  <c r="AY30" i="1"/>
  <c r="R13" i="1"/>
  <c r="V13" i="1" s="1"/>
  <c r="BD14" i="1" s="1"/>
  <c r="AY13" i="1"/>
  <c r="R83" i="1"/>
  <c r="V83" i="1" s="1"/>
  <c r="BD84" i="1" s="1"/>
  <c r="AY83" i="1"/>
  <c r="R50" i="1"/>
  <c r="V50" i="1" s="1"/>
  <c r="BD51" i="1" s="1"/>
  <c r="AY50" i="1"/>
  <c r="R59" i="1"/>
  <c r="V59" i="1" s="1"/>
  <c r="BD60" i="1" s="1"/>
  <c r="AY59" i="1"/>
  <c r="R52" i="1"/>
  <c r="V52" i="1" s="1"/>
  <c r="BD53" i="1" s="1"/>
  <c r="AY52" i="1"/>
  <c r="R66" i="1"/>
  <c r="V66" i="1" s="1"/>
  <c r="BD67" i="1" s="1"/>
  <c r="AY66" i="1"/>
  <c r="R102" i="1"/>
  <c r="V102" i="1" s="1"/>
  <c r="BD103" i="1" s="1"/>
  <c r="AY102" i="1"/>
  <c r="R78" i="1"/>
  <c r="V78" i="1" s="1"/>
  <c r="BD79" i="1" s="1"/>
  <c r="AY78" i="1"/>
  <c r="R60" i="1"/>
  <c r="V60" i="1" s="1"/>
  <c r="BD61" i="1" s="1"/>
  <c r="AY60" i="1"/>
  <c r="R45" i="1"/>
  <c r="V45" i="1" s="1"/>
  <c r="BD46" i="1" s="1"/>
  <c r="AY45" i="1"/>
  <c r="R84" i="1"/>
  <c r="V84" i="1" s="1"/>
  <c r="BD85" i="1" s="1"/>
  <c r="AY84" i="1"/>
  <c r="R85" i="1"/>
  <c r="V85" i="1" s="1"/>
  <c r="BD86" i="1" s="1"/>
  <c r="AY85" i="1"/>
  <c r="R74" i="1"/>
  <c r="V74" i="1" s="1"/>
  <c r="BD75" i="1" s="1"/>
  <c r="AY74" i="1"/>
  <c r="R55" i="1"/>
  <c r="V55" i="1" s="1"/>
  <c r="BD56" i="1" s="1"/>
  <c r="AY55" i="1"/>
  <c r="R27" i="1"/>
  <c r="V27" i="1" s="1"/>
  <c r="BD28" i="1" s="1"/>
  <c r="AY27" i="1"/>
  <c r="R54" i="1"/>
  <c r="V54" i="1" s="1"/>
  <c r="BD55" i="1" s="1"/>
  <c r="AY54" i="1"/>
  <c r="R29" i="1"/>
  <c r="V29" i="1" s="1"/>
  <c r="BD30" i="1" s="1"/>
  <c r="AY29" i="1"/>
  <c r="R37" i="1"/>
  <c r="V37" i="1" s="1"/>
  <c r="BD38" i="1" s="1"/>
  <c r="AY37" i="1"/>
  <c r="R61" i="1"/>
  <c r="V61" i="1" s="1"/>
  <c r="BD62" i="1" s="1"/>
  <c r="AY61" i="1"/>
  <c r="R63" i="1"/>
  <c r="V63" i="1" s="1"/>
  <c r="BD64" i="1" s="1"/>
  <c r="AY63" i="1"/>
  <c r="R35" i="1"/>
  <c r="V35" i="1" s="1"/>
  <c r="BD36" i="1" s="1"/>
  <c r="AY35" i="1"/>
  <c r="R7" i="1"/>
  <c r="V7" i="1" s="1"/>
  <c r="BD8" i="1" s="1"/>
  <c r="AY7" i="1"/>
  <c r="R71" i="1"/>
  <c r="V71" i="1" s="1"/>
  <c r="BD72" i="1" s="1"/>
  <c r="AY71" i="1"/>
  <c r="R22" i="1"/>
  <c r="V22" i="1" s="1"/>
  <c r="BD23" i="1" s="1"/>
  <c r="AY22" i="1"/>
  <c r="R43" i="1"/>
  <c r="V43" i="1" s="1"/>
  <c r="BD44" i="1" s="1"/>
  <c r="AY43" i="1"/>
  <c r="R4" i="1"/>
  <c r="V4" i="1" s="1"/>
  <c r="BD5" i="1" s="1"/>
  <c r="AY4" i="1"/>
  <c r="R68" i="1"/>
  <c r="V68" i="1" s="1"/>
  <c r="BD69" i="1" s="1"/>
  <c r="AY68" i="1"/>
  <c r="R53" i="1"/>
  <c r="V53" i="1" s="1"/>
  <c r="BD54" i="1" s="1"/>
  <c r="AY53" i="1"/>
  <c r="R10" i="1"/>
  <c r="V10" i="1" s="1"/>
  <c r="BD11" i="1" s="1"/>
  <c r="AY10" i="1"/>
  <c r="R93" i="1"/>
  <c r="V93" i="1" s="1"/>
  <c r="BD94" i="1" s="1"/>
  <c r="AY93" i="1"/>
  <c r="R82" i="1"/>
  <c r="V82" i="1" s="1"/>
  <c r="BD83" i="1" s="1"/>
  <c r="AY82" i="1"/>
  <c r="R15" i="1"/>
  <c r="V15" i="1" s="1"/>
  <c r="BD16" i="1" s="1"/>
  <c r="AY15" i="1"/>
  <c r="R79" i="1"/>
  <c r="V79" i="1" s="1"/>
  <c r="BD80" i="1" s="1"/>
  <c r="AY79" i="1"/>
  <c r="R38" i="1"/>
  <c r="V38" i="1" s="1"/>
  <c r="BD39" i="1" s="1"/>
  <c r="AY38" i="1"/>
  <c r="R51" i="1"/>
  <c r="V51" i="1" s="1"/>
  <c r="BD52" i="1" s="1"/>
  <c r="AY51" i="1"/>
  <c r="R12" i="1"/>
  <c r="V12" i="1" s="1"/>
  <c r="BD13" i="1" s="1"/>
  <c r="AY12" i="1"/>
  <c r="R76" i="1"/>
  <c r="V76" i="1" s="1"/>
  <c r="BD77" i="1" s="1"/>
  <c r="AY76" i="1"/>
  <c r="R77" i="1"/>
  <c r="V77" i="1" s="1"/>
  <c r="BD78" i="1" s="1"/>
  <c r="AY77" i="1"/>
  <c r="R58" i="1"/>
  <c r="V58" i="1" s="1"/>
  <c r="BD59" i="1" s="1"/>
  <c r="AY58" i="1"/>
  <c r="R14" i="1"/>
  <c r="V14" i="1" s="1"/>
  <c r="BD15" i="1" s="1"/>
  <c r="AY14" i="1"/>
  <c r="R18" i="1"/>
  <c r="V18" i="1" s="1"/>
  <c r="BD19" i="1" s="1"/>
  <c r="AY18" i="1"/>
  <c r="R90" i="1"/>
  <c r="V90" i="1" s="1"/>
  <c r="BD91" i="1" s="1"/>
  <c r="AY90" i="1"/>
  <c r="R20" i="1"/>
  <c r="V20" i="1" s="1"/>
  <c r="BD21" i="1" s="1"/>
  <c r="AY20" i="1"/>
  <c r="R46" i="1"/>
  <c r="V46" i="1" s="1"/>
  <c r="BD47" i="1" s="1"/>
  <c r="AY46" i="1"/>
  <c r="R101" i="1"/>
  <c r="V101" i="1" s="1"/>
  <c r="BD102" i="1" s="1"/>
  <c r="AY101" i="1"/>
  <c r="R70" i="1"/>
  <c r="V70" i="1" s="1"/>
  <c r="BD71" i="1" s="1"/>
  <c r="AY70" i="1"/>
  <c r="R26" i="1"/>
  <c r="V26" i="1" s="1"/>
  <c r="BD27" i="1" s="1"/>
  <c r="AY26" i="1"/>
  <c r="R31" i="1"/>
  <c r="V31" i="1" s="1"/>
  <c r="BD32" i="1" s="1"/>
  <c r="AY31" i="1"/>
  <c r="R75" i="1"/>
  <c r="V75" i="1" s="1"/>
  <c r="BD76" i="1" s="1"/>
  <c r="AY75" i="1"/>
  <c r="R100" i="1"/>
  <c r="V100" i="1" s="1"/>
  <c r="BD101" i="1" s="1"/>
  <c r="AY100" i="1"/>
  <c r="R11" i="1"/>
  <c r="V11" i="1" s="1"/>
  <c r="BD12" i="1" s="1"/>
  <c r="AY11" i="1"/>
  <c r="R94" i="1"/>
  <c r="V94" i="1" s="1"/>
  <c r="BD95" i="1" s="1"/>
  <c r="AY94" i="1"/>
  <c r="R69" i="1"/>
  <c r="V69" i="1" s="1"/>
  <c r="BD70" i="1" s="1"/>
  <c r="AY69" i="1"/>
  <c r="R34" i="1"/>
  <c r="V34" i="1" s="1"/>
  <c r="BD35" i="1" s="1"/>
  <c r="AY34" i="1"/>
  <c r="AO104" i="1"/>
  <c r="AN104" i="1"/>
  <c r="AP104" i="1"/>
  <c r="AQ104" i="1"/>
  <c r="AR104" i="1"/>
  <c r="AS104" i="1"/>
  <c r="AT104" i="1"/>
  <c r="AU104" i="1"/>
  <c r="AV104" i="1"/>
  <c r="AM104" i="1"/>
  <c r="R2" i="1"/>
  <c r="V2" i="1" s="1"/>
  <c r="BD3" i="1" s="1"/>
  <c r="AJ104" i="1"/>
  <c r="M5" i="2" s="1"/>
  <c r="AK104" i="1"/>
  <c r="N5" i="2" s="1"/>
  <c r="AI104" i="1"/>
  <c r="L5" i="2" s="1"/>
  <c r="AH104" i="1"/>
  <c r="K5" i="2" s="1"/>
  <c r="AG104" i="1"/>
  <c r="J5" i="2" s="1"/>
  <c r="AA3" i="1"/>
  <c r="U18" i="1"/>
  <c r="AA12" i="1"/>
  <c r="AB12" i="1"/>
  <c r="AA4" i="1"/>
  <c r="AB4" i="1"/>
  <c r="U61" i="1"/>
  <c r="U10" i="1"/>
  <c r="U42" i="1"/>
  <c r="U6" i="1"/>
  <c r="U58" i="1"/>
  <c r="U38" i="1"/>
  <c r="U55" i="1"/>
  <c r="U2" i="1"/>
  <c r="U71" i="1"/>
  <c r="U91" i="1"/>
  <c r="U77" i="1"/>
  <c r="U35" i="1"/>
  <c r="U51" i="1"/>
  <c r="U7" i="1"/>
  <c r="U99" i="1"/>
  <c r="W99" i="1" s="1"/>
  <c r="U84" i="1"/>
  <c r="U45" i="1"/>
  <c r="U15" i="1"/>
  <c r="U27" i="1"/>
  <c r="U43" i="1"/>
  <c r="U50" i="1"/>
  <c r="U53" i="1"/>
  <c r="U22" i="1"/>
  <c r="U14" i="1"/>
  <c r="U79" i="1"/>
  <c r="R24" i="1"/>
  <c r="V24" i="1" s="1"/>
  <c r="BD25" i="1" s="1"/>
  <c r="U24" i="1"/>
  <c r="R88" i="1"/>
  <c r="V88" i="1" s="1"/>
  <c r="BD89" i="1" s="1"/>
  <c r="U88" i="1"/>
  <c r="R25" i="1"/>
  <c r="V25" i="1" s="1"/>
  <c r="BD26" i="1" s="1"/>
  <c r="U25" i="1"/>
  <c r="R32" i="1"/>
  <c r="V32" i="1" s="1"/>
  <c r="BD33" i="1" s="1"/>
  <c r="U32" i="1"/>
  <c r="R96" i="1"/>
  <c r="V96" i="1" s="1"/>
  <c r="BD97" i="1" s="1"/>
  <c r="U96" i="1"/>
  <c r="U20" i="1"/>
  <c r="U94" i="1"/>
  <c r="R57" i="1"/>
  <c r="V57" i="1" s="1"/>
  <c r="BD58" i="1" s="1"/>
  <c r="U57" i="1"/>
  <c r="R17" i="1"/>
  <c r="V17" i="1" s="1"/>
  <c r="BD18" i="1" s="1"/>
  <c r="U17" i="1"/>
  <c r="R40" i="1"/>
  <c r="V40" i="1" s="1"/>
  <c r="BD41" i="1" s="1"/>
  <c r="U40" i="1"/>
  <c r="R9" i="1"/>
  <c r="V9" i="1" s="1"/>
  <c r="BD10" i="1" s="1"/>
  <c r="U9" i="1"/>
  <c r="U39" i="1"/>
  <c r="U28" i="1"/>
  <c r="U92" i="1"/>
  <c r="U23" i="1"/>
  <c r="W23" i="1" s="1"/>
  <c r="R81" i="1"/>
  <c r="V81" i="1" s="1"/>
  <c r="BD82" i="1" s="1"/>
  <c r="U81" i="1"/>
  <c r="R33" i="1"/>
  <c r="V33" i="1" s="1"/>
  <c r="BD34" i="1" s="1"/>
  <c r="U33" i="1"/>
  <c r="R48" i="1"/>
  <c r="V48" i="1" s="1"/>
  <c r="BD49" i="1" s="1"/>
  <c r="U48" i="1"/>
  <c r="R49" i="1"/>
  <c r="V49" i="1" s="1"/>
  <c r="BD50" i="1" s="1"/>
  <c r="U49" i="1"/>
  <c r="U36" i="1"/>
  <c r="U100" i="1"/>
  <c r="U95" i="1"/>
  <c r="R41" i="1"/>
  <c r="V41" i="1" s="1"/>
  <c r="BD42" i="1" s="1"/>
  <c r="U41" i="1"/>
  <c r="R65" i="1"/>
  <c r="V65" i="1" s="1"/>
  <c r="BD66" i="1" s="1"/>
  <c r="U65" i="1"/>
  <c r="R56" i="1"/>
  <c r="V56" i="1" s="1"/>
  <c r="BD57" i="1" s="1"/>
  <c r="U56" i="1"/>
  <c r="R89" i="1"/>
  <c r="V89" i="1" s="1"/>
  <c r="BD90" i="1" s="1"/>
  <c r="U89" i="1"/>
  <c r="U66" i="1"/>
  <c r="U47" i="1"/>
  <c r="U44" i="1"/>
  <c r="U5" i="1"/>
  <c r="U69" i="1"/>
  <c r="U54" i="1"/>
  <c r="R73" i="1"/>
  <c r="V73" i="1" s="1"/>
  <c r="BD74" i="1" s="1"/>
  <c r="U73" i="1"/>
  <c r="R97" i="1"/>
  <c r="V97" i="1" s="1"/>
  <c r="BD98" i="1" s="1"/>
  <c r="U97" i="1"/>
  <c r="R64" i="1"/>
  <c r="V64" i="1" s="1"/>
  <c r="BD65" i="1" s="1"/>
  <c r="U64" i="1"/>
  <c r="U74" i="1"/>
  <c r="U87" i="1"/>
  <c r="W87" i="1" s="1"/>
  <c r="U59" i="1"/>
  <c r="U63" i="1"/>
  <c r="U52" i="1"/>
  <c r="U30" i="1"/>
  <c r="U13" i="1"/>
  <c r="W13" i="1" s="1"/>
  <c r="U70" i="1"/>
  <c r="R8" i="1"/>
  <c r="V8" i="1" s="1"/>
  <c r="BD9" i="1" s="1"/>
  <c r="U8" i="1"/>
  <c r="R72" i="1"/>
  <c r="V72" i="1" s="1"/>
  <c r="BD73" i="1" s="1"/>
  <c r="U72" i="1"/>
  <c r="U82" i="1"/>
  <c r="U3" i="1"/>
  <c r="U67" i="1"/>
  <c r="W67" i="1" s="1"/>
  <c r="U60" i="1"/>
  <c r="U46" i="1"/>
  <c r="U21" i="1"/>
  <c r="W21" i="1" s="1"/>
  <c r="U85" i="1"/>
  <c r="U86" i="1"/>
  <c r="R16" i="1"/>
  <c r="V16" i="1" s="1"/>
  <c r="BD17" i="1" s="1"/>
  <c r="U16" i="1"/>
  <c r="R80" i="1"/>
  <c r="V80" i="1" s="1"/>
  <c r="BD81" i="1" s="1"/>
  <c r="U80" i="1"/>
  <c r="U26" i="1"/>
  <c r="U90" i="1"/>
  <c r="U11" i="1"/>
  <c r="U75" i="1"/>
  <c r="U4" i="1"/>
  <c r="U68" i="1"/>
  <c r="U62" i="1"/>
  <c r="W62" i="1" s="1"/>
  <c r="U29" i="1"/>
  <c r="U93" i="1"/>
  <c r="U102" i="1"/>
  <c r="W102" i="1" s="1"/>
  <c r="U34" i="1"/>
  <c r="U98" i="1"/>
  <c r="W98" i="1" s="1"/>
  <c r="U19" i="1"/>
  <c r="U83" i="1"/>
  <c r="U12" i="1"/>
  <c r="U76" i="1"/>
  <c r="U78" i="1"/>
  <c r="W78" i="1" s="1"/>
  <c r="U37" i="1"/>
  <c r="U101" i="1"/>
  <c r="U31" i="1"/>
  <c r="AB3" i="1"/>
  <c r="W19" i="1" l="1"/>
  <c r="W95" i="1"/>
  <c r="W86" i="1"/>
  <c r="W85" i="1"/>
  <c r="W59" i="1"/>
  <c r="W54" i="1"/>
  <c r="W52" i="1"/>
  <c r="W76" i="1"/>
  <c r="W29" i="1"/>
  <c r="W60" i="1"/>
  <c r="W5" i="1"/>
  <c r="W3" i="1"/>
  <c r="W30" i="1"/>
  <c r="W39" i="1"/>
  <c r="W6" i="1"/>
  <c r="W61" i="1"/>
  <c r="W47" i="1"/>
  <c r="W84" i="1"/>
  <c r="BF6" i="1"/>
  <c r="W12" i="1"/>
  <c r="W68" i="1"/>
  <c r="W63" i="1"/>
  <c r="W75" i="1"/>
  <c r="W43" i="1"/>
  <c r="W35" i="1"/>
  <c r="W15" i="1"/>
  <c r="W91" i="1"/>
  <c r="W101" i="1"/>
  <c r="W69" i="1"/>
  <c r="W53" i="1"/>
  <c r="W51" i="1"/>
  <c r="W20" i="1"/>
  <c r="W11" i="1"/>
  <c r="W27" i="1"/>
  <c r="W58" i="1"/>
  <c r="AZ3" i="1"/>
  <c r="G12" i="2" s="1"/>
  <c r="W46" i="1"/>
  <c r="W71" i="1"/>
  <c r="W93" i="1"/>
  <c r="W45" i="1"/>
  <c r="W70" i="1"/>
  <c r="W92" i="1"/>
  <c r="W14" i="1"/>
  <c r="W36" i="1"/>
  <c r="W44" i="1"/>
  <c r="W7" i="1"/>
  <c r="W83" i="1"/>
  <c r="W4" i="1"/>
  <c r="W37" i="1"/>
  <c r="W28" i="1"/>
  <c r="W31" i="1"/>
  <c r="W55" i="1"/>
  <c r="W10" i="1"/>
  <c r="W94" i="1"/>
  <c r="W22" i="1"/>
  <c r="W100" i="1"/>
  <c r="W77" i="1"/>
  <c r="W38" i="1"/>
  <c r="W79" i="1"/>
  <c r="AD6" i="1"/>
  <c r="F5" i="2" s="1"/>
  <c r="W50" i="1"/>
  <c r="AD5" i="1"/>
  <c r="E5" i="2" s="1"/>
  <c r="AE2" i="1"/>
  <c r="G6" i="2" s="1"/>
  <c r="W90" i="1"/>
  <c r="W18" i="1"/>
  <c r="W82" i="1"/>
  <c r="W66" i="1"/>
  <c r="W81" i="1"/>
  <c r="W40" i="1"/>
  <c r="W96" i="1"/>
  <c r="W24" i="1"/>
  <c r="W16" i="1"/>
  <c r="W97" i="1"/>
  <c r="W41" i="1"/>
  <c r="W49" i="1"/>
  <c r="W17" i="1"/>
  <c r="W32" i="1"/>
  <c r="W48" i="1"/>
  <c r="W57" i="1"/>
  <c r="W25" i="1"/>
  <c r="W2" i="1"/>
  <c r="W33" i="1"/>
  <c r="W9" i="1"/>
  <c r="W88" i="1"/>
  <c r="W72" i="1"/>
  <c r="W73" i="1"/>
  <c r="W89" i="1"/>
  <c r="W42" i="1"/>
  <c r="W8" i="1"/>
  <c r="W56" i="1"/>
  <c r="W26" i="1"/>
  <c r="W74" i="1"/>
  <c r="W34" i="1"/>
  <c r="W80" i="1"/>
  <c r="W64" i="1"/>
  <c r="W65" i="1"/>
</calcChain>
</file>

<file path=xl/sharedStrings.xml><?xml version="1.0" encoding="utf-8"?>
<sst xmlns="http://schemas.openxmlformats.org/spreadsheetml/2006/main" count="97" uniqueCount="67">
  <si>
    <t>gender</t>
  </si>
  <si>
    <t>number</t>
  </si>
  <si>
    <t>age</t>
  </si>
  <si>
    <t>field of work</t>
  </si>
  <si>
    <t>health</t>
  </si>
  <si>
    <t>education</t>
  </si>
  <si>
    <t>it</t>
  </si>
  <si>
    <t>e-commerce</t>
  </si>
  <si>
    <t>custom</t>
  </si>
  <si>
    <t>kids</t>
  </si>
  <si>
    <t>cars</t>
  </si>
  <si>
    <t>area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</si>
  <si>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</si>
  <si>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</si>
  <si>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</si>
  <si>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</si>
  <si>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</si>
  <si>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</si>
  <si>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</si>
  <si>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</si>
  <si>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</si>
  <si>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</si>
  <si>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arts</t>
  </si>
  <si>
    <t>commerce</t>
  </si>
  <si>
    <t>diploma</t>
  </si>
  <si>
    <t>b-tech</t>
  </si>
  <si>
    <t>Mba</t>
  </si>
  <si>
    <t>Column1</t>
  </si>
  <si>
    <t>Column2</t>
  </si>
  <si>
    <t>Column3</t>
  </si>
  <si>
    <t>Column4</t>
  </si>
  <si>
    <t>men</t>
  </si>
  <si>
    <t>women</t>
  </si>
  <si>
    <t>no.of men</t>
  </si>
  <si>
    <t>no.of women</t>
  </si>
  <si>
    <t xml:space="preserve">      men v women</t>
  </si>
  <si>
    <t>Work Field</t>
  </si>
  <si>
    <t>income</t>
  </si>
  <si>
    <t>house value</t>
  </si>
  <si>
    <t>Mortgage left</t>
  </si>
  <si>
    <t>car value</t>
  </si>
  <si>
    <t>left amount to pay (car)</t>
  </si>
  <si>
    <t>debts</t>
  </si>
  <si>
    <t>investments</t>
  </si>
  <si>
    <t>value(person)</t>
  </si>
  <si>
    <t>value(debts)</t>
  </si>
  <si>
    <t>net worth</t>
  </si>
  <si>
    <t>Average age</t>
  </si>
  <si>
    <t>number of each profession</t>
  </si>
  <si>
    <t>agriculture</t>
  </si>
  <si>
    <t xml:space="preserve">                          total:</t>
  </si>
  <si>
    <t>number of person per area</t>
  </si>
  <si>
    <t>average income</t>
  </si>
  <si>
    <t>average value(car)</t>
  </si>
  <si>
    <t>per car value</t>
  </si>
  <si>
    <t>number of person with debt higher than x</t>
  </si>
  <si>
    <t xml:space="preserve">               x</t>
  </si>
  <si>
    <t xml:space="preserve">     total:</t>
  </si>
  <si>
    <t>number of person with more than x% on their mortgage</t>
  </si>
  <si>
    <t>x</t>
  </si>
  <si>
    <t>mortgage</t>
  </si>
  <si>
    <t xml:space="preserve">      total:</t>
  </si>
  <si>
    <t>if greater than x%</t>
  </si>
  <si>
    <t>men v women</t>
  </si>
  <si>
    <t>Basic</t>
  </si>
  <si>
    <t>average age</t>
  </si>
  <si>
    <t>average value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</si>
</sst>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Dashboard!$E$4:$F$4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Dashboard!$E$5:$F$5</c:f>
              <c:numCache>
                <c:formatCode>General</c:formatCode>
                <c:ptCount val="2"/>
                <c:pt idx="0">
                  <c:v>53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984-BBCE-E44EBBD6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149184"/>
        <c:axId val="1413150016"/>
      </c:barChart>
      <c:catAx>
        <c:axId val="1413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50016"/>
        <c:crosses val="autoZero"/>
        <c:auto val="1"/>
        <c:lblAlgn val="ctr"/>
        <c:lblOffset val="100"/>
        <c:noMultiLvlLbl val="0"/>
      </c:catAx>
      <c:valAx>
        <c:axId val="1413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Profession</a:t>
            </a:r>
          </a:p>
        </c:rich>
      </c:tx>
      <c:layout>
        <c:manualLayout>
          <c:xMode val="edge"/>
          <c:yMode val="edge"/>
          <c:x val="0.24792987413363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7-4E6D-A3F5-790B755A8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7-4E6D-A3F5-790B755A8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7-4E6D-A3F5-790B755A8A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7-4E6D-A3F5-790B755A8A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7-4E6D-A3F5-790B755A8A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B7-4E6D-A3F5-790B755A8AD7}"/>
              </c:ext>
            </c:extLst>
          </c:dPt>
          <c:cat>
            <c:strRef>
              <c:f>Dashboard!$I$4:$N$4</c:f>
              <c:strCache>
                <c:ptCount val="6"/>
                <c:pt idx="0">
                  <c:v>health</c:v>
                </c:pt>
                <c:pt idx="1">
                  <c:v>education</c:v>
                </c:pt>
                <c:pt idx="2">
                  <c:v>agriculture</c:v>
                </c:pt>
                <c:pt idx="3">
                  <c:v>it</c:v>
                </c:pt>
                <c:pt idx="4">
                  <c:v>e-commerce</c:v>
                </c:pt>
                <c:pt idx="5">
                  <c:v>custom</c:v>
                </c:pt>
              </c:strCache>
            </c:strRef>
          </c:cat>
          <c:val>
            <c:numRef>
              <c:f>Dashboard!$I$5:$N$5</c:f>
              <c:numCache>
                <c:formatCode>General</c:formatCode>
                <c:ptCount val="6"/>
                <c:pt idx="0">
                  <c:v>22</c:v>
                </c:pt>
                <c:pt idx="1">
                  <c:v>11</c:v>
                </c:pt>
                <c:pt idx="2">
                  <c:v>14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3FB-B317-21BC5209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5</xdr:row>
      <xdr:rowOff>9525</xdr:rowOff>
    </xdr:from>
    <xdr:to>
      <xdr:col>5</xdr:col>
      <xdr:colOff>1219200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602D1-C028-3618-70E9-A6F309D1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5</xdr:row>
      <xdr:rowOff>12701</xdr:rowOff>
    </xdr:from>
    <xdr:to>
      <xdr:col>13</xdr:col>
      <xdr:colOff>603250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F60C3-AE86-A7E2-C074-0FC37A01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BF545-E75C-4EBD-877F-A8BB8DC6104B}" name="Table6" displayName="Table6" ref="C1:W102" totalsRowShown="0">
  <autoFilter ref="C1:W102" xr:uid="{B08BF545-E75C-4EBD-877F-A8BB8DC6104B}"/>
  <tableColumns count="21">
    <tableColumn id="1" xr3:uid="{487BB38D-809D-4BFA-8AEF-C9E2D4E2BAE9}" name="gender">
      <calculatedColumnFormula>IF(OR(B2=1,B2=3,B2=5,B2=7,B2=9),"Men","Women")</calculatedColumnFormula>
    </tableColumn>
    <tableColumn id="2" xr3:uid="{6447721A-7D46-412E-8622-D3832BF300F3}" name="age">
      <calculatedColumnFormula>RANDBETWEEN(25,50)</calculatedColumnFormula>
    </tableColumn>
    <tableColumn id="3" xr3:uid="{DC1CF4E1-BDBE-4E7E-BA78-7BFFEC70FF7C}" name="Column1">
      <calculatedColumnFormula>RANDBETWEEN(1,6)</calculatedColumnFormula>
    </tableColumn>
    <tableColumn id="4" xr3:uid="{C92F5A88-09C8-4FDB-B1A3-3EAE3CF607C6}" name="Work Field">
      <calculatedColumnFormula>VLOOKUP(E2,$S$116:$T$121,2)</calculatedColumnFormula>
    </tableColumn>
    <tableColumn id="5" xr3:uid="{952D110E-943F-41D7-9885-7DA8B2EE15D4}" name="Column2">
      <calculatedColumnFormula>RANDBETWEEN(1,5)</calculatedColumnFormula>
    </tableColumn>
    <tableColumn id="6" xr3:uid="{5D572E42-0D07-420C-851A-451649E85335}" name="education">
      <calculatedColumnFormula>VLOOKUP(G2,$P$116:$Q$120,2)</calculatedColumnFormula>
    </tableColumn>
    <tableColumn id="7" xr3:uid="{01E40633-7E36-4CDA-B70F-C4013DA91B74}" name="Column3"/>
    <tableColumn id="8" xr3:uid="{7945ACB0-882A-4FF8-BE1F-F020473EC564}" name="kids">
      <calculatedColumnFormula>RANDBETWEEN(0,3)</calculatedColumnFormula>
    </tableColumn>
    <tableColumn id="9" xr3:uid="{A13D8A3F-21B6-49EC-839A-6CB2C5D3C5D1}" name="cars" dataDxfId="11">
      <calculatedColumnFormula>RANDBETWEEN(1,3)</calculatedColumnFormula>
    </tableColumn>
    <tableColumn id="10" xr3:uid="{232184F9-B71F-498D-97DB-CD532BFF86C4}" name="Column4">
      <calculatedColumnFormula>RANDBETWEEN(1,10)</calculatedColumnFormula>
    </tableColumn>
    <tableColumn id="11" xr3:uid="{5545F66A-2968-4217-8671-A4D80B01EFA8}" name="area" dataDxfId="10">
      <calculatedColumnFormula>VLOOKUP(Table6[[#This Row],[Column4]],$N$114:$O$123,2)</calculatedColumnFormula>
    </tableColumn>
    <tableColumn id="12" xr3:uid="{D8EC8B38-3BD7-4625-835D-B7645367C556}" name="income" dataDxfId="9">
      <calculatedColumnFormula>RANDBETWEEN(10000,100000)</calculatedColumnFormula>
    </tableColumn>
    <tableColumn id="13" xr3:uid="{9CE3F493-E46D-464C-811E-E0AB66E67516}" name="house value" dataDxfId="8">
      <calculatedColumnFormula>RANDBETWEEN(100000,500000)</calculatedColumnFormula>
    </tableColumn>
    <tableColumn id="14" xr3:uid="{0FFD9316-0D94-4151-B197-9F7101D0094F}" name="Mortgage left" dataDxfId="7">
      <calculatedColumnFormula>RAND()*Table6[[#This Row],[house value]]</calculatedColumnFormula>
    </tableColumn>
    <tableColumn id="15" xr3:uid="{B95399A1-9C14-4805-9715-7325BDCCCCDC}" name="car value" dataDxfId="6">
      <calculatedColumnFormula>Table6[[#This Row],[cars]]*RAND()*Table6[[#This Row],[income]]</calculatedColumnFormula>
    </tableColumn>
    <tableColumn id="16" xr3:uid="{5E715EAC-1E35-40E0-8B00-DB726112EC69}" name="left amount to pay (car)" dataDxfId="5">
      <calculatedColumnFormula>RAND()*Table6[[#This Row],[car value]]</calculatedColumnFormula>
    </tableColumn>
    <tableColumn id="17" xr3:uid="{9EE70B32-A2B9-4596-ABDE-069A76A9A9DE}" name="debts" dataDxfId="4">
      <calculatedColumnFormula>RAND()*Table6[[#This Row],[income]]*2</calculatedColumnFormula>
    </tableColumn>
    <tableColumn id="18" xr3:uid="{E20AE081-DC9F-4027-B3A9-5097F6AC4FD1}" name="investments" dataDxfId="3">
      <calculatedColumnFormula>RAND()*Table6[[#This Row],[income]]*1.5</calculatedColumnFormula>
    </tableColumn>
    <tableColumn id="19" xr3:uid="{93F93BBF-B951-47A2-916D-FA5CDB64C47F}" name="value(person)" dataDxfId="2">
      <calculatedColumnFormula>Table6[[#This Row],[house value]]+Table6[[#This Row],[car value]]+Table6[[#This Row],[investments]]</calculatedColumnFormula>
    </tableColumn>
    <tableColumn id="20" xr3:uid="{FF6EA282-8976-44EE-AD9B-1D6D7638032C}" name="value(debts)" dataDxfId="1">
      <calculatedColumnFormula>Table6[[#This Row],[Mortgage left]]+Table6[[#This Row],[left amount to pay (car)]]+Table6[[#This Row],[debts]]</calculatedColumnFormula>
    </tableColumn>
    <tableColumn id="21" xr3:uid="{2AA81E0F-4701-4A7A-9D4F-7952748091F1}" name="net worth" dataDxfId="0">
      <calculatedColumnFormula>Table6[[#This Row],[value(person)]]-Table6[[#This Row],[value(debts)]]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6EB9-E53E-4C99-BA94-E489DBD85569}">
  <dimension ref="B1:BM123"/>
  <sheetViews>
    <sheetView topLeftCell="X1" workbookViewId="0">
      <selection activeCell="AF104" sqref="AF104:AK104"/>
    </sheetView>
  </sheetViews>
  <sheetFormatPr defaultRowHeight="14.5" x14ac:dyDescent="0.35"/>
  <cols>
    <col min="1" max="1" width="8.36328125" customWidth="1"/>
    <col min="2" max="2" width="7.453125" hidden="1" customWidth="1"/>
    <col min="4" max="4" width="6" bestFit="1" customWidth="1"/>
    <col min="5" max="5" width="9.6328125" hidden="1" customWidth="1"/>
    <col min="6" max="6" width="13.54296875" customWidth="1"/>
    <col min="7" max="7" width="6.36328125" hidden="1" customWidth="1"/>
    <col min="8" max="8" width="12.7265625" customWidth="1"/>
    <col min="9" max="9" width="0" hidden="1" customWidth="1"/>
    <col min="11" max="11" width="8.81640625" customWidth="1"/>
    <col min="12" max="12" width="7.36328125" hidden="1" customWidth="1"/>
    <col min="15" max="15" width="14.6328125" customWidth="1"/>
    <col min="16" max="16" width="15.26953125" customWidth="1"/>
    <col min="17" max="17" width="10.90625" customWidth="1"/>
    <col min="18" max="18" width="18.7265625" customWidth="1"/>
    <col min="20" max="20" width="12.81640625" customWidth="1"/>
    <col min="21" max="21" width="15.08984375" customWidth="1"/>
    <col min="22" max="22" width="12.90625" customWidth="1"/>
    <col min="23" max="23" width="11.36328125" customWidth="1"/>
    <col min="25" max="25" width="3.90625" customWidth="1"/>
    <col min="26" max="26" width="7.90625" customWidth="1"/>
    <col min="29" max="29" width="12" customWidth="1"/>
    <col min="31" max="31" width="17.7265625" customWidth="1"/>
    <col min="32" max="32" width="8.6328125" customWidth="1"/>
    <col min="34" max="34" width="9.54296875" customWidth="1"/>
    <col min="36" max="36" width="11.36328125" customWidth="1"/>
    <col min="37" max="38" width="10.81640625" customWidth="1"/>
    <col min="51" max="51" width="12.453125" customWidth="1"/>
    <col min="52" max="52" width="17.453125" customWidth="1"/>
    <col min="56" max="56" width="10.1796875" customWidth="1"/>
    <col min="63" max="63" width="16.90625" customWidth="1"/>
  </cols>
  <sheetData>
    <row r="1" spans="2:65" ht="15" thickBot="1" x14ac:dyDescent="0.4">
      <c r="B1" t="s">
        <v>1</v>
      </c>
      <c r="C1" t="s">
        <v>0</v>
      </c>
      <c r="D1" t="s">
        <v>2</v>
      </c>
      <c r="E1" s="1" t="s">
        <v>27</v>
      </c>
      <c r="F1" s="1" t="s">
        <v>36</v>
      </c>
      <c r="G1" s="1" t="s">
        <v>28</v>
      </c>
      <c r="H1" s="1" t="s">
        <v>5</v>
      </c>
      <c r="I1" s="1" t="s">
        <v>29</v>
      </c>
      <c r="J1" t="s">
        <v>9</v>
      </c>
      <c r="K1" t="s">
        <v>10</v>
      </c>
      <c r="L1" t="s">
        <v>30</v>
      </c>
      <c r="M1" t="s">
        <v>11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AA1" s="17" t="s">
        <v>35</v>
      </c>
      <c r="AB1" s="18"/>
      <c r="AC1" s="18"/>
      <c r="AD1" s="19"/>
      <c r="AE1" s="2" t="s">
        <v>47</v>
      </c>
      <c r="AF1" s="20" t="s">
        <v>48</v>
      </c>
      <c r="AG1" s="21"/>
      <c r="AH1" s="21"/>
      <c r="AI1" s="21"/>
      <c r="AJ1" s="21"/>
      <c r="AK1" s="22"/>
      <c r="AL1" s="1"/>
      <c r="AM1" s="20" t="s">
        <v>51</v>
      </c>
      <c r="AN1" s="21"/>
      <c r="AO1" s="21"/>
      <c r="AP1" s="21"/>
      <c r="AQ1" s="21"/>
      <c r="AR1" s="21"/>
      <c r="AS1" s="21"/>
      <c r="AT1" s="21"/>
      <c r="AU1" s="21"/>
      <c r="AV1" s="22"/>
      <c r="AY1" s="11" t="s">
        <v>54</v>
      </c>
      <c r="BA1" s="17" t="s">
        <v>55</v>
      </c>
      <c r="BB1" s="18"/>
      <c r="BC1" s="18"/>
      <c r="BD1" s="18"/>
      <c r="BE1" s="18"/>
      <c r="BF1" s="19"/>
      <c r="BG1" s="17" t="s">
        <v>58</v>
      </c>
      <c r="BH1" s="18"/>
      <c r="BI1" s="18"/>
      <c r="BJ1" s="18"/>
      <c r="BK1" s="18"/>
      <c r="BL1" s="18"/>
      <c r="BM1" s="19"/>
    </row>
    <row r="2" spans="2:65" ht="15" thickBot="1" x14ac:dyDescent="0.4">
      <c r="B2">
        <f ca="1">RANDBETWEEN(1,10)</f>
        <v>3</v>
      </c>
      <c r="C2" t="str">
        <f ca="1">IF(OR(B2=1,B2=3,B2=5,B2=7,B2=9),"Men","Women")</f>
        <v>Men</v>
      </c>
      <c r="D2">
        <f ca="1">RANDBETWEEN(25,50)</f>
        <v>47</v>
      </c>
      <c r="E2">
        <f ca="1">RANDBETWEEN(1,6)</f>
        <v>3</v>
      </c>
      <c r="F2" t="str">
        <f t="shared" ref="F2:F33" ca="1" si="0">VLOOKUP(E2,$S$116:$T$121,2)</f>
        <v>agriculture</v>
      </c>
      <c r="G2">
        <f ca="1">RANDBETWEEN(1,5)</f>
        <v>4</v>
      </c>
      <c r="H2" t="str">
        <f t="shared" ref="H2:H33" ca="1" si="1">VLOOKUP(G2,$P$116:$Q$120,2)</f>
        <v>commerce</v>
      </c>
      <c r="J2">
        <f ca="1">RANDBETWEEN(0,3)</f>
        <v>0</v>
      </c>
      <c r="K2">
        <f t="shared" ref="K2:K33" ca="1" si="2">RANDBETWEEN(1,3)</f>
        <v>2</v>
      </c>
      <c r="L2">
        <f ca="1">RANDBETWEEN(1,10)</f>
        <v>6</v>
      </c>
      <c r="M2" t="str">
        <f ca="1">VLOOKUP(Table6[[#This Row],[Column4]],$N$114:$O$123,2)</f>
        <v>f</v>
      </c>
      <c r="N2">
        <f t="shared" ref="N2:N33" ca="1" si="3">RANDBETWEEN(10000,100000)</f>
        <v>88992</v>
      </c>
      <c r="O2">
        <f t="shared" ref="O2:O33" ca="1" si="4">RANDBETWEEN(100000,500000)</f>
        <v>228415</v>
      </c>
      <c r="P2">
        <f ca="1">RAND()*Table6[[#This Row],[house value]]</f>
        <v>132240.07595152612</v>
      </c>
      <c r="Q2">
        <f ca="1">Table6[[#This Row],[cars]]*RAND()*Table6[[#This Row],[income]]</f>
        <v>165523.49399107826</v>
      </c>
      <c r="R2">
        <f ca="1">RAND()*Table6[[#This Row],[car value]]</f>
        <v>149183.16770322894</v>
      </c>
      <c r="S2">
        <f ca="1">RAND()*Table6[[#This Row],[income]]*2</f>
        <v>30253.887114606561</v>
      </c>
      <c r="T2">
        <f ca="1">RAND()*Table6[[#This Row],[income]]*1.5</f>
        <v>31750.445546185852</v>
      </c>
      <c r="U2">
        <f ca="1">Table6[[#This Row],[house value]]+Table6[[#This Row],[car value]]+Table6[[#This Row],[investments]]</f>
        <v>425688.93953726406</v>
      </c>
      <c r="V2">
        <f ca="1">Table6[[#This Row],[Mortgage left]]+Table6[[#This Row],[left amount to pay (car)]]+Table6[[#This Row],[debts]]</f>
        <v>311677.13076936163</v>
      </c>
      <c r="W2">
        <f ca="1">Table6[[#This Row],[value(person)]]-Table6[[#This Row],[value(debts)]]</f>
        <v>114011.80876790243</v>
      </c>
      <c r="AA2" s="2" t="s">
        <v>31</v>
      </c>
      <c r="AB2" s="3" t="s">
        <v>32</v>
      </c>
      <c r="AC2" s="3"/>
      <c r="AD2" s="4"/>
      <c r="AE2" s="7">
        <f ca="1">(SUM(Table6[age]))/COUNT(AA3:AA103)</f>
        <v>38.435643564356432</v>
      </c>
      <c r="AF2" s="5" t="s">
        <v>4</v>
      </c>
      <c r="AG2" t="s">
        <v>5</v>
      </c>
      <c r="AH2" t="s">
        <v>49</v>
      </c>
      <c r="AI2" t="s">
        <v>6</v>
      </c>
      <c r="AJ2" t="s">
        <v>7</v>
      </c>
      <c r="AK2" s="6" t="s">
        <v>8</v>
      </c>
      <c r="AM2" s="5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T2" t="s">
        <v>19</v>
      </c>
      <c r="AU2" t="s">
        <v>20</v>
      </c>
      <c r="AV2" s="6" t="s">
        <v>21</v>
      </c>
      <c r="AY2" s="14">
        <f ca="1">Table6[[#This Row],[car value]]/Table6[[#This Row],[cars]]</f>
        <v>82761.746995539128</v>
      </c>
      <c r="AZ2" s="2" t="s">
        <v>53</v>
      </c>
      <c r="BA2" s="7" t="s">
        <v>56</v>
      </c>
      <c r="BB2" s="9">
        <v>300000</v>
      </c>
      <c r="BD2" s="12" t="s">
        <v>42</v>
      </c>
      <c r="BF2" s="6"/>
      <c r="BG2" s="5" t="s">
        <v>59</v>
      </c>
      <c r="BH2" s="6">
        <v>0.45</v>
      </c>
      <c r="BJ2" t="s">
        <v>60</v>
      </c>
      <c r="BK2" t="s">
        <v>62</v>
      </c>
      <c r="BM2" s="6"/>
    </row>
    <row r="3" spans="2:65" ht="15" thickBot="1" x14ac:dyDescent="0.4">
      <c r="B3">
        <f t="shared" ref="B3:B66" ca="1" si="5">RANDBETWEEN(1,10)</f>
        <v>3</v>
      </c>
      <c r="C3" t="str">
        <f t="shared" ref="C3:C65" ca="1" si="6">IF(OR(B3=1,B3=3,B3=5,B3=7,B3=9),"Men","Women")</f>
        <v>Men</v>
      </c>
      <c r="D3">
        <f t="shared" ref="D3:D11" ca="1" si="7">RANDBETWEEN(25,50)</f>
        <v>50</v>
      </c>
      <c r="E3">
        <f t="shared" ref="E3:E11" ca="1" si="8">RANDBETWEEN(1,6)</f>
        <v>3</v>
      </c>
      <c r="F3" t="str">
        <f t="shared" ca="1" si="0"/>
        <v>agriculture</v>
      </c>
      <c r="G3">
        <f t="shared" ref="G3:G11" ca="1" si="9">RANDBETWEEN(1,5)</f>
        <v>3</v>
      </c>
      <c r="H3" t="str">
        <f t="shared" ca="1" si="1"/>
        <v>diploma</v>
      </c>
      <c r="J3">
        <f t="shared" ref="J3:J11" ca="1" si="10">RANDBETWEEN(0,3)</f>
        <v>3</v>
      </c>
      <c r="K3">
        <f t="shared" ca="1" si="2"/>
        <v>3</v>
      </c>
      <c r="L3">
        <f t="shared" ref="L3:L11" ca="1" si="11">RANDBETWEEN(1,10)</f>
        <v>10</v>
      </c>
      <c r="M3" t="str">
        <f ca="1">VLOOKUP(Table6[[#This Row],[Column4]],$N$114:$O$123,2)</f>
        <v>j</v>
      </c>
      <c r="N3">
        <f t="shared" ca="1" si="3"/>
        <v>96113</v>
      </c>
      <c r="O3">
        <f t="shared" ca="1" si="4"/>
        <v>482287</v>
      </c>
      <c r="P3">
        <f ca="1">RAND()*Table6[[#This Row],[house value]]</f>
        <v>240520.38083357259</v>
      </c>
      <c r="Q3">
        <f ca="1">Table6[[#This Row],[cars]]*RAND()*Table6[[#This Row],[income]]</f>
        <v>140689.93123169965</v>
      </c>
      <c r="R3">
        <f ca="1">RAND()*Table6[[#This Row],[car value]]</f>
        <v>20513.262765724394</v>
      </c>
      <c r="S3">
        <f ca="1">RAND()*Table6[[#This Row],[income]]*2</f>
        <v>186179.12984419055</v>
      </c>
      <c r="T3">
        <f ca="1">RAND()*Table6[[#This Row],[income]]*1.5</f>
        <v>29714.840032946966</v>
      </c>
      <c r="U3">
        <f ca="1">Table6[[#This Row],[house value]]+Table6[[#This Row],[car value]]+Table6[[#This Row],[investments]]</f>
        <v>652691.77126464667</v>
      </c>
      <c r="V3">
        <f ca="1">Table6[[#This Row],[Mortgage left]]+Table6[[#This Row],[left amount to pay (car)]]+Table6[[#This Row],[debts]]</f>
        <v>447212.77344348753</v>
      </c>
      <c r="W3">
        <f ca="1">Table6[[#This Row],[value(person)]]-Table6[[#This Row],[value(debts)]]</f>
        <v>205478.99782115914</v>
      </c>
      <c r="AA3" s="5">
        <f ca="1">IF(C2="men",1,0)</f>
        <v>1</v>
      </c>
      <c r="AB3">
        <f ca="1">IF(C2="women",1,0)</f>
        <v>0</v>
      </c>
      <c r="AD3" s="6"/>
      <c r="AF3" s="5">
        <f ca="1">IF(F2="health",1,0)</f>
        <v>0</v>
      </c>
      <c r="AG3">
        <f ca="1">IF(F2="education",1,0)</f>
        <v>0</v>
      </c>
      <c r="AH3">
        <f ca="1">IF(F2="agriculture",1,0)</f>
        <v>1</v>
      </c>
      <c r="AI3">
        <f ca="1">IF(F2="it",1,0)</f>
        <v>0</v>
      </c>
      <c r="AJ3">
        <f ca="1">IF(F2="e-commerce",1,0)</f>
        <v>0</v>
      </c>
      <c r="AK3" s="6">
        <f t="shared" ref="AK3:AK34" ca="1" si="12">IF(F2="custom",1,0)</f>
        <v>0</v>
      </c>
      <c r="AM3" s="5">
        <f t="shared" ref="AM3:AM34" ca="1" si="13">IF(M2="a",1,0)</f>
        <v>0</v>
      </c>
      <c r="AN3">
        <f t="shared" ref="AN3:AN34" ca="1" si="14">IF(M2="b",1,0)</f>
        <v>0</v>
      </c>
      <c r="AO3">
        <f t="shared" ref="AO3:AO34" ca="1" si="15">IF(M2="c",1,0)</f>
        <v>0</v>
      </c>
      <c r="AP3">
        <f t="shared" ref="AP3:AP34" ca="1" si="16">IF(M2="d",1,0)</f>
        <v>0</v>
      </c>
      <c r="AQ3">
        <f t="shared" ref="AQ3:AQ34" ca="1" si="17">IF(M2="e",1,0)</f>
        <v>0</v>
      </c>
      <c r="AR3">
        <f t="shared" ref="AR3:AR34" ca="1" si="18">IF(M2="f",1,0)</f>
        <v>1</v>
      </c>
      <c r="AS3">
        <f t="shared" ref="AS3:AS34" ca="1" si="19">IF(M2="g",1,0)</f>
        <v>0</v>
      </c>
      <c r="AT3">
        <f t="shared" ref="AT3:AT34" ca="1" si="20">IF(M2="h",1,0)</f>
        <v>0</v>
      </c>
      <c r="AU3">
        <f t="shared" ref="AU3:AU34" ca="1" si="21">IF(M2="i",1,0)</f>
        <v>0</v>
      </c>
      <c r="AV3" s="6">
        <f t="shared" ref="AV3:AV34" ca="1" si="22">IF(M2="j",1,0)</f>
        <v>0</v>
      </c>
      <c r="AY3" s="14">
        <f ca="1">Table6[[#This Row],[car value]]/Table6[[#This Row],[cars]]</f>
        <v>46896.643743899884</v>
      </c>
      <c r="AZ3" s="7">
        <f ca="1">AVERAGE(AY2:AY102)</f>
        <v>28359.803602597869</v>
      </c>
      <c r="BA3" s="5"/>
      <c r="BD3">
        <f ca="1">IF(V2&gt;$BB$2,1,0)</f>
        <v>1</v>
      </c>
      <c r="BF3" s="6"/>
      <c r="BG3" s="7"/>
      <c r="BH3" s="9"/>
      <c r="BJ3">
        <f ca="1">P2/O2</f>
        <v>0.5789465488322838</v>
      </c>
      <c r="BK3">
        <f ca="1">IF(BJ3&gt;$BH$2,1,0)</f>
        <v>1</v>
      </c>
      <c r="BM3" s="6"/>
    </row>
    <row r="4" spans="2:65" ht="15" thickBot="1" x14ac:dyDescent="0.4">
      <c r="B4">
        <f t="shared" ca="1" si="5"/>
        <v>9</v>
      </c>
      <c r="C4" t="str">
        <f t="shared" ca="1" si="6"/>
        <v>Men</v>
      </c>
      <c r="D4">
        <f t="shared" ca="1" si="7"/>
        <v>38</v>
      </c>
      <c r="E4">
        <f t="shared" ca="1" si="8"/>
        <v>4</v>
      </c>
      <c r="F4" t="str">
        <f t="shared" ca="1" si="0"/>
        <v>it</v>
      </c>
      <c r="G4">
        <f t="shared" ca="1" si="9"/>
        <v>2</v>
      </c>
      <c r="H4" t="str">
        <f t="shared" ca="1" si="1"/>
        <v>b-tech</v>
      </c>
      <c r="J4">
        <f t="shared" ca="1" si="10"/>
        <v>1</v>
      </c>
      <c r="K4">
        <f t="shared" ca="1" si="2"/>
        <v>1</v>
      </c>
      <c r="L4">
        <f t="shared" ca="1" si="11"/>
        <v>5</v>
      </c>
      <c r="M4" t="str">
        <f ca="1">VLOOKUP(Table6[[#This Row],[Column4]],$N$114:$O$123,2)</f>
        <v>e</v>
      </c>
      <c r="N4">
        <f t="shared" ca="1" si="3"/>
        <v>80543</v>
      </c>
      <c r="O4">
        <f t="shared" ca="1" si="4"/>
        <v>332635</v>
      </c>
      <c r="P4">
        <f ca="1">RAND()*Table6[[#This Row],[house value]]</f>
        <v>217728.18044886336</v>
      </c>
      <c r="Q4">
        <f ca="1">Table6[[#This Row],[cars]]*RAND()*Table6[[#This Row],[income]]</f>
        <v>8703.9321161551761</v>
      </c>
      <c r="R4">
        <f ca="1">RAND()*Table6[[#This Row],[car value]]</f>
        <v>6905.6997617880188</v>
      </c>
      <c r="S4">
        <f ca="1">RAND()*Table6[[#This Row],[income]]*2</f>
        <v>129676.64657367762</v>
      </c>
      <c r="T4">
        <f ca="1">RAND()*Table6[[#This Row],[income]]*1.5</f>
        <v>88053.816039565805</v>
      </c>
      <c r="U4">
        <f ca="1">Table6[[#This Row],[house value]]+Table6[[#This Row],[car value]]+Table6[[#This Row],[investments]]</f>
        <v>429392.748155721</v>
      </c>
      <c r="V4">
        <f ca="1">Table6[[#This Row],[Mortgage left]]+Table6[[#This Row],[left amount to pay (car)]]+Table6[[#This Row],[debts]]</f>
        <v>354310.52678432898</v>
      </c>
      <c r="W4">
        <f ca="1">Table6[[#This Row],[value(person)]]-Table6[[#This Row],[value(debts)]]</f>
        <v>75082.221371392021</v>
      </c>
      <c r="AA4" s="5">
        <f t="shared" ref="AA4:AA67" ca="1" si="23">IF(C3="men",1,0)</f>
        <v>1</v>
      </c>
      <c r="AB4">
        <f t="shared" ref="AB4:AB67" ca="1" si="24">IF(C3="women",1,0)</f>
        <v>0</v>
      </c>
      <c r="AD4" s="6"/>
      <c r="AF4" s="5">
        <f t="shared" ref="AF4:AF67" ca="1" si="25">IF(F3="health",1,0)</f>
        <v>0</v>
      </c>
      <c r="AG4">
        <f t="shared" ref="AG4:AG67" ca="1" si="26">IF(F3="education",1,0)</f>
        <v>0</v>
      </c>
      <c r="AH4">
        <f t="shared" ref="AH4:AH67" ca="1" si="27">IF(F3="agriculture",1,0)</f>
        <v>1</v>
      </c>
      <c r="AI4">
        <f t="shared" ref="AI4:AI67" ca="1" si="28">IF(F3="it",1,0)</f>
        <v>0</v>
      </c>
      <c r="AJ4">
        <f t="shared" ref="AJ4:AJ67" ca="1" si="29">IF(F3="e-commerce",1,0)</f>
        <v>0</v>
      </c>
      <c r="AK4" s="6">
        <f t="shared" ca="1" si="12"/>
        <v>0</v>
      </c>
      <c r="AM4" s="5">
        <f t="shared" ca="1" si="13"/>
        <v>0</v>
      </c>
      <c r="AN4">
        <f t="shared" ca="1" si="14"/>
        <v>0</v>
      </c>
      <c r="AO4">
        <f t="shared" ca="1" si="15"/>
        <v>0</v>
      </c>
      <c r="AP4">
        <f t="shared" ca="1" si="16"/>
        <v>0</v>
      </c>
      <c r="AQ4">
        <f t="shared" ca="1" si="17"/>
        <v>0</v>
      </c>
      <c r="AR4">
        <f t="shared" ca="1" si="18"/>
        <v>0</v>
      </c>
      <c r="AS4">
        <f t="shared" ca="1" si="19"/>
        <v>0</v>
      </c>
      <c r="AT4">
        <f t="shared" ca="1" si="20"/>
        <v>0</v>
      </c>
      <c r="AU4">
        <f t="shared" ca="1" si="21"/>
        <v>0</v>
      </c>
      <c r="AV4" s="6">
        <f t="shared" ca="1" si="22"/>
        <v>1</v>
      </c>
      <c r="AW4" s="2" t="s">
        <v>52</v>
      </c>
      <c r="AX4" s="3"/>
      <c r="AY4" s="14">
        <f ca="1">Table6[[#This Row],[car value]]/Table6[[#This Row],[cars]]</f>
        <v>8703.9321161551761</v>
      </c>
      <c r="BA4" s="5"/>
      <c r="BD4">
        <f t="shared" ref="BD4:BD67" ca="1" si="30">IF(V3&gt;$BB$2,1,0)</f>
        <v>1</v>
      </c>
      <c r="BF4" s="6"/>
      <c r="BG4" s="5"/>
      <c r="BJ4">
        <f t="shared" ref="BJ4:BJ67" ca="1" si="31">P3/O3</f>
        <v>0.49870799095470664</v>
      </c>
      <c r="BK4">
        <f t="shared" ref="BK4:BK67" ca="1" si="32">IF(BJ4&gt;$BH$2,1,0)</f>
        <v>1</v>
      </c>
      <c r="BM4" s="6"/>
    </row>
    <row r="5" spans="2:65" ht="15" thickBot="1" x14ac:dyDescent="0.4">
      <c r="B5">
        <f t="shared" ca="1" si="5"/>
        <v>2</v>
      </c>
      <c r="C5" t="str">
        <f t="shared" ca="1" si="6"/>
        <v>Women</v>
      </c>
      <c r="D5">
        <f t="shared" ca="1" si="7"/>
        <v>36</v>
      </c>
      <c r="E5">
        <f t="shared" ca="1" si="8"/>
        <v>5</v>
      </c>
      <c r="F5" t="str">
        <f t="shared" ca="1" si="0"/>
        <v>e-commerce</v>
      </c>
      <c r="G5">
        <f t="shared" ca="1" si="9"/>
        <v>2</v>
      </c>
      <c r="H5" t="str">
        <f t="shared" ca="1" si="1"/>
        <v>b-tech</v>
      </c>
      <c r="J5">
        <f t="shared" ca="1" si="10"/>
        <v>0</v>
      </c>
      <c r="K5">
        <f t="shared" ca="1" si="2"/>
        <v>1</v>
      </c>
      <c r="L5">
        <f t="shared" ca="1" si="11"/>
        <v>6</v>
      </c>
      <c r="M5" t="str">
        <f ca="1">VLOOKUP(Table6[[#This Row],[Column4]],$N$114:$O$123,2)</f>
        <v>f</v>
      </c>
      <c r="N5">
        <f t="shared" ca="1" si="3"/>
        <v>76091</v>
      </c>
      <c r="O5">
        <f t="shared" ca="1" si="4"/>
        <v>253912</v>
      </c>
      <c r="P5">
        <f ca="1">RAND()*Table6[[#This Row],[house value]]</f>
        <v>65601.048287138125</v>
      </c>
      <c r="Q5">
        <f ca="1">Table6[[#This Row],[cars]]*RAND()*Table6[[#This Row],[income]]</f>
        <v>47385.828047620118</v>
      </c>
      <c r="R5">
        <f ca="1">RAND()*Table6[[#This Row],[car value]]</f>
        <v>11296.009027647991</v>
      </c>
      <c r="S5">
        <f ca="1">RAND()*Table6[[#This Row],[income]]*2</f>
        <v>104872.91053304667</v>
      </c>
      <c r="T5">
        <f ca="1">RAND()*Table6[[#This Row],[income]]*1.5</f>
        <v>62825.943696396134</v>
      </c>
      <c r="U5">
        <f ca="1">Table6[[#This Row],[house value]]+Table6[[#This Row],[car value]]+Table6[[#This Row],[investments]]</f>
        <v>364123.77174401627</v>
      </c>
      <c r="V5">
        <f ca="1">Table6[[#This Row],[Mortgage left]]+Table6[[#This Row],[left amount to pay (car)]]+Table6[[#This Row],[debts]]</f>
        <v>181769.96784783277</v>
      </c>
      <c r="W5">
        <f ca="1">Table6[[#This Row],[value(person)]]-Table6[[#This Row],[value(debts)]]</f>
        <v>182353.8038961835</v>
      </c>
      <c r="AA5" s="5">
        <f t="shared" ca="1" si="23"/>
        <v>1</v>
      </c>
      <c r="AB5">
        <f t="shared" ca="1" si="24"/>
        <v>0</v>
      </c>
      <c r="AC5" s="2" t="s">
        <v>33</v>
      </c>
      <c r="AD5" s="4">
        <f ca="1">SUM(AA3:AA103)</f>
        <v>53</v>
      </c>
      <c r="AF5" s="5">
        <f t="shared" ca="1" si="25"/>
        <v>0</v>
      </c>
      <c r="AG5">
        <f t="shared" ca="1" si="26"/>
        <v>0</v>
      </c>
      <c r="AH5">
        <f t="shared" ca="1" si="27"/>
        <v>0</v>
      </c>
      <c r="AI5">
        <f t="shared" ca="1" si="28"/>
        <v>1</v>
      </c>
      <c r="AJ5">
        <f t="shared" ca="1" si="29"/>
        <v>0</v>
      </c>
      <c r="AK5" s="6">
        <f t="shared" ca="1" si="12"/>
        <v>0</v>
      </c>
      <c r="AM5" s="5">
        <f t="shared" ca="1" si="13"/>
        <v>0</v>
      </c>
      <c r="AN5">
        <f t="shared" ca="1" si="14"/>
        <v>0</v>
      </c>
      <c r="AO5">
        <f t="shared" ca="1" si="15"/>
        <v>0</v>
      </c>
      <c r="AP5">
        <f t="shared" ca="1" si="16"/>
        <v>0</v>
      </c>
      <c r="AQ5">
        <f t="shared" ca="1" si="17"/>
        <v>1</v>
      </c>
      <c r="AR5">
        <f t="shared" ca="1" si="18"/>
        <v>0</v>
      </c>
      <c r="AS5">
        <f t="shared" ca="1" si="19"/>
        <v>0</v>
      </c>
      <c r="AT5">
        <f t="shared" ca="1" si="20"/>
        <v>0</v>
      </c>
      <c r="AU5">
        <f t="shared" ca="1" si="21"/>
        <v>0</v>
      </c>
      <c r="AV5" s="6">
        <f t="shared" ca="1" si="22"/>
        <v>0</v>
      </c>
      <c r="AW5" s="7">
        <f ca="1">AVERAGE(Table6[income])</f>
        <v>54981.267326732675</v>
      </c>
      <c r="AX5" s="8"/>
      <c r="AY5" s="14">
        <f ca="1">Table6[[#This Row],[car value]]/Table6[[#This Row],[cars]]</f>
        <v>47385.828047620118</v>
      </c>
      <c r="BA5" s="5"/>
      <c r="BD5">
        <f t="shared" ca="1" si="30"/>
        <v>1</v>
      </c>
      <c r="BF5" s="6"/>
      <c r="BG5" s="5"/>
      <c r="BJ5">
        <f t="shared" ca="1" si="31"/>
        <v>0.65455583582263854</v>
      </c>
      <c r="BK5">
        <f t="shared" ca="1" si="32"/>
        <v>1</v>
      </c>
      <c r="BM5" s="6"/>
    </row>
    <row r="6" spans="2:65" ht="15" thickBot="1" x14ac:dyDescent="0.4">
      <c r="B6">
        <f t="shared" ca="1" si="5"/>
        <v>7</v>
      </c>
      <c r="C6" t="str">
        <f t="shared" ca="1" si="6"/>
        <v>Men</v>
      </c>
      <c r="D6">
        <f t="shared" ca="1" si="7"/>
        <v>29</v>
      </c>
      <c r="E6">
        <f t="shared" ca="1" si="8"/>
        <v>5</v>
      </c>
      <c r="F6" t="str">
        <f t="shared" ca="1" si="0"/>
        <v>e-commerce</v>
      </c>
      <c r="G6">
        <f t="shared" ca="1" si="9"/>
        <v>1</v>
      </c>
      <c r="H6" t="str">
        <f t="shared" ca="1" si="1"/>
        <v>Mba</v>
      </c>
      <c r="J6">
        <f t="shared" ca="1" si="10"/>
        <v>0</v>
      </c>
      <c r="K6">
        <f t="shared" ca="1" si="2"/>
        <v>3</v>
      </c>
      <c r="L6">
        <f t="shared" ca="1" si="11"/>
        <v>9</v>
      </c>
      <c r="M6" t="str">
        <f ca="1">VLOOKUP(Table6[[#This Row],[Column4]],$N$114:$O$123,2)</f>
        <v>i</v>
      </c>
      <c r="N6">
        <f t="shared" ca="1" si="3"/>
        <v>32224</v>
      </c>
      <c r="O6">
        <f t="shared" ca="1" si="4"/>
        <v>439841</v>
      </c>
      <c r="P6">
        <f ca="1">RAND()*Table6[[#This Row],[house value]]</f>
        <v>159932.03993569891</v>
      </c>
      <c r="Q6">
        <f ca="1">Table6[[#This Row],[cars]]*RAND()*Table6[[#This Row],[income]]</f>
        <v>47369.743991853808</v>
      </c>
      <c r="R6">
        <f ca="1">RAND()*Table6[[#This Row],[car value]]</f>
        <v>30347.439374025758</v>
      </c>
      <c r="S6">
        <f ca="1">RAND()*Table6[[#This Row],[income]]*2</f>
        <v>59770.213497793738</v>
      </c>
      <c r="T6">
        <f ca="1">RAND()*Table6[[#This Row],[income]]*1.5</f>
        <v>39994.642247771189</v>
      </c>
      <c r="U6">
        <f ca="1">Table6[[#This Row],[house value]]+Table6[[#This Row],[car value]]+Table6[[#This Row],[investments]]</f>
        <v>527205.38623962493</v>
      </c>
      <c r="V6">
        <f ca="1">Table6[[#This Row],[Mortgage left]]+Table6[[#This Row],[left amount to pay (car)]]+Table6[[#This Row],[debts]]</f>
        <v>250049.69280751841</v>
      </c>
      <c r="W6">
        <f ca="1">Table6[[#This Row],[value(person)]]-Table6[[#This Row],[value(debts)]]</f>
        <v>277155.69343210652</v>
      </c>
      <c r="AA6" s="5">
        <f t="shared" ca="1" si="23"/>
        <v>0</v>
      </c>
      <c r="AB6">
        <f t="shared" ca="1" si="24"/>
        <v>1</v>
      </c>
      <c r="AC6" s="7" t="s">
        <v>34</v>
      </c>
      <c r="AD6" s="9">
        <f ca="1">SUM(AB3:AB103)</f>
        <v>48</v>
      </c>
      <c r="AF6" s="5">
        <f t="shared" ca="1" si="25"/>
        <v>0</v>
      </c>
      <c r="AG6">
        <f t="shared" ca="1" si="26"/>
        <v>0</v>
      </c>
      <c r="AH6">
        <f t="shared" ca="1" si="27"/>
        <v>0</v>
      </c>
      <c r="AI6">
        <f t="shared" ca="1" si="28"/>
        <v>0</v>
      </c>
      <c r="AJ6">
        <f t="shared" ca="1" si="29"/>
        <v>1</v>
      </c>
      <c r="AK6" s="6">
        <f t="shared" ca="1" si="12"/>
        <v>0</v>
      </c>
      <c r="AM6" s="5">
        <f t="shared" ca="1" si="13"/>
        <v>0</v>
      </c>
      <c r="AN6">
        <f t="shared" ca="1" si="14"/>
        <v>0</v>
      </c>
      <c r="AO6">
        <f t="shared" ca="1" si="15"/>
        <v>0</v>
      </c>
      <c r="AP6">
        <f t="shared" ca="1" si="16"/>
        <v>0</v>
      </c>
      <c r="AQ6">
        <f t="shared" ca="1" si="17"/>
        <v>0</v>
      </c>
      <c r="AR6">
        <f t="shared" ca="1" si="18"/>
        <v>1</v>
      </c>
      <c r="AS6">
        <f t="shared" ca="1" si="19"/>
        <v>0</v>
      </c>
      <c r="AT6">
        <f t="shared" ca="1" si="20"/>
        <v>0</v>
      </c>
      <c r="AU6">
        <f t="shared" ca="1" si="21"/>
        <v>0</v>
      </c>
      <c r="AV6" s="6">
        <f t="shared" ca="1" si="22"/>
        <v>0</v>
      </c>
      <c r="AY6" s="14">
        <f ca="1">Table6[[#This Row],[car value]]/Table6[[#This Row],[cars]]</f>
        <v>15789.914663951269</v>
      </c>
      <c r="BA6" s="5"/>
      <c r="BD6">
        <f t="shared" ca="1" si="30"/>
        <v>0</v>
      </c>
      <c r="BE6" s="15" t="s">
        <v>57</v>
      </c>
      <c r="BF6" s="16">
        <f ca="1">SUM(BD3:BD103)</f>
        <v>29</v>
      </c>
      <c r="BG6" s="5"/>
      <c r="BJ6">
        <f t="shared" ca="1" si="31"/>
        <v>0.2583613546706659</v>
      </c>
      <c r="BK6">
        <f t="shared" ca="1" si="32"/>
        <v>0</v>
      </c>
      <c r="BL6" s="2" t="s">
        <v>61</v>
      </c>
      <c r="BM6" s="4">
        <f ca="1">SUM(BK3:BK103)</f>
        <v>58</v>
      </c>
    </row>
    <row r="7" spans="2:65" ht="15" thickBot="1" x14ac:dyDescent="0.4">
      <c r="B7">
        <f t="shared" ca="1" si="5"/>
        <v>2</v>
      </c>
      <c r="C7" t="str">
        <f t="shared" ca="1" si="6"/>
        <v>Women</v>
      </c>
      <c r="D7">
        <f t="shared" ca="1" si="7"/>
        <v>43</v>
      </c>
      <c r="E7">
        <f t="shared" ca="1" si="8"/>
        <v>2</v>
      </c>
      <c r="F7" t="str">
        <f t="shared" ca="1" si="0"/>
        <v>education</v>
      </c>
      <c r="G7">
        <f t="shared" ca="1" si="9"/>
        <v>4</v>
      </c>
      <c r="H7" t="str">
        <f t="shared" ca="1" si="1"/>
        <v>commerce</v>
      </c>
      <c r="J7">
        <f t="shared" ca="1" si="10"/>
        <v>1</v>
      </c>
      <c r="K7">
        <f t="shared" ca="1" si="2"/>
        <v>2</v>
      </c>
      <c r="L7">
        <f t="shared" ca="1" si="11"/>
        <v>9</v>
      </c>
      <c r="M7" t="str">
        <f ca="1">VLOOKUP(Table6[[#This Row],[Column4]],$N$114:$O$123,2)</f>
        <v>i</v>
      </c>
      <c r="N7">
        <f t="shared" ca="1" si="3"/>
        <v>58075</v>
      </c>
      <c r="O7">
        <f t="shared" ca="1" si="4"/>
        <v>232639</v>
      </c>
      <c r="P7">
        <f ca="1">RAND()*Table6[[#This Row],[house value]]</f>
        <v>5935.9834627633581</v>
      </c>
      <c r="Q7">
        <f ca="1">Table6[[#This Row],[cars]]*RAND()*Table6[[#This Row],[income]]</f>
        <v>14235.766081603653</v>
      </c>
      <c r="R7">
        <f ca="1">RAND()*Table6[[#This Row],[car value]]</f>
        <v>12259.467093424</v>
      </c>
      <c r="S7">
        <f ca="1">RAND()*Table6[[#This Row],[income]]*2</f>
        <v>65264.836343398973</v>
      </c>
      <c r="T7">
        <f ca="1">RAND()*Table6[[#This Row],[income]]*1.5</f>
        <v>20399.596584054994</v>
      </c>
      <c r="U7">
        <f ca="1">Table6[[#This Row],[house value]]+Table6[[#This Row],[car value]]+Table6[[#This Row],[investments]]</f>
        <v>267274.36266565864</v>
      </c>
      <c r="V7">
        <f ca="1">Table6[[#This Row],[Mortgage left]]+Table6[[#This Row],[left amount to pay (car)]]+Table6[[#This Row],[debts]]</f>
        <v>83460.286899586325</v>
      </c>
      <c r="W7">
        <f ca="1">Table6[[#This Row],[value(person)]]-Table6[[#This Row],[value(debts)]]</f>
        <v>183814.07576607232</v>
      </c>
      <c r="AA7" s="5">
        <f t="shared" ca="1" si="23"/>
        <v>1</v>
      </c>
      <c r="AB7">
        <f t="shared" ca="1" si="24"/>
        <v>0</v>
      </c>
      <c r="AD7" s="6"/>
      <c r="AF7" s="5">
        <f t="shared" ca="1" si="25"/>
        <v>0</v>
      </c>
      <c r="AG7">
        <f t="shared" ca="1" si="26"/>
        <v>0</v>
      </c>
      <c r="AH7">
        <f t="shared" ca="1" si="27"/>
        <v>0</v>
      </c>
      <c r="AI7">
        <f t="shared" ca="1" si="28"/>
        <v>0</v>
      </c>
      <c r="AJ7">
        <f t="shared" ca="1" si="29"/>
        <v>1</v>
      </c>
      <c r="AK7" s="6">
        <f t="shared" ca="1" si="12"/>
        <v>0</v>
      </c>
      <c r="AM7" s="5">
        <f t="shared" ca="1" si="13"/>
        <v>0</v>
      </c>
      <c r="AN7">
        <f t="shared" ca="1" si="14"/>
        <v>0</v>
      </c>
      <c r="AO7">
        <f t="shared" ca="1" si="15"/>
        <v>0</v>
      </c>
      <c r="AP7">
        <f t="shared" ca="1" si="16"/>
        <v>0</v>
      </c>
      <c r="AQ7">
        <f t="shared" ca="1" si="17"/>
        <v>0</v>
      </c>
      <c r="AR7">
        <f t="shared" ca="1" si="18"/>
        <v>0</v>
      </c>
      <c r="AS7">
        <f t="shared" ca="1" si="19"/>
        <v>0</v>
      </c>
      <c r="AT7">
        <f t="shared" ca="1" si="20"/>
        <v>0</v>
      </c>
      <c r="AU7">
        <f t="shared" ca="1" si="21"/>
        <v>1</v>
      </c>
      <c r="AV7" s="6">
        <f t="shared" ca="1" si="22"/>
        <v>0</v>
      </c>
      <c r="AY7" s="14">
        <f ca="1">Table6[[#This Row],[car value]]/Table6[[#This Row],[cars]]</f>
        <v>7117.8830408018266</v>
      </c>
      <c r="BA7" s="5"/>
      <c r="BD7">
        <f t="shared" ca="1" si="30"/>
        <v>0</v>
      </c>
      <c r="BF7" s="6"/>
      <c r="BG7" s="5"/>
      <c r="BJ7">
        <f t="shared" ca="1" si="31"/>
        <v>0.36361330557110161</v>
      </c>
      <c r="BK7">
        <f t="shared" ca="1" si="32"/>
        <v>0</v>
      </c>
      <c r="BL7" s="7"/>
      <c r="BM7" s="9"/>
    </row>
    <row r="8" spans="2:65" x14ac:dyDescent="0.35">
      <c r="B8">
        <f t="shared" ca="1" si="5"/>
        <v>5</v>
      </c>
      <c r="C8" t="str">
        <f t="shared" ca="1" si="6"/>
        <v>Men</v>
      </c>
      <c r="D8">
        <f t="shared" ca="1" si="7"/>
        <v>30</v>
      </c>
      <c r="E8">
        <f t="shared" ca="1" si="8"/>
        <v>6</v>
      </c>
      <c r="F8" t="str">
        <f t="shared" ca="1" si="0"/>
        <v>custom</v>
      </c>
      <c r="G8">
        <f t="shared" ca="1" si="9"/>
        <v>5</v>
      </c>
      <c r="H8" t="str">
        <f t="shared" ca="1" si="1"/>
        <v>arts</v>
      </c>
      <c r="J8">
        <f t="shared" ca="1" si="10"/>
        <v>0</v>
      </c>
      <c r="K8">
        <f t="shared" ca="1" si="2"/>
        <v>2</v>
      </c>
      <c r="L8">
        <f t="shared" ca="1" si="11"/>
        <v>1</v>
      </c>
      <c r="M8" t="str">
        <f ca="1">VLOOKUP(Table6[[#This Row],[Column4]],$N$114:$O$123,2)</f>
        <v>a</v>
      </c>
      <c r="N8">
        <f t="shared" ca="1" si="3"/>
        <v>31365</v>
      </c>
      <c r="O8">
        <f t="shared" ca="1" si="4"/>
        <v>253599</v>
      </c>
      <c r="P8">
        <f ca="1">RAND()*Table6[[#This Row],[house value]]</f>
        <v>133840.34813581777</v>
      </c>
      <c r="Q8">
        <f ca="1">Table6[[#This Row],[cars]]*RAND()*Table6[[#This Row],[income]]</f>
        <v>39503.071284698381</v>
      </c>
      <c r="R8">
        <f ca="1">RAND()*Table6[[#This Row],[car value]]</f>
        <v>23723.734933054966</v>
      </c>
      <c r="S8">
        <f ca="1">RAND()*Table6[[#This Row],[income]]*2</f>
        <v>58169.1967472791</v>
      </c>
      <c r="T8">
        <f ca="1">RAND()*Table6[[#This Row],[income]]*1.5</f>
        <v>16666.596232125172</v>
      </c>
      <c r="U8">
        <f ca="1">Table6[[#This Row],[house value]]+Table6[[#This Row],[car value]]+Table6[[#This Row],[investments]]</f>
        <v>309768.66751682357</v>
      </c>
      <c r="V8">
        <f ca="1">Table6[[#This Row],[Mortgage left]]+Table6[[#This Row],[left amount to pay (car)]]+Table6[[#This Row],[debts]]</f>
        <v>215733.27981615183</v>
      </c>
      <c r="W8">
        <f ca="1">Table6[[#This Row],[value(person)]]-Table6[[#This Row],[value(debts)]]</f>
        <v>94035.387700671738</v>
      </c>
      <c r="AA8" s="5">
        <f t="shared" ca="1" si="23"/>
        <v>0</v>
      </c>
      <c r="AB8">
        <f t="shared" ca="1" si="24"/>
        <v>1</v>
      </c>
      <c r="AD8" s="6"/>
      <c r="AF8" s="5">
        <f t="shared" ca="1" si="25"/>
        <v>0</v>
      </c>
      <c r="AG8">
        <f t="shared" ca="1" si="26"/>
        <v>1</v>
      </c>
      <c r="AH8">
        <f t="shared" ca="1" si="27"/>
        <v>0</v>
      </c>
      <c r="AI8">
        <f t="shared" ca="1" si="28"/>
        <v>0</v>
      </c>
      <c r="AJ8">
        <f t="shared" ca="1" si="29"/>
        <v>0</v>
      </c>
      <c r="AK8" s="6">
        <f t="shared" ca="1" si="12"/>
        <v>0</v>
      </c>
      <c r="AM8" s="5">
        <f t="shared" ca="1" si="13"/>
        <v>0</v>
      </c>
      <c r="AN8">
        <f t="shared" ca="1" si="14"/>
        <v>0</v>
      </c>
      <c r="AO8">
        <f t="shared" ca="1" si="15"/>
        <v>0</v>
      </c>
      <c r="AP8">
        <f t="shared" ca="1" si="16"/>
        <v>0</v>
      </c>
      <c r="AQ8">
        <f t="shared" ca="1" si="17"/>
        <v>0</v>
      </c>
      <c r="AR8">
        <f t="shared" ca="1" si="18"/>
        <v>0</v>
      </c>
      <c r="AS8">
        <f t="shared" ca="1" si="19"/>
        <v>0</v>
      </c>
      <c r="AT8">
        <f t="shared" ca="1" si="20"/>
        <v>0</v>
      </c>
      <c r="AU8">
        <f t="shared" ca="1" si="21"/>
        <v>1</v>
      </c>
      <c r="AV8" s="6">
        <f t="shared" ca="1" si="22"/>
        <v>0</v>
      </c>
      <c r="AY8" s="14">
        <f ca="1">Table6[[#This Row],[car value]]/Table6[[#This Row],[cars]]</f>
        <v>19751.53564234919</v>
      </c>
      <c r="BA8" s="5"/>
      <c r="BD8">
        <f t="shared" ca="1" si="30"/>
        <v>0</v>
      </c>
      <c r="BF8" s="6"/>
      <c r="BG8" s="5"/>
      <c r="BJ8">
        <f t="shared" ca="1" si="31"/>
        <v>2.5515857026394362E-2</v>
      </c>
      <c r="BK8">
        <f t="shared" ca="1" si="32"/>
        <v>0</v>
      </c>
      <c r="BM8" s="6"/>
    </row>
    <row r="9" spans="2:65" x14ac:dyDescent="0.35">
      <c r="B9">
        <f t="shared" ca="1" si="5"/>
        <v>10</v>
      </c>
      <c r="C9" t="str">
        <f t="shared" ca="1" si="6"/>
        <v>Women</v>
      </c>
      <c r="D9">
        <f t="shared" ca="1" si="7"/>
        <v>44</v>
      </c>
      <c r="E9">
        <f t="shared" ca="1" si="8"/>
        <v>6</v>
      </c>
      <c r="F9" t="str">
        <f t="shared" ca="1" si="0"/>
        <v>custom</v>
      </c>
      <c r="G9">
        <f t="shared" ca="1" si="9"/>
        <v>4</v>
      </c>
      <c r="H9" t="str">
        <f t="shared" ca="1" si="1"/>
        <v>commerce</v>
      </c>
      <c r="J9">
        <f t="shared" ca="1" si="10"/>
        <v>1</v>
      </c>
      <c r="K9">
        <f t="shared" ca="1" si="2"/>
        <v>3</v>
      </c>
      <c r="L9">
        <f t="shared" ca="1" si="11"/>
        <v>2</v>
      </c>
      <c r="M9" t="str">
        <f ca="1">VLOOKUP(Table6[[#This Row],[Column4]],$N$114:$O$123,2)</f>
        <v>b</v>
      </c>
      <c r="N9">
        <f t="shared" ca="1" si="3"/>
        <v>15554</v>
      </c>
      <c r="O9">
        <f t="shared" ca="1" si="4"/>
        <v>359382</v>
      </c>
      <c r="P9">
        <f ca="1">RAND()*Table6[[#This Row],[house value]]</f>
        <v>153046.93169575353</v>
      </c>
      <c r="Q9">
        <f ca="1">Table6[[#This Row],[cars]]*RAND()*Table6[[#This Row],[income]]</f>
        <v>16035.358591273218</v>
      </c>
      <c r="R9">
        <f ca="1">RAND()*Table6[[#This Row],[car value]]</f>
        <v>5487.1815841904854</v>
      </c>
      <c r="S9">
        <f ca="1">RAND()*Table6[[#This Row],[income]]*2</f>
        <v>21112.379108924739</v>
      </c>
      <c r="T9">
        <f ca="1">RAND()*Table6[[#This Row],[income]]*1.5</f>
        <v>5329.6480869280967</v>
      </c>
      <c r="U9">
        <f ca="1">Table6[[#This Row],[house value]]+Table6[[#This Row],[car value]]+Table6[[#This Row],[investments]]</f>
        <v>380747.00667820132</v>
      </c>
      <c r="V9">
        <f ca="1">Table6[[#This Row],[Mortgage left]]+Table6[[#This Row],[left amount to pay (car)]]+Table6[[#This Row],[debts]]</f>
        <v>179646.49238886876</v>
      </c>
      <c r="W9">
        <f ca="1">Table6[[#This Row],[value(person)]]-Table6[[#This Row],[value(debts)]]</f>
        <v>201100.51428933255</v>
      </c>
      <c r="AA9" s="5">
        <f t="shared" ca="1" si="23"/>
        <v>1</v>
      </c>
      <c r="AB9">
        <f t="shared" ca="1" si="24"/>
        <v>0</v>
      </c>
      <c r="AD9" s="6"/>
      <c r="AF9" s="5">
        <f t="shared" ca="1" si="25"/>
        <v>0</v>
      </c>
      <c r="AG9">
        <f t="shared" ca="1" si="26"/>
        <v>0</v>
      </c>
      <c r="AH9">
        <f t="shared" ca="1" si="27"/>
        <v>0</v>
      </c>
      <c r="AI9">
        <f t="shared" ca="1" si="28"/>
        <v>0</v>
      </c>
      <c r="AJ9">
        <f t="shared" ca="1" si="29"/>
        <v>0</v>
      </c>
      <c r="AK9" s="6">
        <f t="shared" ca="1" si="12"/>
        <v>1</v>
      </c>
      <c r="AM9" s="5">
        <f t="shared" ca="1" si="13"/>
        <v>1</v>
      </c>
      <c r="AN9">
        <f t="shared" ca="1" si="14"/>
        <v>0</v>
      </c>
      <c r="AO9">
        <f t="shared" ca="1" si="15"/>
        <v>0</v>
      </c>
      <c r="AP9">
        <f t="shared" ca="1" si="16"/>
        <v>0</v>
      </c>
      <c r="AQ9">
        <f t="shared" ca="1" si="17"/>
        <v>0</v>
      </c>
      <c r="AR9">
        <f t="shared" ca="1" si="18"/>
        <v>0</v>
      </c>
      <c r="AS9">
        <f t="shared" ca="1" si="19"/>
        <v>0</v>
      </c>
      <c r="AT9">
        <f t="shared" ca="1" si="20"/>
        <v>0</v>
      </c>
      <c r="AU9">
        <f t="shared" ca="1" si="21"/>
        <v>0</v>
      </c>
      <c r="AV9" s="6">
        <f t="shared" ca="1" si="22"/>
        <v>0</v>
      </c>
      <c r="AY9" s="14">
        <f ca="1">Table6[[#This Row],[car value]]/Table6[[#This Row],[cars]]</f>
        <v>5345.1195304244056</v>
      </c>
      <c r="BA9" s="5"/>
      <c r="BD9">
        <f t="shared" ca="1" si="30"/>
        <v>0</v>
      </c>
      <c r="BF9" s="6"/>
      <c r="BG9" s="5"/>
      <c r="BJ9">
        <f t="shared" ca="1" si="31"/>
        <v>0.52776370622840696</v>
      </c>
      <c r="BK9">
        <f t="shared" ca="1" si="32"/>
        <v>1</v>
      </c>
      <c r="BM9" s="6"/>
    </row>
    <row r="10" spans="2:65" x14ac:dyDescent="0.35">
      <c r="B10">
        <f t="shared" ca="1" si="5"/>
        <v>2</v>
      </c>
      <c r="C10" t="str">
        <f t="shared" ca="1" si="6"/>
        <v>Women</v>
      </c>
      <c r="D10">
        <f t="shared" ca="1" si="7"/>
        <v>45</v>
      </c>
      <c r="E10">
        <f t="shared" ca="1" si="8"/>
        <v>2</v>
      </c>
      <c r="F10" t="str">
        <f t="shared" ca="1" si="0"/>
        <v>education</v>
      </c>
      <c r="G10">
        <f t="shared" ca="1" si="9"/>
        <v>5</v>
      </c>
      <c r="H10" t="str">
        <f t="shared" ca="1" si="1"/>
        <v>arts</v>
      </c>
      <c r="J10">
        <f t="shared" ca="1" si="10"/>
        <v>1</v>
      </c>
      <c r="K10">
        <f t="shared" ca="1" si="2"/>
        <v>2</v>
      </c>
      <c r="L10">
        <f t="shared" ca="1" si="11"/>
        <v>1</v>
      </c>
      <c r="M10" t="str">
        <f ca="1">VLOOKUP(Table6[[#This Row],[Column4]],$N$114:$O$123,2)</f>
        <v>a</v>
      </c>
      <c r="N10">
        <f t="shared" ca="1" si="3"/>
        <v>90343</v>
      </c>
      <c r="O10">
        <f t="shared" ca="1" si="4"/>
        <v>223067</v>
      </c>
      <c r="P10">
        <f ca="1">RAND()*Table6[[#This Row],[house value]]</f>
        <v>173766.47295837366</v>
      </c>
      <c r="Q10">
        <f ca="1">Table6[[#This Row],[cars]]*RAND()*Table6[[#This Row],[income]]</f>
        <v>14536.256332747455</v>
      </c>
      <c r="R10">
        <f ca="1">RAND()*Table6[[#This Row],[car value]]</f>
        <v>12032.143291043385</v>
      </c>
      <c r="S10">
        <f ca="1">RAND()*Table6[[#This Row],[income]]*2</f>
        <v>72196.834987675247</v>
      </c>
      <c r="T10">
        <f ca="1">RAND()*Table6[[#This Row],[income]]*1.5</f>
        <v>25775.604235590094</v>
      </c>
      <c r="U10">
        <f ca="1">Table6[[#This Row],[house value]]+Table6[[#This Row],[car value]]+Table6[[#This Row],[investments]]</f>
        <v>263378.86056833755</v>
      </c>
      <c r="V10">
        <f ca="1">Table6[[#This Row],[Mortgage left]]+Table6[[#This Row],[left amount to pay (car)]]+Table6[[#This Row],[debts]]</f>
        <v>257995.45123709229</v>
      </c>
      <c r="W10">
        <f ca="1">Table6[[#This Row],[value(person)]]-Table6[[#This Row],[value(debts)]]</f>
        <v>5383.4093312452605</v>
      </c>
      <c r="AA10" s="5">
        <f t="shared" ca="1" si="23"/>
        <v>0</v>
      </c>
      <c r="AB10">
        <f t="shared" ca="1" si="24"/>
        <v>1</v>
      </c>
      <c r="AD10" s="6"/>
      <c r="AF10" s="5">
        <f t="shared" ca="1" si="25"/>
        <v>0</v>
      </c>
      <c r="AG10">
        <f t="shared" ca="1" si="26"/>
        <v>0</v>
      </c>
      <c r="AH10">
        <f t="shared" ca="1" si="27"/>
        <v>0</v>
      </c>
      <c r="AI10">
        <f t="shared" ca="1" si="28"/>
        <v>0</v>
      </c>
      <c r="AJ10">
        <f t="shared" ca="1" si="29"/>
        <v>0</v>
      </c>
      <c r="AK10" s="6">
        <f t="shared" ca="1" si="12"/>
        <v>1</v>
      </c>
      <c r="AM10" s="5">
        <f t="shared" ca="1" si="13"/>
        <v>0</v>
      </c>
      <c r="AN10">
        <f t="shared" ca="1" si="14"/>
        <v>1</v>
      </c>
      <c r="AO10">
        <f t="shared" ca="1" si="15"/>
        <v>0</v>
      </c>
      <c r="AP10">
        <f t="shared" ca="1" si="16"/>
        <v>0</v>
      </c>
      <c r="AQ10">
        <f t="shared" ca="1" si="17"/>
        <v>0</v>
      </c>
      <c r="AR10">
        <f t="shared" ca="1" si="18"/>
        <v>0</v>
      </c>
      <c r="AS10">
        <f t="shared" ca="1" si="19"/>
        <v>0</v>
      </c>
      <c r="AT10">
        <f t="shared" ca="1" si="20"/>
        <v>0</v>
      </c>
      <c r="AU10">
        <f t="shared" ca="1" si="21"/>
        <v>0</v>
      </c>
      <c r="AV10" s="6">
        <f t="shared" ca="1" si="22"/>
        <v>0</v>
      </c>
      <c r="AY10" s="14">
        <f ca="1">Table6[[#This Row],[car value]]/Table6[[#This Row],[cars]]</f>
        <v>7268.1281663737273</v>
      </c>
      <c r="BA10" s="5"/>
      <c r="BD10">
        <f t="shared" ca="1" si="30"/>
        <v>0</v>
      </c>
      <c r="BF10" s="6"/>
      <c r="BG10" s="5"/>
      <c r="BJ10">
        <f t="shared" ca="1" si="31"/>
        <v>0.42586142793950038</v>
      </c>
      <c r="BK10">
        <f t="shared" ca="1" si="32"/>
        <v>0</v>
      </c>
      <c r="BM10" s="6"/>
    </row>
    <row r="11" spans="2:65" x14ac:dyDescent="0.35">
      <c r="B11">
        <f t="shared" ca="1" si="5"/>
        <v>2</v>
      </c>
      <c r="C11" t="str">
        <f t="shared" ca="1" si="6"/>
        <v>Women</v>
      </c>
      <c r="D11">
        <f t="shared" ca="1" si="7"/>
        <v>39</v>
      </c>
      <c r="E11">
        <f t="shared" ca="1" si="8"/>
        <v>5</v>
      </c>
      <c r="F11" t="str">
        <f t="shared" ca="1" si="0"/>
        <v>e-commerce</v>
      </c>
      <c r="G11">
        <f t="shared" ca="1" si="9"/>
        <v>1</v>
      </c>
      <c r="H11" t="str">
        <f t="shared" ca="1" si="1"/>
        <v>Mba</v>
      </c>
      <c r="J11">
        <f t="shared" ca="1" si="10"/>
        <v>0</v>
      </c>
      <c r="K11">
        <f t="shared" ca="1" si="2"/>
        <v>3</v>
      </c>
      <c r="L11">
        <f t="shared" ca="1" si="11"/>
        <v>5</v>
      </c>
      <c r="M11" t="str">
        <f ca="1">VLOOKUP(Table6[[#This Row],[Column4]],$N$114:$O$123,2)</f>
        <v>e</v>
      </c>
      <c r="N11">
        <f t="shared" ca="1" si="3"/>
        <v>59790</v>
      </c>
      <c r="O11">
        <f t="shared" ca="1" si="4"/>
        <v>303471</v>
      </c>
      <c r="P11">
        <f ca="1">RAND()*Table6[[#This Row],[house value]]</f>
        <v>64198.49998916452</v>
      </c>
      <c r="Q11">
        <f ca="1">Table6[[#This Row],[cars]]*RAND()*Table6[[#This Row],[income]]</f>
        <v>102157.27203729455</v>
      </c>
      <c r="R11">
        <f ca="1">RAND()*Table6[[#This Row],[car value]]</f>
        <v>67707.772363903277</v>
      </c>
      <c r="S11">
        <f ca="1">RAND()*Table6[[#This Row],[income]]*2</f>
        <v>95946.375861735636</v>
      </c>
      <c r="T11">
        <f ca="1">RAND()*Table6[[#This Row],[income]]*1.5</f>
        <v>72883.800434770936</v>
      </c>
      <c r="U11">
        <f ca="1">Table6[[#This Row],[house value]]+Table6[[#This Row],[car value]]+Table6[[#This Row],[investments]]</f>
        <v>478512.07247206551</v>
      </c>
      <c r="V11">
        <f ca="1">Table6[[#This Row],[Mortgage left]]+Table6[[#This Row],[left amount to pay (car)]]+Table6[[#This Row],[debts]]</f>
        <v>227852.64821480343</v>
      </c>
      <c r="W11">
        <f ca="1">Table6[[#This Row],[value(person)]]-Table6[[#This Row],[value(debts)]]</f>
        <v>250659.42425726209</v>
      </c>
      <c r="AA11" s="5">
        <f t="shared" ca="1" si="23"/>
        <v>0</v>
      </c>
      <c r="AB11">
        <f t="shared" ca="1" si="24"/>
        <v>1</v>
      </c>
      <c r="AD11" s="6"/>
      <c r="AF11" s="5">
        <f t="shared" ca="1" si="25"/>
        <v>0</v>
      </c>
      <c r="AG11">
        <f t="shared" ca="1" si="26"/>
        <v>1</v>
      </c>
      <c r="AH11">
        <f t="shared" ca="1" si="27"/>
        <v>0</v>
      </c>
      <c r="AI11">
        <f t="shared" ca="1" si="28"/>
        <v>0</v>
      </c>
      <c r="AJ11">
        <f t="shared" ca="1" si="29"/>
        <v>0</v>
      </c>
      <c r="AK11" s="6">
        <f t="shared" ca="1" si="12"/>
        <v>0</v>
      </c>
      <c r="AM11" s="5">
        <f t="shared" ca="1" si="13"/>
        <v>1</v>
      </c>
      <c r="AN11">
        <f t="shared" ca="1" si="14"/>
        <v>0</v>
      </c>
      <c r="AO11">
        <f t="shared" ca="1" si="15"/>
        <v>0</v>
      </c>
      <c r="AP11">
        <f t="shared" ca="1" si="16"/>
        <v>0</v>
      </c>
      <c r="AQ11">
        <f t="shared" ca="1" si="17"/>
        <v>0</v>
      </c>
      <c r="AR11">
        <f t="shared" ca="1" si="18"/>
        <v>0</v>
      </c>
      <c r="AS11">
        <f t="shared" ca="1" si="19"/>
        <v>0</v>
      </c>
      <c r="AT11">
        <f t="shared" ca="1" si="20"/>
        <v>0</v>
      </c>
      <c r="AU11">
        <f t="shared" ca="1" si="21"/>
        <v>0</v>
      </c>
      <c r="AV11" s="6">
        <f t="shared" ca="1" si="22"/>
        <v>0</v>
      </c>
      <c r="AY11" s="14">
        <f ca="1">Table6[[#This Row],[car value]]/Table6[[#This Row],[cars]]</f>
        <v>34052.424012431518</v>
      </c>
      <c r="BA11" s="5"/>
      <c r="BD11">
        <f t="shared" ca="1" si="30"/>
        <v>0</v>
      </c>
      <c r="BF11" s="6"/>
      <c r="BG11" s="5"/>
      <c r="BJ11">
        <f t="shared" ca="1" si="31"/>
        <v>0.7789878061675356</v>
      </c>
      <c r="BK11">
        <f t="shared" ca="1" si="32"/>
        <v>1</v>
      </c>
      <c r="BM11" s="6"/>
    </row>
    <row r="12" spans="2:65" x14ac:dyDescent="0.35">
      <c r="B12">
        <f t="shared" ca="1" si="5"/>
        <v>5</v>
      </c>
      <c r="C12" t="str">
        <f t="shared" ca="1" si="6"/>
        <v>Men</v>
      </c>
      <c r="D12">
        <f t="shared" ref="D12:D43" ca="1" si="33">RANDBETWEEN(25,50)</f>
        <v>47</v>
      </c>
      <c r="E12">
        <f t="shared" ref="E12:E43" ca="1" si="34">RANDBETWEEN(1,6)</f>
        <v>4</v>
      </c>
      <c r="F12" t="str">
        <f t="shared" ca="1" si="0"/>
        <v>it</v>
      </c>
      <c r="G12">
        <f t="shared" ref="G12:G43" ca="1" si="35">RANDBETWEEN(1,5)</f>
        <v>3</v>
      </c>
      <c r="H12" t="str">
        <f t="shared" ca="1" si="1"/>
        <v>diploma</v>
      </c>
      <c r="J12">
        <f t="shared" ref="J12:J43" ca="1" si="36">RANDBETWEEN(0,3)</f>
        <v>1</v>
      </c>
      <c r="K12">
        <f t="shared" ca="1" si="2"/>
        <v>2</v>
      </c>
      <c r="L12">
        <f t="shared" ref="L12:L43" ca="1" si="37">RANDBETWEEN(1,10)</f>
        <v>10</v>
      </c>
      <c r="M12" t="str">
        <f ca="1">VLOOKUP(Table6[[#This Row],[Column4]],$N$114:$O$123,2)</f>
        <v>j</v>
      </c>
      <c r="N12">
        <f t="shared" ca="1" si="3"/>
        <v>59398</v>
      </c>
      <c r="O12">
        <f t="shared" ca="1" si="4"/>
        <v>284294</v>
      </c>
      <c r="P12">
        <f ca="1">RAND()*Table6[[#This Row],[house value]]</f>
        <v>87781.287159406842</v>
      </c>
      <c r="Q12">
        <f ca="1">Table6[[#This Row],[cars]]*RAND()*Table6[[#This Row],[income]]</f>
        <v>96451.650672140633</v>
      </c>
      <c r="R12">
        <f ca="1">RAND()*Table6[[#This Row],[car value]]</f>
        <v>78511.651516265047</v>
      </c>
      <c r="S12">
        <f ca="1">RAND()*Table6[[#This Row],[income]]*2</f>
        <v>108755.82121397843</v>
      </c>
      <c r="T12">
        <f ca="1">RAND()*Table6[[#This Row],[income]]*1.5</f>
        <v>27596.897172659519</v>
      </c>
      <c r="U12">
        <f ca="1">Table6[[#This Row],[house value]]+Table6[[#This Row],[car value]]+Table6[[#This Row],[investments]]</f>
        <v>408342.54784480017</v>
      </c>
      <c r="V12">
        <f ca="1">Table6[[#This Row],[Mortgage left]]+Table6[[#This Row],[left amount to pay (car)]]+Table6[[#This Row],[debts]]</f>
        <v>275048.75988965027</v>
      </c>
      <c r="W12">
        <f ca="1">Table6[[#This Row],[value(person)]]-Table6[[#This Row],[value(debts)]]</f>
        <v>133293.78795514989</v>
      </c>
      <c r="AA12" s="5">
        <f t="shared" ca="1" si="23"/>
        <v>0</v>
      </c>
      <c r="AB12">
        <f t="shared" ca="1" si="24"/>
        <v>1</v>
      </c>
      <c r="AD12" s="10"/>
      <c r="AF12" s="5">
        <f t="shared" ca="1" si="25"/>
        <v>0</v>
      </c>
      <c r="AG12">
        <f t="shared" ca="1" si="26"/>
        <v>0</v>
      </c>
      <c r="AH12">
        <f t="shared" ca="1" si="27"/>
        <v>0</v>
      </c>
      <c r="AI12">
        <f t="shared" ca="1" si="28"/>
        <v>0</v>
      </c>
      <c r="AJ12">
        <f t="shared" ca="1" si="29"/>
        <v>1</v>
      </c>
      <c r="AK12" s="6">
        <f t="shared" ca="1" si="12"/>
        <v>0</v>
      </c>
      <c r="AM12" s="5">
        <f t="shared" ca="1" si="13"/>
        <v>0</v>
      </c>
      <c r="AN12">
        <f t="shared" ca="1" si="14"/>
        <v>0</v>
      </c>
      <c r="AO12">
        <f t="shared" ca="1" si="15"/>
        <v>0</v>
      </c>
      <c r="AP12">
        <f t="shared" ca="1" si="16"/>
        <v>0</v>
      </c>
      <c r="AQ12">
        <f t="shared" ca="1" si="17"/>
        <v>1</v>
      </c>
      <c r="AR12">
        <f t="shared" ca="1" si="18"/>
        <v>0</v>
      </c>
      <c r="AS12">
        <f t="shared" ca="1" si="19"/>
        <v>0</v>
      </c>
      <c r="AT12">
        <f t="shared" ca="1" si="20"/>
        <v>0</v>
      </c>
      <c r="AU12">
        <f t="shared" ca="1" si="21"/>
        <v>0</v>
      </c>
      <c r="AV12" s="6">
        <f t="shared" ca="1" si="22"/>
        <v>0</v>
      </c>
      <c r="AY12" s="14">
        <f ca="1">Table6[[#This Row],[car value]]/Table6[[#This Row],[cars]]</f>
        <v>48225.825336070317</v>
      </c>
      <c r="BA12" s="5"/>
      <c r="BD12">
        <f t="shared" ca="1" si="30"/>
        <v>0</v>
      </c>
      <c r="BF12" s="6"/>
      <c r="BG12" s="5"/>
      <c r="BJ12">
        <f t="shared" ca="1" si="31"/>
        <v>0.21154739658538879</v>
      </c>
      <c r="BK12">
        <f t="shared" ca="1" si="32"/>
        <v>0</v>
      </c>
      <c r="BM12" s="6"/>
    </row>
    <row r="13" spans="2:65" x14ac:dyDescent="0.35">
      <c r="B13">
        <f t="shared" ca="1" si="5"/>
        <v>1</v>
      </c>
      <c r="C13" t="str">
        <f t="shared" ca="1" si="6"/>
        <v>Men</v>
      </c>
      <c r="D13">
        <f t="shared" ca="1" si="33"/>
        <v>44</v>
      </c>
      <c r="E13">
        <f t="shared" ca="1" si="34"/>
        <v>5</v>
      </c>
      <c r="F13" t="str">
        <f t="shared" ca="1" si="0"/>
        <v>e-commerce</v>
      </c>
      <c r="G13">
        <f t="shared" ca="1" si="35"/>
        <v>1</v>
      </c>
      <c r="H13" t="str">
        <f t="shared" ca="1" si="1"/>
        <v>Mba</v>
      </c>
      <c r="J13">
        <f t="shared" ca="1" si="36"/>
        <v>3</v>
      </c>
      <c r="K13">
        <f t="shared" ca="1" si="2"/>
        <v>2</v>
      </c>
      <c r="L13">
        <f t="shared" ca="1" si="37"/>
        <v>10</v>
      </c>
      <c r="M13" t="str">
        <f ca="1">VLOOKUP(Table6[[#This Row],[Column4]],$N$114:$O$123,2)</f>
        <v>j</v>
      </c>
      <c r="N13">
        <f t="shared" ca="1" si="3"/>
        <v>68346</v>
      </c>
      <c r="O13">
        <f t="shared" ca="1" si="4"/>
        <v>160544</v>
      </c>
      <c r="P13">
        <f ca="1">RAND()*Table6[[#This Row],[house value]]</f>
        <v>58753.256120650767</v>
      </c>
      <c r="Q13">
        <f ca="1">Table6[[#This Row],[cars]]*RAND()*Table6[[#This Row],[income]]</f>
        <v>1028.8647574797169</v>
      </c>
      <c r="R13">
        <f ca="1">RAND()*Table6[[#This Row],[car value]]</f>
        <v>763.71689947422237</v>
      </c>
      <c r="S13">
        <f ca="1">RAND()*Table6[[#This Row],[income]]*2</f>
        <v>62328.15414026651</v>
      </c>
      <c r="T13">
        <f ca="1">RAND()*Table6[[#This Row],[income]]*1.5</f>
        <v>55598.950740809269</v>
      </c>
      <c r="U13">
        <f ca="1">Table6[[#This Row],[house value]]+Table6[[#This Row],[car value]]+Table6[[#This Row],[investments]]</f>
        <v>217171.81549828898</v>
      </c>
      <c r="V13">
        <f ca="1">Table6[[#This Row],[Mortgage left]]+Table6[[#This Row],[left amount to pay (car)]]+Table6[[#This Row],[debts]]</f>
        <v>121845.12716039151</v>
      </c>
      <c r="W13">
        <f ca="1">Table6[[#This Row],[value(person)]]-Table6[[#This Row],[value(debts)]]</f>
        <v>95326.688337897474</v>
      </c>
      <c r="AA13" s="5">
        <f t="shared" ca="1" si="23"/>
        <v>1</v>
      </c>
      <c r="AB13">
        <f t="shared" ca="1" si="24"/>
        <v>0</v>
      </c>
      <c r="AD13" s="6"/>
      <c r="AF13" s="5">
        <f t="shared" ca="1" si="25"/>
        <v>0</v>
      </c>
      <c r="AG13">
        <f t="shared" ca="1" si="26"/>
        <v>0</v>
      </c>
      <c r="AH13">
        <f t="shared" ca="1" si="27"/>
        <v>0</v>
      </c>
      <c r="AI13">
        <f t="shared" ca="1" si="28"/>
        <v>1</v>
      </c>
      <c r="AJ13">
        <f t="shared" ca="1" si="29"/>
        <v>0</v>
      </c>
      <c r="AK13" s="6">
        <f t="shared" ca="1" si="12"/>
        <v>0</v>
      </c>
      <c r="AM13" s="5">
        <f t="shared" ca="1" si="13"/>
        <v>0</v>
      </c>
      <c r="AN13">
        <f t="shared" ca="1" si="14"/>
        <v>0</v>
      </c>
      <c r="AO13">
        <f t="shared" ca="1" si="15"/>
        <v>0</v>
      </c>
      <c r="AP13">
        <f t="shared" ca="1" si="16"/>
        <v>0</v>
      </c>
      <c r="AQ13">
        <f t="shared" ca="1" si="17"/>
        <v>0</v>
      </c>
      <c r="AR13">
        <f t="shared" ca="1" si="18"/>
        <v>0</v>
      </c>
      <c r="AS13">
        <f t="shared" ca="1" si="19"/>
        <v>0</v>
      </c>
      <c r="AT13">
        <f t="shared" ca="1" si="20"/>
        <v>0</v>
      </c>
      <c r="AU13">
        <f t="shared" ca="1" si="21"/>
        <v>0</v>
      </c>
      <c r="AV13" s="6">
        <f t="shared" ca="1" si="22"/>
        <v>1</v>
      </c>
      <c r="AY13" s="14">
        <f ca="1">Table6[[#This Row],[car value]]/Table6[[#This Row],[cars]]</f>
        <v>514.43237873985845</v>
      </c>
      <c r="BA13" s="5"/>
      <c r="BD13">
        <f t="shared" ca="1" si="30"/>
        <v>0</v>
      </c>
      <c r="BF13" s="6"/>
      <c r="BG13" s="5"/>
      <c r="BJ13">
        <f t="shared" ca="1" si="31"/>
        <v>0.30876939773405998</v>
      </c>
      <c r="BK13">
        <f t="shared" ca="1" si="32"/>
        <v>0</v>
      </c>
      <c r="BM13" s="6"/>
    </row>
    <row r="14" spans="2:65" x14ac:dyDescent="0.35">
      <c r="B14">
        <f t="shared" ca="1" si="5"/>
        <v>1</v>
      </c>
      <c r="C14" t="str">
        <f t="shared" ca="1" si="6"/>
        <v>Men</v>
      </c>
      <c r="D14">
        <f t="shared" ca="1" si="33"/>
        <v>41</v>
      </c>
      <c r="E14">
        <f t="shared" ca="1" si="34"/>
        <v>1</v>
      </c>
      <c r="F14" t="str">
        <f t="shared" ca="1" si="0"/>
        <v>health</v>
      </c>
      <c r="G14">
        <f t="shared" ca="1" si="35"/>
        <v>3</v>
      </c>
      <c r="H14" t="str">
        <f t="shared" ca="1" si="1"/>
        <v>diploma</v>
      </c>
      <c r="J14">
        <f t="shared" ca="1" si="36"/>
        <v>0</v>
      </c>
      <c r="K14">
        <f t="shared" ca="1" si="2"/>
        <v>1</v>
      </c>
      <c r="L14">
        <f t="shared" ca="1" si="37"/>
        <v>4</v>
      </c>
      <c r="M14" t="str">
        <f ca="1">VLOOKUP(Table6[[#This Row],[Column4]],$N$114:$O$123,2)</f>
        <v>d</v>
      </c>
      <c r="N14">
        <f t="shared" ca="1" si="3"/>
        <v>65412</v>
      </c>
      <c r="O14">
        <f t="shared" ca="1" si="4"/>
        <v>464646</v>
      </c>
      <c r="P14">
        <f ca="1">RAND()*Table6[[#This Row],[house value]]</f>
        <v>362527.7462153667</v>
      </c>
      <c r="Q14">
        <f ca="1">Table6[[#This Row],[cars]]*RAND()*Table6[[#This Row],[income]]</f>
        <v>41041.76642165026</v>
      </c>
      <c r="R14">
        <f ca="1">RAND()*Table6[[#This Row],[car value]]</f>
        <v>3703.2776627709218</v>
      </c>
      <c r="S14">
        <f ca="1">RAND()*Table6[[#This Row],[income]]*2</f>
        <v>127921.77522911652</v>
      </c>
      <c r="T14">
        <f ca="1">RAND()*Table6[[#This Row],[income]]*1.5</f>
        <v>58759.824707214306</v>
      </c>
      <c r="U14">
        <f ca="1">Table6[[#This Row],[house value]]+Table6[[#This Row],[car value]]+Table6[[#This Row],[investments]]</f>
        <v>564447.59112886456</v>
      </c>
      <c r="V14">
        <f ca="1">Table6[[#This Row],[Mortgage left]]+Table6[[#This Row],[left amount to pay (car)]]+Table6[[#This Row],[debts]]</f>
        <v>494152.79910725413</v>
      </c>
      <c r="W14">
        <f ca="1">Table6[[#This Row],[value(person)]]-Table6[[#This Row],[value(debts)]]</f>
        <v>70294.792021610425</v>
      </c>
      <c r="AA14" s="5">
        <f t="shared" ca="1" si="23"/>
        <v>1</v>
      </c>
      <c r="AB14">
        <f t="shared" ca="1" si="24"/>
        <v>0</v>
      </c>
      <c r="AD14" s="6"/>
      <c r="AF14" s="5">
        <f t="shared" ca="1" si="25"/>
        <v>0</v>
      </c>
      <c r="AG14">
        <f t="shared" ca="1" si="26"/>
        <v>0</v>
      </c>
      <c r="AH14">
        <f t="shared" ca="1" si="27"/>
        <v>0</v>
      </c>
      <c r="AI14">
        <f t="shared" ca="1" si="28"/>
        <v>0</v>
      </c>
      <c r="AJ14">
        <f t="shared" ca="1" si="29"/>
        <v>1</v>
      </c>
      <c r="AK14" s="6">
        <f t="shared" ca="1" si="12"/>
        <v>0</v>
      </c>
      <c r="AM14" s="5">
        <f t="shared" ca="1" si="13"/>
        <v>0</v>
      </c>
      <c r="AN14">
        <f t="shared" ca="1" si="14"/>
        <v>0</v>
      </c>
      <c r="AO14">
        <f t="shared" ca="1" si="15"/>
        <v>0</v>
      </c>
      <c r="AP14">
        <f t="shared" ca="1" si="16"/>
        <v>0</v>
      </c>
      <c r="AQ14">
        <f t="shared" ca="1" si="17"/>
        <v>0</v>
      </c>
      <c r="AR14">
        <f t="shared" ca="1" si="18"/>
        <v>0</v>
      </c>
      <c r="AS14">
        <f t="shared" ca="1" si="19"/>
        <v>0</v>
      </c>
      <c r="AT14">
        <f t="shared" ca="1" si="20"/>
        <v>0</v>
      </c>
      <c r="AU14">
        <f t="shared" ca="1" si="21"/>
        <v>0</v>
      </c>
      <c r="AV14" s="6">
        <f t="shared" ca="1" si="22"/>
        <v>1</v>
      </c>
      <c r="AY14" s="14">
        <f ca="1">Table6[[#This Row],[car value]]/Table6[[#This Row],[cars]]</f>
        <v>41041.76642165026</v>
      </c>
      <c r="BA14" s="5"/>
      <c r="BD14">
        <f t="shared" ca="1" si="30"/>
        <v>0</v>
      </c>
      <c r="BF14" s="6"/>
      <c r="BG14" s="5"/>
      <c r="BJ14">
        <f t="shared" ca="1" si="31"/>
        <v>0.36596357460042583</v>
      </c>
      <c r="BK14">
        <f t="shared" ca="1" si="32"/>
        <v>0</v>
      </c>
      <c r="BM14" s="6"/>
    </row>
    <row r="15" spans="2:65" x14ac:dyDescent="0.35">
      <c r="B15">
        <f t="shared" ca="1" si="5"/>
        <v>5</v>
      </c>
      <c r="C15" t="str">
        <f t="shared" ca="1" si="6"/>
        <v>Men</v>
      </c>
      <c r="D15">
        <f t="shared" ca="1" si="33"/>
        <v>47</v>
      </c>
      <c r="E15">
        <f t="shared" ca="1" si="34"/>
        <v>6</v>
      </c>
      <c r="F15" t="str">
        <f t="shared" ca="1" si="0"/>
        <v>custom</v>
      </c>
      <c r="G15">
        <f t="shared" ca="1" si="35"/>
        <v>3</v>
      </c>
      <c r="H15" t="str">
        <f t="shared" ca="1" si="1"/>
        <v>diploma</v>
      </c>
      <c r="J15">
        <f t="shared" ca="1" si="36"/>
        <v>0</v>
      </c>
      <c r="K15">
        <f t="shared" ca="1" si="2"/>
        <v>3</v>
      </c>
      <c r="L15">
        <f t="shared" ca="1" si="37"/>
        <v>4</v>
      </c>
      <c r="M15" t="str">
        <f ca="1">VLOOKUP(Table6[[#This Row],[Column4]],$N$114:$O$123,2)</f>
        <v>d</v>
      </c>
      <c r="N15">
        <f t="shared" ca="1" si="3"/>
        <v>86368</v>
      </c>
      <c r="O15">
        <f t="shared" ca="1" si="4"/>
        <v>305346</v>
      </c>
      <c r="P15">
        <f ca="1">RAND()*Table6[[#This Row],[house value]]</f>
        <v>88608.012839591553</v>
      </c>
      <c r="Q15">
        <f ca="1">Table6[[#This Row],[cars]]*RAND()*Table6[[#This Row],[income]]</f>
        <v>149806.11218048219</v>
      </c>
      <c r="R15">
        <f ca="1">RAND()*Table6[[#This Row],[car value]]</f>
        <v>61605.892656332828</v>
      </c>
      <c r="S15">
        <f ca="1">RAND()*Table6[[#This Row],[income]]*2</f>
        <v>3945.9319932145772</v>
      </c>
      <c r="T15">
        <f ca="1">RAND()*Table6[[#This Row],[income]]*1.5</f>
        <v>12878.658941261459</v>
      </c>
      <c r="U15">
        <f ca="1">Table6[[#This Row],[house value]]+Table6[[#This Row],[car value]]+Table6[[#This Row],[investments]]</f>
        <v>468030.77112174366</v>
      </c>
      <c r="V15">
        <f ca="1">Table6[[#This Row],[Mortgage left]]+Table6[[#This Row],[left amount to pay (car)]]+Table6[[#This Row],[debts]]</f>
        <v>154159.83748913897</v>
      </c>
      <c r="W15">
        <f ca="1">Table6[[#This Row],[value(person)]]-Table6[[#This Row],[value(debts)]]</f>
        <v>313870.93363260466</v>
      </c>
      <c r="AA15" s="5">
        <f t="shared" ca="1" si="23"/>
        <v>1</v>
      </c>
      <c r="AB15">
        <f t="shared" ca="1" si="24"/>
        <v>0</v>
      </c>
      <c r="AD15" s="6"/>
      <c r="AF15" s="5">
        <f t="shared" ca="1" si="25"/>
        <v>1</v>
      </c>
      <c r="AG15">
        <f t="shared" ca="1" si="26"/>
        <v>0</v>
      </c>
      <c r="AH15">
        <f t="shared" ca="1" si="27"/>
        <v>0</v>
      </c>
      <c r="AI15">
        <f t="shared" ca="1" si="28"/>
        <v>0</v>
      </c>
      <c r="AJ15">
        <f t="shared" ca="1" si="29"/>
        <v>0</v>
      </c>
      <c r="AK15" s="6">
        <f t="shared" ca="1" si="12"/>
        <v>0</v>
      </c>
      <c r="AM15" s="5">
        <f t="shared" ca="1" si="13"/>
        <v>0</v>
      </c>
      <c r="AN15">
        <f t="shared" ca="1" si="14"/>
        <v>0</v>
      </c>
      <c r="AO15">
        <f t="shared" ca="1" si="15"/>
        <v>0</v>
      </c>
      <c r="AP15">
        <f t="shared" ca="1" si="16"/>
        <v>1</v>
      </c>
      <c r="AQ15">
        <f t="shared" ca="1" si="17"/>
        <v>0</v>
      </c>
      <c r="AR15">
        <f t="shared" ca="1" si="18"/>
        <v>0</v>
      </c>
      <c r="AS15">
        <f t="shared" ca="1" si="19"/>
        <v>0</v>
      </c>
      <c r="AT15">
        <f t="shared" ca="1" si="20"/>
        <v>0</v>
      </c>
      <c r="AU15">
        <f t="shared" ca="1" si="21"/>
        <v>0</v>
      </c>
      <c r="AV15" s="6">
        <f t="shared" ca="1" si="22"/>
        <v>0</v>
      </c>
      <c r="AY15" s="14">
        <f ca="1">Table6[[#This Row],[car value]]/Table6[[#This Row],[cars]]</f>
        <v>49935.370726827394</v>
      </c>
      <c r="BA15" s="5"/>
      <c r="BD15">
        <f t="shared" ca="1" si="30"/>
        <v>1</v>
      </c>
      <c r="BF15" s="6"/>
      <c r="BG15" s="5"/>
      <c r="BJ15">
        <f t="shared" ca="1" si="31"/>
        <v>0.7802235383826972</v>
      </c>
      <c r="BK15">
        <f t="shared" ca="1" si="32"/>
        <v>1</v>
      </c>
      <c r="BM15" s="6"/>
    </row>
    <row r="16" spans="2:65" x14ac:dyDescent="0.35">
      <c r="B16">
        <f t="shared" ca="1" si="5"/>
        <v>6</v>
      </c>
      <c r="C16" t="str">
        <f t="shared" ca="1" si="6"/>
        <v>Women</v>
      </c>
      <c r="D16">
        <f t="shared" ca="1" si="33"/>
        <v>32</v>
      </c>
      <c r="E16">
        <f t="shared" ca="1" si="34"/>
        <v>1</v>
      </c>
      <c r="F16" t="str">
        <f t="shared" ca="1" si="0"/>
        <v>health</v>
      </c>
      <c r="G16">
        <f t="shared" ca="1" si="35"/>
        <v>1</v>
      </c>
      <c r="H16" t="str">
        <f t="shared" ca="1" si="1"/>
        <v>Mba</v>
      </c>
      <c r="J16">
        <f t="shared" ca="1" si="36"/>
        <v>2</v>
      </c>
      <c r="K16">
        <f t="shared" ca="1" si="2"/>
        <v>2</v>
      </c>
      <c r="L16">
        <f t="shared" ca="1" si="37"/>
        <v>10</v>
      </c>
      <c r="M16" t="str">
        <f ca="1">VLOOKUP(Table6[[#This Row],[Column4]],$N$114:$O$123,2)</f>
        <v>j</v>
      </c>
      <c r="N16">
        <f t="shared" ca="1" si="3"/>
        <v>52895</v>
      </c>
      <c r="O16">
        <f t="shared" ca="1" si="4"/>
        <v>138363</v>
      </c>
      <c r="P16">
        <f ca="1">RAND()*Table6[[#This Row],[house value]]</f>
        <v>23186.902920059267</v>
      </c>
      <c r="Q16">
        <f ca="1">Table6[[#This Row],[cars]]*RAND()*Table6[[#This Row],[income]]</f>
        <v>57955.139620088645</v>
      </c>
      <c r="R16">
        <f ca="1">RAND()*Table6[[#This Row],[car value]]</f>
        <v>52596.954226761562</v>
      </c>
      <c r="S16">
        <f ca="1">RAND()*Table6[[#This Row],[income]]*2</f>
        <v>92243.887397029364</v>
      </c>
      <c r="T16">
        <f ca="1">RAND()*Table6[[#This Row],[income]]*1.5</f>
        <v>20858.097378883464</v>
      </c>
      <c r="U16">
        <f ca="1">Table6[[#This Row],[house value]]+Table6[[#This Row],[car value]]+Table6[[#This Row],[investments]]</f>
        <v>217176.2369989721</v>
      </c>
      <c r="V16">
        <f ca="1">Table6[[#This Row],[Mortgage left]]+Table6[[#This Row],[left amount to pay (car)]]+Table6[[#This Row],[debts]]</f>
        <v>168027.74454385019</v>
      </c>
      <c r="W16">
        <f ca="1">Table6[[#This Row],[value(person)]]-Table6[[#This Row],[value(debts)]]</f>
        <v>49148.492455121916</v>
      </c>
      <c r="AA16" s="5">
        <f t="shared" ca="1" si="23"/>
        <v>1</v>
      </c>
      <c r="AB16">
        <f t="shared" ca="1" si="24"/>
        <v>0</v>
      </c>
      <c r="AD16" s="6"/>
      <c r="AF16" s="5">
        <f t="shared" ca="1" si="25"/>
        <v>0</v>
      </c>
      <c r="AG16">
        <f t="shared" ca="1" si="26"/>
        <v>0</v>
      </c>
      <c r="AH16">
        <f t="shared" ca="1" si="27"/>
        <v>0</v>
      </c>
      <c r="AI16">
        <f t="shared" ca="1" si="28"/>
        <v>0</v>
      </c>
      <c r="AJ16">
        <f t="shared" ca="1" si="29"/>
        <v>0</v>
      </c>
      <c r="AK16" s="6">
        <f t="shared" ca="1" si="12"/>
        <v>1</v>
      </c>
      <c r="AM16" s="5">
        <f t="shared" ca="1" si="13"/>
        <v>0</v>
      </c>
      <c r="AN16">
        <f t="shared" ca="1" si="14"/>
        <v>0</v>
      </c>
      <c r="AO16">
        <f t="shared" ca="1" si="15"/>
        <v>0</v>
      </c>
      <c r="AP16">
        <f t="shared" ca="1" si="16"/>
        <v>1</v>
      </c>
      <c r="AQ16">
        <f t="shared" ca="1" si="17"/>
        <v>0</v>
      </c>
      <c r="AR16">
        <f t="shared" ca="1" si="18"/>
        <v>0</v>
      </c>
      <c r="AS16">
        <f t="shared" ca="1" si="19"/>
        <v>0</v>
      </c>
      <c r="AT16">
        <f t="shared" ca="1" si="20"/>
        <v>0</v>
      </c>
      <c r="AU16">
        <f t="shared" ca="1" si="21"/>
        <v>0</v>
      </c>
      <c r="AV16" s="6">
        <f t="shared" ca="1" si="22"/>
        <v>0</v>
      </c>
      <c r="AY16" s="14">
        <f ca="1">Table6[[#This Row],[car value]]/Table6[[#This Row],[cars]]</f>
        <v>28977.569810044322</v>
      </c>
      <c r="BA16" s="5"/>
      <c r="BD16">
        <f t="shared" ca="1" si="30"/>
        <v>0</v>
      </c>
      <c r="BF16" s="6"/>
      <c r="BG16" s="5"/>
      <c r="BJ16">
        <f t="shared" ca="1" si="31"/>
        <v>0.29018887701031471</v>
      </c>
      <c r="BK16">
        <f t="shared" ca="1" si="32"/>
        <v>0</v>
      </c>
      <c r="BM16" s="6"/>
    </row>
    <row r="17" spans="2:65" x14ac:dyDescent="0.35">
      <c r="B17">
        <f t="shared" ca="1" si="5"/>
        <v>1</v>
      </c>
      <c r="C17" t="str">
        <f t="shared" ca="1" si="6"/>
        <v>Men</v>
      </c>
      <c r="D17">
        <f t="shared" ca="1" si="33"/>
        <v>44</v>
      </c>
      <c r="E17">
        <f t="shared" ca="1" si="34"/>
        <v>6</v>
      </c>
      <c r="F17" t="str">
        <f t="shared" ca="1" si="0"/>
        <v>custom</v>
      </c>
      <c r="G17">
        <f t="shared" ca="1" si="35"/>
        <v>3</v>
      </c>
      <c r="H17" t="str">
        <f t="shared" ca="1" si="1"/>
        <v>diploma</v>
      </c>
      <c r="J17">
        <f t="shared" ca="1" si="36"/>
        <v>0</v>
      </c>
      <c r="K17">
        <f t="shared" ca="1" si="2"/>
        <v>3</v>
      </c>
      <c r="L17">
        <f t="shared" ca="1" si="37"/>
        <v>1</v>
      </c>
      <c r="M17" t="str">
        <f ca="1">VLOOKUP(Table6[[#This Row],[Column4]],$N$114:$O$123,2)</f>
        <v>a</v>
      </c>
      <c r="N17">
        <f t="shared" ca="1" si="3"/>
        <v>63163</v>
      </c>
      <c r="O17">
        <f t="shared" ca="1" si="4"/>
        <v>182948</v>
      </c>
      <c r="P17">
        <f ca="1">RAND()*Table6[[#This Row],[house value]]</f>
        <v>56461.672427853584</v>
      </c>
      <c r="Q17">
        <f ca="1">Table6[[#This Row],[cars]]*RAND()*Table6[[#This Row],[income]]</f>
        <v>33452.357672877195</v>
      </c>
      <c r="R17">
        <f ca="1">RAND()*Table6[[#This Row],[car value]]</f>
        <v>22338.543448161006</v>
      </c>
      <c r="S17">
        <f ca="1">RAND()*Table6[[#This Row],[income]]*2</f>
        <v>58812.931995214596</v>
      </c>
      <c r="T17">
        <f ca="1">RAND()*Table6[[#This Row],[income]]*1.5</f>
        <v>61685.124804843756</v>
      </c>
      <c r="U17">
        <f ca="1">Table6[[#This Row],[house value]]+Table6[[#This Row],[car value]]+Table6[[#This Row],[investments]]</f>
        <v>278085.48247772094</v>
      </c>
      <c r="V17">
        <f ca="1">Table6[[#This Row],[Mortgage left]]+Table6[[#This Row],[left amount to pay (car)]]+Table6[[#This Row],[debts]]</f>
        <v>137613.14787122919</v>
      </c>
      <c r="W17">
        <f ca="1">Table6[[#This Row],[value(person)]]-Table6[[#This Row],[value(debts)]]</f>
        <v>140472.33460649176</v>
      </c>
      <c r="AA17" s="5">
        <f t="shared" ca="1" si="23"/>
        <v>0</v>
      </c>
      <c r="AB17">
        <f t="shared" ca="1" si="24"/>
        <v>1</v>
      </c>
      <c r="AD17" s="6"/>
      <c r="AF17" s="5">
        <f t="shared" ca="1" si="25"/>
        <v>1</v>
      </c>
      <c r="AG17">
        <f t="shared" ca="1" si="26"/>
        <v>0</v>
      </c>
      <c r="AH17">
        <f t="shared" ca="1" si="27"/>
        <v>0</v>
      </c>
      <c r="AI17">
        <f t="shared" ca="1" si="28"/>
        <v>0</v>
      </c>
      <c r="AJ17">
        <f t="shared" ca="1" si="29"/>
        <v>0</v>
      </c>
      <c r="AK17" s="6">
        <f t="shared" ca="1" si="12"/>
        <v>0</v>
      </c>
      <c r="AM17" s="5">
        <f t="shared" ca="1" si="13"/>
        <v>0</v>
      </c>
      <c r="AN17">
        <f t="shared" ca="1" si="14"/>
        <v>0</v>
      </c>
      <c r="AO17">
        <f t="shared" ca="1" si="15"/>
        <v>0</v>
      </c>
      <c r="AP17">
        <f t="shared" ca="1" si="16"/>
        <v>0</v>
      </c>
      <c r="AQ17">
        <f t="shared" ca="1" si="17"/>
        <v>0</v>
      </c>
      <c r="AR17">
        <f t="shared" ca="1" si="18"/>
        <v>0</v>
      </c>
      <c r="AS17">
        <f t="shared" ca="1" si="19"/>
        <v>0</v>
      </c>
      <c r="AT17">
        <f t="shared" ca="1" si="20"/>
        <v>0</v>
      </c>
      <c r="AU17">
        <f t="shared" ca="1" si="21"/>
        <v>0</v>
      </c>
      <c r="AV17" s="6">
        <f t="shared" ca="1" si="22"/>
        <v>1</v>
      </c>
      <c r="AY17" s="14">
        <f ca="1">Table6[[#This Row],[car value]]/Table6[[#This Row],[cars]]</f>
        <v>11150.785890959065</v>
      </c>
      <c r="BA17" s="5"/>
      <c r="BD17">
        <f t="shared" ca="1" si="30"/>
        <v>0</v>
      </c>
      <c r="BF17" s="6"/>
      <c r="BG17" s="5"/>
      <c r="BJ17">
        <f t="shared" ca="1" si="31"/>
        <v>0.16758022679516393</v>
      </c>
      <c r="BK17">
        <f t="shared" ca="1" si="32"/>
        <v>0</v>
      </c>
      <c r="BM17" s="6"/>
    </row>
    <row r="18" spans="2:65" x14ac:dyDescent="0.35">
      <c r="B18">
        <f t="shared" ca="1" si="5"/>
        <v>7</v>
      </c>
      <c r="C18" t="str">
        <f t="shared" ca="1" si="6"/>
        <v>Men</v>
      </c>
      <c r="D18">
        <f t="shared" ca="1" si="33"/>
        <v>40</v>
      </c>
      <c r="E18">
        <f t="shared" ca="1" si="34"/>
        <v>2</v>
      </c>
      <c r="F18" t="str">
        <f t="shared" ca="1" si="0"/>
        <v>education</v>
      </c>
      <c r="G18">
        <f t="shared" ca="1" si="35"/>
        <v>4</v>
      </c>
      <c r="H18" t="str">
        <f t="shared" ca="1" si="1"/>
        <v>commerce</v>
      </c>
      <c r="J18">
        <f t="shared" ca="1" si="36"/>
        <v>2</v>
      </c>
      <c r="K18">
        <f t="shared" ca="1" si="2"/>
        <v>2</v>
      </c>
      <c r="L18">
        <f t="shared" ca="1" si="37"/>
        <v>10</v>
      </c>
      <c r="M18" t="str">
        <f ca="1">VLOOKUP(Table6[[#This Row],[Column4]],$N$114:$O$123,2)</f>
        <v>j</v>
      </c>
      <c r="N18">
        <f t="shared" ca="1" si="3"/>
        <v>16615</v>
      </c>
      <c r="O18">
        <f t="shared" ca="1" si="4"/>
        <v>136011</v>
      </c>
      <c r="P18">
        <f ca="1">RAND()*Table6[[#This Row],[house value]]</f>
        <v>95873.979955419825</v>
      </c>
      <c r="Q18">
        <f ca="1">Table6[[#This Row],[cars]]*RAND()*Table6[[#This Row],[income]]</f>
        <v>29929.474968997823</v>
      </c>
      <c r="R18">
        <f ca="1">RAND()*Table6[[#This Row],[car value]]</f>
        <v>1450.5072261161977</v>
      </c>
      <c r="S18">
        <f ca="1">RAND()*Table6[[#This Row],[income]]*2</f>
        <v>10297.678394766233</v>
      </c>
      <c r="T18">
        <f ca="1">RAND()*Table6[[#This Row],[income]]*1.5</f>
        <v>10100.247410236649</v>
      </c>
      <c r="U18">
        <f ca="1">Table6[[#This Row],[house value]]+Table6[[#This Row],[car value]]+Table6[[#This Row],[investments]]</f>
        <v>176040.72237923447</v>
      </c>
      <c r="V18">
        <f ca="1">Table6[[#This Row],[Mortgage left]]+Table6[[#This Row],[left amount to pay (car)]]+Table6[[#This Row],[debts]]</f>
        <v>107622.16557630226</v>
      </c>
      <c r="W18">
        <f ca="1">Table6[[#This Row],[value(person)]]-Table6[[#This Row],[value(debts)]]</f>
        <v>68418.556802932217</v>
      </c>
      <c r="AA18" s="5">
        <f t="shared" ca="1" si="23"/>
        <v>1</v>
      </c>
      <c r="AB18">
        <f t="shared" ca="1" si="24"/>
        <v>0</v>
      </c>
      <c r="AD18" s="6"/>
      <c r="AF18" s="5">
        <f t="shared" ca="1" si="25"/>
        <v>0</v>
      </c>
      <c r="AG18">
        <f t="shared" ca="1" si="26"/>
        <v>0</v>
      </c>
      <c r="AH18">
        <f t="shared" ca="1" si="27"/>
        <v>0</v>
      </c>
      <c r="AI18">
        <f t="shared" ca="1" si="28"/>
        <v>0</v>
      </c>
      <c r="AJ18">
        <f t="shared" ca="1" si="29"/>
        <v>0</v>
      </c>
      <c r="AK18" s="6">
        <f t="shared" ca="1" si="12"/>
        <v>1</v>
      </c>
      <c r="AM18" s="5">
        <f t="shared" ca="1" si="13"/>
        <v>1</v>
      </c>
      <c r="AN18">
        <f t="shared" ca="1" si="14"/>
        <v>0</v>
      </c>
      <c r="AO18">
        <f t="shared" ca="1" si="15"/>
        <v>0</v>
      </c>
      <c r="AP18">
        <f t="shared" ca="1" si="16"/>
        <v>0</v>
      </c>
      <c r="AQ18">
        <f t="shared" ca="1" si="17"/>
        <v>0</v>
      </c>
      <c r="AR18">
        <f t="shared" ca="1" si="18"/>
        <v>0</v>
      </c>
      <c r="AS18">
        <f t="shared" ca="1" si="19"/>
        <v>0</v>
      </c>
      <c r="AT18">
        <f t="shared" ca="1" si="20"/>
        <v>0</v>
      </c>
      <c r="AU18">
        <f t="shared" ca="1" si="21"/>
        <v>0</v>
      </c>
      <c r="AV18" s="6">
        <f t="shared" ca="1" si="22"/>
        <v>0</v>
      </c>
      <c r="AY18" s="14">
        <f ca="1">Table6[[#This Row],[car value]]/Table6[[#This Row],[cars]]</f>
        <v>14964.737484498912</v>
      </c>
      <c r="BA18" s="5"/>
      <c r="BD18">
        <f t="shared" ca="1" si="30"/>
        <v>0</v>
      </c>
      <c r="BF18" s="6"/>
      <c r="BG18" s="5"/>
      <c r="BJ18">
        <f t="shared" ca="1" si="31"/>
        <v>0.30862142481936716</v>
      </c>
      <c r="BK18">
        <f t="shared" ca="1" si="32"/>
        <v>0</v>
      </c>
      <c r="BM18" s="6"/>
    </row>
    <row r="19" spans="2:65" x14ac:dyDescent="0.35">
      <c r="B19">
        <f t="shared" ca="1" si="5"/>
        <v>3</v>
      </c>
      <c r="C19" t="str">
        <f t="shared" ca="1" si="6"/>
        <v>Men</v>
      </c>
      <c r="D19">
        <f t="shared" ca="1" si="33"/>
        <v>31</v>
      </c>
      <c r="E19">
        <f t="shared" ca="1" si="34"/>
        <v>5</v>
      </c>
      <c r="F19" t="str">
        <f t="shared" ca="1" si="0"/>
        <v>e-commerce</v>
      </c>
      <c r="G19">
        <f t="shared" ca="1" si="35"/>
        <v>1</v>
      </c>
      <c r="H19" t="str">
        <f t="shared" ca="1" si="1"/>
        <v>Mba</v>
      </c>
      <c r="J19">
        <f t="shared" ca="1" si="36"/>
        <v>2</v>
      </c>
      <c r="K19">
        <f t="shared" ca="1" si="2"/>
        <v>3</v>
      </c>
      <c r="L19">
        <f t="shared" ca="1" si="37"/>
        <v>6</v>
      </c>
      <c r="M19" t="str">
        <f ca="1">VLOOKUP(Table6[[#This Row],[Column4]],$N$114:$O$123,2)</f>
        <v>f</v>
      </c>
      <c r="N19">
        <f t="shared" ca="1" si="3"/>
        <v>67697</v>
      </c>
      <c r="O19">
        <f t="shared" ca="1" si="4"/>
        <v>100281</v>
      </c>
      <c r="P19">
        <f ca="1">RAND()*Table6[[#This Row],[house value]]</f>
        <v>20850.684245310847</v>
      </c>
      <c r="Q19">
        <f ca="1">Table6[[#This Row],[cars]]*RAND()*Table6[[#This Row],[income]]</f>
        <v>122152.69675647945</v>
      </c>
      <c r="R19">
        <f ca="1">RAND()*Table6[[#This Row],[car value]]</f>
        <v>9289.9658905091583</v>
      </c>
      <c r="S19">
        <f ca="1">RAND()*Table6[[#This Row],[income]]*2</f>
        <v>16668.904280180028</v>
      </c>
      <c r="T19">
        <f ca="1">RAND()*Table6[[#This Row],[income]]*1.5</f>
        <v>63713.300261227923</v>
      </c>
      <c r="U19">
        <f ca="1">Table6[[#This Row],[house value]]+Table6[[#This Row],[car value]]+Table6[[#This Row],[investments]]</f>
        <v>286146.99701770738</v>
      </c>
      <c r="V19">
        <f ca="1">Table6[[#This Row],[Mortgage left]]+Table6[[#This Row],[left amount to pay (car)]]+Table6[[#This Row],[debts]]</f>
        <v>46809.554416000028</v>
      </c>
      <c r="W19">
        <f ca="1">Table6[[#This Row],[value(person)]]-Table6[[#This Row],[value(debts)]]</f>
        <v>239337.44260170736</v>
      </c>
      <c r="AA19" s="5">
        <f t="shared" ca="1" si="23"/>
        <v>1</v>
      </c>
      <c r="AB19">
        <f t="shared" ca="1" si="24"/>
        <v>0</v>
      </c>
      <c r="AD19" s="6"/>
      <c r="AF19" s="5">
        <f t="shared" ca="1" si="25"/>
        <v>0</v>
      </c>
      <c r="AG19">
        <f t="shared" ca="1" si="26"/>
        <v>1</v>
      </c>
      <c r="AH19">
        <f t="shared" ca="1" si="27"/>
        <v>0</v>
      </c>
      <c r="AI19">
        <f t="shared" ca="1" si="28"/>
        <v>0</v>
      </c>
      <c r="AJ19">
        <f t="shared" ca="1" si="29"/>
        <v>0</v>
      </c>
      <c r="AK19" s="6">
        <f t="shared" ca="1" si="12"/>
        <v>0</v>
      </c>
      <c r="AM19" s="5">
        <f t="shared" ca="1" si="13"/>
        <v>0</v>
      </c>
      <c r="AN19">
        <f t="shared" ca="1" si="14"/>
        <v>0</v>
      </c>
      <c r="AO19">
        <f t="shared" ca="1" si="15"/>
        <v>0</v>
      </c>
      <c r="AP19">
        <f t="shared" ca="1" si="16"/>
        <v>0</v>
      </c>
      <c r="AQ19">
        <f t="shared" ca="1" si="17"/>
        <v>0</v>
      </c>
      <c r="AR19">
        <f t="shared" ca="1" si="18"/>
        <v>0</v>
      </c>
      <c r="AS19">
        <f t="shared" ca="1" si="19"/>
        <v>0</v>
      </c>
      <c r="AT19">
        <f t="shared" ca="1" si="20"/>
        <v>0</v>
      </c>
      <c r="AU19">
        <f t="shared" ca="1" si="21"/>
        <v>0</v>
      </c>
      <c r="AV19" s="6">
        <f t="shared" ca="1" si="22"/>
        <v>1</v>
      </c>
      <c r="AY19" s="14">
        <f ca="1">Table6[[#This Row],[car value]]/Table6[[#This Row],[cars]]</f>
        <v>40717.565585493147</v>
      </c>
      <c r="BA19" s="5"/>
      <c r="BD19">
        <f t="shared" ca="1" si="30"/>
        <v>0</v>
      </c>
      <c r="BF19" s="6"/>
      <c r="BG19" s="5"/>
      <c r="BJ19">
        <f t="shared" ca="1" si="31"/>
        <v>0.70489872109917451</v>
      </c>
      <c r="BK19">
        <f t="shared" ca="1" si="32"/>
        <v>1</v>
      </c>
      <c r="BM19" s="6"/>
    </row>
    <row r="20" spans="2:65" x14ac:dyDescent="0.35">
      <c r="B20">
        <f t="shared" ca="1" si="5"/>
        <v>2</v>
      </c>
      <c r="C20" t="str">
        <f t="shared" ca="1" si="6"/>
        <v>Women</v>
      </c>
      <c r="D20">
        <f t="shared" ca="1" si="33"/>
        <v>41</v>
      </c>
      <c r="E20">
        <f t="shared" ca="1" si="34"/>
        <v>3</v>
      </c>
      <c r="F20" t="str">
        <f t="shared" ca="1" si="0"/>
        <v>agriculture</v>
      </c>
      <c r="G20">
        <f t="shared" ca="1" si="35"/>
        <v>4</v>
      </c>
      <c r="H20" t="str">
        <f t="shared" ca="1" si="1"/>
        <v>commerce</v>
      </c>
      <c r="J20">
        <f t="shared" ca="1" si="36"/>
        <v>0</v>
      </c>
      <c r="K20">
        <f t="shared" ca="1" si="2"/>
        <v>3</v>
      </c>
      <c r="L20">
        <f t="shared" ca="1" si="37"/>
        <v>6</v>
      </c>
      <c r="M20" t="str">
        <f ca="1">VLOOKUP(Table6[[#This Row],[Column4]],$N$114:$O$123,2)</f>
        <v>f</v>
      </c>
      <c r="N20">
        <f t="shared" ca="1" si="3"/>
        <v>41352</v>
      </c>
      <c r="O20">
        <f t="shared" ca="1" si="4"/>
        <v>434729</v>
      </c>
      <c r="P20">
        <f ca="1">RAND()*Table6[[#This Row],[house value]]</f>
        <v>427742.51514638797</v>
      </c>
      <c r="Q20">
        <f ca="1">Table6[[#This Row],[cars]]*RAND()*Table6[[#This Row],[income]]</f>
        <v>8498.3842397032422</v>
      </c>
      <c r="R20">
        <f ca="1">RAND()*Table6[[#This Row],[car value]]</f>
        <v>4310.464846835147</v>
      </c>
      <c r="S20">
        <f ca="1">RAND()*Table6[[#This Row],[income]]*2</f>
        <v>59093.354182196053</v>
      </c>
      <c r="T20">
        <f ca="1">RAND()*Table6[[#This Row],[income]]*1.5</f>
        <v>47858.706205527087</v>
      </c>
      <c r="U20">
        <f ca="1">Table6[[#This Row],[house value]]+Table6[[#This Row],[car value]]+Table6[[#This Row],[investments]]</f>
        <v>491086.09044523031</v>
      </c>
      <c r="V20">
        <f ca="1">Table6[[#This Row],[Mortgage left]]+Table6[[#This Row],[left amount to pay (car)]]+Table6[[#This Row],[debts]]</f>
        <v>491146.33417541918</v>
      </c>
      <c r="W20">
        <f ca="1">Table6[[#This Row],[value(person)]]-Table6[[#This Row],[value(debts)]]</f>
        <v>-60.243730188871268</v>
      </c>
      <c r="AA20" s="5">
        <f t="shared" ca="1" si="23"/>
        <v>1</v>
      </c>
      <c r="AB20">
        <f t="shared" ca="1" si="24"/>
        <v>0</v>
      </c>
      <c r="AD20" s="6"/>
      <c r="AF20" s="5">
        <f t="shared" ca="1" si="25"/>
        <v>0</v>
      </c>
      <c r="AG20">
        <f t="shared" ca="1" si="26"/>
        <v>0</v>
      </c>
      <c r="AH20">
        <f t="shared" ca="1" si="27"/>
        <v>0</v>
      </c>
      <c r="AI20">
        <f t="shared" ca="1" si="28"/>
        <v>0</v>
      </c>
      <c r="AJ20">
        <f t="shared" ca="1" si="29"/>
        <v>1</v>
      </c>
      <c r="AK20" s="6">
        <f t="shared" ca="1" si="12"/>
        <v>0</v>
      </c>
      <c r="AM20" s="5">
        <f t="shared" ca="1" si="13"/>
        <v>0</v>
      </c>
      <c r="AN20">
        <f t="shared" ca="1" si="14"/>
        <v>0</v>
      </c>
      <c r="AO20">
        <f t="shared" ca="1" si="15"/>
        <v>0</v>
      </c>
      <c r="AP20">
        <f t="shared" ca="1" si="16"/>
        <v>0</v>
      </c>
      <c r="AQ20">
        <f t="shared" ca="1" si="17"/>
        <v>0</v>
      </c>
      <c r="AR20">
        <f t="shared" ca="1" si="18"/>
        <v>1</v>
      </c>
      <c r="AS20">
        <f t="shared" ca="1" si="19"/>
        <v>0</v>
      </c>
      <c r="AT20">
        <f t="shared" ca="1" si="20"/>
        <v>0</v>
      </c>
      <c r="AU20">
        <f t="shared" ca="1" si="21"/>
        <v>0</v>
      </c>
      <c r="AV20" s="6">
        <f t="shared" ca="1" si="22"/>
        <v>0</v>
      </c>
      <c r="AY20" s="14">
        <f ca="1">Table6[[#This Row],[car value]]/Table6[[#This Row],[cars]]</f>
        <v>2832.7947465677476</v>
      </c>
      <c r="BA20" s="5"/>
      <c r="BD20">
        <f t="shared" ca="1" si="30"/>
        <v>0</v>
      </c>
      <c r="BF20" s="6"/>
      <c r="BG20" s="5"/>
      <c r="BJ20">
        <f t="shared" ca="1" si="31"/>
        <v>0.20792258000329922</v>
      </c>
      <c r="BK20">
        <f t="shared" ca="1" si="32"/>
        <v>0</v>
      </c>
      <c r="BM20" s="6"/>
    </row>
    <row r="21" spans="2:65" x14ac:dyDescent="0.35">
      <c r="B21">
        <f t="shared" ca="1" si="5"/>
        <v>8</v>
      </c>
      <c r="C21" t="str">
        <f t="shared" ca="1" si="6"/>
        <v>Women</v>
      </c>
      <c r="D21">
        <f t="shared" ca="1" si="33"/>
        <v>44</v>
      </c>
      <c r="E21">
        <f t="shared" ca="1" si="34"/>
        <v>2</v>
      </c>
      <c r="F21" t="str">
        <f t="shared" ca="1" si="0"/>
        <v>education</v>
      </c>
      <c r="G21">
        <f t="shared" ca="1" si="35"/>
        <v>4</v>
      </c>
      <c r="H21" t="str">
        <f t="shared" ca="1" si="1"/>
        <v>commerce</v>
      </c>
      <c r="J21">
        <f t="shared" ca="1" si="36"/>
        <v>2</v>
      </c>
      <c r="K21">
        <f t="shared" ca="1" si="2"/>
        <v>3</v>
      </c>
      <c r="L21">
        <f t="shared" ca="1" si="37"/>
        <v>3</v>
      </c>
      <c r="M21" t="str">
        <f ca="1">VLOOKUP(Table6[[#This Row],[Column4]],$N$114:$O$123,2)</f>
        <v>c</v>
      </c>
      <c r="N21">
        <f t="shared" ca="1" si="3"/>
        <v>63257</v>
      </c>
      <c r="O21">
        <f t="shared" ca="1" si="4"/>
        <v>151990</v>
      </c>
      <c r="P21">
        <f ca="1">RAND()*Table6[[#This Row],[house value]]</f>
        <v>95154.871721101139</v>
      </c>
      <c r="Q21">
        <f ca="1">Table6[[#This Row],[cars]]*RAND()*Table6[[#This Row],[income]]</f>
        <v>118786.53017821912</v>
      </c>
      <c r="R21">
        <f ca="1">RAND()*Table6[[#This Row],[car value]]</f>
        <v>95290.41186313449</v>
      </c>
      <c r="S21">
        <f ca="1">RAND()*Table6[[#This Row],[income]]*2</f>
        <v>17232.007912644272</v>
      </c>
      <c r="T21">
        <f ca="1">RAND()*Table6[[#This Row],[income]]*1.5</f>
        <v>77483.792204931058</v>
      </c>
      <c r="U21">
        <f ca="1">Table6[[#This Row],[house value]]+Table6[[#This Row],[car value]]+Table6[[#This Row],[investments]]</f>
        <v>348260.32238315023</v>
      </c>
      <c r="V21">
        <f ca="1">Table6[[#This Row],[Mortgage left]]+Table6[[#This Row],[left amount to pay (car)]]+Table6[[#This Row],[debts]]</f>
        <v>207677.29149687992</v>
      </c>
      <c r="W21">
        <f ca="1">Table6[[#This Row],[value(person)]]-Table6[[#This Row],[value(debts)]]</f>
        <v>140583.03088627031</v>
      </c>
      <c r="AA21" s="5">
        <f t="shared" ca="1" si="23"/>
        <v>0</v>
      </c>
      <c r="AB21">
        <f t="shared" ca="1" si="24"/>
        <v>1</v>
      </c>
      <c r="AD21" s="6"/>
      <c r="AF21" s="5">
        <f t="shared" ca="1" si="25"/>
        <v>0</v>
      </c>
      <c r="AG21">
        <f t="shared" ca="1" si="26"/>
        <v>0</v>
      </c>
      <c r="AH21">
        <f t="shared" ca="1" si="27"/>
        <v>1</v>
      </c>
      <c r="AI21">
        <f t="shared" ca="1" si="28"/>
        <v>0</v>
      </c>
      <c r="AJ21">
        <f t="shared" ca="1" si="29"/>
        <v>0</v>
      </c>
      <c r="AK21" s="6">
        <f t="shared" ca="1" si="12"/>
        <v>0</v>
      </c>
      <c r="AM21" s="5">
        <f t="shared" ca="1" si="13"/>
        <v>0</v>
      </c>
      <c r="AN21">
        <f t="shared" ca="1" si="14"/>
        <v>0</v>
      </c>
      <c r="AO21">
        <f t="shared" ca="1" si="15"/>
        <v>0</v>
      </c>
      <c r="AP21">
        <f t="shared" ca="1" si="16"/>
        <v>0</v>
      </c>
      <c r="AQ21">
        <f t="shared" ca="1" si="17"/>
        <v>0</v>
      </c>
      <c r="AR21">
        <f t="shared" ca="1" si="18"/>
        <v>1</v>
      </c>
      <c r="AS21">
        <f t="shared" ca="1" si="19"/>
        <v>0</v>
      </c>
      <c r="AT21">
        <f t="shared" ca="1" si="20"/>
        <v>0</v>
      </c>
      <c r="AU21">
        <f t="shared" ca="1" si="21"/>
        <v>0</v>
      </c>
      <c r="AV21" s="6">
        <f t="shared" ca="1" si="22"/>
        <v>0</v>
      </c>
      <c r="AY21" s="14">
        <f ca="1">Table6[[#This Row],[car value]]/Table6[[#This Row],[cars]]</f>
        <v>39595.510059406377</v>
      </c>
      <c r="BA21" s="5"/>
      <c r="BD21">
        <f t="shared" ca="1" si="30"/>
        <v>1</v>
      </c>
      <c r="BF21" s="6"/>
      <c r="BG21" s="5"/>
      <c r="BJ21">
        <f t="shared" ca="1" si="31"/>
        <v>0.98392910329512862</v>
      </c>
      <c r="BK21">
        <f t="shared" ca="1" si="32"/>
        <v>1</v>
      </c>
      <c r="BM21" s="6"/>
    </row>
    <row r="22" spans="2:65" x14ac:dyDescent="0.35">
      <c r="B22">
        <f t="shared" ca="1" si="5"/>
        <v>2</v>
      </c>
      <c r="C22" t="str">
        <f t="shared" ca="1" si="6"/>
        <v>Women</v>
      </c>
      <c r="D22">
        <f t="shared" ca="1" si="33"/>
        <v>38</v>
      </c>
      <c r="E22">
        <f t="shared" ca="1" si="34"/>
        <v>1</v>
      </c>
      <c r="F22" t="str">
        <f t="shared" ca="1" si="0"/>
        <v>health</v>
      </c>
      <c r="G22">
        <f t="shared" ca="1" si="35"/>
        <v>4</v>
      </c>
      <c r="H22" t="str">
        <f t="shared" ca="1" si="1"/>
        <v>commerce</v>
      </c>
      <c r="J22">
        <f t="shared" ca="1" si="36"/>
        <v>1</v>
      </c>
      <c r="K22">
        <f t="shared" ca="1" si="2"/>
        <v>2</v>
      </c>
      <c r="L22">
        <f t="shared" ca="1" si="37"/>
        <v>2</v>
      </c>
      <c r="M22" t="str">
        <f ca="1">VLOOKUP(Table6[[#This Row],[Column4]],$N$114:$O$123,2)</f>
        <v>b</v>
      </c>
      <c r="N22">
        <f t="shared" ca="1" si="3"/>
        <v>79156</v>
      </c>
      <c r="O22">
        <f t="shared" ca="1" si="4"/>
        <v>146428</v>
      </c>
      <c r="P22">
        <f ca="1">RAND()*Table6[[#This Row],[house value]]</f>
        <v>75777.335246570001</v>
      </c>
      <c r="Q22">
        <f ca="1">Table6[[#This Row],[cars]]*RAND()*Table6[[#This Row],[income]]</f>
        <v>71751.403971796157</v>
      </c>
      <c r="R22">
        <f ca="1">RAND()*Table6[[#This Row],[car value]]</f>
        <v>35552.211052193823</v>
      </c>
      <c r="S22">
        <f ca="1">RAND()*Table6[[#This Row],[income]]*2</f>
        <v>107036.08703141194</v>
      </c>
      <c r="T22">
        <f ca="1">RAND()*Table6[[#This Row],[income]]*1.5</f>
        <v>95140.260198385862</v>
      </c>
      <c r="U22">
        <f ca="1">Table6[[#This Row],[house value]]+Table6[[#This Row],[car value]]+Table6[[#This Row],[investments]]</f>
        <v>313319.66417018202</v>
      </c>
      <c r="V22">
        <f ca="1">Table6[[#This Row],[Mortgage left]]+Table6[[#This Row],[left amount to pay (car)]]+Table6[[#This Row],[debts]]</f>
        <v>218365.63333017577</v>
      </c>
      <c r="W22">
        <f ca="1">Table6[[#This Row],[value(person)]]-Table6[[#This Row],[value(debts)]]</f>
        <v>94954.030840006249</v>
      </c>
      <c r="AA22" s="5">
        <f t="shared" ca="1" si="23"/>
        <v>0</v>
      </c>
      <c r="AB22">
        <f t="shared" ca="1" si="24"/>
        <v>1</v>
      </c>
      <c r="AD22" s="6"/>
      <c r="AF22" s="5">
        <f t="shared" ca="1" si="25"/>
        <v>0</v>
      </c>
      <c r="AG22">
        <f t="shared" ca="1" si="26"/>
        <v>1</v>
      </c>
      <c r="AH22">
        <f t="shared" ca="1" si="27"/>
        <v>0</v>
      </c>
      <c r="AI22">
        <f t="shared" ca="1" si="28"/>
        <v>0</v>
      </c>
      <c r="AJ22">
        <f t="shared" ca="1" si="29"/>
        <v>0</v>
      </c>
      <c r="AK22" s="6">
        <f t="shared" ca="1" si="12"/>
        <v>0</v>
      </c>
      <c r="AM22" s="5">
        <f t="shared" ca="1" si="13"/>
        <v>0</v>
      </c>
      <c r="AN22">
        <f t="shared" ca="1" si="14"/>
        <v>0</v>
      </c>
      <c r="AO22">
        <f t="shared" ca="1" si="15"/>
        <v>1</v>
      </c>
      <c r="AP22">
        <f t="shared" ca="1" si="16"/>
        <v>0</v>
      </c>
      <c r="AQ22">
        <f t="shared" ca="1" si="17"/>
        <v>0</v>
      </c>
      <c r="AR22">
        <f t="shared" ca="1" si="18"/>
        <v>0</v>
      </c>
      <c r="AS22">
        <f t="shared" ca="1" si="19"/>
        <v>0</v>
      </c>
      <c r="AT22">
        <f t="shared" ca="1" si="20"/>
        <v>0</v>
      </c>
      <c r="AU22">
        <f t="shared" ca="1" si="21"/>
        <v>0</v>
      </c>
      <c r="AV22" s="6">
        <f t="shared" ca="1" si="22"/>
        <v>0</v>
      </c>
      <c r="AY22" s="14">
        <f ca="1">Table6[[#This Row],[car value]]/Table6[[#This Row],[cars]]</f>
        <v>35875.701985898078</v>
      </c>
      <c r="BA22" s="5"/>
      <c r="BD22">
        <f t="shared" ca="1" si="30"/>
        <v>0</v>
      </c>
      <c r="BF22" s="6"/>
      <c r="BG22" s="5"/>
      <c r="BJ22">
        <f t="shared" ca="1" si="31"/>
        <v>0.62606008106520916</v>
      </c>
      <c r="BK22">
        <f t="shared" ca="1" si="32"/>
        <v>1</v>
      </c>
      <c r="BM22" s="6"/>
    </row>
    <row r="23" spans="2:65" x14ac:dyDescent="0.35">
      <c r="B23">
        <f t="shared" ca="1" si="5"/>
        <v>8</v>
      </c>
      <c r="C23" t="str">
        <f t="shared" ca="1" si="6"/>
        <v>Women</v>
      </c>
      <c r="D23">
        <f t="shared" ca="1" si="33"/>
        <v>38</v>
      </c>
      <c r="E23">
        <f t="shared" ca="1" si="34"/>
        <v>6</v>
      </c>
      <c r="F23" t="str">
        <f t="shared" ca="1" si="0"/>
        <v>custom</v>
      </c>
      <c r="G23">
        <f t="shared" ca="1" si="35"/>
        <v>3</v>
      </c>
      <c r="H23" t="str">
        <f t="shared" ca="1" si="1"/>
        <v>diploma</v>
      </c>
      <c r="J23">
        <f t="shared" ca="1" si="36"/>
        <v>2</v>
      </c>
      <c r="K23">
        <f t="shared" ca="1" si="2"/>
        <v>3</v>
      </c>
      <c r="L23">
        <f t="shared" ca="1" si="37"/>
        <v>7</v>
      </c>
      <c r="M23" t="str">
        <f ca="1">VLOOKUP(Table6[[#This Row],[Column4]],$N$114:$O$123,2)</f>
        <v>g</v>
      </c>
      <c r="N23">
        <f t="shared" ca="1" si="3"/>
        <v>31802</v>
      </c>
      <c r="O23">
        <f t="shared" ca="1" si="4"/>
        <v>237204</v>
      </c>
      <c r="P23">
        <f ca="1">RAND()*Table6[[#This Row],[house value]]</f>
        <v>209424.09637880712</v>
      </c>
      <c r="Q23">
        <f ca="1">Table6[[#This Row],[cars]]*RAND()*Table6[[#This Row],[income]]</f>
        <v>89569.985505632794</v>
      </c>
      <c r="R23">
        <f ca="1">RAND()*Table6[[#This Row],[car value]]</f>
        <v>82037.454935299829</v>
      </c>
      <c r="S23">
        <f ca="1">RAND()*Table6[[#This Row],[income]]*2</f>
        <v>36987.555865843999</v>
      </c>
      <c r="T23">
        <f ca="1">RAND()*Table6[[#This Row],[income]]*1.5</f>
        <v>16244.072661160084</v>
      </c>
      <c r="U23">
        <f ca="1">Table6[[#This Row],[house value]]+Table6[[#This Row],[car value]]+Table6[[#This Row],[investments]]</f>
        <v>343018.05816679291</v>
      </c>
      <c r="V23">
        <f ca="1">Table6[[#This Row],[Mortgage left]]+Table6[[#This Row],[left amount to pay (car)]]+Table6[[#This Row],[debts]]</f>
        <v>328449.10717995098</v>
      </c>
      <c r="W23">
        <f ca="1">Table6[[#This Row],[value(person)]]-Table6[[#This Row],[value(debts)]]</f>
        <v>14568.950986841926</v>
      </c>
      <c r="AA23" s="5">
        <f t="shared" ca="1" si="23"/>
        <v>0</v>
      </c>
      <c r="AB23">
        <f t="shared" ca="1" si="24"/>
        <v>1</v>
      </c>
      <c r="AD23" s="6"/>
      <c r="AF23" s="5">
        <f t="shared" ca="1" si="25"/>
        <v>1</v>
      </c>
      <c r="AG23">
        <f t="shared" ca="1" si="26"/>
        <v>0</v>
      </c>
      <c r="AH23">
        <f t="shared" ca="1" si="27"/>
        <v>0</v>
      </c>
      <c r="AI23">
        <f t="shared" ca="1" si="28"/>
        <v>0</v>
      </c>
      <c r="AJ23">
        <f t="shared" ca="1" si="29"/>
        <v>0</v>
      </c>
      <c r="AK23" s="6">
        <f t="shared" ca="1" si="12"/>
        <v>0</v>
      </c>
      <c r="AM23" s="5">
        <f t="shared" ca="1" si="13"/>
        <v>0</v>
      </c>
      <c r="AN23">
        <f t="shared" ca="1" si="14"/>
        <v>1</v>
      </c>
      <c r="AO23">
        <f t="shared" ca="1" si="15"/>
        <v>0</v>
      </c>
      <c r="AP23">
        <f t="shared" ca="1" si="16"/>
        <v>0</v>
      </c>
      <c r="AQ23">
        <f t="shared" ca="1" si="17"/>
        <v>0</v>
      </c>
      <c r="AR23">
        <f t="shared" ca="1" si="18"/>
        <v>0</v>
      </c>
      <c r="AS23">
        <f t="shared" ca="1" si="19"/>
        <v>0</v>
      </c>
      <c r="AT23">
        <f t="shared" ca="1" si="20"/>
        <v>0</v>
      </c>
      <c r="AU23">
        <f t="shared" ca="1" si="21"/>
        <v>0</v>
      </c>
      <c r="AV23" s="6">
        <f t="shared" ca="1" si="22"/>
        <v>0</v>
      </c>
      <c r="AY23" s="14">
        <f ca="1">Table6[[#This Row],[car value]]/Table6[[#This Row],[cars]]</f>
        <v>29856.661835210933</v>
      </c>
      <c r="BA23" s="5"/>
      <c r="BD23">
        <f t="shared" ca="1" si="30"/>
        <v>0</v>
      </c>
      <c r="BF23" s="6"/>
      <c r="BG23" s="5"/>
      <c r="BJ23">
        <f t="shared" ca="1" si="31"/>
        <v>0.51750577243812657</v>
      </c>
      <c r="BK23">
        <f t="shared" ca="1" si="32"/>
        <v>1</v>
      </c>
      <c r="BM23" s="6"/>
    </row>
    <row r="24" spans="2:65" x14ac:dyDescent="0.35">
      <c r="B24">
        <f t="shared" ca="1" si="5"/>
        <v>2</v>
      </c>
      <c r="C24" t="str">
        <f t="shared" ca="1" si="6"/>
        <v>Women</v>
      </c>
      <c r="D24">
        <f t="shared" ca="1" si="33"/>
        <v>36</v>
      </c>
      <c r="E24">
        <f t="shared" ca="1" si="34"/>
        <v>1</v>
      </c>
      <c r="F24" t="str">
        <f t="shared" ca="1" si="0"/>
        <v>health</v>
      </c>
      <c r="G24">
        <f t="shared" ca="1" si="35"/>
        <v>1</v>
      </c>
      <c r="H24" t="str">
        <f t="shared" ca="1" si="1"/>
        <v>Mba</v>
      </c>
      <c r="J24">
        <f t="shared" ca="1" si="36"/>
        <v>1</v>
      </c>
      <c r="K24">
        <f t="shared" ca="1" si="2"/>
        <v>2</v>
      </c>
      <c r="L24">
        <f t="shared" ca="1" si="37"/>
        <v>4</v>
      </c>
      <c r="M24" t="str">
        <f ca="1">VLOOKUP(Table6[[#This Row],[Column4]],$N$114:$O$123,2)</f>
        <v>d</v>
      </c>
      <c r="N24">
        <f t="shared" ca="1" si="3"/>
        <v>73973</v>
      </c>
      <c r="O24">
        <f t="shared" ca="1" si="4"/>
        <v>247394</v>
      </c>
      <c r="P24">
        <f ca="1">RAND()*Table6[[#This Row],[house value]]</f>
        <v>156407.65453605284</v>
      </c>
      <c r="Q24">
        <f ca="1">Table6[[#This Row],[cars]]*RAND()*Table6[[#This Row],[income]]</f>
        <v>30395.527652009201</v>
      </c>
      <c r="R24">
        <f ca="1">RAND()*Table6[[#This Row],[car value]]</f>
        <v>29870.814221576697</v>
      </c>
      <c r="S24">
        <f ca="1">RAND()*Table6[[#This Row],[income]]*2</f>
        <v>108142.57977709988</v>
      </c>
      <c r="T24">
        <f ca="1">RAND()*Table6[[#This Row],[income]]*1.5</f>
        <v>106186.77443653641</v>
      </c>
      <c r="U24">
        <f ca="1">Table6[[#This Row],[house value]]+Table6[[#This Row],[car value]]+Table6[[#This Row],[investments]]</f>
        <v>383976.30208854564</v>
      </c>
      <c r="V24">
        <f ca="1">Table6[[#This Row],[Mortgage left]]+Table6[[#This Row],[left amount to pay (car)]]+Table6[[#This Row],[debts]]</f>
        <v>294421.0485347294</v>
      </c>
      <c r="W24">
        <f ca="1">Table6[[#This Row],[value(person)]]-Table6[[#This Row],[value(debts)]]</f>
        <v>89555.253553816234</v>
      </c>
      <c r="AA24" s="5">
        <f t="shared" ca="1" si="23"/>
        <v>0</v>
      </c>
      <c r="AB24">
        <f t="shared" ca="1" si="24"/>
        <v>1</v>
      </c>
      <c r="AD24" s="6"/>
      <c r="AF24" s="5">
        <f t="shared" ca="1" si="25"/>
        <v>0</v>
      </c>
      <c r="AG24">
        <f t="shared" ca="1" si="26"/>
        <v>0</v>
      </c>
      <c r="AH24">
        <f t="shared" ca="1" si="27"/>
        <v>0</v>
      </c>
      <c r="AI24">
        <f t="shared" ca="1" si="28"/>
        <v>0</v>
      </c>
      <c r="AJ24">
        <f t="shared" ca="1" si="29"/>
        <v>0</v>
      </c>
      <c r="AK24" s="6">
        <f t="shared" ca="1" si="12"/>
        <v>1</v>
      </c>
      <c r="AM24" s="5">
        <f t="shared" ca="1" si="13"/>
        <v>0</v>
      </c>
      <c r="AN24">
        <f t="shared" ca="1" si="14"/>
        <v>0</v>
      </c>
      <c r="AO24">
        <f t="shared" ca="1" si="15"/>
        <v>0</v>
      </c>
      <c r="AP24">
        <f t="shared" ca="1" si="16"/>
        <v>0</v>
      </c>
      <c r="AQ24">
        <f t="shared" ca="1" si="17"/>
        <v>0</v>
      </c>
      <c r="AR24">
        <f t="shared" ca="1" si="18"/>
        <v>0</v>
      </c>
      <c r="AS24">
        <f t="shared" ca="1" si="19"/>
        <v>1</v>
      </c>
      <c r="AT24">
        <f t="shared" ca="1" si="20"/>
        <v>0</v>
      </c>
      <c r="AU24">
        <f t="shared" ca="1" si="21"/>
        <v>0</v>
      </c>
      <c r="AV24" s="6">
        <f t="shared" ca="1" si="22"/>
        <v>0</v>
      </c>
      <c r="AY24" s="14">
        <f ca="1">Table6[[#This Row],[car value]]/Table6[[#This Row],[cars]]</f>
        <v>15197.763826004601</v>
      </c>
      <c r="BA24" s="5"/>
      <c r="BD24">
        <f t="shared" ca="1" si="30"/>
        <v>1</v>
      </c>
      <c r="BF24" s="6"/>
      <c r="BG24" s="5"/>
      <c r="BJ24">
        <f t="shared" ca="1" si="31"/>
        <v>0.88288602375511005</v>
      </c>
      <c r="BK24">
        <f t="shared" ca="1" si="32"/>
        <v>1</v>
      </c>
      <c r="BM24" s="6"/>
    </row>
    <row r="25" spans="2:65" x14ac:dyDescent="0.35">
      <c r="B25">
        <f t="shared" ca="1" si="5"/>
        <v>1</v>
      </c>
      <c r="C25" t="str">
        <f t="shared" ca="1" si="6"/>
        <v>Men</v>
      </c>
      <c r="D25">
        <f t="shared" ca="1" si="33"/>
        <v>35</v>
      </c>
      <c r="E25">
        <f t="shared" ca="1" si="34"/>
        <v>6</v>
      </c>
      <c r="F25" t="str">
        <f t="shared" ca="1" si="0"/>
        <v>custom</v>
      </c>
      <c r="G25">
        <f t="shared" ca="1" si="35"/>
        <v>2</v>
      </c>
      <c r="H25" t="str">
        <f t="shared" ca="1" si="1"/>
        <v>b-tech</v>
      </c>
      <c r="J25">
        <f t="shared" ca="1" si="36"/>
        <v>0</v>
      </c>
      <c r="K25">
        <f t="shared" ca="1" si="2"/>
        <v>3</v>
      </c>
      <c r="L25">
        <f t="shared" ca="1" si="37"/>
        <v>6</v>
      </c>
      <c r="M25" t="str">
        <f ca="1">VLOOKUP(Table6[[#This Row],[Column4]],$N$114:$O$123,2)</f>
        <v>f</v>
      </c>
      <c r="N25">
        <f t="shared" ca="1" si="3"/>
        <v>51090</v>
      </c>
      <c r="O25">
        <f t="shared" ca="1" si="4"/>
        <v>373443</v>
      </c>
      <c r="P25">
        <f ca="1">RAND()*Table6[[#This Row],[house value]]</f>
        <v>76675.679123330396</v>
      </c>
      <c r="Q25">
        <f ca="1">Table6[[#This Row],[cars]]*RAND()*Table6[[#This Row],[income]]</f>
        <v>115079.42718065393</v>
      </c>
      <c r="R25">
        <f ca="1">RAND()*Table6[[#This Row],[car value]]</f>
        <v>27322.088720720396</v>
      </c>
      <c r="S25">
        <f ca="1">RAND()*Table6[[#This Row],[income]]*2</f>
        <v>99621.70867706016</v>
      </c>
      <c r="T25">
        <f ca="1">RAND()*Table6[[#This Row],[income]]*1.5</f>
        <v>10501.348928583346</v>
      </c>
      <c r="U25">
        <f ca="1">Table6[[#This Row],[house value]]+Table6[[#This Row],[car value]]+Table6[[#This Row],[investments]]</f>
        <v>499023.77610923722</v>
      </c>
      <c r="V25">
        <f ca="1">Table6[[#This Row],[Mortgage left]]+Table6[[#This Row],[left amount to pay (car)]]+Table6[[#This Row],[debts]]</f>
        <v>203619.47652111095</v>
      </c>
      <c r="W25">
        <f ca="1">Table6[[#This Row],[value(person)]]-Table6[[#This Row],[value(debts)]]</f>
        <v>295404.29958812625</v>
      </c>
      <c r="AA25" s="5">
        <f t="shared" ca="1" si="23"/>
        <v>0</v>
      </c>
      <c r="AB25">
        <f t="shared" ca="1" si="24"/>
        <v>1</v>
      </c>
      <c r="AD25" s="6"/>
      <c r="AF25" s="5">
        <f t="shared" ca="1" si="25"/>
        <v>1</v>
      </c>
      <c r="AG25">
        <f t="shared" ca="1" si="26"/>
        <v>0</v>
      </c>
      <c r="AH25">
        <f t="shared" ca="1" si="27"/>
        <v>0</v>
      </c>
      <c r="AI25">
        <f t="shared" ca="1" si="28"/>
        <v>0</v>
      </c>
      <c r="AJ25">
        <f t="shared" ca="1" si="29"/>
        <v>0</v>
      </c>
      <c r="AK25" s="6">
        <f t="shared" ca="1" si="12"/>
        <v>0</v>
      </c>
      <c r="AM25" s="5">
        <f t="shared" ca="1" si="13"/>
        <v>0</v>
      </c>
      <c r="AN25">
        <f t="shared" ca="1" si="14"/>
        <v>0</v>
      </c>
      <c r="AO25">
        <f t="shared" ca="1" si="15"/>
        <v>0</v>
      </c>
      <c r="AP25">
        <f t="shared" ca="1" si="16"/>
        <v>1</v>
      </c>
      <c r="AQ25">
        <f t="shared" ca="1" si="17"/>
        <v>0</v>
      </c>
      <c r="AR25">
        <f t="shared" ca="1" si="18"/>
        <v>0</v>
      </c>
      <c r="AS25">
        <f t="shared" ca="1" si="19"/>
        <v>0</v>
      </c>
      <c r="AT25">
        <f t="shared" ca="1" si="20"/>
        <v>0</v>
      </c>
      <c r="AU25">
        <f t="shared" ca="1" si="21"/>
        <v>0</v>
      </c>
      <c r="AV25" s="6">
        <f t="shared" ca="1" si="22"/>
        <v>0</v>
      </c>
      <c r="AY25" s="14">
        <f ca="1">Table6[[#This Row],[car value]]/Table6[[#This Row],[cars]]</f>
        <v>38359.80906021798</v>
      </c>
      <c r="BA25" s="5"/>
      <c r="BD25">
        <f t="shared" ca="1" si="30"/>
        <v>0</v>
      </c>
      <c r="BF25" s="6"/>
      <c r="BG25" s="5"/>
      <c r="BJ25">
        <f t="shared" ca="1" si="31"/>
        <v>0.63222088868789394</v>
      </c>
      <c r="BK25">
        <f t="shared" ca="1" si="32"/>
        <v>1</v>
      </c>
      <c r="BM25" s="6"/>
    </row>
    <row r="26" spans="2:65" x14ac:dyDescent="0.35">
      <c r="B26">
        <f t="shared" ca="1" si="5"/>
        <v>10</v>
      </c>
      <c r="C26" t="str">
        <f t="shared" ca="1" si="6"/>
        <v>Women</v>
      </c>
      <c r="D26">
        <f t="shared" ca="1" si="33"/>
        <v>48</v>
      </c>
      <c r="E26">
        <f t="shared" ca="1" si="34"/>
        <v>1</v>
      </c>
      <c r="F26" t="str">
        <f t="shared" ca="1" si="0"/>
        <v>health</v>
      </c>
      <c r="G26">
        <f t="shared" ca="1" si="35"/>
        <v>5</v>
      </c>
      <c r="H26" t="str">
        <f t="shared" ca="1" si="1"/>
        <v>arts</v>
      </c>
      <c r="J26">
        <f t="shared" ca="1" si="36"/>
        <v>3</v>
      </c>
      <c r="K26">
        <f t="shared" ca="1" si="2"/>
        <v>2</v>
      </c>
      <c r="L26">
        <f t="shared" ca="1" si="37"/>
        <v>6</v>
      </c>
      <c r="M26" t="str">
        <f ca="1">VLOOKUP(Table6[[#This Row],[Column4]],$N$114:$O$123,2)</f>
        <v>f</v>
      </c>
      <c r="N26">
        <f t="shared" ca="1" si="3"/>
        <v>67079</v>
      </c>
      <c r="O26">
        <f t="shared" ca="1" si="4"/>
        <v>282410</v>
      </c>
      <c r="P26">
        <f ca="1">RAND()*Table6[[#This Row],[house value]]</f>
        <v>21374.392825358602</v>
      </c>
      <c r="Q26">
        <f ca="1">Table6[[#This Row],[cars]]*RAND()*Table6[[#This Row],[income]]</f>
        <v>51730.364538058377</v>
      </c>
      <c r="R26">
        <f ca="1">RAND()*Table6[[#This Row],[car value]]</f>
        <v>50282.04314264757</v>
      </c>
      <c r="S26">
        <f ca="1">RAND()*Table6[[#This Row],[income]]*2</f>
        <v>130034.72233651829</v>
      </c>
      <c r="T26">
        <f ca="1">RAND()*Table6[[#This Row],[income]]*1.5</f>
        <v>81845.811443516111</v>
      </c>
      <c r="U26">
        <f ca="1">Table6[[#This Row],[house value]]+Table6[[#This Row],[car value]]+Table6[[#This Row],[investments]]</f>
        <v>415986.17598157452</v>
      </c>
      <c r="V26">
        <f ca="1">Table6[[#This Row],[Mortgage left]]+Table6[[#This Row],[left amount to pay (car)]]+Table6[[#This Row],[debts]]</f>
        <v>201691.15830452446</v>
      </c>
      <c r="W26">
        <f ca="1">Table6[[#This Row],[value(person)]]-Table6[[#This Row],[value(debts)]]</f>
        <v>214295.01767705005</v>
      </c>
      <c r="AA26" s="5">
        <f t="shared" ca="1" si="23"/>
        <v>1</v>
      </c>
      <c r="AB26">
        <f t="shared" ca="1" si="24"/>
        <v>0</v>
      </c>
      <c r="AD26" s="6"/>
      <c r="AF26" s="5">
        <f t="shared" ca="1" si="25"/>
        <v>0</v>
      </c>
      <c r="AG26">
        <f t="shared" ca="1" si="26"/>
        <v>0</v>
      </c>
      <c r="AH26">
        <f t="shared" ca="1" si="27"/>
        <v>0</v>
      </c>
      <c r="AI26">
        <f t="shared" ca="1" si="28"/>
        <v>0</v>
      </c>
      <c r="AJ26">
        <f t="shared" ca="1" si="29"/>
        <v>0</v>
      </c>
      <c r="AK26" s="6">
        <f t="shared" ca="1" si="12"/>
        <v>1</v>
      </c>
      <c r="AM26" s="5">
        <f t="shared" ca="1" si="13"/>
        <v>0</v>
      </c>
      <c r="AN26">
        <f t="shared" ca="1" si="14"/>
        <v>0</v>
      </c>
      <c r="AO26">
        <f t="shared" ca="1" si="15"/>
        <v>0</v>
      </c>
      <c r="AP26">
        <f t="shared" ca="1" si="16"/>
        <v>0</v>
      </c>
      <c r="AQ26">
        <f t="shared" ca="1" si="17"/>
        <v>0</v>
      </c>
      <c r="AR26">
        <f t="shared" ca="1" si="18"/>
        <v>1</v>
      </c>
      <c r="AS26">
        <f t="shared" ca="1" si="19"/>
        <v>0</v>
      </c>
      <c r="AT26">
        <f t="shared" ca="1" si="20"/>
        <v>0</v>
      </c>
      <c r="AU26">
        <f t="shared" ca="1" si="21"/>
        <v>0</v>
      </c>
      <c r="AV26" s="6">
        <f t="shared" ca="1" si="22"/>
        <v>0</v>
      </c>
      <c r="AY26" s="14">
        <f ca="1">Table6[[#This Row],[car value]]/Table6[[#This Row],[cars]]</f>
        <v>25865.182269029188</v>
      </c>
      <c r="BA26" s="5"/>
      <c r="BD26">
        <f t="shared" ca="1" si="30"/>
        <v>0</v>
      </c>
      <c r="BF26" s="6"/>
      <c r="BG26" s="5"/>
      <c r="BJ26">
        <f t="shared" ca="1" si="31"/>
        <v>0.20532097033102881</v>
      </c>
      <c r="BK26">
        <f t="shared" ca="1" si="32"/>
        <v>0</v>
      </c>
      <c r="BM26" s="6"/>
    </row>
    <row r="27" spans="2:65" x14ac:dyDescent="0.35">
      <c r="B27">
        <f t="shared" ca="1" si="5"/>
        <v>7</v>
      </c>
      <c r="C27" t="str">
        <f t="shared" ca="1" si="6"/>
        <v>Men</v>
      </c>
      <c r="D27">
        <f t="shared" ca="1" si="33"/>
        <v>32</v>
      </c>
      <c r="E27">
        <f t="shared" ca="1" si="34"/>
        <v>1</v>
      </c>
      <c r="F27" t="str">
        <f t="shared" ca="1" si="0"/>
        <v>health</v>
      </c>
      <c r="G27">
        <f t="shared" ca="1" si="35"/>
        <v>1</v>
      </c>
      <c r="H27" t="str">
        <f t="shared" ca="1" si="1"/>
        <v>Mba</v>
      </c>
      <c r="J27">
        <f t="shared" ca="1" si="36"/>
        <v>1</v>
      </c>
      <c r="K27">
        <f t="shared" ca="1" si="2"/>
        <v>1</v>
      </c>
      <c r="L27">
        <f t="shared" ca="1" si="37"/>
        <v>6</v>
      </c>
      <c r="M27" t="str">
        <f ca="1">VLOOKUP(Table6[[#This Row],[Column4]],$N$114:$O$123,2)</f>
        <v>f</v>
      </c>
      <c r="N27">
        <f t="shared" ca="1" si="3"/>
        <v>65109</v>
      </c>
      <c r="O27">
        <f t="shared" ca="1" si="4"/>
        <v>283939</v>
      </c>
      <c r="P27">
        <f ca="1">RAND()*Table6[[#This Row],[house value]]</f>
        <v>80021.417707643166</v>
      </c>
      <c r="Q27">
        <f ca="1">Table6[[#This Row],[cars]]*RAND()*Table6[[#This Row],[income]]</f>
        <v>12177.516192052026</v>
      </c>
      <c r="R27">
        <f ca="1">RAND()*Table6[[#This Row],[car value]]</f>
        <v>6998.5298873088814</v>
      </c>
      <c r="S27">
        <f ca="1">RAND()*Table6[[#This Row],[income]]*2</f>
        <v>89870.414107614764</v>
      </c>
      <c r="T27">
        <f ca="1">RAND()*Table6[[#This Row],[income]]*1.5</f>
        <v>68303.826354638164</v>
      </c>
      <c r="U27">
        <f ca="1">Table6[[#This Row],[house value]]+Table6[[#This Row],[car value]]+Table6[[#This Row],[investments]]</f>
        <v>364420.3425466902</v>
      </c>
      <c r="V27">
        <f ca="1">Table6[[#This Row],[Mortgage left]]+Table6[[#This Row],[left amount to pay (car)]]+Table6[[#This Row],[debts]]</f>
        <v>176890.36170256679</v>
      </c>
      <c r="W27">
        <f ca="1">Table6[[#This Row],[value(person)]]-Table6[[#This Row],[value(debts)]]</f>
        <v>187529.98084412341</v>
      </c>
      <c r="AA27" s="5">
        <f t="shared" ca="1" si="23"/>
        <v>0</v>
      </c>
      <c r="AB27">
        <f t="shared" ca="1" si="24"/>
        <v>1</v>
      </c>
      <c r="AD27" s="6"/>
      <c r="AF27" s="5">
        <f t="shared" ca="1" si="25"/>
        <v>1</v>
      </c>
      <c r="AG27">
        <f t="shared" ca="1" si="26"/>
        <v>0</v>
      </c>
      <c r="AH27">
        <f t="shared" ca="1" si="27"/>
        <v>0</v>
      </c>
      <c r="AI27">
        <f t="shared" ca="1" si="28"/>
        <v>0</v>
      </c>
      <c r="AJ27">
        <f t="shared" ca="1" si="29"/>
        <v>0</v>
      </c>
      <c r="AK27" s="6">
        <f t="shared" ca="1" si="12"/>
        <v>0</v>
      </c>
      <c r="AM27" s="5">
        <f t="shared" ca="1" si="13"/>
        <v>0</v>
      </c>
      <c r="AN27">
        <f t="shared" ca="1" si="14"/>
        <v>0</v>
      </c>
      <c r="AO27">
        <f t="shared" ca="1" si="15"/>
        <v>0</v>
      </c>
      <c r="AP27">
        <f t="shared" ca="1" si="16"/>
        <v>0</v>
      </c>
      <c r="AQ27">
        <f t="shared" ca="1" si="17"/>
        <v>0</v>
      </c>
      <c r="AR27">
        <f t="shared" ca="1" si="18"/>
        <v>1</v>
      </c>
      <c r="AS27">
        <f t="shared" ca="1" si="19"/>
        <v>0</v>
      </c>
      <c r="AT27">
        <f t="shared" ca="1" si="20"/>
        <v>0</v>
      </c>
      <c r="AU27">
        <f t="shared" ca="1" si="21"/>
        <v>0</v>
      </c>
      <c r="AV27" s="6">
        <f t="shared" ca="1" si="22"/>
        <v>0</v>
      </c>
      <c r="AY27" s="14">
        <f ca="1">Table6[[#This Row],[car value]]/Table6[[#This Row],[cars]]</f>
        <v>12177.516192052026</v>
      </c>
      <c r="BA27" s="5"/>
      <c r="BD27">
        <f t="shared" ca="1" si="30"/>
        <v>0</v>
      </c>
      <c r="BF27" s="6"/>
      <c r="BG27" s="5"/>
      <c r="BJ27">
        <f t="shared" ca="1" si="31"/>
        <v>7.5685679775357118E-2</v>
      </c>
      <c r="BK27">
        <f t="shared" ca="1" si="32"/>
        <v>0</v>
      </c>
      <c r="BM27" s="6"/>
    </row>
    <row r="28" spans="2:65" x14ac:dyDescent="0.35">
      <c r="B28">
        <f t="shared" ca="1" si="5"/>
        <v>5</v>
      </c>
      <c r="C28" t="str">
        <f t="shared" ca="1" si="6"/>
        <v>Men</v>
      </c>
      <c r="D28">
        <f t="shared" ca="1" si="33"/>
        <v>33</v>
      </c>
      <c r="E28">
        <f t="shared" ca="1" si="34"/>
        <v>5</v>
      </c>
      <c r="F28" t="str">
        <f t="shared" ca="1" si="0"/>
        <v>e-commerce</v>
      </c>
      <c r="G28">
        <f t="shared" ca="1" si="35"/>
        <v>4</v>
      </c>
      <c r="H28" t="str">
        <f t="shared" ca="1" si="1"/>
        <v>commerce</v>
      </c>
      <c r="J28">
        <f t="shared" ca="1" si="36"/>
        <v>1</v>
      </c>
      <c r="K28">
        <f t="shared" ca="1" si="2"/>
        <v>2</v>
      </c>
      <c r="L28">
        <f t="shared" ca="1" si="37"/>
        <v>7</v>
      </c>
      <c r="M28" t="str">
        <f ca="1">VLOOKUP(Table6[[#This Row],[Column4]],$N$114:$O$123,2)</f>
        <v>g</v>
      </c>
      <c r="N28">
        <f t="shared" ca="1" si="3"/>
        <v>49150</v>
      </c>
      <c r="O28">
        <f t="shared" ca="1" si="4"/>
        <v>128897</v>
      </c>
      <c r="P28">
        <f ca="1">RAND()*Table6[[#This Row],[house value]]</f>
        <v>120090.00892595608</v>
      </c>
      <c r="Q28">
        <f ca="1">Table6[[#This Row],[cars]]*RAND()*Table6[[#This Row],[income]]</f>
        <v>20233.379929751402</v>
      </c>
      <c r="R28">
        <f ca="1">RAND()*Table6[[#This Row],[car value]]</f>
        <v>16067.584661054096</v>
      </c>
      <c r="S28">
        <f ca="1">RAND()*Table6[[#This Row],[income]]*2</f>
        <v>15343.396752179346</v>
      </c>
      <c r="T28">
        <f ca="1">RAND()*Table6[[#This Row],[income]]*1.5</f>
        <v>12146.296775000234</v>
      </c>
      <c r="U28">
        <f ca="1">Table6[[#This Row],[house value]]+Table6[[#This Row],[car value]]+Table6[[#This Row],[investments]]</f>
        <v>161276.67670475162</v>
      </c>
      <c r="V28">
        <f ca="1">Table6[[#This Row],[Mortgage left]]+Table6[[#This Row],[left amount to pay (car)]]+Table6[[#This Row],[debts]]</f>
        <v>151500.99033918951</v>
      </c>
      <c r="W28">
        <f ca="1">Table6[[#This Row],[value(person)]]-Table6[[#This Row],[value(debts)]]</f>
        <v>9775.6863655621128</v>
      </c>
      <c r="AA28" s="5">
        <f t="shared" ca="1" si="23"/>
        <v>1</v>
      </c>
      <c r="AB28">
        <f t="shared" ca="1" si="24"/>
        <v>0</v>
      </c>
      <c r="AD28" s="6"/>
      <c r="AF28" s="5">
        <f t="shared" ca="1" si="25"/>
        <v>1</v>
      </c>
      <c r="AG28">
        <f t="shared" ca="1" si="26"/>
        <v>0</v>
      </c>
      <c r="AH28">
        <f t="shared" ca="1" si="27"/>
        <v>0</v>
      </c>
      <c r="AI28">
        <f t="shared" ca="1" si="28"/>
        <v>0</v>
      </c>
      <c r="AJ28">
        <f t="shared" ca="1" si="29"/>
        <v>0</v>
      </c>
      <c r="AK28" s="6">
        <f t="shared" ca="1" si="12"/>
        <v>0</v>
      </c>
      <c r="AM28" s="5">
        <f t="shared" ca="1" si="13"/>
        <v>0</v>
      </c>
      <c r="AN28">
        <f t="shared" ca="1" si="14"/>
        <v>0</v>
      </c>
      <c r="AO28">
        <f t="shared" ca="1" si="15"/>
        <v>0</v>
      </c>
      <c r="AP28">
        <f t="shared" ca="1" si="16"/>
        <v>0</v>
      </c>
      <c r="AQ28">
        <f t="shared" ca="1" si="17"/>
        <v>0</v>
      </c>
      <c r="AR28">
        <f t="shared" ca="1" si="18"/>
        <v>1</v>
      </c>
      <c r="AS28">
        <f t="shared" ca="1" si="19"/>
        <v>0</v>
      </c>
      <c r="AT28">
        <f t="shared" ca="1" si="20"/>
        <v>0</v>
      </c>
      <c r="AU28">
        <f t="shared" ca="1" si="21"/>
        <v>0</v>
      </c>
      <c r="AV28" s="6">
        <f t="shared" ca="1" si="22"/>
        <v>0</v>
      </c>
      <c r="AY28" s="14">
        <f ca="1">Table6[[#This Row],[car value]]/Table6[[#This Row],[cars]]</f>
        <v>10116.689964875701</v>
      </c>
      <c r="BA28" s="5"/>
      <c r="BD28">
        <f t="shared" ca="1" si="30"/>
        <v>0</v>
      </c>
      <c r="BF28" s="6"/>
      <c r="BG28" s="5"/>
      <c r="BJ28">
        <f t="shared" ca="1" si="31"/>
        <v>0.28182608837688083</v>
      </c>
      <c r="BK28">
        <f t="shared" ca="1" si="32"/>
        <v>0</v>
      </c>
      <c r="BM28" s="6"/>
    </row>
    <row r="29" spans="2:65" x14ac:dyDescent="0.35">
      <c r="B29">
        <f t="shared" ca="1" si="5"/>
        <v>9</v>
      </c>
      <c r="C29" t="str">
        <f t="shared" ca="1" si="6"/>
        <v>Men</v>
      </c>
      <c r="D29">
        <f t="shared" ca="1" si="33"/>
        <v>37</v>
      </c>
      <c r="E29">
        <f t="shared" ca="1" si="34"/>
        <v>1</v>
      </c>
      <c r="F29" t="str">
        <f t="shared" ca="1" si="0"/>
        <v>health</v>
      </c>
      <c r="G29">
        <f t="shared" ca="1" si="35"/>
        <v>5</v>
      </c>
      <c r="H29" t="str">
        <f t="shared" ca="1" si="1"/>
        <v>arts</v>
      </c>
      <c r="J29">
        <f t="shared" ca="1" si="36"/>
        <v>1</v>
      </c>
      <c r="K29">
        <f t="shared" ca="1" si="2"/>
        <v>1</v>
      </c>
      <c r="L29">
        <f t="shared" ca="1" si="37"/>
        <v>10</v>
      </c>
      <c r="M29" t="str">
        <f ca="1">VLOOKUP(Table6[[#This Row],[Column4]],$N$114:$O$123,2)</f>
        <v>j</v>
      </c>
      <c r="N29">
        <f t="shared" ca="1" si="3"/>
        <v>10593</v>
      </c>
      <c r="O29">
        <f t="shared" ca="1" si="4"/>
        <v>349464</v>
      </c>
      <c r="P29">
        <f ca="1">RAND()*Table6[[#This Row],[house value]]</f>
        <v>35225.77824529526</v>
      </c>
      <c r="Q29">
        <f ca="1">Table6[[#This Row],[cars]]*RAND()*Table6[[#This Row],[income]]</f>
        <v>1434.5650307404023</v>
      </c>
      <c r="R29">
        <f ca="1">RAND()*Table6[[#This Row],[car value]]</f>
        <v>1325.0418528568766</v>
      </c>
      <c r="S29">
        <f ca="1">RAND()*Table6[[#This Row],[income]]*2</f>
        <v>2522.3759134811262</v>
      </c>
      <c r="T29">
        <f ca="1">RAND()*Table6[[#This Row],[income]]*1.5</f>
        <v>15325.974329368441</v>
      </c>
      <c r="U29">
        <f ca="1">Table6[[#This Row],[house value]]+Table6[[#This Row],[car value]]+Table6[[#This Row],[investments]]</f>
        <v>366224.53936010884</v>
      </c>
      <c r="V29">
        <f ca="1">Table6[[#This Row],[Mortgage left]]+Table6[[#This Row],[left amount to pay (car)]]+Table6[[#This Row],[debts]]</f>
        <v>39073.196011633263</v>
      </c>
      <c r="W29">
        <f ca="1">Table6[[#This Row],[value(person)]]-Table6[[#This Row],[value(debts)]]</f>
        <v>327151.34334847558</v>
      </c>
      <c r="AA29" s="5">
        <f t="shared" ca="1" si="23"/>
        <v>1</v>
      </c>
      <c r="AB29">
        <f t="shared" ca="1" si="24"/>
        <v>0</v>
      </c>
      <c r="AD29" s="6"/>
      <c r="AF29" s="5">
        <f t="shared" ca="1" si="25"/>
        <v>0</v>
      </c>
      <c r="AG29">
        <f t="shared" ca="1" si="26"/>
        <v>0</v>
      </c>
      <c r="AH29">
        <f t="shared" ca="1" si="27"/>
        <v>0</v>
      </c>
      <c r="AI29">
        <f t="shared" ca="1" si="28"/>
        <v>0</v>
      </c>
      <c r="AJ29">
        <f t="shared" ca="1" si="29"/>
        <v>1</v>
      </c>
      <c r="AK29" s="6">
        <f t="shared" ca="1" si="12"/>
        <v>0</v>
      </c>
      <c r="AM29" s="5">
        <f t="shared" ca="1" si="13"/>
        <v>0</v>
      </c>
      <c r="AN29">
        <f t="shared" ca="1" si="14"/>
        <v>0</v>
      </c>
      <c r="AO29">
        <f t="shared" ca="1" si="15"/>
        <v>0</v>
      </c>
      <c r="AP29">
        <f t="shared" ca="1" si="16"/>
        <v>0</v>
      </c>
      <c r="AQ29">
        <f t="shared" ca="1" si="17"/>
        <v>0</v>
      </c>
      <c r="AR29">
        <f t="shared" ca="1" si="18"/>
        <v>0</v>
      </c>
      <c r="AS29">
        <f t="shared" ca="1" si="19"/>
        <v>1</v>
      </c>
      <c r="AT29">
        <f t="shared" ca="1" si="20"/>
        <v>0</v>
      </c>
      <c r="AU29">
        <f t="shared" ca="1" si="21"/>
        <v>0</v>
      </c>
      <c r="AV29" s="6">
        <f t="shared" ca="1" si="22"/>
        <v>0</v>
      </c>
      <c r="AY29" s="14">
        <f ca="1">Table6[[#This Row],[car value]]/Table6[[#This Row],[cars]]</f>
        <v>1434.5650307404023</v>
      </c>
      <c r="BA29" s="5"/>
      <c r="BD29">
        <f t="shared" ca="1" si="30"/>
        <v>0</v>
      </c>
      <c r="BF29" s="6"/>
      <c r="BG29" s="5"/>
      <c r="BJ29">
        <f t="shared" ca="1" si="31"/>
        <v>0.93167419665280093</v>
      </c>
      <c r="BK29">
        <f t="shared" ca="1" si="32"/>
        <v>1</v>
      </c>
      <c r="BM29" s="6"/>
    </row>
    <row r="30" spans="2:65" x14ac:dyDescent="0.35">
      <c r="B30">
        <f t="shared" ca="1" si="5"/>
        <v>4</v>
      </c>
      <c r="C30" t="str">
        <f t="shared" ca="1" si="6"/>
        <v>Women</v>
      </c>
      <c r="D30">
        <f t="shared" ca="1" si="33"/>
        <v>43</v>
      </c>
      <c r="E30">
        <f t="shared" ca="1" si="34"/>
        <v>4</v>
      </c>
      <c r="F30" t="str">
        <f t="shared" ca="1" si="0"/>
        <v>it</v>
      </c>
      <c r="G30">
        <f t="shared" ca="1" si="35"/>
        <v>1</v>
      </c>
      <c r="H30" t="str">
        <f t="shared" ca="1" si="1"/>
        <v>Mba</v>
      </c>
      <c r="J30">
        <f t="shared" ca="1" si="36"/>
        <v>1</v>
      </c>
      <c r="K30">
        <f t="shared" ca="1" si="2"/>
        <v>1</v>
      </c>
      <c r="L30">
        <f t="shared" ca="1" si="37"/>
        <v>9</v>
      </c>
      <c r="M30" t="str">
        <f ca="1">VLOOKUP(Table6[[#This Row],[Column4]],$N$114:$O$123,2)</f>
        <v>i</v>
      </c>
      <c r="N30">
        <f t="shared" ca="1" si="3"/>
        <v>96811</v>
      </c>
      <c r="O30">
        <f t="shared" ca="1" si="4"/>
        <v>337128</v>
      </c>
      <c r="P30">
        <f ca="1">RAND()*Table6[[#This Row],[house value]]</f>
        <v>301472.76967401709</v>
      </c>
      <c r="Q30">
        <f ca="1">Table6[[#This Row],[cars]]*RAND()*Table6[[#This Row],[income]]</f>
        <v>9389.0156777319426</v>
      </c>
      <c r="R30">
        <f ca="1">RAND()*Table6[[#This Row],[car value]]</f>
        <v>1876.5437027026915</v>
      </c>
      <c r="S30">
        <f ca="1">RAND()*Table6[[#This Row],[income]]*2</f>
        <v>21573.755451729987</v>
      </c>
      <c r="T30">
        <f ca="1">RAND()*Table6[[#This Row],[income]]*1.5</f>
        <v>61894.617039944555</v>
      </c>
      <c r="U30">
        <f ca="1">Table6[[#This Row],[house value]]+Table6[[#This Row],[car value]]+Table6[[#This Row],[investments]]</f>
        <v>408411.63271767652</v>
      </c>
      <c r="V30">
        <f ca="1">Table6[[#This Row],[Mortgage left]]+Table6[[#This Row],[left amount to pay (car)]]+Table6[[#This Row],[debts]]</f>
        <v>324923.06882844976</v>
      </c>
      <c r="W30">
        <f ca="1">Table6[[#This Row],[value(person)]]-Table6[[#This Row],[value(debts)]]</f>
        <v>83488.56388922676</v>
      </c>
      <c r="AA30" s="5">
        <f t="shared" ca="1" si="23"/>
        <v>1</v>
      </c>
      <c r="AB30">
        <f t="shared" ca="1" si="24"/>
        <v>0</v>
      </c>
      <c r="AD30" s="6"/>
      <c r="AF30" s="5">
        <f t="shared" ca="1" si="25"/>
        <v>1</v>
      </c>
      <c r="AG30">
        <f t="shared" ca="1" si="26"/>
        <v>0</v>
      </c>
      <c r="AH30">
        <f t="shared" ca="1" si="27"/>
        <v>0</v>
      </c>
      <c r="AI30">
        <f t="shared" ca="1" si="28"/>
        <v>0</v>
      </c>
      <c r="AJ30">
        <f t="shared" ca="1" si="29"/>
        <v>0</v>
      </c>
      <c r="AK30" s="6">
        <f t="shared" ca="1" si="12"/>
        <v>0</v>
      </c>
      <c r="AM30" s="5">
        <f t="shared" ca="1" si="13"/>
        <v>0</v>
      </c>
      <c r="AN30">
        <f t="shared" ca="1" si="14"/>
        <v>0</v>
      </c>
      <c r="AO30">
        <f t="shared" ca="1" si="15"/>
        <v>0</v>
      </c>
      <c r="AP30">
        <f t="shared" ca="1" si="16"/>
        <v>0</v>
      </c>
      <c r="AQ30">
        <f t="shared" ca="1" si="17"/>
        <v>0</v>
      </c>
      <c r="AR30">
        <f t="shared" ca="1" si="18"/>
        <v>0</v>
      </c>
      <c r="AS30">
        <f t="shared" ca="1" si="19"/>
        <v>0</v>
      </c>
      <c r="AT30">
        <f t="shared" ca="1" si="20"/>
        <v>0</v>
      </c>
      <c r="AU30">
        <f t="shared" ca="1" si="21"/>
        <v>0</v>
      </c>
      <c r="AV30" s="6">
        <f t="shared" ca="1" si="22"/>
        <v>1</v>
      </c>
      <c r="AY30" s="14">
        <f ca="1">Table6[[#This Row],[car value]]/Table6[[#This Row],[cars]]</f>
        <v>9389.0156777319426</v>
      </c>
      <c r="BA30" s="5"/>
      <c r="BD30">
        <f t="shared" ca="1" si="30"/>
        <v>0</v>
      </c>
      <c r="BF30" s="6"/>
      <c r="BG30" s="5"/>
      <c r="BJ30">
        <f t="shared" ca="1" si="31"/>
        <v>0.10079944785527339</v>
      </c>
      <c r="BK30">
        <f t="shared" ca="1" si="32"/>
        <v>0</v>
      </c>
      <c r="BM30" s="6"/>
    </row>
    <row r="31" spans="2:65" x14ac:dyDescent="0.35">
      <c r="B31">
        <f t="shared" ca="1" si="5"/>
        <v>10</v>
      </c>
      <c r="C31" t="str">
        <f t="shared" ca="1" si="6"/>
        <v>Women</v>
      </c>
      <c r="D31">
        <f t="shared" ca="1" si="33"/>
        <v>40</v>
      </c>
      <c r="E31">
        <f t="shared" ca="1" si="34"/>
        <v>1</v>
      </c>
      <c r="F31" t="str">
        <f t="shared" ca="1" si="0"/>
        <v>health</v>
      </c>
      <c r="G31">
        <f t="shared" ca="1" si="35"/>
        <v>2</v>
      </c>
      <c r="H31" t="str">
        <f t="shared" ca="1" si="1"/>
        <v>b-tech</v>
      </c>
      <c r="J31">
        <f t="shared" ca="1" si="36"/>
        <v>0</v>
      </c>
      <c r="K31">
        <f t="shared" ca="1" si="2"/>
        <v>1</v>
      </c>
      <c r="L31">
        <f t="shared" ca="1" si="37"/>
        <v>5</v>
      </c>
      <c r="M31" t="str">
        <f ca="1">VLOOKUP(Table6[[#This Row],[Column4]],$N$114:$O$123,2)</f>
        <v>e</v>
      </c>
      <c r="N31">
        <f t="shared" ca="1" si="3"/>
        <v>79073</v>
      </c>
      <c r="O31">
        <f t="shared" ca="1" si="4"/>
        <v>170150</v>
      </c>
      <c r="P31">
        <f ca="1">RAND()*Table6[[#This Row],[house value]]</f>
        <v>17968.501151043431</v>
      </c>
      <c r="Q31">
        <f ca="1">Table6[[#This Row],[cars]]*RAND()*Table6[[#This Row],[income]]</f>
        <v>68913.320758280373</v>
      </c>
      <c r="R31">
        <f ca="1">RAND()*Table6[[#This Row],[car value]]</f>
        <v>1443.3490935556367</v>
      </c>
      <c r="S31">
        <f ca="1">RAND()*Table6[[#This Row],[income]]*2</f>
        <v>137990.64803316767</v>
      </c>
      <c r="T31">
        <f ca="1">RAND()*Table6[[#This Row],[income]]*1.5</f>
        <v>105543.47107757622</v>
      </c>
      <c r="U31">
        <f ca="1">Table6[[#This Row],[house value]]+Table6[[#This Row],[car value]]+Table6[[#This Row],[investments]]</f>
        <v>344606.79183585662</v>
      </c>
      <c r="V31">
        <f ca="1">Table6[[#This Row],[Mortgage left]]+Table6[[#This Row],[left amount to pay (car)]]+Table6[[#This Row],[debts]]</f>
        <v>157402.49827776675</v>
      </c>
      <c r="W31">
        <f ca="1">Table6[[#This Row],[value(person)]]-Table6[[#This Row],[value(debts)]]</f>
        <v>187204.29355808988</v>
      </c>
      <c r="AA31" s="5">
        <f t="shared" ca="1" si="23"/>
        <v>0</v>
      </c>
      <c r="AB31">
        <f t="shared" ca="1" si="24"/>
        <v>1</v>
      </c>
      <c r="AD31" s="6"/>
      <c r="AF31" s="5">
        <f t="shared" ca="1" si="25"/>
        <v>0</v>
      </c>
      <c r="AG31">
        <f t="shared" ca="1" si="26"/>
        <v>0</v>
      </c>
      <c r="AH31">
        <f t="shared" ca="1" si="27"/>
        <v>0</v>
      </c>
      <c r="AI31">
        <f t="shared" ca="1" si="28"/>
        <v>1</v>
      </c>
      <c r="AJ31">
        <f t="shared" ca="1" si="29"/>
        <v>0</v>
      </c>
      <c r="AK31" s="6">
        <f t="shared" ca="1" si="12"/>
        <v>0</v>
      </c>
      <c r="AM31" s="5">
        <f t="shared" ca="1" si="13"/>
        <v>0</v>
      </c>
      <c r="AN31">
        <f t="shared" ca="1" si="14"/>
        <v>0</v>
      </c>
      <c r="AO31">
        <f t="shared" ca="1" si="15"/>
        <v>0</v>
      </c>
      <c r="AP31">
        <f t="shared" ca="1" si="16"/>
        <v>0</v>
      </c>
      <c r="AQ31">
        <f t="shared" ca="1" si="17"/>
        <v>0</v>
      </c>
      <c r="AR31">
        <f t="shared" ca="1" si="18"/>
        <v>0</v>
      </c>
      <c r="AS31">
        <f t="shared" ca="1" si="19"/>
        <v>0</v>
      </c>
      <c r="AT31">
        <f t="shared" ca="1" si="20"/>
        <v>0</v>
      </c>
      <c r="AU31">
        <f t="shared" ca="1" si="21"/>
        <v>1</v>
      </c>
      <c r="AV31" s="6">
        <f t="shared" ca="1" si="22"/>
        <v>0</v>
      </c>
      <c r="AY31" s="14">
        <f ca="1">Table6[[#This Row],[car value]]/Table6[[#This Row],[cars]]</f>
        <v>68913.320758280373</v>
      </c>
      <c r="BA31" s="5"/>
      <c r="BD31">
        <f t="shared" ca="1" si="30"/>
        <v>1</v>
      </c>
      <c r="BF31" s="6"/>
      <c r="BG31" s="5"/>
      <c r="BJ31">
        <f t="shared" ca="1" si="31"/>
        <v>0.89423830021243289</v>
      </c>
      <c r="BK31">
        <f t="shared" ca="1" si="32"/>
        <v>1</v>
      </c>
      <c r="BM31" s="6"/>
    </row>
    <row r="32" spans="2:65" x14ac:dyDescent="0.35">
      <c r="B32">
        <f t="shared" ca="1" si="5"/>
        <v>5</v>
      </c>
      <c r="C32" t="str">
        <f t="shared" ca="1" si="6"/>
        <v>Men</v>
      </c>
      <c r="D32">
        <f t="shared" ca="1" si="33"/>
        <v>42</v>
      </c>
      <c r="E32">
        <f t="shared" ca="1" si="34"/>
        <v>3</v>
      </c>
      <c r="F32" t="str">
        <f t="shared" ca="1" si="0"/>
        <v>agriculture</v>
      </c>
      <c r="G32">
        <f t="shared" ca="1" si="35"/>
        <v>4</v>
      </c>
      <c r="H32" t="str">
        <f t="shared" ca="1" si="1"/>
        <v>commerce</v>
      </c>
      <c r="J32">
        <f t="shared" ca="1" si="36"/>
        <v>3</v>
      </c>
      <c r="K32">
        <f t="shared" ca="1" si="2"/>
        <v>3</v>
      </c>
      <c r="L32">
        <f t="shared" ca="1" si="37"/>
        <v>4</v>
      </c>
      <c r="M32" t="str">
        <f ca="1">VLOOKUP(Table6[[#This Row],[Column4]],$N$114:$O$123,2)</f>
        <v>d</v>
      </c>
      <c r="N32">
        <f t="shared" ca="1" si="3"/>
        <v>53447</v>
      </c>
      <c r="O32">
        <f t="shared" ca="1" si="4"/>
        <v>225801</v>
      </c>
      <c r="P32">
        <f ca="1">RAND()*Table6[[#This Row],[house value]]</f>
        <v>160058.91038997739</v>
      </c>
      <c r="Q32">
        <f ca="1">Table6[[#This Row],[cars]]*RAND()*Table6[[#This Row],[income]]</f>
        <v>96205.388976198592</v>
      </c>
      <c r="R32">
        <f ca="1">RAND()*Table6[[#This Row],[car value]]</f>
        <v>22875.14547425861</v>
      </c>
      <c r="S32">
        <f ca="1">RAND()*Table6[[#This Row],[income]]*2</f>
        <v>7589.0234903838646</v>
      </c>
      <c r="T32">
        <f ca="1">RAND()*Table6[[#This Row],[income]]*1.5</f>
        <v>59195.581414208602</v>
      </c>
      <c r="U32">
        <f ca="1">Table6[[#This Row],[house value]]+Table6[[#This Row],[car value]]+Table6[[#This Row],[investments]]</f>
        <v>381201.97039040725</v>
      </c>
      <c r="V32">
        <f ca="1">Table6[[#This Row],[Mortgage left]]+Table6[[#This Row],[left amount to pay (car)]]+Table6[[#This Row],[debts]]</f>
        <v>190523.07935461987</v>
      </c>
      <c r="W32">
        <f ca="1">Table6[[#This Row],[value(person)]]-Table6[[#This Row],[value(debts)]]</f>
        <v>190678.89103578738</v>
      </c>
      <c r="AA32" s="5">
        <f t="shared" ca="1" si="23"/>
        <v>0</v>
      </c>
      <c r="AB32">
        <f t="shared" ca="1" si="24"/>
        <v>1</v>
      </c>
      <c r="AD32" s="6"/>
      <c r="AF32" s="5">
        <f t="shared" ca="1" si="25"/>
        <v>1</v>
      </c>
      <c r="AG32">
        <f t="shared" ca="1" si="26"/>
        <v>0</v>
      </c>
      <c r="AH32">
        <f t="shared" ca="1" si="27"/>
        <v>0</v>
      </c>
      <c r="AI32">
        <f t="shared" ca="1" si="28"/>
        <v>0</v>
      </c>
      <c r="AJ32">
        <f t="shared" ca="1" si="29"/>
        <v>0</v>
      </c>
      <c r="AK32" s="6">
        <f t="shared" ca="1" si="12"/>
        <v>0</v>
      </c>
      <c r="AM32" s="5">
        <f t="shared" ca="1" si="13"/>
        <v>0</v>
      </c>
      <c r="AN32">
        <f t="shared" ca="1" si="14"/>
        <v>0</v>
      </c>
      <c r="AO32">
        <f t="shared" ca="1" si="15"/>
        <v>0</v>
      </c>
      <c r="AP32">
        <f t="shared" ca="1" si="16"/>
        <v>0</v>
      </c>
      <c r="AQ32">
        <f t="shared" ca="1" si="17"/>
        <v>1</v>
      </c>
      <c r="AR32">
        <f t="shared" ca="1" si="18"/>
        <v>0</v>
      </c>
      <c r="AS32">
        <f t="shared" ca="1" si="19"/>
        <v>0</v>
      </c>
      <c r="AT32">
        <f t="shared" ca="1" si="20"/>
        <v>0</v>
      </c>
      <c r="AU32">
        <f t="shared" ca="1" si="21"/>
        <v>0</v>
      </c>
      <c r="AV32" s="6">
        <f t="shared" ca="1" si="22"/>
        <v>0</v>
      </c>
      <c r="AY32" s="14">
        <f ca="1">Table6[[#This Row],[car value]]/Table6[[#This Row],[cars]]</f>
        <v>32068.462992066197</v>
      </c>
      <c r="BA32" s="5"/>
      <c r="BD32">
        <f t="shared" ca="1" si="30"/>
        <v>0</v>
      </c>
      <c r="BF32" s="6"/>
      <c r="BG32" s="5"/>
      <c r="BJ32">
        <f t="shared" ca="1" si="31"/>
        <v>0.10560388569523027</v>
      </c>
      <c r="BK32">
        <f t="shared" ca="1" si="32"/>
        <v>0</v>
      </c>
      <c r="BM32" s="6"/>
    </row>
    <row r="33" spans="2:65" x14ac:dyDescent="0.35">
      <c r="B33">
        <f t="shared" ca="1" si="5"/>
        <v>3</v>
      </c>
      <c r="C33" t="str">
        <f t="shared" ca="1" si="6"/>
        <v>Men</v>
      </c>
      <c r="D33">
        <f t="shared" ca="1" si="33"/>
        <v>40</v>
      </c>
      <c r="E33">
        <f t="shared" ca="1" si="34"/>
        <v>5</v>
      </c>
      <c r="F33" t="str">
        <f t="shared" ca="1" si="0"/>
        <v>e-commerce</v>
      </c>
      <c r="G33">
        <f t="shared" ca="1" si="35"/>
        <v>3</v>
      </c>
      <c r="H33" t="str">
        <f t="shared" ca="1" si="1"/>
        <v>diploma</v>
      </c>
      <c r="J33">
        <f t="shared" ca="1" si="36"/>
        <v>0</v>
      </c>
      <c r="K33">
        <f t="shared" ca="1" si="2"/>
        <v>1</v>
      </c>
      <c r="L33">
        <f t="shared" ca="1" si="37"/>
        <v>10</v>
      </c>
      <c r="M33" t="str">
        <f ca="1">VLOOKUP(Table6[[#This Row],[Column4]],$N$114:$O$123,2)</f>
        <v>j</v>
      </c>
      <c r="N33">
        <f t="shared" ca="1" si="3"/>
        <v>32940</v>
      </c>
      <c r="O33">
        <f t="shared" ca="1" si="4"/>
        <v>467696</v>
      </c>
      <c r="P33">
        <f ca="1">RAND()*Table6[[#This Row],[house value]]</f>
        <v>81142.060675026689</v>
      </c>
      <c r="Q33">
        <f ca="1">Table6[[#This Row],[cars]]*RAND()*Table6[[#This Row],[income]]</f>
        <v>5680.1579653000463</v>
      </c>
      <c r="R33">
        <f ca="1">RAND()*Table6[[#This Row],[car value]]</f>
        <v>3015.1305547448851</v>
      </c>
      <c r="S33">
        <f ca="1">RAND()*Table6[[#This Row],[income]]*2</f>
        <v>53934.993376870727</v>
      </c>
      <c r="T33">
        <f ca="1">RAND()*Table6[[#This Row],[income]]*1.5</f>
        <v>32132.670098158844</v>
      </c>
      <c r="U33">
        <f ca="1">Table6[[#This Row],[house value]]+Table6[[#This Row],[car value]]+Table6[[#This Row],[investments]]</f>
        <v>505508.82806345884</v>
      </c>
      <c r="V33">
        <f ca="1">Table6[[#This Row],[Mortgage left]]+Table6[[#This Row],[left amount to pay (car)]]+Table6[[#This Row],[debts]]</f>
        <v>138092.18460664229</v>
      </c>
      <c r="W33">
        <f ca="1">Table6[[#This Row],[value(person)]]-Table6[[#This Row],[value(debts)]]</f>
        <v>367416.64345681656</v>
      </c>
      <c r="AA33" s="5">
        <f t="shared" ca="1" si="23"/>
        <v>1</v>
      </c>
      <c r="AB33">
        <f t="shared" ca="1" si="24"/>
        <v>0</v>
      </c>
      <c r="AD33" s="6"/>
      <c r="AF33" s="5">
        <f t="shared" ca="1" si="25"/>
        <v>0</v>
      </c>
      <c r="AG33">
        <f t="shared" ca="1" si="26"/>
        <v>0</v>
      </c>
      <c r="AH33">
        <f t="shared" ca="1" si="27"/>
        <v>1</v>
      </c>
      <c r="AI33">
        <f t="shared" ca="1" si="28"/>
        <v>0</v>
      </c>
      <c r="AJ33">
        <f t="shared" ca="1" si="29"/>
        <v>0</v>
      </c>
      <c r="AK33" s="6">
        <f t="shared" ca="1" si="12"/>
        <v>0</v>
      </c>
      <c r="AM33" s="5">
        <f t="shared" ca="1" si="13"/>
        <v>0</v>
      </c>
      <c r="AN33">
        <f t="shared" ca="1" si="14"/>
        <v>0</v>
      </c>
      <c r="AO33">
        <f t="shared" ca="1" si="15"/>
        <v>0</v>
      </c>
      <c r="AP33">
        <f t="shared" ca="1" si="16"/>
        <v>1</v>
      </c>
      <c r="AQ33">
        <f t="shared" ca="1" si="17"/>
        <v>0</v>
      </c>
      <c r="AR33">
        <f t="shared" ca="1" si="18"/>
        <v>0</v>
      </c>
      <c r="AS33">
        <f t="shared" ca="1" si="19"/>
        <v>0</v>
      </c>
      <c r="AT33">
        <f t="shared" ca="1" si="20"/>
        <v>0</v>
      </c>
      <c r="AU33">
        <f t="shared" ca="1" si="21"/>
        <v>0</v>
      </c>
      <c r="AV33" s="6">
        <f t="shared" ca="1" si="22"/>
        <v>0</v>
      </c>
      <c r="AY33" s="14">
        <f ca="1">Table6[[#This Row],[car value]]/Table6[[#This Row],[cars]]</f>
        <v>5680.1579653000463</v>
      </c>
      <c r="BA33" s="5"/>
      <c r="BD33">
        <f t="shared" ca="1" si="30"/>
        <v>0</v>
      </c>
      <c r="BF33" s="6"/>
      <c r="BG33" s="5"/>
      <c r="BJ33">
        <f t="shared" ca="1" si="31"/>
        <v>0.70884943109187915</v>
      </c>
      <c r="BK33">
        <f t="shared" ca="1" si="32"/>
        <v>1</v>
      </c>
      <c r="BM33" s="6"/>
    </row>
    <row r="34" spans="2:65" x14ac:dyDescent="0.35">
      <c r="B34">
        <f t="shared" ca="1" si="5"/>
        <v>6</v>
      </c>
      <c r="C34" t="str">
        <f t="shared" ca="1" si="6"/>
        <v>Women</v>
      </c>
      <c r="D34">
        <f t="shared" ca="1" si="33"/>
        <v>47</v>
      </c>
      <c r="E34">
        <f t="shared" ca="1" si="34"/>
        <v>3</v>
      </c>
      <c r="F34" t="str">
        <f t="shared" ref="F34:F65" ca="1" si="38">VLOOKUP(E34,$S$116:$T$121,2)</f>
        <v>agriculture</v>
      </c>
      <c r="G34">
        <f t="shared" ca="1" si="35"/>
        <v>2</v>
      </c>
      <c r="H34" t="str">
        <f t="shared" ref="H34:H65" ca="1" si="39">VLOOKUP(G34,$P$116:$Q$120,2)</f>
        <v>b-tech</v>
      </c>
      <c r="J34">
        <f t="shared" ca="1" si="36"/>
        <v>3</v>
      </c>
      <c r="K34">
        <f t="shared" ref="K34:K65" ca="1" si="40">RANDBETWEEN(1,3)</f>
        <v>1</v>
      </c>
      <c r="L34">
        <f t="shared" ca="1" si="37"/>
        <v>9</v>
      </c>
      <c r="M34" t="str">
        <f ca="1">VLOOKUP(Table6[[#This Row],[Column4]],$N$114:$O$123,2)</f>
        <v>i</v>
      </c>
      <c r="N34">
        <f t="shared" ref="N34:N65" ca="1" si="41">RANDBETWEEN(10000,100000)</f>
        <v>42698</v>
      </c>
      <c r="O34">
        <f t="shared" ref="O34:O65" ca="1" si="42">RANDBETWEEN(100000,500000)</f>
        <v>360848</v>
      </c>
      <c r="P34">
        <f ca="1">RAND()*Table6[[#This Row],[house value]]</f>
        <v>2166.2221788103993</v>
      </c>
      <c r="Q34">
        <f ca="1">Table6[[#This Row],[cars]]*RAND()*Table6[[#This Row],[income]]</f>
        <v>12309.698252295644</v>
      </c>
      <c r="R34">
        <f ca="1">RAND()*Table6[[#This Row],[car value]]</f>
        <v>6501.5530786789705</v>
      </c>
      <c r="S34">
        <f ca="1">RAND()*Table6[[#This Row],[income]]*2</f>
        <v>66921.07848531472</v>
      </c>
      <c r="T34">
        <f ca="1">RAND()*Table6[[#This Row],[income]]*1.5</f>
        <v>14319.232468514889</v>
      </c>
      <c r="U34">
        <f ca="1">Table6[[#This Row],[house value]]+Table6[[#This Row],[car value]]+Table6[[#This Row],[investments]]</f>
        <v>387476.93072081055</v>
      </c>
      <c r="V34">
        <f ca="1">Table6[[#This Row],[Mortgage left]]+Table6[[#This Row],[left amount to pay (car)]]+Table6[[#This Row],[debts]]</f>
        <v>75588.853742804087</v>
      </c>
      <c r="W34">
        <f ca="1">Table6[[#This Row],[value(person)]]-Table6[[#This Row],[value(debts)]]</f>
        <v>311888.07697800646</v>
      </c>
      <c r="AA34" s="5">
        <f t="shared" ca="1" si="23"/>
        <v>1</v>
      </c>
      <c r="AB34">
        <f t="shared" ca="1" si="24"/>
        <v>0</v>
      </c>
      <c r="AD34" s="6"/>
      <c r="AF34" s="5">
        <f t="shared" ca="1" si="25"/>
        <v>0</v>
      </c>
      <c r="AG34">
        <f t="shared" ca="1" si="26"/>
        <v>0</v>
      </c>
      <c r="AH34">
        <f t="shared" ca="1" si="27"/>
        <v>0</v>
      </c>
      <c r="AI34">
        <f t="shared" ca="1" si="28"/>
        <v>0</v>
      </c>
      <c r="AJ34">
        <f t="shared" ca="1" si="29"/>
        <v>1</v>
      </c>
      <c r="AK34" s="6">
        <f t="shared" ca="1" si="12"/>
        <v>0</v>
      </c>
      <c r="AM34" s="5">
        <f t="shared" ca="1" si="13"/>
        <v>0</v>
      </c>
      <c r="AN34">
        <f t="shared" ca="1" si="14"/>
        <v>0</v>
      </c>
      <c r="AO34">
        <f t="shared" ca="1" si="15"/>
        <v>0</v>
      </c>
      <c r="AP34">
        <f t="shared" ca="1" si="16"/>
        <v>0</v>
      </c>
      <c r="AQ34">
        <f t="shared" ca="1" si="17"/>
        <v>0</v>
      </c>
      <c r="AR34">
        <f t="shared" ca="1" si="18"/>
        <v>0</v>
      </c>
      <c r="AS34">
        <f t="shared" ca="1" si="19"/>
        <v>0</v>
      </c>
      <c r="AT34">
        <f t="shared" ca="1" si="20"/>
        <v>0</v>
      </c>
      <c r="AU34">
        <f t="shared" ca="1" si="21"/>
        <v>0</v>
      </c>
      <c r="AV34" s="6">
        <f t="shared" ca="1" si="22"/>
        <v>1</v>
      </c>
      <c r="AY34" s="14">
        <f ca="1">Table6[[#This Row],[car value]]/Table6[[#This Row],[cars]]</f>
        <v>12309.698252295644</v>
      </c>
      <c r="BA34" s="5"/>
      <c r="BD34">
        <f t="shared" ca="1" si="30"/>
        <v>0</v>
      </c>
      <c r="BF34" s="6"/>
      <c r="BG34" s="5"/>
      <c r="BJ34">
        <f t="shared" ca="1" si="31"/>
        <v>0.17349316794461933</v>
      </c>
      <c r="BK34">
        <f t="shared" ca="1" si="32"/>
        <v>0</v>
      </c>
      <c r="BM34" s="6"/>
    </row>
    <row r="35" spans="2:65" x14ac:dyDescent="0.35">
      <c r="B35">
        <f t="shared" ca="1" si="5"/>
        <v>10</v>
      </c>
      <c r="C35" t="str">
        <f t="shared" ca="1" si="6"/>
        <v>Women</v>
      </c>
      <c r="D35">
        <f t="shared" ca="1" si="33"/>
        <v>25</v>
      </c>
      <c r="E35">
        <f t="shared" ca="1" si="34"/>
        <v>1</v>
      </c>
      <c r="F35" t="str">
        <f t="shared" ca="1" si="38"/>
        <v>health</v>
      </c>
      <c r="G35">
        <f t="shared" ca="1" si="35"/>
        <v>2</v>
      </c>
      <c r="H35" t="str">
        <f t="shared" ca="1" si="39"/>
        <v>b-tech</v>
      </c>
      <c r="J35">
        <f t="shared" ca="1" si="36"/>
        <v>3</v>
      </c>
      <c r="K35">
        <f t="shared" ca="1" si="40"/>
        <v>1</v>
      </c>
      <c r="L35">
        <f t="shared" ca="1" si="37"/>
        <v>4</v>
      </c>
      <c r="M35" t="str">
        <f ca="1">VLOOKUP(Table6[[#This Row],[Column4]],$N$114:$O$123,2)</f>
        <v>d</v>
      </c>
      <c r="N35">
        <f t="shared" ca="1" si="41"/>
        <v>82016</v>
      </c>
      <c r="O35">
        <f t="shared" ca="1" si="42"/>
        <v>434947</v>
      </c>
      <c r="P35">
        <f ca="1">RAND()*Table6[[#This Row],[house value]]</f>
        <v>33579.148651709707</v>
      </c>
      <c r="Q35">
        <f ca="1">Table6[[#This Row],[cars]]*RAND()*Table6[[#This Row],[income]]</f>
        <v>41091.127825843723</v>
      </c>
      <c r="R35">
        <f ca="1">RAND()*Table6[[#This Row],[car value]]</f>
        <v>29393.906185316155</v>
      </c>
      <c r="S35">
        <f ca="1">RAND()*Table6[[#This Row],[income]]*2</f>
        <v>146637.87820377696</v>
      </c>
      <c r="T35">
        <f ca="1">RAND()*Table6[[#This Row],[income]]*1.5</f>
        <v>28475.800215494768</v>
      </c>
      <c r="U35">
        <f ca="1">Table6[[#This Row],[house value]]+Table6[[#This Row],[car value]]+Table6[[#This Row],[investments]]</f>
        <v>504513.92804133851</v>
      </c>
      <c r="V35">
        <f ca="1">Table6[[#This Row],[Mortgage left]]+Table6[[#This Row],[left amount to pay (car)]]+Table6[[#This Row],[debts]]</f>
        <v>209610.93304080283</v>
      </c>
      <c r="W35">
        <f ca="1">Table6[[#This Row],[value(person)]]-Table6[[#This Row],[value(debts)]]</f>
        <v>294902.99500053568</v>
      </c>
      <c r="AA35" s="5">
        <f t="shared" ca="1" si="23"/>
        <v>0</v>
      </c>
      <c r="AB35">
        <f t="shared" ca="1" si="24"/>
        <v>1</v>
      </c>
      <c r="AD35" s="6"/>
      <c r="AF35" s="5">
        <f t="shared" ca="1" si="25"/>
        <v>0</v>
      </c>
      <c r="AG35">
        <f t="shared" ca="1" si="26"/>
        <v>0</v>
      </c>
      <c r="AH35">
        <f t="shared" ca="1" si="27"/>
        <v>1</v>
      </c>
      <c r="AI35">
        <f t="shared" ca="1" si="28"/>
        <v>0</v>
      </c>
      <c r="AJ35">
        <f t="shared" ca="1" si="29"/>
        <v>0</v>
      </c>
      <c r="AK35" s="6">
        <f t="shared" ref="AK35:AK66" ca="1" si="43">IF(F34="custom",1,0)</f>
        <v>0</v>
      </c>
      <c r="AM35" s="5">
        <f t="shared" ref="AM35:AM66" ca="1" si="44">IF(M34="a",1,0)</f>
        <v>0</v>
      </c>
      <c r="AN35">
        <f t="shared" ref="AN35:AN66" ca="1" si="45">IF(M34="b",1,0)</f>
        <v>0</v>
      </c>
      <c r="AO35">
        <f t="shared" ref="AO35:AO66" ca="1" si="46">IF(M34="c",1,0)</f>
        <v>0</v>
      </c>
      <c r="AP35">
        <f t="shared" ref="AP35:AP66" ca="1" si="47">IF(M34="d",1,0)</f>
        <v>0</v>
      </c>
      <c r="AQ35">
        <f t="shared" ref="AQ35:AQ66" ca="1" si="48">IF(M34="e",1,0)</f>
        <v>0</v>
      </c>
      <c r="AR35">
        <f t="shared" ref="AR35:AR66" ca="1" si="49">IF(M34="f",1,0)</f>
        <v>0</v>
      </c>
      <c r="AS35">
        <f t="shared" ref="AS35:AS66" ca="1" si="50">IF(M34="g",1,0)</f>
        <v>0</v>
      </c>
      <c r="AT35">
        <f t="shared" ref="AT35:AT66" ca="1" si="51">IF(M34="h",1,0)</f>
        <v>0</v>
      </c>
      <c r="AU35">
        <f t="shared" ref="AU35:AU66" ca="1" si="52">IF(M34="i",1,0)</f>
        <v>1</v>
      </c>
      <c r="AV35" s="6">
        <f t="shared" ref="AV35:AV66" ca="1" si="53">IF(M34="j",1,0)</f>
        <v>0</v>
      </c>
      <c r="AY35" s="14">
        <f ca="1">Table6[[#This Row],[car value]]/Table6[[#This Row],[cars]]</f>
        <v>41091.127825843723</v>
      </c>
      <c r="BA35" s="5"/>
      <c r="BD35">
        <f t="shared" ca="1" si="30"/>
        <v>0</v>
      </c>
      <c r="BF35" s="6"/>
      <c r="BG35" s="5"/>
      <c r="BJ35">
        <f t="shared" ca="1" si="31"/>
        <v>6.0031430929654572E-3</v>
      </c>
      <c r="BK35">
        <f t="shared" ca="1" si="32"/>
        <v>0</v>
      </c>
      <c r="BM35" s="6"/>
    </row>
    <row r="36" spans="2:65" x14ac:dyDescent="0.35">
      <c r="B36">
        <f t="shared" ca="1" si="5"/>
        <v>3</v>
      </c>
      <c r="C36" t="str">
        <f t="shared" ca="1" si="6"/>
        <v>Men</v>
      </c>
      <c r="D36">
        <f t="shared" ca="1" si="33"/>
        <v>33</v>
      </c>
      <c r="E36">
        <f t="shared" ca="1" si="34"/>
        <v>5</v>
      </c>
      <c r="F36" t="str">
        <f t="shared" ca="1" si="38"/>
        <v>e-commerce</v>
      </c>
      <c r="G36">
        <f t="shared" ca="1" si="35"/>
        <v>1</v>
      </c>
      <c r="H36" t="str">
        <f t="shared" ca="1" si="39"/>
        <v>Mba</v>
      </c>
      <c r="J36">
        <f t="shared" ca="1" si="36"/>
        <v>0</v>
      </c>
      <c r="K36">
        <f t="shared" ca="1" si="40"/>
        <v>2</v>
      </c>
      <c r="L36">
        <f t="shared" ca="1" si="37"/>
        <v>4</v>
      </c>
      <c r="M36" t="str">
        <f ca="1">VLOOKUP(Table6[[#This Row],[Column4]],$N$114:$O$123,2)</f>
        <v>d</v>
      </c>
      <c r="N36">
        <f t="shared" ca="1" si="41"/>
        <v>40833</v>
      </c>
      <c r="O36">
        <f t="shared" ca="1" si="42"/>
        <v>397907</v>
      </c>
      <c r="P36">
        <f ca="1">RAND()*Table6[[#This Row],[house value]]</f>
        <v>47988.139223465041</v>
      </c>
      <c r="Q36">
        <f ca="1">Table6[[#This Row],[cars]]*RAND()*Table6[[#This Row],[income]]</f>
        <v>78976.802774739161</v>
      </c>
      <c r="R36">
        <f ca="1">RAND()*Table6[[#This Row],[car value]]</f>
        <v>48510.745012964871</v>
      </c>
      <c r="S36">
        <f ca="1">RAND()*Table6[[#This Row],[income]]*2</f>
        <v>23677.483718248444</v>
      </c>
      <c r="T36">
        <f ca="1">RAND()*Table6[[#This Row],[income]]*1.5</f>
        <v>34877.530140255833</v>
      </c>
      <c r="U36">
        <f ca="1">Table6[[#This Row],[house value]]+Table6[[#This Row],[car value]]+Table6[[#This Row],[investments]]</f>
        <v>511761.33291499497</v>
      </c>
      <c r="V36">
        <f ca="1">Table6[[#This Row],[Mortgage left]]+Table6[[#This Row],[left amount to pay (car)]]+Table6[[#This Row],[debts]]</f>
        <v>120176.36795467835</v>
      </c>
      <c r="W36">
        <f ca="1">Table6[[#This Row],[value(person)]]-Table6[[#This Row],[value(debts)]]</f>
        <v>391584.9649603166</v>
      </c>
      <c r="AA36" s="5">
        <f t="shared" ca="1" si="23"/>
        <v>0</v>
      </c>
      <c r="AB36">
        <f t="shared" ca="1" si="24"/>
        <v>1</v>
      </c>
      <c r="AD36" s="6"/>
      <c r="AF36" s="5">
        <f t="shared" ca="1" si="25"/>
        <v>1</v>
      </c>
      <c r="AG36">
        <f t="shared" ca="1" si="26"/>
        <v>0</v>
      </c>
      <c r="AH36">
        <f t="shared" ca="1" si="27"/>
        <v>0</v>
      </c>
      <c r="AI36">
        <f t="shared" ca="1" si="28"/>
        <v>0</v>
      </c>
      <c r="AJ36">
        <f t="shared" ca="1" si="29"/>
        <v>0</v>
      </c>
      <c r="AK36" s="6">
        <f t="shared" ca="1" si="43"/>
        <v>0</v>
      </c>
      <c r="AM36" s="5">
        <f t="shared" ca="1" si="44"/>
        <v>0</v>
      </c>
      <c r="AN36">
        <f t="shared" ca="1" si="45"/>
        <v>0</v>
      </c>
      <c r="AO36">
        <f t="shared" ca="1" si="46"/>
        <v>0</v>
      </c>
      <c r="AP36">
        <f t="shared" ca="1" si="47"/>
        <v>1</v>
      </c>
      <c r="AQ36">
        <f t="shared" ca="1" si="48"/>
        <v>0</v>
      </c>
      <c r="AR36">
        <f t="shared" ca="1" si="49"/>
        <v>0</v>
      </c>
      <c r="AS36">
        <f t="shared" ca="1" si="50"/>
        <v>0</v>
      </c>
      <c r="AT36">
        <f t="shared" ca="1" si="51"/>
        <v>0</v>
      </c>
      <c r="AU36">
        <f t="shared" ca="1" si="52"/>
        <v>0</v>
      </c>
      <c r="AV36" s="6">
        <f t="shared" ca="1" si="53"/>
        <v>0</v>
      </c>
      <c r="AY36" s="14">
        <f ca="1">Table6[[#This Row],[car value]]/Table6[[#This Row],[cars]]</f>
        <v>39488.40138736958</v>
      </c>
      <c r="BA36" s="5"/>
      <c r="BD36">
        <f t="shared" ca="1" si="30"/>
        <v>0</v>
      </c>
      <c r="BF36" s="6"/>
      <c r="BG36" s="5"/>
      <c r="BJ36">
        <f t="shared" ca="1" si="31"/>
        <v>7.7202851500779879E-2</v>
      </c>
      <c r="BK36">
        <f t="shared" ca="1" si="32"/>
        <v>0</v>
      </c>
      <c r="BM36" s="6"/>
    </row>
    <row r="37" spans="2:65" x14ac:dyDescent="0.35">
      <c r="B37">
        <f t="shared" ca="1" si="5"/>
        <v>2</v>
      </c>
      <c r="C37" t="str">
        <f t="shared" ca="1" si="6"/>
        <v>Women</v>
      </c>
      <c r="D37">
        <f t="shared" ca="1" si="33"/>
        <v>50</v>
      </c>
      <c r="E37">
        <f t="shared" ca="1" si="34"/>
        <v>1</v>
      </c>
      <c r="F37" t="str">
        <f t="shared" ca="1" si="38"/>
        <v>health</v>
      </c>
      <c r="G37">
        <f t="shared" ca="1" si="35"/>
        <v>4</v>
      </c>
      <c r="H37" t="str">
        <f t="shared" ca="1" si="39"/>
        <v>commerce</v>
      </c>
      <c r="J37">
        <f t="shared" ca="1" si="36"/>
        <v>3</v>
      </c>
      <c r="K37">
        <f t="shared" ca="1" si="40"/>
        <v>1</v>
      </c>
      <c r="L37">
        <f t="shared" ca="1" si="37"/>
        <v>10</v>
      </c>
      <c r="M37" t="str">
        <f ca="1">VLOOKUP(Table6[[#This Row],[Column4]],$N$114:$O$123,2)</f>
        <v>j</v>
      </c>
      <c r="N37">
        <f t="shared" ca="1" si="41"/>
        <v>76386</v>
      </c>
      <c r="O37">
        <f t="shared" ca="1" si="42"/>
        <v>210199</v>
      </c>
      <c r="P37">
        <f ca="1">RAND()*Table6[[#This Row],[house value]]</f>
        <v>108412.70415843534</v>
      </c>
      <c r="Q37">
        <f ca="1">Table6[[#This Row],[cars]]*RAND()*Table6[[#This Row],[income]]</f>
        <v>1229.6678062123949</v>
      </c>
      <c r="R37">
        <f ca="1">RAND()*Table6[[#This Row],[car value]]</f>
        <v>136.3939263494141</v>
      </c>
      <c r="S37">
        <f ca="1">RAND()*Table6[[#This Row],[income]]*2</f>
        <v>97186.312795598293</v>
      </c>
      <c r="T37">
        <f ca="1">RAND()*Table6[[#This Row],[income]]*1.5</f>
        <v>24668.955718817771</v>
      </c>
      <c r="U37">
        <f ca="1">Table6[[#This Row],[house value]]+Table6[[#This Row],[car value]]+Table6[[#This Row],[investments]]</f>
        <v>236097.62352503015</v>
      </c>
      <c r="V37">
        <f ca="1">Table6[[#This Row],[Mortgage left]]+Table6[[#This Row],[left amount to pay (car)]]+Table6[[#This Row],[debts]]</f>
        <v>205735.41088038305</v>
      </c>
      <c r="W37">
        <f ca="1">Table6[[#This Row],[value(person)]]-Table6[[#This Row],[value(debts)]]</f>
        <v>30362.212644647108</v>
      </c>
      <c r="AA37" s="5">
        <f t="shared" ca="1" si="23"/>
        <v>1</v>
      </c>
      <c r="AB37">
        <f t="shared" ca="1" si="24"/>
        <v>0</v>
      </c>
      <c r="AD37" s="6"/>
      <c r="AF37" s="5">
        <f t="shared" ca="1" si="25"/>
        <v>0</v>
      </c>
      <c r="AG37">
        <f t="shared" ca="1" si="26"/>
        <v>0</v>
      </c>
      <c r="AH37">
        <f t="shared" ca="1" si="27"/>
        <v>0</v>
      </c>
      <c r="AI37">
        <f t="shared" ca="1" si="28"/>
        <v>0</v>
      </c>
      <c r="AJ37">
        <f t="shared" ca="1" si="29"/>
        <v>1</v>
      </c>
      <c r="AK37" s="6">
        <f t="shared" ca="1" si="43"/>
        <v>0</v>
      </c>
      <c r="AM37" s="5">
        <f t="shared" ca="1" si="44"/>
        <v>0</v>
      </c>
      <c r="AN37">
        <f t="shared" ca="1" si="45"/>
        <v>0</v>
      </c>
      <c r="AO37">
        <f t="shared" ca="1" si="46"/>
        <v>0</v>
      </c>
      <c r="AP37">
        <f t="shared" ca="1" si="47"/>
        <v>1</v>
      </c>
      <c r="AQ37">
        <f t="shared" ca="1" si="48"/>
        <v>0</v>
      </c>
      <c r="AR37">
        <f t="shared" ca="1" si="49"/>
        <v>0</v>
      </c>
      <c r="AS37">
        <f t="shared" ca="1" si="50"/>
        <v>0</v>
      </c>
      <c r="AT37">
        <f t="shared" ca="1" si="51"/>
        <v>0</v>
      </c>
      <c r="AU37">
        <f t="shared" ca="1" si="52"/>
        <v>0</v>
      </c>
      <c r="AV37" s="6">
        <f t="shared" ca="1" si="53"/>
        <v>0</v>
      </c>
      <c r="AY37" s="14">
        <f ca="1">Table6[[#This Row],[car value]]/Table6[[#This Row],[cars]]</f>
        <v>1229.6678062123949</v>
      </c>
      <c r="BA37" s="5"/>
      <c r="BD37">
        <f t="shared" ca="1" si="30"/>
        <v>0</v>
      </c>
      <c r="BF37" s="6"/>
      <c r="BG37" s="5"/>
      <c r="BJ37">
        <f t="shared" ca="1" si="31"/>
        <v>0.12060139485725319</v>
      </c>
      <c r="BK37">
        <f t="shared" ca="1" si="32"/>
        <v>0</v>
      </c>
      <c r="BM37" s="6"/>
    </row>
    <row r="38" spans="2:65" x14ac:dyDescent="0.35">
      <c r="B38">
        <f t="shared" ca="1" si="5"/>
        <v>7</v>
      </c>
      <c r="C38" t="str">
        <f t="shared" ca="1" si="6"/>
        <v>Men</v>
      </c>
      <c r="D38">
        <f t="shared" ca="1" si="33"/>
        <v>48</v>
      </c>
      <c r="E38">
        <f t="shared" ca="1" si="34"/>
        <v>1</v>
      </c>
      <c r="F38" t="str">
        <f t="shared" ca="1" si="38"/>
        <v>health</v>
      </c>
      <c r="G38">
        <f t="shared" ca="1" si="35"/>
        <v>2</v>
      </c>
      <c r="H38" t="str">
        <f t="shared" ca="1" si="39"/>
        <v>b-tech</v>
      </c>
      <c r="J38">
        <f t="shared" ca="1" si="36"/>
        <v>3</v>
      </c>
      <c r="K38">
        <f t="shared" ca="1" si="40"/>
        <v>1</v>
      </c>
      <c r="L38">
        <f t="shared" ca="1" si="37"/>
        <v>8</v>
      </c>
      <c r="M38" t="str">
        <f ca="1">VLOOKUP(Table6[[#This Row],[Column4]],$N$114:$O$123,2)</f>
        <v>h</v>
      </c>
      <c r="N38">
        <f t="shared" ca="1" si="41"/>
        <v>32337</v>
      </c>
      <c r="O38">
        <f t="shared" ca="1" si="42"/>
        <v>101968</v>
      </c>
      <c r="P38">
        <f ca="1">RAND()*Table6[[#This Row],[house value]]</f>
        <v>31502.594793573862</v>
      </c>
      <c r="Q38">
        <f ca="1">Table6[[#This Row],[cars]]*RAND()*Table6[[#This Row],[income]]</f>
        <v>26810.764367678432</v>
      </c>
      <c r="R38">
        <f ca="1">RAND()*Table6[[#This Row],[car value]]</f>
        <v>611.10156680157434</v>
      </c>
      <c r="S38">
        <f ca="1">RAND()*Table6[[#This Row],[income]]*2</f>
        <v>29720.653096456768</v>
      </c>
      <c r="T38">
        <f ca="1">RAND()*Table6[[#This Row],[income]]*1.5</f>
        <v>30734.833907509696</v>
      </c>
      <c r="U38">
        <f ca="1">Table6[[#This Row],[house value]]+Table6[[#This Row],[car value]]+Table6[[#This Row],[investments]]</f>
        <v>159513.59827518812</v>
      </c>
      <c r="V38">
        <f ca="1">Table6[[#This Row],[Mortgage left]]+Table6[[#This Row],[left amount to pay (car)]]+Table6[[#This Row],[debts]]</f>
        <v>61834.349456832206</v>
      </c>
      <c r="W38">
        <f ca="1">Table6[[#This Row],[value(person)]]-Table6[[#This Row],[value(debts)]]</f>
        <v>97679.248818355918</v>
      </c>
      <c r="AA38" s="5">
        <f t="shared" ca="1" si="23"/>
        <v>0</v>
      </c>
      <c r="AB38">
        <f t="shared" ca="1" si="24"/>
        <v>1</v>
      </c>
      <c r="AD38" s="6"/>
      <c r="AF38" s="5">
        <f t="shared" ca="1" si="25"/>
        <v>1</v>
      </c>
      <c r="AG38">
        <f t="shared" ca="1" si="26"/>
        <v>0</v>
      </c>
      <c r="AH38">
        <f t="shared" ca="1" si="27"/>
        <v>0</v>
      </c>
      <c r="AI38">
        <f t="shared" ca="1" si="28"/>
        <v>0</v>
      </c>
      <c r="AJ38">
        <f t="shared" ca="1" si="29"/>
        <v>0</v>
      </c>
      <c r="AK38" s="6">
        <f t="shared" ca="1" si="43"/>
        <v>0</v>
      </c>
      <c r="AM38" s="5">
        <f t="shared" ca="1" si="44"/>
        <v>0</v>
      </c>
      <c r="AN38">
        <f t="shared" ca="1" si="45"/>
        <v>0</v>
      </c>
      <c r="AO38">
        <f t="shared" ca="1" si="46"/>
        <v>0</v>
      </c>
      <c r="AP38">
        <f t="shared" ca="1" si="47"/>
        <v>0</v>
      </c>
      <c r="AQ38">
        <f t="shared" ca="1" si="48"/>
        <v>0</v>
      </c>
      <c r="AR38">
        <f t="shared" ca="1" si="49"/>
        <v>0</v>
      </c>
      <c r="AS38">
        <f t="shared" ca="1" si="50"/>
        <v>0</v>
      </c>
      <c r="AT38">
        <f t="shared" ca="1" si="51"/>
        <v>0</v>
      </c>
      <c r="AU38">
        <f t="shared" ca="1" si="52"/>
        <v>0</v>
      </c>
      <c r="AV38" s="6">
        <f t="shared" ca="1" si="53"/>
        <v>1</v>
      </c>
      <c r="AY38" s="14">
        <f ca="1">Table6[[#This Row],[car value]]/Table6[[#This Row],[cars]]</f>
        <v>26810.764367678432</v>
      </c>
      <c r="BA38" s="5"/>
      <c r="BD38">
        <f t="shared" ca="1" si="30"/>
        <v>0</v>
      </c>
      <c r="BF38" s="6"/>
      <c r="BG38" s="5"/>
      <c r="BJ38">
        <f t="shared" ca="1" si="31"/>
        <v>0.51576222607355571</v>
      </c>
      <c r="BK38">
        <f t="shared" ca="1" si="32"/>
        <v>1</v>
      </c>
      <c r="BM38" s="6"/>
    </row>
    <row r="39" spans="2:65" x14ac:dyDescent="0.35">
      <c r="B39">
        <f t="shared" ca="1" si="5"/>
        <v>2</v>
      </c>
      <c r="C39" t="str">
        <f t="shared" ca="1" si="6"/>
        <v>Women</v>
      </c>
      <c r="D39">
        <f t="shared" ca="1" si="33"/>
        <v>40</v>
      </c>
      <c r="E39">
        <f t="shared" ca="1" si="34"/>
        <v>5</v>
      </c>
      <c r="F39" t="str">
        <f t="shared" ca="1" si="38"/>
        <v>e-commerce</v>
      </c>
      <c r="G39">
        <f t="shared" ca="1" si="35"/>
        <v>2</v>
      </c>
      <c r="H39" t="str">
        <f t="shared" ca="1" si="39"/>
        <v>b-tech</v>
      </c>
      <c r="J39">
        <f t="shared" ca="1" si="36"/>
        <v>2</v>
      </c>
      <c r="K39">
        <f t="shared" ca="1" si="40"/>
        <v>2</v>
      </c>
      <c r="L39">
        <f t="shared" ca="1" si="37"/>
        <v>4</v>
      </c>
      <c r="M39" t="str">
        <f ca="1">VLOOKUP(Table6[[#This Row],[Column4]],$N$114:$O$123,2)</f>
        <v>d</v>
      </c>
      <c r="N39">
        <f t="shared" ca="1" si="41"/>
        <v>53401</v>
      </c>
      <c r="O39">
        <f t="shared" ca="1" si="42"/>
        <v>448720</v>
      </c>
      <c r="P39">
        <f ca="1">RAND()*Table6[[#This Row],[house value]]</f>
        <v>348646.6978023058</v>
      </c>
      <c r="Q39">
        <f ca="1">Table6[[#This Row],[cars]]*RAND()*Table6[[#This Row],[income]]</f>
        <v>57091.352080609278</v>
      </c>
      <c r="R39">
        <f ca="1">RAND()*Table6[[#This Row],[car value]]</f>
        <v>2479.1839149511047</v>
      </c>
      <c r="S39">
        <f ca="1">RAND()*Table6[[#This Row],[income]]*2</f>
        <v>49891.513944261365</v>
      </c>
      <c r="T39">
        <f ca="1">RAND()*Table6[[#This Row],[income]]*1.5</f>
        <v>8623.6135446896533</v>
      </c>
      <c r="U39">
        <f ca="1">Table6[[#This Row],[house value]]+Table6[[#This Row],[car value]]+Table6[[#This Row],[investments]]</f>
        <v>514434.96562529897</v>
      </c>
      <c r="V39">
        <f ca="1">Table6[[#This Row],[Mortgage left]]+Table6[[#This Row],[left amount to pay (car)]]+Table6[[#This Row],[debts]]</f>
        <v>401017.39566151827</v>
      </c>
      <c r="W39">
        <f ca="1">Table6[[#This Row],[value(person)]]-Table6[[#This Row],[value(debts)]]</f>
        <v>113417.5699637807</v>
      </c>
      <c r="AA39" s="5">
        <f t="shared" ca="1" si="23"/>
        <v>1</v>
      </c>
      <c r="AB39">
        <f t="shared" ca="1" si="24"/>
        <v>0</v>
      </c>
      <c r="AD39" s="6"/>
      <c r="AF39" s="5">
        <f t="shared" ca="1" si="25"/>
        <v>1</v>
      </c>
      <c r="AG39">
        <f t="shared" ca="1" si="26"/>
        <v>0</v>
      </c>
      <c r="AH39">
        <f t="shared" ca="1" si="27"/>
        <v>0</v>
      </c>
      <c r="AI39">
        <f t="shared" ca="1" si="28"/>
        <v>0</v>
      </c>
      <c r="AJ39">
        <f t="shared" ca="1" si="29"/>
        <v>0</v>
      </c>
      <c r="AK39" s="6">
        <f t="shared" ca="1" si="43"/>
        <v>0</v>
      </c>
      <c r="AM39" s="5">
        <f t="shared" ca="1" si="44"/>
        <v>0</v>
      </c>
      <c r="AN39">
        <f t="shared" ca="1" si="45"/>
        <v>0</v>
      </c>
      <c r="AO39">
        <f t="shared" ca="1" si="46"/>
        <v>0</v>
      </c>
      <c r="AP39">
        <f t="shared" ca="1" si="47"/>
        <v>0</v>
      </c>
      <c r="AQ39">
        <f t="shared" ca="1" si="48"/>
        <v>0</v>
      </c>
      <c r="AR39">
        <f t="shared" ca="1" si="49"/>
        <v>0</v>
      </c>
      <c r="AS39">
        <f t="shared" ca="1" si="50"/>
        <v>0</v>
      </c>
      <c r="AT39">
        <f t="shared" ca="1" si="51"/>
        <v>1</v>
      </c>
      <c r="AU39">
        <f t="shared" ca="1" si="52"/>
        <v>0</v>
      </c>
      <c r="AV39" s="6">
        <f t="shared" ca="1" si="53"/>
        <v>0</v>
      </c>
      <c r="AY39" s="14">
        <f ca="1">Table6[[#This Row],[car value]]/Table6[[#This Row],[cars]]</f>
        <v>28545.676040304639</v>
      </c>
      <c r="BA39" s="5"/>
      <c r="BD39">
        <f t="shared" ca="1" si="30"/>
        <v>0</v>
      </c>
      <c r="BF39" s="6"/>
      <c r="BG39" s="5"/>
      <c r="BJ39">
        <f t="shared" ca="1" si="31"/>
        <v>0.30894589276610174</v>
      </c>
      <c r="BK39">
        <f t="shared" ca="1" si="32"/>
        <v>0</v>
      </c>
      <c r="BM39" s="6"/>
    </row>
    <row r="40" spans="2:65" x14ac:dyDescent="0.35">
      <c r="B40">
        <f t="shared" ca="1" si="5"/>
        <v>9</v>
      </c>
      <c r="C40" t="str">
        <f t="shared" ca="1" si="6"/>
        <v>Men</v>
      </c>
      <c r="D40">
        <f t="shared" ca="1" si="33"/>
        <v>37</v>
      </c>
      <c r="E40">
        <f t="shared" ca="1" si="34"/>
        <v>2</v>
      </c>
      <c r="F40" t="str">
        <f t="shared" ca="1" si="38"/>
        <v>education</v>
      </c>
      <c r="G40">
        <f t="shared" ca="1" si="35"/>
        <v>1</v>
      </c>
      <c r="H40" t="str">
        <f t="shared" ca="1" si="39"/>
        <v>Mba</v>
      </c>
      <c r="J40">
        <f t="shared" ca="1" si="36"/>
        <v>1</v>
      </c>
      <c r="K40">
        <f t="shared" ca="1" si="40"/>
        <v>3</v>
      </c>
      <c r="L40">
        <f t="shared" ca="1" si="37"/>
        <v>2</v>
      </c>
      <c r="M40" t="str">
        <f ca="1">VLOOKUP(Table6[[#This Row],[Column4]],$N$114:$O$123,2)</f>
        <v>b</v>
      </c>
      <c r="N40">
        <f t="shared" ca="1" si="41"/>
        <v>48694</v>
      </c>
      <c r="O40">
        <f t="shared" ca="1" si="42"/>
        <v>230911</v>
      </c>
      <c r="P40">
        <f ca="1">RAND()*Table6[[#This Row],[house value]]</f>
        <v>8917.5187929352815</v>
      </c>
      <c r="Q40">
        <f ca="1">Table6[[#This Row],[cars]]*RAND()*Table6[[#This Row],[income]]</f>
        <v>128010.62341993362</v>
      </c>
      <c r="R40">
        <f ca="1">RAND()*Table6[[#This Row],[car value]]</f>
        <v>67816.028803281326</v>
      </c>
      <c r="S40">
        <f ca="1">RAND()*Table6[[#This Row],[income]]*2</f>
        <v>68312.909962867445</v>
      </c>
      <c r="T40">
        <f ca="1">RAND()*Table6[[#This Row],[income]]*1.5</f>
        <v>38974.523605643109</v>
      </c>
      <c r="U40">
        <f ca="1">Table6[[#This Row],[house value]]+Table6[[#This Row],[car value]]+Table6[[#This Row],[investments]]</f>
        <v>397896.14702557673</v>
      </c>
      <c r="V40">
        <f ca="1">Table6[[#This Row],[Mortgage left]]+Table6[[#This Row],[left amount to pay (car)]]+Table6[[#This Row],[debts]]</f>
        <v>145046.45755908405</v>
      </c>
      <c r="W40">
        <f ca="1">Table6[[#This Row],[value(person)]]-Table6[[#This Row],[value(debts)]]</f>
        <v>252849.68946649268</v>
      </c>
      <c r="AA40" s="5">
        <f t="shared" ca="1" si="23"/>
        <v>0</v>
      </c>
      <c r="AB40">
        <f t="shared" ca="1" si="24"/>
        <v>1</v>
      </c>
      <c r="AD40" s="6"/>
      <c r="AF40" s="5">
        <f t="shared" ca="1" si="25"/>
        <v>0</v>
      </c>
      <c r="AG40">
        <f t="shared" ca="1" si="26"/>
        <v>0</v>
      </c>
      <c r="AH40">
        <f t="shared" ca="1" si="27"/>
        <v>0</v>
      </c>
      <c r="AI40">
        <f t="shared" ca="1" si="28"/>
        <v>0</v>
      </c>
      <c r="AJ40">
        <f t="shared" ca="1" si="29"/>
        <v>1</v>
      </c>
      <c r="AK40" s="6">
        <f t="shared" ca="1" si="43"/>
        <v>0</v>
      </c>
      <c r="AM40" s="5">
        <f t="shared" ca="1" si="44"/>
        <v>0</v>
      </c>
      <c r="AN40">
        <f t="shared" ca="1" si="45"/>
        <v>0</v>
      </c>
      <c r="AO40">
        <f t="shared" ca="1" si="46"/>
        <v>0</v>
      </c>
      <c r="AP40">
        <f t="shared" ca="1" si="47"/>
        <v>1</v>
      </c>
      <c r="AQ40">
        <f t="shared" ca="1" si="48"/>
        <v>0</v>
      </c>
      <c r="AR40">
        <f t="shared" ca="1" si="49"/>
        <v>0</v>
      </c>
      <c r="AS40">
        <f t="shared" ca="1" si="50"/>
        <v>0</v>
      </c>
      <c r="AT40">
        <f t="shared" ca="1" si="51"/>
        <v>0</v>
      </c>
      <c r="AU40">
        <f t="shared" ca="1" si="52"/>
        <v>0</v>
      </c>
      <c r="AV40" s="6">
        <f t="shared" ca="1" si="53"/>
        <v>0</v>
      </c>
      <c r="AY40" s="14">
        <f ca="1">Table6[[#This Row],[car value]]/Table6[[#This Row],[cars]]</f>
        <v>42670.207806644539</v>
      </c>
      <c r="BA40" s="5"/>
      <c r="BD40">
        <f t="shared" ca="1" si="30"/>
        <v>1</v>
      </c>
      <c r="BF40" s="6"/>
      <c r="BG40" s="5"/>
      <c r="BJ40">
        <f t="shared" ca="1" si="31"/>
        <v>0.77698051747705876</v>
      </c>
      <c r="BK40">
        <f t="shared" ca="1" si="32"/>
        <v>1</v>
      </c>
      <c r="BM40" s="6"/>
    </row>
    <row r="41" spans="2:65" x14ac:dyDescent="0.35">
      <c r="B41">
        <f t="shared" ca="1" si="5"/>
        <v>10</v>
      </c>
      <c r="C41" t="str">
        <f t="shared" ca="1" si="6"/>
        <v>Women</v>
      </c>
      <c r="D41">
        <f t="shared" ca="1" si="33"/>
        <v>28</v>
      </c>
      <c r="E41">
        <f t="shared" ca="1" si="34"/>
        <v>2</v>
      </c>
      <c r="F41" t="str">
        <f t="shared" ca="1" si="38"/>
        <v>education</v>
      </c>
      <c r="G41">
        <f t="shared" ca="1" si="35"/>
        <v>3</v>
      </c>
      <c r="H41" t="str">
        <f t="shared" ca="1" si="39"/>
        <v>diploma</v>
      </c>
      <c r="J41">
        <f t="shared" ca="1" si="36"/>
        <v>1</v>
      </c>
      <c r="K41">
        <f t="shared" ca="1" si="40"/>
        <v>1</v>
      </c>
      <c r="L41">
        <f t="shared" ca="1" si="37"/>
        <v>9</v>
      </c>
      <c r="M41" t="str">
        <f ca="1">VLOOKUP(Table6[[#This Row],[Column4]],$N$114:$O$123,2)</f>
        <v>i</v>
      </c>
      <c r="N41">
        <f t="shared" ca="1" si="41"/>
        <v>26388</v>
      </c>
      <c r="O41">
        <f t="shared" ca="1" si="42"/>
        <v>129487</v>
      </c>
      <c r="P41">
        <f ca="1">RAND()*Table6[[#This Row],[house value]]</f>
        <v>88416.452758293322</v>
      </c>
      <c r="Q41">
        <f ca="1">Table6[[#This Row],[cars]]*RAND()*Table6[[#This Row],[income]]</f>
        <v>11170.942968504387</v>
      </c>
      <c r="R41">
        <f ca="1">RAND()*Table6[[#This Row],[car value]]</f>
        <v>3673.2219714156959</v>
      </c>
      <c r="S41">
        <f ca="1">RAND()*Table6[[#This Row],[income]]*2</f>
        <v>27314.236817737874</v>
      </c>
      <c r="T41">
        <f ca="1">RAND()*Table6[[#This Row],[income]]*1.5</f>
        <v>15178.229020979537</v>
      </c>
      <c r="U41">
        <f ca="1">Table6[[#This Row],[house value]]+Table6[[#This Row],[car value]]+Table6[[#This Row],[investments]]</f>
        <v>155836.17198948393</v>
      </c>
      <c r="V41">
        <f ca="1">Table6[[#This Row],[Mortgage left]]+Table6[[#This Row],[left amount to pay (car)]]+Table6[[#This Row],[debts]]</f>
        <v>119403.91154744689</v>
      </c>
      <c r="W41">
        <f ca="1">Table6[[#This Row],[value(person)]]-Table6[[#This Row],[value(debts)]]</f>
        <v>36432.260442037048</v>
      </c>
      <c r="AA41" s="5">
        <f t="shared" ca="1" si="23"/>
        <v>1</v>
      </c>
      <c r="AB41">
        <f t="shared" ca="1" si="24"/>
        <v>0</v>
      </c>
      <c r="AD41" s="6"/>
      <c r="AF41" s="5">
        <f t="shared" ca="1" si="25"/>
        <v>0</v>
      </c>
      <c r="AG41">
        <f t="shared" ca="1" si="26"/>
        <v>1</v>
      </c>
      <c r="AH41">
        <f t="shared" ca="1" si="27"/>
        <v>0</v>
      </c>
      <c r="AI41">
        <f t="shared" ca="1" si="28"/>
        <v>0</v>
      </c>
      <c r="AJ41">
        <f t="shared" ca="1" si="29"/>
        <v>0</v>
      </c>
      <c r="AK41" s="6">
        <f t="shared" ca="1" si="43"/>
        <v>0</v>
      </c>
      <c r="AM41" s="5">
        <f t="shared" ca="1" si="44"/>
        <v>0</v>
      </c>
      <c r="AN41">
        <f t="shared" ca="1" si="45"/>
        <v>1</v>
      </c>
      <c r="AO41">
        <f t="shared" ca="1" si="46"/>
        <v>0</v>
      </c>
      <c r="AP41">
        <f t="shared" ca="1" si="47"/>
        <v>0</v>
      </c>
      <c r="AQ41">
        <f t="shared" ca="1" si="48"/>
        <v>0</v>
      </c>
      <c r="AR41">
        <f t="shared" ca="1" si="49"/>
        <v>0</v>
      </c>
      <c r="AS41">
        <f t="shared" ca="1" si="50"/>
        <v>0</v>
      </c>
      <c r="AT41">
        <f t="shared" ca="1" si="51"/>
        <v>0</v>
      </c>
      <c r="AU41">
        <f t="shared" ca="1" si="52"/>
        <v>0</v>
      </c>
      <c r="AV41" s="6">
        <f t="shared" ca="1" si="53"/>
        <v>0</v>
      </c>
      <c r="AY41" s="14">
        <f ca="1">Table6[[#This Row],[car value]]/Table6[[#This Row],[cars]]</f>
        <v>11170.942968504387</v>
      </c>
      <c r="BA41" s="5"/>
      <c r="BD41">
        <f t="shared" ca="1" si="30"/>
        <v>0</v>
      </c>
      <c r="BF41" s="6"/>
      <c r="BG41" s="5"/>
      <c r="BJ41">
        <f t="shared" ca="1" si="31"/>
        <v>3.8618856585157402E-2</v>
      </c>
      <c r="BK41">
        <f t="shared" ca="1" si="32"/>
        <v>0</v>
      </c>
      <c r="BM41" s="6"/>
    </row>
    <row r="42" spans="2:65" x14ac:dyDescent="0.35">
      <c r="B42">
        <f t="shared" ca="1" si="5"/>
        <v>4</v>
      </c>
      <c r="C42" t="str">
        <f t="shared" ca="1" si="6"/>
        <v>Women</v>
      </c>
      <c r="D42">
        <f t="shared" ca="1" si="33"/>
        <v>40</v>
      </c>
      <c r="E42">
        <f t="shared" ca="1" si="34"/>
        <v>6</v>
      </c>
      <c r="F42" t="str">
        <f t="shared" ca="1" si="38"/>
        <v>custom</v>
      </c>
      <c r="G42">
        <f t="shared" ca="1" si="35"/>
        <v>1</v>
      </c>
      <c r="H42" t="str">
        <f t="shared" ca="1" si="39"/>
        <v>Mba</v>
      </c>
      <c r="J42">
        <f t="shared" ca="1" si="36"/>
        <v>0</v>
      </c>
      <c r="K42">
        <f t="shared" ca="1" si="40"/>
        <v>1</v>
      </c>
      <c r="L42">
        <f t="shared" ca="1" si="37"/>
        <v>2</v>
      </c>
      <c r="M42" t="str">
        <f ca="1">VLOOKUP(Table6[[#This Row],[Column4]],$N$114:$O$123,2)</f>
        <v>b</v>
      </c>
      <c r="N42">
        <f t="shared" ca="1" si="41"/>
        <v>66407</v>
      </c>
      <c r="O42">
        <f t="shared" ca="1" si="42"/>
        <v>299081</v>
      </c>
      <c r="P42">
        <f ca="1">RAND()*Table6[[#This Row],[house value]]</f>
        <v>54367.770351507461</v>
      </c>
      <c r="Q42">
        <f ca="1">Table6[[#This Row],[cars]]*RAND()*Table6[[#This Row],[income]]</f>
        <v>40387.671327349228</v>
      </c>
      <c r="R42">
        <f ca="1">RAND()*Table6[[#This Row],[car value]]</f>
        <v>22809.977315166467</v>
      </c>
      <c r="S42">
        <f ca="1">RAND()*Table6[[#This Row],[income]]*2</f>
        <v>38340.639654646133</v>
      </c>
      <c r="T42">
        <f ca="1">RAND()*Table6[[#This Row],[income]]*1.5</f>
        <v>30853.76690251664</v>
      </c>
      <c r="U42">
        <f ca="1">Table6[[#This Row],[house value]]+Table6[[#This Row],[car value]]+Table6[[#This Row],[investments]]</f>
        <v>370322.43822986586</v>
      </c>
      <c r="V42">
        <f ca="1">Table6[[#This Row],[Mortgage left]]+Table6[[#This Row],[left amount to pay (car)]]+Table6[[#This Row],[debts]]</f>
        <v>115518.38732132006</v>
      </c>
      <c r="W42">
        <f ca="1">Table6[[#This Row],[value(person)]]-Table6[[#This Row],[value(debts)]]</f>
        <v>254804.05090854579</v>
      </c>
      <c r="AA42" s="5">
        <f t="shared" ca="1" si="23"/>
        <v>0</v>
      </c>
      <c r="AB42">
        <f t="shared" ca="1" si="24"/>
        <v>1</v>
      </c>
      <c r="AD42" s="6"/>
      <c r="AF42" s="5">
        <f t="shared" ca="1" si="25"/>
        <v>0</v>
      </c>
      <c r="AG42">
        <f t="shared" ca="1" si="26"/>
        <v>1</v>
      </c>
      <c r="AH42">
        <f t="shared" ca="1" si="27"/>
        <v>0</v>
      </c>
      <c r="AI42">
        <f t="shared" ca="1" si="28"/>
        <v>0</v>
      </c>
      <c r="AJ42">
        <f t="shared" ca="1" si="29"/>
        <v>0</v>
      </c>
      <c r="AK42" s="6">
        <f t="shared" ca="1" si="43"/>
        <v>0</v>
      </c>
      <c r="AM42" s="5">
        <f t="shared" ca="1" si="44"/>
        <v>0</v>
      </c>
      <c r="AN42">
        <f t="shared" ca="1" si="45"/>
        <v>0</v>
      </c>
      <c r="AO42">
        <f t="shared" ca="1" si="46"/>
        <v>0</v>
      </c>
      <c r="AP42">
        <f t="shared" ca="1" si="47"/>
        <v>0</v>
      </c>
      <c r="AQ42">
        <f t="shared" ca="1" si="48"/>
        <v>0</v>
      </c>
      <c r="AR42">
        <f t="shared" ca="1" si="49"/>
        <v>0</v>
      </c>
      <c r="AS42">
        <f t="shared" ca="1" si="50"/>
        <v>0</v>
      </c>
      <c r="AT42">
        <f t="shared" ca="1" si="51"/>
        <v>0</v>
      </c>
      <c r="AU42">
        <f t="shared" ca="1" si="52"/>
        <v>1</v>
      </c>
      <c r="AV42" s="6">
        <f t="shared" ca="1" si="53"/>
        <v>0</v>
      </c>
      <c r="AY42" s="14">
        <f ca="1">Table6[[#This Row],[car value]]/Table6[[#This Row],[cars]]</f>
        <v>40387.671327349228</v>
      </c>
      <c r="BA42" s="5"/>
      <c r="BD42">
        <f t="shared" ca="1" si="30"/>
        <v>0</v>
      </c>
      <c r="BF42" s="6"/>
      <c r="BG42" s="5"/>
      <c r="BJ42">
        <f t="shared" ca="1" si="31"/>
        <v>0.68282107669722303</v>
      </c>
      <c r="BK42">
        <f t="shared" ca="1" si="32"/>
        <v>1</v>
      </c>
      <c r="BM42" s="6"/>
    </row>
    <row r="43" spans="2:65" x14ac:dyDescent="0.35">
      <c r="B43">
        <f t="shared" ca="1" si="5"/>
        <v>5</v>
      </c>
      <c r="C43" t="str">
        <f t="shared" ca="1" si="6"/>
        <v>Men</v>
      </c>
      <c r="D43">
        <f t="shared" ca="1" si="33"/>
        <v>43</v>
      </c>
      <c r="E43">
        <f t="shared" ca="1" si="34"/>
        <v>1</v>
      </c>
      <c r="F43" t="str">
        <f t="shared" ca="1" si="38"/>
        <v>health</v>
      </c>
      <c r="G43">
        <f t="shared" ca="1" si="35"/>
        <v>2</v>
      </c>
      <c r="H43" t="str">
        <f t="shared" ca="1" si="39"/>
        <v>b-tech</v>
      </c>
      <c r="J43">
        <f t="shared" ca="1" si="36"/>
        <v>2</v>
      </c>
      <c r="K43">
        <f t="shared" ca="1" si="40"/>
        <v>3</v>
      </c>
      <c r="L43">
        <f t="shared" ca="1" si="37"/>
        <v>9</v>
      </c>
      <c r="M43" t="str">
        <f ca="1">VLOOKUP(Table6[[#This Row],[Column4]],$N$114:$O$123,2)</f>
        <v>i</v>
      </c>
      <c r="N43">
        <f t="shared" ca="1" si="41"/>
        <v>84543</v>
      </c>
      <c r="O43">
        <f t="shared" ca="1" si="42"/>
        <v>295572</v>
      </c>
      <c r="P43">
        <f ca="1">RAND()*Table6[[#This Row],[house value]]</f>
        <v>182417.98437477587</v>
      </c>
      <c r="Q43">
        <f ca="1">Table6[[#This Row],[cars]]*RAND()*Table6[[#This Row],[income]]</f>
        <v>15315.143425653505</v>
      </c>
      <c r="R43">
        <f ca="1">RAND()*Table6[[#This Row],[car value]]</f>
        <v>12834.489491785047</v>
      </c>
      <c r="S43">
        <f ca="1">RAND()*Table6[[#This Row],[income]]*2</f>
        <v>140601.62541292928</v>
      </c>
      <c r="T43">
        <f ca="1">RAND()*Table6[[#This Row],[income]]*1.5</f>
        <v>80661.001569333908</v>
      </c>
      <c r="U43">
        <f ca="1">Table6[[#This Row],[house value]]+Table6[[#This Row],[car value]]+Table6[[#This Row],[investments]]</f>
        <v>391548.14499498741</v>
      </c>
      <c r="V43">
        <f ca="1">Table6[[#This Row],[Mortgage left]]+Table6[[#This Row],[left amount to pay (car)]]+Table6[[#This Row],[debts]]</f>
        <v>335854.09927949018</v>
      </c>
      <c r="W43">
        <f ca="1">Table6[[#This Row],[value(person)]]-Table6[[#This Row],[value(debts)]]</f>
        <v>55694.045715497225</v>
      </c>
      <c r="AA43" s="5">
        <f t="shared" ca="1" si="23"/>
        <v>0</v>
      </c>
      <c r="AB43">
        <f t="shared" ca="1" si="24"/>
        <v>1</v>
      </c>
      <c r="AD43" s="6"/>
      <c r="AF43" s="5">
        <f t="shared" ca="1" si="25"/>
        <v>0</v>
      </c>
      <c r="AG43">
        <f t="shared" ca="1" si="26"/>
        <v>0</v>
      </c>
      <c r="AH43">
        <f t="shared" ca="1" si="27"/>
        <v>0</v>
      </c>
      <c r="AI43">
        <f t="shared" ca="1" si="28"/>
        <v>0</v>
      </c>
      <c r="AJ43">
        <f t="shared" ca="1" si="29"/>
        <v>0</v>
      </c>
      <c r="AK43" s="6">
        <f t="shared" ca="1" si="43"/>
        <v>1</v>
      </c>
      <c r="AM43" s="5">
        <f t="shared" ca="1" si="44"/>
        <v>0</v>
      </c>
      <c r="AN43">
        <f t="shared" ca="1" si="45"/>
        <v>1</v>
      </c>
      <c r="AO43">
        <f t="shared" ca="1" si="46"/>
        <v>0</v>
      </c>
      <c r="AP43">
        <f t="shared" ca="1" si="47"/>
        <v>0</v>
      </c>
      <c r="AQ43">
        <f t="shared" ca="1" si="48"/>
        <v>0</v>
      </c>
      <c r="AR43">
        <f t="shared" ca="1" si="49"/>
        <v>0</v>
      </c>
      <c r="AS43">
        <f t="shared" ca="1" si="50"/>
        <v>0</v>
      </c>
      <c r="AT43">
        <f t="shared" ca="1" si="51"/>
        <v>0</v>
      </c>
      <c r="AU43">
        <f t="shared" ca="1" si="52"/>
        <v>0</v>
      </c>
      <c r="AV43" s="6">
        <f t="shared" ca="1" si="53"/>
        <v>0</v>
      </c>
      <c r="AY43" s="14">
        <f ca="1">Table6[[#This Row],[car value]]/Table6[[#This Row],[cars]]</f>
        <v>5105.0478085511686</v>
      </c>
      <c r="BA43" s="5"/>
      <c r="BD43">
        <f t="shared" ca="1" si="30"/>
        <v>0</v>
      </c>
      <c r="BF43" s="6"/>
      <c r="BG43" s="5"/>
      <c r="BJ43">
        <f t="shared" ca="1" si="31"/>
        <v>0.18178276236707602</v>
      </c>
      <c r="BK43">
        <f t="shared" ca="1" si="32"/>
        <v>0</v>
      </c>
      <c r="BM43" s="6"/>
    </row>
    <row r="44" spans="2:65" x14ac:dyDescent="0.35">
      <c r="B44">
        <f t="shared" ca="1" si="5"/>
        <v>10</v>
      </c>
      <c r="C44" t="str">
        <f t="shared" ca="1" si="6"/>
        <v>Women</v>
      </c>
      <c r="D44">
        <f t="shared" ref="D44:D75" ca="1" si="54">RANDBETWEEN(25,50)</f>
        <v>35</v>
      </c>
      <c r="E44">
        <f t="shared" ref="E44:E75" ca="1" si="55">RANDBETWEEN(1,6)</f>
        <v>1</v>
      </c>
      <c r="F44" t="str">
        <f t="shared" ca="1" si="38"/>
        <v>health</v>
      </c>
      <c r="G44">
        <f t="shared" ref="G44:G75" ca="1" si="56">RANDBETWEEN(1,5)</f>
        <v>1</v>
      </c>
      <c r="H44" t="str">
        <f t="shared" ca="1" si="39"/>
        <v>Mba</v>
      </c>
      <c r="J44">
        <f t="shared" ref="J44:J75" ca="1" si="57">RANDBETWEEN(0,3)</f>
        <v>2</v>
      </c>
      <c r="K44">
        <f t="shared" ca="1" si="40"/>
        <v>2</v>
      </c>
      <c r="L44">
        <f t="shared" ref="L44:L75" ca="1" si="58">RANDBETWEEN(1,10)</f>
        <v>7</v>
      </c>
      <c r="M44" t="str">
        <f ca="1">VLOOKUP(Table6[[#This Row],[Column4]],$N$114:$O$123,2)</f>
        <v>g</v>
      </c>
      <c r="N44">
        <f t="shared" ca="1" si="41"/>
        <v>85799</v>
      </c>
      <c r="O44">
        <f t="shared" ca="1" si="42"/>
        <v>406061</v>
      </c>
      <c r="P44">
        <f ca="1">RAND()*Table6[[#This Row],[house value]]</f>
        <v>310564.75425369601</v>
      </c>
      <c r="Q44">
        <f ca="1">Table6[[#This Row],[cars]]*RAND()*Table6[[#This Row],[income]]</f>
        <v>118221.52483476607</v>
      </c>
      <c r="R44">
        <f ca="1">RAND()*Table6[[#This Row],[car value]]</f>
        <v>93492.157461043593</v>
      </c>
      <c r="S44">
        <f ca="1">RAND()*Table6[[#This Row],[income]]*2</f>
        <v>122470.76880886439</v>
      </c>
      <c r="T44">
        <f ca="1">RAND()*Table6[[#This Row],[income]]*1.5</f>
        <v>647.00446870817063</v>
      </c>
      <c r="U44">
        <f ca="1">Table6[[#This Row],[house value]]+Table6[[#This Row],[car value]]+Table6[[#This Row],[investments]]</f>
        <v>524929.52930347424</v>
      </c>
      <c r="V44">
        <f ca="1">Table6[[#This Row],[Mortgage left]]+Table6[[#This Row],[left amount to pay (car)]]+Table6[[#This Row],[debts]]</f>
        <v>526527.68052360404</v>
      </c>
      <c r="W44">
        <f ca="1">Table6[[#This Row],[value(person)]]-Table6[[#This Row],[value(debts)]]</f>
        <v>-1598.1512201298028</v>
      </c>
      <c r="AA44" s="5">
        <f t="shared" ca="1" si="23"/>
        <v>1</v>
      </c>
      <c r="AB44">
        <f t="shared" ca="1" si="24"/>
        <v>0</v>
      </c>
      <c r="AD44" s="6"/>
      <c r="AF44" s="5">
        <f t="shared" ca="1" si="25"/>
        <v>1</v>
      </c>
      <c r="AG44">
        <f t="shared" ca="1" si="26"/>
        <v>0</v>
      </c>
      <c r="AH44">
        <f t="shared" ca="1" si="27"/>
        <v>0</v>
      </c>
      <c r="AI44">
        <f t="shared" ca="1" si="28"/>
        <v>0</v>
      </c>
      <c r="AJ44">
        <f t="shared" ca="1" si="29"/>
        <v>0</v>
      </c>
      <c r="AK44" s="6">
        <f t="shared" ca="1" si="43"/>
        <v>0</v>
      </c>
      <c r="AM44" s="5">
        <f t="shared" ca="1" si="44"/>
        <v>0</v>
      </c>
      <c r="AN44">
        <f t="shared" ca="1" si="45"/>
        <v>0</v>
      </c>
      <c r="AO44">
        <f t="shared" ca="1" si="46"/>
        <v>0</v>
      </c>
      <c r="AP44">
        <f t="shared" ca="1" si="47"/>
        <v>0</v>
      </c>
      <c r="AQ44">
        <f t="shared" ca="1" si="48"/>
        <v>0</v>
      </c>
      <c r="AR44">
        <f t="shared" ca="1" si="49"/>
        <v>0</v>
      </c>
      <c r="AS44">
        <f t="shared" ca="1" si="50"/>
        <v>0</v>
      </c>
      <c r="AT44">
        <f t="shared" ca="1" si="51"/>
        <v>0</v>
      </c>
      <c r="AU44">
        <f t="shared" ca="1" si="52"/>
        <v>1</v>
      </c>
      <c r="AV44" s="6">
        <f t="shared" ca="1" si="53"/>
        <v>0</v>
      </c>
      <c r="AY44" s="14">
        <f ca="1">Table6[[#This Row],[car value]]/Table6[[#This Row],[cars]]</f>
        <v>59110.762417383034</v>
      </c>
      <c r="BA44" s="5"/>
      <c r="BD44">
        <f t="shared" ca="1" si="30"/>
        <v>1</v>
      </c>
      <c r="BF44" s="6"/>
      <c r="BG44" s="5"/>
      <c r="BJ44">
        <f t="shared" ca="1" si="31"/>
        <v>0.61716936778441756</v>
      </c>
      <c r="BK44">
        <f t="shared" ca="1" si="32"/>
        <v>1</v>
      </c>
      <c r="BM44" s="6"/>
    </row>
    <row r="45" spans="2:65" x14ac:dyDescent="0.35">
      <c r="B45">
        <f t="shared" ca="1" si="5"/>
        <v>5</v>
      </c>
      <c r="C45" t="str">
        <f t="shared" ca="1" si="6"/>
        <v>Men</v>
      </c>
      <c r="D45">
        <f t="shared" ca="1" si="54"/>
        <v>36</v>
      </c>
      <c r="E45">
        <f t="shared" ca="1" si="55"/>
        <v>4</v>
      </c>
      <c r="F45" t="str">
        <f t="shared" ca="1" si="38"/>
        <v>it</v>
      </c>
      <c r="G45">
        <f t="shared" ca="1" si="56"/>
        <v>4</v>
      </c>
      <c r="H45" t="str">
        <f t="shared" ca="1" si="39"/>
        <v>commerce</v>
      </c>
      <c r="J45">
        <f t="shared" ca="1" si="57"/>
        <v>1</v>
      </c>
      <c r="K45">
        <f t="shared" ca="1" si="40"/>
        <v>2</v>
      </c>
      <c r="L45">
        <f t="shared" ca="1" si="58"/>
        <v>3</v>
      </c>
      <c r="M45" t="str">
        <f ca="1">VLOOKUP(Table6[[#This Row],[Column4]],$N$114:$O$123,2)</f>
        <v>c</v>
      </c>
      <c r="N45">
        <f t="shared" ca="1" si="41"/>
        <v>53106</v>
      </c>
      <c r="O45">
        <f t="shared" ca="1" si="42"/>
        <v>394534</v>
      </c>
      <c r="P45">
        <f ca="1">RAND()*Table6[[#This Row],[house value]]</f>
        <v>210465.33694547589</v>
      </c>
      <c r="Q45">
        <f ca="1">Table6[[#This Row],[cars]]*RAND()*Table6[[#This Row],[income]]</f>
        <v>21526.719516356952</v>
      </c>
      <c r="R45">
        <f ca="1">RAND()*Table6[[#This Row],[car value]]</f>
        <v>15897.230277138728</v>
      </c>
      <c r="S45">
        <f ca="1">RAND()*Table6[[#This Row],[income]]*2</f>
        <v>89818.584633489983</v>
      </c>
      <c r="T45">
        <f ca="1">RAND()*Table6[[#This Row],[income]]*1.5</f>
        <v>4912.7953359321564</v>
      </c>
      <c r="U45">
        <f ca="1">Table6[[#This Row],[house value]]+Table6[[#This Row],[car value]]+Table6[[#This Row],[investments]]</f>
        <v>420973.51485228911</v>
      </c>
      <c r="V45">
        <f ca="1">Table6[[#This Row],[Mortgage left]]+Table6[[#This Row],[left amount to pay (car)]]+Table6[[#This Row],[debts]]</f>
        <v>316181.15185610461</v>
      </c>
      <c r="W45">
        <f ca="1">Table6[[#This Row],[value(person)]]-Table6[[#This Row],[value(debts)]]</f>
        <v>104792.3629961845</v>
      </c>
      <c r="AA45" s="5">
        <f t="shared" ca="1" si="23"/>
        <v>0</v>
      </c>
      <c r="AB45">
        <f t="shared" ca="1" si="24"/>
        <v>1</v>
      </c>
      <c r="AD45" s="6"/>
      <c r="AF45" s="5">
        <f t="shared" ca="1" si="25"/>
        <v>1</v>
      </c>
      <c r="AG45">
        <f t="shared" ca="1" si="26"/>
        <v>0</v>
      </c>
      <c r="AH45">
        <f t="shared" ca="1" si="27"/>
        <v>0</v>
      </c>
      <c r="AI45">
        <f t="shared" ca="1" si="28"/>
        <v>0</v>
      </c>
      <c r="AJ45">
        <f t="shared" ca="1" si="29"/>
        <v>0</v>
      </c>
      <c r="AK45" s="6">
        <f t="shared" ca="1" si="43"/>
        <v>0</v>
      </c>
      <c r="AM45" s="5">
        <f t="shared" ca="1" si="44"/>
        <v>0</v>
      </c>
      <c r="AN45">
        <f t="shared" ca="1" si="45"/>
        <v>0</v>
      </c>
      <c r="AO45">
        <f t="shared" ca="1" si="46"/>
        <v>0</v>
      </c>
      <c r="AP45">
        <f t="shared" ca="1" si="47"/>
        <v>0</v>
      </c>
      <c r="AQ45">
        <f t="shared" ca="1" si="48"/>
        <v>0</v>
      </c>
      <c r="AR45">
        <f t="shared" ca="1" si="49"/>
        <v>0</v>
      </c>
      <c r="AS45">
        <f t="shared" ca="1" si="50"/>
        <v>1</v>
      </c>
      <c r="AT45">
        <f t="shared" ca="1" si="51"/>
        <v>0</v>
      </c>
      <c r="AU45">
        <f t="shared" ca="1" si="52"/>
        <v>0</v>
      </c>
      <c r="AV45" s="6">
        <f t="shared" ca="1" si="53"/>
        <v>0</v>
      </c>
      <c r="AY45" s="14">
        <f ca="1">Table6[[#This Row],[car value]]/Table6[[#This Row],[cars]]</f>
        <v>10763.359758178476</v>
      </c>
      <c r="BA45" s="5"/>
      <c r="BD45">
        <f t="shared" ca="1" si="30"/>
        <v>1</v>
      </c>
      <c r="BF45" s="6"/>
      <c r="BG45" s="5"/>
      <c r="BJ45">
        <f t="shared" ca="1" si="31"/>
        <v>0.76482290654284946</v>
      </c>
      <c r="BK45">
        <f t="shared" ca="1" si="32"/>
        <v>1</v>
      </c>
      <c r="BM45" s="6"/>
    </row>
    <row r="46" spans="2:65" x14ac:dyDescent="0.35">
      <c r="B46">
        <f t="shared" ca="1" si="5"/>
        <v>6</v>
      </c>
      <c r="C46" t="str">
        <f t="shared" ca="1" si="6"/>
        <v>Women</v>
      </c>
      <c r="D46">
        <f t="shared" ca="1" si="54"/>
        <v>38</v>
      </c>
      <c r="E46">
        <f t="shared" ca="1" si="55"/>
        <v>2</v>
      </c>
      <c r="F46" t="str">
        <f t="shared" ca="1" si="38"/>
        <v>education</v>
      </c>
      <c r="G46">
        <f t="shared" ca="1" si="56"/>
        <v>4</v>
      </c>
      <c r="H46" t="str">
        <f t="shared" ca="1" si="39"/>
        <v>commerce</v>
      </c>
      <c r="J46">
        <f t="shared" ca="1" si="57"/>
        <v>0</v>
      </c>
      <c r="K46">
        <f t="shared" ca="1" si="40"/>
        <v>2</v>
      </c>
      <c r="L46">
        <f t="shared" ca="1" si="58"/>
        <v>7</v>
      </c>
      <c r="M46" t="str">
        <f ca="1">VLOOKUP(Table6[[#This Row],[Column4]],$N$114:$O$123,2)</f>
        <v>g</v>
      </c>
      <c r="N46">
        <f t="shared" ca="1" si="41"/>
        <v>98670</v>
      </c>
      <c r="O46">
        <f t="shared" ca="1" si="42"/>
        <v>158690</v>
      </c>
      <c r="P46">
        <f ca="1">RAND()*Table6[[#This Row],[house value]]</f>
        <v>50554.018298850293</v>
      </c>
      <c r="Q46">
        <f ca="1">Table6[[#This Row],[cars]]*RAND()*Table6[[#This Row],[income]]</f>
        <v>145293.00214253587</v>
      </c>
      <c r="R46">
        <f ca="1">RAND()*Table6[[#This Row],[car value]]</f>
        <v>99481.311662274791</v>
      </c>
      <c r="S46">
        <f ca="1">RAND()*Table6[[#This Row],[income]]*2</f>
        <v>166772.89748327318</v>
      </c>
      <c r="T46">
        <f ca="1">RAND()*Table6[[#This Row],[income]]*1.5</f>
        <v>93152.920470928293</v>
      </c>
      <c r="U46">
        <f ca="1">Table6[[#This Row],[house value]]+Table6[[#This Row],[car value]]+Table6[[#This Row],[investments]]</f>
        <v>397135.92261346418</v>
      </c>
      <c r="V46">
        <f ca="1">Table6[[#This Row],[Mortgage left]]+Table6[[#This Row],[left amount to pay (car)]]+Table6[[#This Row],[debts]]</f>
        <v>316808.22744439828</v>
      </c>
      <c r="W46">
        <f ca="1">Table6[[#This Row],[value(person)]]-Table6[[#This Row],[value(debts)]]</f>
        <v>80327.695169065904</v>
      </c>
      <c r="AA46" s="5">
        <f t="shared" ca="1" si="23"/>
        <v>1</v>
      </c>
      <c r="AB46">
        <f t="shared" ca="1" si="24"/>
        <v>0</v>
      </c>
      <c r="AD46" s="6"/>
      <c r="AF46" s="5">
        <f t="shared" ca="1" si="25"/>
        <v>0</v>
      </c>
      <c r="AG46">
        <f t="shared" ca="1" si="26"/>
        <v>0</v>
      </c>
      <c r="AH46">
        <f t="shared" ca="1" si="27"/>
        <v>0</v>
      </c>
      <c r="AI46">
        <f t="shared" ca="1" si="28"/>
        <v>1</v>
      </c>
      <c r="AJ46">
        <f t="shared" ca="1" si="29"/>
        <v>0</v>
      </c>
      <c r="AK46" s="6">
        <f t="shared" ca="1" si="43"/>
        <v>0</v>
      </c>
      <c r="AM46" s="5">
        <f t="shared" ca="1" si="44"/>
        <v>0</v>
      </c>
      <c r="AN46">
        <f t="shared" ca="1" si="45"/>
        <v>0</v>
      </c>
      <c r="AO46">
        <f t="shared" ca="1" si="46"/>
        <v>1</v>
      </c>
      <c r="AP46">
        <f t="shared" ca="1" si="47"/>
        <v>0</v>
      </c>
      <c r="AQ46">
        <f t="shared" ca="1" si="48"/>
        <v>0</v>
      </c>
      <c r="AR46">
        <f t="shared" ca="1" si="49"/>
        <v>0</v>
      </c>
      <c r="AS46">
        <f t="shared" ca="1" si="50"/>
        <v>0</v>
      </c>
      <c r="AT46">
        <f t="shared" ca="1" si="51"/>
        <v>0</v>
      </c>
      <c r="AU46">
        <f t="shared" ca="1" si="52"/>
        <v>0</v>
      </c>
      <c r="AV46" s="6">
        <f t="shared" ca="1" si="53"/>
        <v>0</v>
      </c>
      <c r="AY46" s="14">
        <f ca="1">Table6[[#This Row],[car value]]/Table6[[#This Row],[cars]]</f>
        <v>72646.501071267936</v>
      </c>
      <c r="BA46" s="5"/>
      <c r="BD46">
        <f t="shared" ca="1" si="30"/>
        <v>1</v>
      </c>
      <c r="BF46" s="6"/>
      <c r="BG46" s="5"/>
      <c r="BJ46">
        <f t="shared" ca="1" si="31"/>
        <v>0.53345297729847341</v>
      </c>
      <c r="BK46">
        <f t="shared" ca="1" si="32"/>
        <v>1</v>
      </c>
      <c r="BM46" s="6"/>
    </row>
    <row r="47" spans="2:65" x14ac:dyDescent="0.35">
      <c r="B47">
        <f t="shared" ca="1" si="5"/>
        <v>10</v>
      </c>
      <c r="C47" t="str">
        <f t="shared" ca="1" si="6"/>
        <v>Women</v>
      </c>
      <c r="D47">
        <f t="shared" ca="1" si="54"/>
        <v>39</v>
      </c>
      <c r="E47">
        <f t="shared" ca="1" si="55"/>
        <v>5</v>
      </c>
      <c r="F47" t="str">
        <f t="shared" ca="1" si="38"/>
        <v>e-commerce</v>
      </c>
      <c r="G47">
        <f t="shared" ca="1" si="56"/>
        <v>5</v>
      </c>
      <c r="H47" t="str">
        <f t="shared" ca="1" si="39"/>
        <v>arts</v>
      </c>
      <c r="J47">
        <f t="shared" ca="1" si="57"/>
        <v>0</v>
      </c>
      <c r="K47">
        <f t="shared" ca="1" si="40"/>
        <v>2</v>
      </c>
      <c r="L47">
        <f t="shared" ca="1" si="58"/>
        <v>5</v>
      </c>
      <c r="M47" t="str">
        <f ca="1">VLOOKUP(Table6[[#This Row],[Column4]],$N$114:$O$123,2)</f>
        <v>e</v>
      </c>
      <c r="N47">
        <f t="shared" ca="1" si="41"/>
        <v>57258</v>
      </c>
      <c r="O47">
        <f t="shared" ca="1" si="42"/>
        <v>113921</v>
      </c>
      <c r="P47">
        <f ca="1">RAND()*Table6[[#This Row],[house value]]</f>
        <v>79480.528448152705</v>
      </c>
      <c r="Q47">
        <f ca="1">Table6[[#This Row],[cars]]*RAND()*Table6[[#This Row],[income]]</f>
        <v>58080.923100100816</v>
      </c>
      <c r="R47">
        <f ca="1">RAND()*Table6[[#This Row],[car value]]</f>
        <v>26598.404214331353</v>
      </c>
      <c r="S47">
        <f ca="1">RAND()*Table6[[#This Row],[income]]*2</f>
        <v>52714.17213108197</v>
      </c>
      <c r="T47">
        <f ca="1">RAND()*Table6[[#This Row],[income]]*1.5</f>
        <v>10923.623048563995</v>
      </c>
      <c r="U47">
        <f ca="1">Table6[[#This Row],[house value]]+Table6[[#This Row],[car value]]+Table6[[#This Row],[investments]]</f>
        <v>182925.54614866481</v>
      </c>
      <c r="V47">
        <f ca="1">Table6[[#This Row],[Mortgage left]]+Table6[[#This Row],[left amount to pay (car)]]+Table6[[#This Row],[debts]]</f>
        <v>158793.10479356605</v>
      </c>
      <c r="W47">
        <f ca="1">Table6[[#This Row],[value(person)]]-Table6[[#This Row],[value(debts)]]</f>
        <v>24132.441355098767</v>
      </c>
      <c r="AA47" s="5">
        <f t="shared" ca="1" si="23"/>
        <v>0</v>
      </c>
      <c r="AB47">
        <f t="shared" ca="1" si="24"/>
        <v>1</v>
      </c>
      <c r="AD47" s="6"/>
      <c r="AF47" s="5">
        <f t="shared" ca="1" si="25"/>
        <v>0</v>
      </c>
      <c r="AG47">
        <f t="shared" ca="1" si="26"/>
        <v>1</v>
      </c>
      <c r="AH47">
        <f t="shared" ca="1" si="27"/>
        <v>0</v>
      </c>
      <c r="AI47">
        <f t="shared" ca="1" si="28"/>
        <v>0</v>
      </c>
      <c r="AJ47">
        <f t="shared" ca="1" si="29"/>
        <v>0</v>
      </c>
      <c r="AK47" s="6">
        <f t="shared" ca="1" si="43"/>
        <v>0</v>
      </c>
      <c r="AM47" s="5">
        <f t="shared" ca="1" si="44"/>
        <v>0</v>
      </c>
      <c r="AN47">
        <f t="shared" ca="1" si="45"/>
        <v>0</v>
      </c>
      <c r="AO47">
        <f t="shared" ca="1" si="46"/>
        <v>0</v>
      </c>
      <c r="AP47">
        <f t="shared" ca="1" si="47"/>
        <v>0</v>
      </c>
      <c r="AQ47">
        <f t="shared" ca="1" si="48"/>
        <v>0</v>
      </c>
      <c r="AR47">
        <f t="shared" ca="1" si="49"/>
        <v>0</v>
      </c>
      <c r="AS47">
        <f t="shared" ca="1" si="50"/>
        <v>1</v>
      </c>
      <c r="AT47">
        <f t="shared" ca="1" si="51"/>
        <v>0</v>
      </c>
      <c r="AU47">
        <f t="shared" ca="1" si="52"/>
        <v>0</v>
      </c>
      <c r="AV47" s="6">
        <f t="shared" ca="1" si="53"/>
        <v>0</v>
      </c>
      <c r="AY47" s="14">
        <f ca="1">Table6[[#This Row],[car value]]/Table6[[#This Row],[cars]]</f>
        <v>29040.461550050408</v>
      </c>
      <c r="BA47" s="5"/>
      <c r="BD47">
        <f t="shared" ca="1" si="30"/>
        <v>1</v>
      </c>
      <c r="BF47" s="6"/>
      <c r="BG47" s="5"/>
      <c r="BJ47">
        <f t="shared" ca="1" si="31"/>
        <v>0.31857091372392898</v>
      </c>
      <c r="BK47">
        <f t="shared" ca="1" si="32"/>
        <v>0</v>
      </c>
      <c r="BM47" s="6"/>
    </row>
    <row r="48" spans="2:65" x14ac:dyDescent="0.35">
      <c r="B48">
        <f t="shared" ca="1" si="5"/>
        <v>6</v>
      </c>
      <c r="C48" t="str">
        <f t="shared" ca="1" si="6"/>
        <v>Women</v>
      </c>
      <c r="D48">
        <f t="shared" ca="1" si="54"/>
        <v>47</v>
      </c>
      <c r="E48">
        <f t="shared" ca="1" si="55"/>
        <v>6</v>
      </c>
      <c r="F48" t="str">
        <f t="shared" ca="1" si="38"/>
        <v>custom</v>
      </c>
      <c r="G48">
        <f t="shared" ca="1" si="56"/>
        <v>1</v>
      </c>
      <c r="H48" t="str">
        <f t="shared" ca="1" si="39"/>
        <v>Mba</v>
      </c>
      <c r="J48">
        <f t="shared" ca="1" si="57"/>
        <v>2</v>
      </c>
      <c r="K48">
        <f t="shared" ca="1" si="40"/>
        <v>2</v>
      </c>
      <c r="L48">
        <f t="shared" ca="1" si="58"/>
        <v>3</v>
      </c>
      <c r="M48" t="str">
        <f ca="1">VLOOKUP(Table6[[#This Row],[Column4]],$N$114:$O$123,2)</f>
        <v>c</v>
      </c>
      <c r="N48">
        <f t="shared" ca="1" si="41"/>
        <v>24957</v>
      </c>
      <c r="O48">
        <f t="shared" ca="1" si="42"/>
        <v>285909</v>
      </c>
      <c r="P48">
        <f ca="1">RAND()*Table6[[#This Row],[house value]]</f>
        <v>207897.19029351018</v>
      </c>
      <c r="Q48">
        <f ca="1">Table6[[#This Row],[cars]]*RAND()*Table6[[#This Row],[income]]</f>
        <v>30172.928175969151</v>
      </c>
      <c r="R48">
        <f ca="1">RAND()*Table6[[#This Row],[car value]]</f>
        <v>14805.930589546415</v>
      </c>
      <c r="S48">
        <f ca="1">RAND()*Table6[[#This Row],[income]]*2</f>
        <v>44878.418334480011</v>
      </c>
      <c r="T48">
        <f ca="1">RAND()*Table6[[#This Row],[income]]*1.5</f>
        <v>11954.292901716599</v>
      </c>
      <c r="U48">
        <f ca="1">Table6[[#This Row],[house value]]+Table6[[#This Row],[car value]]+Table6[[#This Row],[investments]]</f>
        <v>328036.22107768577</v>
      </c>
      <c r="V48">
        <f ca="1">Table6[[#This Row],[Mortgage left]]+Table6[[#This Row],[left amount to pay (car)]]+Table6[[#This Row],[debts]]</f>
        <v>267581.53921753663</v>
      </c>
      <c r="W48">
        <f ca="1">Table6[[#This Row],[value(person)]]-Table6[[#This Row],[value(debts)]]</f>
        <v>60454.68186014914</v>
      </c>
      <c r="AA48" s="5">
        <f t="shared" ca="1" si="23"/>
        <v>0</v>
      </c>
      <c r="AB48">
        <f t="shared" ca="1" si="24"/>
        <v>1</v>
      </c>
      <c r="AD48" s="6"/>
      <c r="AF48" s="5">
        <f t="shared" ca="1" si="25"/>
        <v>0</v>
      </c>
      <c r="AG48">
        <f t="shared" ca="1" si="26"/>
        <v>0</v>
      </c>
      <c r="AH48">
        <f t="shared" ca="1" si="27"/>
        <v>0</v>
      </c>
      <c r="AI48">
        <f t="shared" ca="1" si="28"/>
        <v>0</v>
      </c>
      <c r="AJ48">
        <f t="shared" ca="1" si="29"/>
        <v>1</v>
      </c>
      <c r="AK48" s="6">
        <f t="shared" ca="1" si="43"/>
        <v>0</v>
      </c>
      <c r="AM48" s="5">
        <f t="shared" ca="1" si="44"/>
        <v>0</v>
      </c>
      <c r="AN48">
        <f t="shared" ca="1" si="45"/>
        <v>0</v>
      </c>
      <c r="AO48">
        <f t="shared" ca="1" si="46"/>
        <v>0</v>
      </c>
      <c r="AP48">
        <f t="shared" ca="1" si="47"/>
        <v>0</v>
      </c>
      <c r="AQ48">
        <f t="shared" ca="1" si="48"/>
        <v>1</v>
      </c>
      <c r="AR48">
        <f t="shared" ca="1" si="49"/>
        <v>0</v>
      </c>
      <c r="AS48">
        <f t="shared" ca="1" si="50"/>
        <v>0</v>
      </c>
      <c r="AT48">
        <f t="shared" ca="1" si="51"/>
        <v>0</v>
      </c>
      <c r="AU48">
        <f t="shared" ca="1" si="52"/>
        <v>0</v>
      </c>
      <c r="AV48" s="6">
        <f t="shared" ca="1" si="53"/>
        <v>0</v>
      </c>
      <c r="AY48" s="14">
        <f ca="1">Table6[[#This Row],[car value]]/Table6[[#This Row],[cars]]</f>
        <v>15086.464087984576</v>
      </c>
      <c r="BA48" s="5"/>
      <c r="BD48">
        <f t="shared" ca="1" si="30"/>
        <v>0</v>
      </c>
      <c r="BF48" s="6"/>
      <c r="BG48" s="5"/>
      <c r="BJ48">
        <f t="shared" ca="1" si="31"/>
        <v>0.69768109872765083</v>
      </c>
      <c r="BK48">
        <f t="shared" ca="1" si="32"/>
        <v>1</v>
      </c>
      <c r="BM48" s="6"/>
    </row>
    <row r="49" spans="2:65" x14ac:dyDescent="0.35">
      <c r="B49">
        <f t="shared" ca="1" si="5"/>
        <v>4</v>
      </c>
      <c r="C49" t="str">
        <f t="shared" ca="1" si="6"/>
        <v>Women</v>
      </c>
      <c r="D49">
        <f t="shared" ca="1" si="54"/>
        <v>50</v>
      </c>
      <c r="E49">
        <f t="shared" ca="1" si="55"/>
        <v>3</v>
      </c>
      <c r="F49" t="str">
        <f t="shared" ca="1" si="38"/>
        <v>agriculture</v>
      </c>
      <c r="G49">
        <f t="shared" ca="1" si="56"/>
        <v>3</v>
      </c>
      <c r="H49" t="str">
        <f t="shared" ca="1" si="39"/>
        <v>diploma</v>
      </c>
      <c r="J49">
        <f t="shared" ca="1" si="57"/>
        <v>3</v>
      </c>
      <c r="K49">
        <f t="shared" ca="1" si="40"/>
        <v>2</v>
      </c>
      <c r="L49">
        <f t="shared" ca="1" si="58"/>
        <v>1</v>
      </c>
      <c r="M49" t="str">
        <f ca="1">VLOOKUP(Table6[[#This Row],[Column4]],$N$114:$O$123,2)</f>
        <v>a</v>
      </c>
      <c r="N49">
        <f t="shared" ca="1" si="41"/>
        <v>21637</v>
      </c>
      <c r="O49">
        <f t="shared" ca="1" si="42"/>
        <v>216545</v>
      </c>
      <c r="P49">
        <f ca="1">RAND()*Table6[[#This Row],[house value]]</f>
        <v>172969.27230716727</v>
      </c>
      <c r="Q49">
        <f ca="1">Table6[[#This Row],[cars]]*RAND()*Table6[[#This Row],[income]]</f>
        <v>34891.09918479788</v>
      </c>
      <c r="R49">
        <f ca="1">RAND()*Table6[[#This Row],[car value]]</f>
        <v>23785.597472323749</v>
      </c>
      <c r="S49">
        <f ca="1">RAND()*Table6[[#This Row],[income]]*2</f>
        <v>42314.070987007915</v>
      </c>
      <c r="T49">
        <f ca="1">RAND()*Table6[[#This Row],[income]]*1.5</f>
        <v>9153.7829129560778</v>
      </c>
      <c r="U49">
        <f ca="1">Table6[[#This Row],[house value]]+Table6[[#This Row],[car value]]+Table6[[#This Row],[investments]]</f>
        <v>260589.88209775396</v>
      </c>
      <c r="V49">
        <f ca="1">Table6[[#This Row],[Mortgage left]]+Table6[[#This Row],[left amount to pay (car)]]+Table6[[#This Row],[debts]]</f>
        <v>239068.94076649891</v>
      </c>
      <c r="W49">
        <f ca="1">Table6[[#This Row],[value(person)]]-Table6[[#This Row],[value(debts)]]</f>
        <v>21520.941331255046</v>
      </c>
      <c r="AA49" s="5">
        <f t="shared" ca="1" si="23"/>
        <v>0</v>
      </c>
      <c r="AB49">
        <f t="shared" ca="1" si="24"/>
        <v>1</v>
      </c>
      <c r="AD49" s="6"/>
      <c r="AF49" s="5">
        <f t="shared" ca="1" si="25"/>
        <v>0</v>
      </c>
      <c r="AG49">
        <f t="shared" ca="1" si="26"/>
        <v>0</v>
      </c>
      <c r="AH49">
        <f t="shared" ca="1" si="27"/>
        <v>0</v>
      </c>
      <c r="AI49">
        <f t="shared" ca="1" si="28"/>
        <v>0</v>
      </c>
      <c r="AJ49">
        <f t="shared" ca="1" si="29"/>
        <v>0</v>
      </c>
      <c r="AK49" s="6">
        <f t="shared" ca="1" si="43"/>
        <v>1</v>
      </c>
      <c r="AM49" s="5">
        <f t="shared" ca="1" si="44"/>
        <v>0</v>
      </c>
      <c r="AN49">
        <f t="shared" ca="1" si="45"/>
        <v>0</v>
      </c>
      <c r="AO49">
        <f t="shared" ca="1" si="46"/>
        <v>1</v>
      </c>
      <c r="AP49">
        <f t="shared" ca="1" si="47"/>
        <v>0</v>
      </c>
      <c r="AQ49">
        <f t="shared" ca="1" si="48"/>
        <v>0</v>
      </c>
      <c r="AR49">
        <f t="shared" ca="1" si="49"/>
        <v>0</v>
      </c>
      <c r="AS49">
        <f t="shared" ca="1" si="50"/>
        <v>0</v>
      </c>
      <c r="AT49">
        <f t="shared" ca="1" si="51"/>
        <v>0</v>
      </c>
      <c r="AU49">
        <f t="shared" ca="1" si="52"/>
        <v>0</v>
      </c>
      <c r="AV49" s="6">
        <f t="shared" ca="1" si="53"/>
        <v>0</v>
      </c>
      <c r="AY49" s="14">
        <f ca="1">Table6[[#This Row],[car value]]/Table6[[#This Row],[cars]]</f>
        <v>17445.54959239894</v>
      </c>
      <c r="BA49" s="5"/>
      <c r="BD49">
        <f t="shared" ca="1" si="30"/>
        <v>0</v>
      </c>
      <c r="BF49" s="6"/>
      <c r="BG49" s="5"/>
      <c r="BJ49">
        <f t="shared" ca="1" si="31"/>
        <v>0.72714461697082</v>
      </c>
      <c r="BK49">
        <f t="shared" ca="1" si="32"/>
        <v>1</v>
      </c>
      <c r="BM49" s="6"/>
    </row>
    <row r="50" spans="2:65" x14ac:dyDescent="0.35">
      <c r="B50">
        <f t="shared" ca="1" si="5"/>
        <v>1</v>
      </c>
      <c r="C50" t="str">
        <f t="shared" ca="1" si="6"/>
        <v>Men</v>
      </c>
      <c r="D50">
        <f t="shared" ca="1" si="54"/>
        <v>38</v>
      </c>
      <c r="E50">
        <f t="shared" ca="1" si="55"/>
        <v>4</v>
      </c>
      <c r="F50" t="str">
        <f t="shared" ca="1" si="38"/>
        <v>it</v>
      </c>
      <c r="G50">
        <f t="shared" ca="1" si="56"/>
        <v>4</v>
      </c>
      <c r="H50" t="str">
        <f t="shared" ca="1" si="39"/>
        <v>commerce</v>
      </c>
      <c r="J50">
        <f t="shared" ca="1" si="57"/>
        <v>0</v>
      </c>
      <c r="K50">
        <f t="shared" ca="1" si="40"/>
        <v>3</v>
      </c>
      <c r="L50">
        <f t="shared" ca="1" si="58"/>
        <v>10</v>
      </c>
      <c r="M50" t="str">
        <f ca="1">VLOOKUP(Table6[[#This Row],[Column4]],$N$114:$O$123,2)</f>
        <v>j</v>
      </c>
      <c r="N50">
        <f t="shared" ca="1" si="41"/>
        <v>34171</v>
      </c>
      <c r="O50">
        <f t="shared" ca="1" si="42"/>
        <v>378550</v>
      </c>
      <c r="P50">
        <f ca="1">RAND()*Table6[[#This Row],[house value]]</f>
        <v>219829.85839224615</v>
      </c>
      <c r="Q50">
        <f ca="1">Table6[[#This Row],[cars]]*RAND()*Table6[[#This Row],[income]]</f>
        <v>97431.841409845845</v>
      </c>
      <c r="R50">
        <f ca="1">RAND()*Table6[[#This Row],[car value]]</f>
        <v>7644.2442737082374</v>
      </c>
      <c r="S50">
        <f ca="1">RAND()*Table6[[#This Row],[income]]*2</f>
        <v>55707.335309737122</v>
      </c>
      <c r="T50">
        <f ca="1">RAND()*Table6[[#This Row],[income]]*1.5</f>
        <v>1824.5947015614101</v>
      </c>
      <c r="U50">
        <f ca="1">Table6[[#This Row],[house value]]+Table6[[#This Row],[car value]]+Table6[[#This Row],[investments]]</f>
        <v>477806.4361114073</v>
      </c>
      <c r="V50">
        <f ca="1">Table6[[#This Row],[Mortgage left]]+Table6[[#This Row],[left amount to pay (car)]]+Table6[[#This Row],[debts]]</f>
        <v>283181.43797569152</v>
      </c>
      <c r="W50">
        <f ca="1">Table6[[#This Row],[value(person)]]-Table6[[#This Row],[value(debts)]]</f>
        <v>194624.99813571578</v>
      </c>
      <c r="AA50" s="5">
        <f t="shared" ca="1" si="23"/>
        <v>0</v>
      </c>
      <c r="AB50">
        <f t="shared" ca="1" si="24"/>
        <v>1</v>
      </c>
      <c r="AD50" s="6"/>
      <c r="AF50" s="5">
        <f t="shared" ca="1" si="25"/>
        <v>0</v>
      </c>
      <c r="AG50">
        <f t="shared" ca="1" si="26"/>
        <v>0</v>
      </c>
      <c r="AH50">
        <f t="shared" ca="1" si="27"/>
        <v>1</v>
      </c>
      <c r="AI50">
        <f t="shared" ca="1" si="28"/>
        <v>0</v>
      </c>
      <c r="AJ50">
        <f t="shared" ca="1" si="29"/>
        <v>0</v>
      </c>
      <c r="AK50" s="6">
        <f t="shared" ca="1" si="43"/>
        <v>0</v>
      </c>
      <c r="AM50" s="5">
        <f t="shared" ca="1" si="44"/>
        <v>1</v>
      </c>
      <c r="AN50">
        <f t="shared" ca="1" si="45"/>
        <v>0</v>
      </c>
      <c r="AO50">
        <f t="shared" ca="1" si="46"/>
        <v>0</v>
      </c>
      <c r="AP50">
        <f t="shared" ca="1" si="47"/>
        <v>0</v>
      </c>
      <c r="AQ50">
        <f t="shared" ca="1" si="48"/>
        <v>0</v>
      </c>
      <c r="AR50">
        <f t="shared" ca="1" si="49"/>
        <v>0</v>
      </c>
      <c r="AS50">
        <f t="shared" ca="1" si="50"/>
        <v>0</v>
      </c>
      <c r="AT50">
        <f t="shared" ca="1" si="51"/>
        <v>0</v>
      </c>
      <c r="AU50">
        <f t="shared" ca="1" si="52"/>
        <v>0</v>
      </c>
      <c r="AV50" s="6">
        <f t="shared" ca="1" si="53"/>
        <v>0</v>
      </c>
      <c r="AY50" s="14">
        <f ca="1">Table6[[#This Row],[car value]]/Table6[[#This Row],[cars]]</f>
        <v>32477.280469948615</v>
      </c>
      <c r="BA50" s="5"/>
      <c r="BD50">
        <f t="shared" ca="1" si="30"/>
        <v>0</v>
      </c>
      <c r="BF50" s="6"/>
      <c r="BG50" s="5"/>
      <c r="BJ50">
        <f t="shared" ca="1" si="31"/>
        <v>0.79876825743918012</v>
      </c>
      <c r="BK50">
        <f t="shared" ca="1" si="32"/>
        <v>1</v>
      </c>
      <c r="BM50" s="6"/>
    </row>
    <row r="51" spans="2:65" x14ac:dyDescent="0.35">
      <c r="B51">
        <f t="shared" ca="1" si="5"/>
        <v>1</v>
      </c>
      <c r="C51" t="str">
        <f t="shared" ca="1" si="6"/>
        <v>Men</v>
      </c>
      <c r="D51">
        <f t="shared" ca="1" si="54"/>
        <v>47</v>
      </c>
      <c r="E51">
        <f t="shared" ca="1" si="55"/>
        <v>4</v>
      </c>
      <c r="F51" t="str">
        <f t="shared" ca="1" si="38"/>
        <v>it</v>
      </c>
      <c r="G51">
        <f t="shared" ca="1" si="56"/>
        <v>3</v>
      </c>
      <c r="H51" t="str">
        <f t="shared" ca="1" si="39"/>
        <v>diploma</v>
      </c>
      <c r="J51">
        <f t="shared" ca="1" si="57"/>
        <v>0</v>
      </c>
      <c r="K51">
        <f t="shared" ca="1" si="40"/>
        <v>1</v>
      </c>
      <c r="L51">
        <f t="shared" ca="1" si="58"/>
        <v>8</v>
      </c>
      <c r="M51" t="str">
        <f ca="1">VLOOKUP(Table6[[#This Row],[Column4]],$N$114:$O$123,2)</f>
        <v>h</v>
      </c>
      <c r="N51">
        <f t="shared" ca="1" si="41"/>
        <v>15850</v>
      </c>
      <c r="O51">
        <f t="shared" ca="1" si="42"/>
        <v>483655</v>
      </c>
      <c r="P51">
        <f ca="1">RAND()*Table6[[#This Row],[house value]]</f>
        <v>195307.01622224334</v>
      </c>
      <c r="Q51">
        <f ca="1">Table6[[#This Row],[cars]]*RAND()*Table6[[#This Row],[income]]</f>
        <v>15690.909418886416</v>
      </c>
      <c r="R51">
        <f ca="1">RAND()*Table6[[#This Row],[car value]]</f>
        <v>15668.260936486138</v>
      </c>
      <c r="S51">
        <f ca="1">RAND()*Table6[[#This Row],[income]]*2</f>
        <v>565.88732934690734</v>
      </c>
      <c r="T51">
        <f ca="1">RAND()*Table6[[#This Row],[income]]*1.5</f>
        <v>4684.7028229874541</v>
      </c>
      <c r="U51">
        <f ca="1">Table6[[#This Row],[house value]]+Table6[[#This Row],[car value]]+Table6[[#This Row],[investments]]</f>
        <v>504030.61224187387</v>
      </c>
      <c r="V51">
        <f ca="1">Table6[[#This Row],[Mortgage left]]+Table6[[#This Row],[left amount to pay (car)]]+Table6[[#This Row],[debts]]</f>
        <v>211541.16448807638</v>
      </c>
      <c r="W51">
        <f ca="1">Table6[[#This Row],[value(person)]]-Table6[[#This Row],[value(debts)]]</f>
        <v>292489.44775379752</v>
      </c>
      <c r="AA51" s="5">
        <f t="shared" ca="1" si="23"/>
        <v>1</v>
      </c>
      <c r="AB51">
        <f t="shared" ca="1" si="24"/>
        <v>0</v>
      </c>
      <c r="AD51" s="6"/>
      <c r="AF51" s="5">
        <f t="shared" ca="1" si="25"/>
        <v>0</v>
      </c>
      <c r="AG51">
        <f t="shared" ca="1" si="26"/>
        <v>0</v>
      </c>
      <c r="AH51">
        <f t="shared" ca="1" si="27"/>
        <v>0</v>
      </c>
      <c r="AI51">
        <f t="shared" ca="1" si="28"/>
        <v>1</v>
      </c>
      <c r="AJ51">
        <f t="shared" ca="1" si="29"/>
        <v>0</v>
      </c>
      <c r="AK51" s="6">
        <f t="shared" ca="1" si="43"/>
        <v>0</v>
      </c>
      <c r="AM51" s="5">
        <f t="shared" ca="1" si="44"/>
        <v>0</v>
      </c>
      <c r="AN51">
        <f t="shared" ca="1" si="45"/>
        <v>0</v>
      </c>
      <c r="AO51">
        <f t="shared" ca="1" si="46"/>
        <v>0</v>
      </c>
      <c r="AP51">
        <f t="shared" ca="1" si="47"/>
        <v>0</v>
      </c>
      <c r="AQ51">
        <f t="shared" ca="1" si="48"/>
        <v>0</v>
      </c>
      <c r="AR51">
        <f t="shared" ca="1" si="49"/>
        <v>0</v>
      </c>
      <c r="AS51">
        <f t="shared" ca="1" si="50"/>
        <v>0</v>
      </c>
      <c r="AT51">
        <f t="shared" ca="1" si="51"/>
        <v>0</v>
      </c>
      <c r="AU51">
        <f t="shared" ca="1" si="52"/>
        <v>0</v>
      </c>
      <c r="AV51" s="6">
        <f t="shared" ca="1" si="53"/>
        <v>1</v>
      </c>
      <c r="AY51" s="14">
        <f ca="1">Table6[[#This Row],[car value]]/Table6[[#This Row],[cars]]</f>
        <v>15690.909418886416</v>
      </c>
      <c r="BA51" s="5"/>
      <c r="BD51">
        <f t="shared" ca="1" si="30"/>
        <v>0</v>
      </c>
      <c r="BF51" s="6"/>
      <c r="BG51" s="5"/>
      <c r="BJ51">
        <f t="shared" ca="1" si="31"/>
        <v>0.58071551549926337</v>
      </c>
      <c r="BK51">
        <f t="shared" ca="1" si="32"/>
        <v>1</v>
      </c>
      <c r="BM51" s="6"/>
    </row>
    <row r="52" spans="2:65" x14ac:dyDescent="0.35">
      <c r="B52">
        <f t="shared" ca="1" si="5"/>
        <v>3</v>
      </c>
      <c r="C52" t="str">
        <f t="shared" ca="1" si="6"/>
        <v>Men</v>
      </c>
      <c r="D52">
        <f t="shared" ca="1" si="54"/>
        <v>34</v>
      </c>
      <c r="E52">
        <f t="shared" ca="1" si="55"/>
        <v>3</v>
      </c>
      <c r="F52" t="str">
        <f t="shared" ca="1" si="38"/>
        <v>agriculture</v>
      </c>
      <c r="G52">
        <f t="shared" ca="1" si="56"/>
        <v>5</v>
      </c>
      <c r="H52" t="str">
        <f t="shared" ca="1" si="39"/>
        <v>arts</v>
      </c>
      <c r="J52">
        <f t="shared" ca="1" si="57"/>
        <v>0</v>
      </c>
      <c r="K52">
        <f t="shared" ca="1" si="40"/>
        <v>1</v>
      </c>
      <c r="L52">
        <f t="shared" ca="1" si="58"/>
        <v>10</v>
      </c>
      <c r="M52" t="str">
        <f ca="1">VLOOKUP(Table6[[#This Row],[Column4]],$N$114:$O$123,2)</f>
        <v>j</v>
      </c>
      <c r="N52">
        <f t="shared" ca="1" si="41"/>
        <v>13728</v>
      </c>
      <c r="O52">
        <f t="shared" ca="1" si="42"/>
        <v>369812</v>
      </c>
      <c r="P52">
        <f ca="1">RAND()*Table6[[#This Row],[house value]]</f>
        <v>267139.87182149728</v>
      </c>
      <c r="Q52">
        <f ca="1">Table6[[#This Row],[cars]]*RAND()*Table6[[#This Row],[income]]</f>
        <v>6972.7983798889318</v>
      </c>
      <c r="R52">
        <f ca="1">RAND()*Table6[[#This Row],[car value]]</f>
        <v>1376.8566627021996</v>
      </c>
      <c r="S52">
        <f ca="1">RAND()*Table6[[#This Row],[income]]*2</f>
        <v>19679.560784468686</v>
      </c>
      <c r="T52">
        <f ca="1">RAND()*Table6[[#This Row],[income]]*1.5</f>
        <v>16124.874404357492</v>
      </c>
      <c r="U52">
        <f ca="1">Table6[[#This Row],[house value]]+Table6[[#This Row],[car value]]+Table6[[#This Row],[investments]]</f>
        <v>392909.67278424645</v>
      </c>
      <c r="V52">
        <f ca="1">Table6[[#This Row],[Mortgage left]]+Table6[[#This Row],[left amount to pay (car)]]+Table6[[#This Row],[debts]]</f>
        <v>288196.28926866816</v>
      </c>
      <c r="W52">
        <f ca="1">Table6[[#This Row],[value(person)]]-Table6[[#This Row],[value(debts)]]</f>
        <v>104713.38351557829</v>
      </c>
      <c r="AA52" s="5">
        <f t="shared" ca="1" si="23"/>
        <v>1</v>
      </c>
      <c r="AB52">
        <f t="shared" ca="1" si="24"/>
        <v>0</v>
      </c>
      <c r="AD52" s="6"/>
      <c r="AF52" s="5">
        <f t="shared" ca="1" si="25"/>
        <v>0</v>
      </c>
      <c r="AG52">
        <f t="shared" ca="1" si="26"/>
        <v>0</v>
      </c>
      <c r="AH52">
        <f t="shared" ca="1" si="27"/>
        <v>0</v>
      </c>
      <c r="AI52">
        <f t="shared" ca="1" si="28"/>
        <v>1</v>
      </c>
      <c r="AJ52">
        <f t="shared" ca="1" si="29"/>
        <v>0</v>
      </c>
      <c r="AK52" s="6">
        <f t="shared" ca="1" si="43"/>
        <v>0</v>
      </c>
      <c r="AM52" s="5">
        <f t="shared" ca="1" si="44"/>
        <v>0</v>
      </c>
      <c r="AN52">
        <f t="shared" ca="1" si="45"/>
        <v>0</v>
      </c>
      <c r="AO52">
        <f t="shared" ca="1" si="46"/>
        <v>0</v>
      </c>
      <c r="AP52">
        <f t="shared" ca="1" si="47"/>
        <v>0</v>
      </c>
      <c r="AQ52">
        <f t="shared" ca="1" si="48"/>
        <v>0</v>
      </c>
      <c r="AR52">
        <f t="shared" ca="1" si="49"/>
        <v>0</v>
      </c>
      <c r="AS52">
        <f t="shared" ca="1" si="50"/>
        <v>0</v>
      </c>
      <c r="AT52">
        <f t="shared" ca="1" si="51"/>
        <v>1</v>
      </c>
      <c r="AU52">
        <f t="shared" ca="1" si="52"/>
        <v>0</v>
      </c>
      <c r="AV52" s="6">
        <f t="shared" ca="1" si="53"/>
        <v>0</v>
      </c>
      <c r="AY52" s="14">
        <f ca="1">Table6[[#This Row],[car value]]/Table6[[#This Row],[cars]]</f>
        <v>6972.7983798889318</v>
      </c>
      <c r="BA52" s="5"/>
      <c r="BD52">
        <f t="shared" ca="1" si="30"/>
        <v>0</v>
      </c>
      <c r="BF52" s="6"/>
      <c r="BG52" s="5"/>
      <c r="BJ52">
        <f t="shared" ca="1" si="31"/>
        <v>0.40381473616988006</v>
      </c>
      <c r="BK52">
        <f t="shared" ca="1" si="32"/>
        <v>0</v>
      </c>
      <c r="BM52" s="6"/>
    </row>
    <row r="53" spans="2:65" x14ac:dyDescent="0.35">
      <c r="B53">
        <f t="shared" ca="1" si="5"/>
        <v>5</v>
      </c>
      <c r="C53" t="str">
        <f t="shared" ca="1" si="6"/>
        <v>Men</v>
      </c>
      <c r="D53">
        <f t="shared" ca="1" si="54"/>
        <v>46</v>
      </c>
      <c r="E53">
        <f t="shared" ca="1" si="55"/>
        <v>4</v>
      </c>
      <c r="F53" t="str">
        <f t="shared" ca="1" si="38"/>
        <v>it</v>
      </c>
      <c r="G53">
        <f t="shared" ca="1" si="56"/>
        <v>2</v>
      </c>
      <c r="H53" t="str">
        <f t="shared" ca="1" si="39"/>
        <v>b-tech</v>
      </c>
      <c r="J53">
        <f t="shared" ca="1" si="57"/>
        <v>1</v>
      </c>
      <c r="K53">
        <f t="shared" ca="1" si="40"/>
        <v>1</v>
      </c>
      <c r="L53">
        <f t="shared" ca="1" si="58"/>
        <v>8</v>
      </c>
      <c r="M53" t="str">
        <f ca="1">VLOOKUP(Table6[[#This Row],[Column4]],$N$114:$O$123,2)</f>
        <v>h</v>
      </c>
      <c r="N53">
        <f t="shared" ca="1" si="41"/>
        <v>60055</v>
      </c>
      <c r="O53">
        <f t="shared" ca="1" si="42"/>
        <v>456506</v>
      </c>
      <c r="P53">
        <f ca="1">RAND()*Table6[[#This Row],[house value]]</f>
        <v>198921.13602387698</v>
      </c>
      <c r="Q53">
        <f ca="1">Table6[[#This Row],[cars]]*RAND()*Table6[[#This Row],[income]]</f>
        <v>8274.5566894338826</v>
      </c>
      <c r="R53">
        <f ca="1">RAND()*Table6[[#This Row],[car value]]</f>
        <v>5134.7308946513813</v>
      </c>
      <c r="S53">
        <f ca="1">RAND()*Table6[[#This Row],[income]]*2</f>
        <v>114842.6476995422</v>
      </c>
      <c r="T53">
        <f ca="1">RAND()*Table6[[#This Row],[income]]*1.5</f>
        <v>27284.226864869255</v>
      </c>
      <c r="U53">
        <f ca="1">Table6[[#This Row],[house value]]+Table6[[#This Row],[car value]]+Table6[[#This Row],[investments]]</f>
        <v>492064.78355430311</v>
      </c>
      <c r="V53">
        <f ca="1">Table6[[#This Row],[Mortgage left]]+Table6[[#This Row],[left amount to pay (car)]]+Table6[[#This Row],[debts]]</f>
        <v>318898.51461807056</v>
      </c>
      <c r="W53">
        <f ca="1">Table6[[#This Row],[value(person)]]-Table6[[#This Row],[value(debts)]]</f>
        <v>173166.26893623255</v>
      </c>
      <c r="AA53" s="5">
        <f t="shared" ca="1" si="23"/>
        <v>1</v>
      </c>
      <c r="AB53">
        <f t="shared" ca="1" si="24"/>
        <v>0</v>
      </c>
      <c r="AD53" s="6"/>
      <c r="AF53" s="5">
        <f t="shared" ca="1" si="25"/>
        <v>0</v>
      </c>
      <c r="AG53">
        <f t="shared" ca="1" si="26"/>
        <v>0</v>
      </c>
      <c r="AH53">
        <f t="shared" ca="1" si="27"/>
        <v>1</v>
      </c>
      <c r="AI53">
        <f t="shared" ca="1" si="28"/>
        <v>0</v>
      </c>
      <c r="AJ53">
        <f t="shared" ca="1" si="29"/>
        <v>0</v>
      </c>
      <c r="AK53" s="6">
        <f t="shared" ca="1" si="43"/>
        <v>0</v>
      </c>
      <c r="AM53" s="5">
        <f t="shared" ca="1" si="44"/>
        <v>0</v>
      </c>
      <c r="AN53">
        <f t="shared" ca="1" si="45"/>
        <v>0</v>
      </c>
      <c r="AO53">
        <f t="shared" ca="1" si="46"/>
        <v>0</v>
      </c>
      <c r="AP53">
        <f t="shared" ca="1" si="47"/>
        <v>0</v>
      </c>
      <c r="AQ53">
        <f t="shared" ca="1" si="48"/>
        <v>0</v>
      </c>
      <c r="AR53">
        <f t="shared" ca="1" si="49"/>
        <v>0</v>
      </c>
      <c r="AS53">
        <f t="shared" ca="1" si="50"/>
        <v>0</v>
      </c>
      <c r="AT53">
        <f t="shared" ca="1" si="51"/>
        <v>0</v>
      </c>
      <c r="AU53">
        <f t="shared" ca="1" si="52"/>
        <v>0</v>
      </c>
      <c r="AV53" s="6">
        <f t="shared" ca="1" si="53"/>
        <v>1</v>
      </c>
      <c r="AY53" s="14">
        <f ca="1">Table6[[#This Row],[car value]]/Table6[[#This Row],[cars]]</f>
        <v>8274.5566894338826</v>
      </c>
      <c r="BA53" s="5"/>
      <c r="BD53">
        <f t="shared" ca="1" si="30"/>
        <v>0</v>
      </c>
      <c r="BF53" s="6"/>
      <c r="BG53" s="5"/>
      <c r="BJ53">
        <f t="shared" ca="1" si="31"/>
        <v>0.72236669394583541</v>
      </c>
      <c r="BK53">
        <f t="shared" ca="1" si="32"/>
        <v>1</v>
      </c>
      <c r="BM53" s="6"/>
    </row>
    <row r="54" spans="2:65" x14ac:dyDescent="0.35">
      <c r="B54">
        <f t="shared" ca="1" si="5"/>
        <v>6</v>
      </c>
      <c r="C54" t="str">
        <f t="shared" ca="1" si="6"/>
        <v>Women</v>
      </c>
      <c r="D54">
        <f t="shared" ca="1" si="54"/>
        <v>40</v>
      </c>
      <c r="E54">
        <f t="shared" ca="1" si="55"/>
        <v>4</v>
      </c>
      <c r="F54" t="str">
        <f t="shared" ca="1" si="38"/>
        <v>it</v>
      </c>
      <c r="G54">
        <f t="shared" ca="1" si="56"/>
        <v>3</v>
      </c>
      <c r="H54" t="str">
        <f t="shared" ca="1" si="39"/>
        <v>diploma</v>
      </c>
      <c r="J54">
        <f t="shared" ca="1" si="57"/>
        <v>2</v>
      </c>
      <c r="K54">
        <f t="shared" ca="1" si="40"/>
        <v>1</v>
      </c>
      <c r="L54">
        <f t="shared" ca="1" si="58"/>
        <v>4</v>
      </c>
      <c r="M54" t="str">
        <f ca="1">VLOOKUP(Table6[[#This Row],[Column4]],$N$114:$O$123,2)</f>
        <v>d</v>
      </c>
      <c r="N54">
        <f t="shared" ca="1" si="41"/>
        <v>96000</v>
      </c>
      <c r="O54">
        <f t="shared" ca="1" si="42"/>
        <v>384704</v>
      </c>
      <c r="P54">
        <f ca="1">RAND()*Table6[[#This Row],[house value]]</f>
        <v>335712.57402654539</v>
      </c>
      <c r="Q54">
        <f ca="1">Table6[[#This Row],[cars]]*RAND()*Table6[[#This Row],[income]]</f>
        <v>46463.078571737795</v>
      </c>
      <c r="R54">
        <f ca="1">RAND()*Table6[[#This Row],[car value]]</f>
        <v>33261.549624972286</v>
      </c>
      <c r="S54">
        <f ca="1">RAND()*Table6[[#This Row],[income]]*2</f>
        <v>142962.64267289566</v>
      </c>
      <c r="T54">
        <f ca="1">RAND()*Table6[[#This Row],[income]]*1.5</f>
        <v>38872.58419034617</v>
      </c>
      <c r="U54">
        <f ca="1">Table6[[#This Row],[house value]]+Table6[[#This Row],[car value]]+Table6[[#This Row],[investments]]</f>
        <v>470039.66276208399</v>
      </c>
      <c r="V54">
        <f ca="1">Table6[[#This Row],[Mortgage left]]+Table6[[#This Row],[left amount to pay (car)]]+Table6[[#This Row],[debts]]</f>
        <v>511936.76632441336</v>
      </c>
      <c r="W54">
        <f ca="1">Table6[[#This Row],[value(person)]]-Table6[[#This Row],[value(debts)]]</f>
        <v>-41897.103562329372</v>
      </c>
      <c r="AA54" s="5">
        <f t="shared" ca="1" si="23"/>
        <v>1</v>
      </c>
      <c r="AB54">
        <f t="shared" ca="1" si="24"/>
        <v>0</v>
      </c>
      <c r="AD54" s="6"/>
      <c r="AF54" s="5">
        <f t="shared" ca="1" si="25"/>
        <v>0</v>
      </c>
      <c r="AG54">
        <f t="shared" ca="1" si="26"/>
        <v>0</v>
      </c>
      <c r="AH54">
        <f t="shared" ca="1" si="27"/>
        <v>0</v>
      </c>
      <c r="AI54">
        <f t="shared" ca="1" si="28"/>
        <v>1</v>
      </c>
      <c r="AJ54">
        <f t="shared" ca="1" si="29"/>
        <v>0</v>
      </c>
      <c r="AK54" s="6">
        <f t="shared" ca="1" si="43"/>
        <v>0</v>
      </c>
      <c r="AM54" s="5">
        <f t="shared" ca="1" si="44"/>
        <v>0</v>
      </c>
      <c r="AN54">
        <f t="shared" ca="1" si="45"/>
        <v>0</v>
      </c>
      <c r="AO54">
        <f t="shared" ca="1" si="46"/>
        <v>0</v>
      </c>
      <c r="AP54">
        <f t="shared" ca="1" si="47"/>
        <v>0</v>
      </c>
      <c r="AQ54">
        <f t="shared" ca="1" si="48"/>
        <v>0</v>
      </c>
      <c r="AR54">
        <f t="shared" ca="1" si="49"/>
        <v>0</v>
      </c>
      <c r="AS54">
        <f t="shared" ca="1" si="50"/>
        <v>0</v>
      </c>
      <c r="AT54">
        <f t="shared" ca="1" si="51"/>
        <v>1</v>
      </c>
      <c r="AU54">
        <f t="shared" ca="1" si="52"/>
        <v>0</v>
      </c>
      <c r="AV54" s="6">
        <f t="shared" ca="1" si="53"/>
        <v>0</v>
      </c>
      <c r="AY54" s="14">
        <f ca="1">Table6[[#This Row],[car value]]/Table6[[#This Row],[cars]]</f>
        <v>46463.078571737795</v>
      </c>
      <c r="BA54" s="5"/>
      <c r="BD54">
        <f t="shared" ca="1" si="30"/>
        <v>1</v>
      </c>
      <c r="BF54" s="6"/>
      <c r="BG54" s="5"/>
      <c r="BJ54">
        <f t="shared" ca="1" si="31"/>
        <v>0.43574703514056112</v>
      </c>
      <c r="BK54">
        <f t="shared" ca="1" si="32"/>
        <v>0</v>
      </c>
      <c r="BM54" s="6"/>
    </row>
    <row r="55" spans="2:65" x14ac:dyDescent="0.35">
      <c r="B55">
        <f t="shared" ca="1" si="5"/>
        <v>8</v>
      </c>
      <c r="C55" t="str">
        <f t="shared" ca="1" si="6"/>
        <v>Women</v>
      </c>
      <c r="D55">
        <f t="shared" ca="1" si="54"/>
        <v>33</v>
      </c>
      <c r="E55">
        <f t="shared" ca="1" si="55"/>
        <v>1</v>
      </c>
      <c r="F55" t="str">
        <f t="shared" ca="1" si="38"/>
        <v>health</v>
      </c>
      <c r="G55">
        <f t="shared" ca="1" si="56"/>
        <v>1</v>
      </c>
      <c r="H55" t="str">
        <f t="shared" ca="1" si="39"/>
        <v>Mba</v>
      </c>
      <c r="J55">
        <f t="shared" ca="1" si="57"/>
        <v>1</v>
      </c>
      <c r="K55">
        <f t="shared" ca="1" si="40"/>
        <v>1</v>
      </c>
      <c r="L55">
        <f t="shared" ca="1" si="58"/>
        <v>10</v>
      </c>
      <c r="M55" t="str">
        <f ca="1">VLOOKUP(Table6[[#This Row],[Column4]],$N$114:$O$123,2)</f>
        <v>j</v>
      </c>
      <c r="N55">
        <f t="shared" ca="1" si="41"/>
        <v>67729</v>
      </c>
      <c r="O55">
        <f t="shared" ca="1" si="42"/>
        <v>385377</v>
      </c>
      <c r="P55">
        <f ca="1">RAND()*Table6[[#This Row],[house value]]</f>
        <v>219111.14022565569</v>
      </c>
      <c r="Q55">
        <f ca="1">Table6[[#This Row],[cars]]*RAND()*Table6[[#This Row],[income]]</f>
        <v>18629.856021534997</v>
      </c>
      <c r="R55">
        <f ca="1">RAND()*Table6[[#This Row],[car value]]</f>
        <v>7009.3704483810334</v>
      </c>
      <c r="S55">
        <f ca="1">RAND()*Table6[[#This Row],[income]]*2</f>
        <v>117243.52586380715</v>
      </c>
      <c r="T55">
        <f ca="1">RAND()*Table6[[#This Row],[income]]*1.5</f>
        <v>32969.007603373211</v>
      </c>
      <c r="U55">
        <f ca="1">Table6[[#This Row],[house value]]+Table6[[#This Row],[car value]]+Table6[[#This Row],[investments]]</f>
        <v>436975.8636249082</v>
      </c>
      <c r="V55">
        <f ca="1">Table6[[#This Row],[Mortgage left]]+Table6[[#This Row],[left amount to pay (car)]]+Table6[[#This Row],[debts]]</f>
        <v>343364.03653784387</v>
      </c>
      <c r="W55">
        <f ca="1">Table6[[#This Row],[value(person)]]-Table6[[#This Row],[value(debts)]]</f>
        <v>93611.827087064332</v>
      </c>
      <c r="AA55" s="5">
        <f t="shared" ca="1" si="23"/>
        <v>0</v>
      </c>
      <c r="AB55">
        <f t="shared" ca="1" si="24"/>
        <v>1</v>
      </c>
      <c r="AD55" s="6"/>
      <c r="AF55" s="5">
        <f t="shared" ca="1" si="25"/>
        <v>0</v>
      </c>
      <c r="AG55">
        <f t="shared" ca="1" si="26"/>
        <v>0</v>
      </c>
      <c r="AH55">
        <f t="shared" ca="1" si="27"/>
        <v>0</v>
      </c>
      <c r="AI55">
        <f t="shared" ca="1" si="28"/>
        <v>1</v>
      </c>
      <c r="AJ55">
        <f t="shared" ca="1" si="29"/>
        <v>0</v>
      </c>
      <c r="AK55" s="6">
        <f t="shared" ca="1" si="43"/>
        <v>0</v>
      </c>
      <c r="AM55" s="5">
        <f t="shared" ca="1" si="44"/>
        <v>0</v>
      </c>
      <c r="AN55">
        <f t="shared" ca="1" si="45"/>
        <v>0</v>
      </c>
      <c r="AO55">
        <f t="shared" ca="1" si="46"/>
        <v>0</v>
      </c>
      <c r="AP55">
        <f t="shared" ca="1" si="47"/>
        <v>1</v>
      </c>
      <c r="AQ55">
        <f t="shared" ca="1" si="48"/>
        <v>0</v>
      </c>
      <c r="AR55">
        <f t="shared" ca="1" si="49"/>
        <v>0</v>
      </c>
      <c r="AS55">
        <f t="shared" ca="1" si="50"/>
        <v>0</v>
      </c>
      <c r="AT55">
        <f t="shared" ca="1" si="51"/>
        <v>0</v>
      </c>
      <c r="AU55">
        <f t="shared" ca="1" si="52"/>
        <v>0</v>
      </c>
      <c r="AV55" s="6">
        <f t="shared" ca="1" si="53"/>
        <v>0</v>
      </c>
      <c r="AY55" s="14">
        <f ca="1">Table6[[#This Row],[car value]]/Table6[[#This Row],[cars]]</f>
        <v>18629.856021534997</v>
      </c>
      <c r="BA55" s="5"/>
      <c r="BD55">
        <f t="shared" ca="1" si="30"/>
        <v>1</v>
      </c>
      <c r="BF55" s="6"/>
      <c r="BG55" s="5"/>
      <c r="BJ55">
        <f t="shared" ca="1" si="31"/>
        <v>0.87265163353265207</v>
      </c>
      <c r="BK55">
        <f t="shared" ca="1" si="32"/>
        <v>1</v>
      </c>
      <c r="BM55" s="6"/>
    </row>
    <row r="56" spans="2:65" x14ac:dyDescent="0.35">
      <c r="B56">
        <f t="shared" ca="1" si="5"/>
        <v>6</v>
      </c>
      <c r="C56" t="str">
        <f t="shared" ca="1" si="6"/>
        <v>Women</v>
      </c>
      <c r="D56">
        <f t="shared" ca="1" si="54"/>
        <v>50</v>
      </c>
      <c r="E56">
        <f t="shared" ca="1" si="55"/>
        <v>4</v>
      </c>
      <c r="F56" t="str">
        <f t="shared" ca="1" si="38"/>
        <v>it</v>
      </c>
      <c r="G56">
        <f t="shared" ca="1" si="56"/>
        <v>2</v>
      </c>
      <c r="H56" t="str">
        <f t="shared" ca="1" si="39"/>
        <v>b-tech</v>
      </c>
      <c r="J56">
        <f t="shared" ca="1" si="57"/>
        <v>2</v>
      </c>
      <c r="K56">
        <f t="shared" ca="1" si="40"/>
        <v>3</v>
      </c>
      <c r="L56">
        <f t="shared" ca="1" si="58"/>
        <v>5</v>
      </c>
      <c r="M56" t="str">
        <f ca="1">VLOOKUP(Table6[[#This Row],[Column4]],$N$114:$O$123,2)</f>
        <v>e</v>
      </c>
      <c r="N56">
        <f t="shared" ca="1" si="41"/>
        <v>82366</v>
      </c>
      <c r="O56">
        <f t="shared" ca="1" si="42"/>
        <v>227448</v>
      </c>
      <c r="P56">
        <f ca="1">RAND()*Table6[[#This Row],[house value]]</f>
        <v>64132.540390121365</v>
      </c>
      <c r="Q56">
        <f ca="1">Table6[[#This Row],[cars]]*RAND()*Table6[[#This Row],[income]]</f>
        <v>148020.67015946851</v>
      </c>
      <c r="R56">
        <f ca="1">RAND()*Table6[[#This Row],[car value]]</f>
        <v>140919.11232927293</v>
      </c>
      <c r="S56">
        <f ca="1">RAND()*Table6[[#This Row],[income]]*2</f>
        <v>135072.6672665618</v>
      </c>
      <c r="T56">
        <f ca="1">RAND()*Table6[[#This Row],[income]]*1.5</f>
        <v>13600.745961627441</v>
      </c>
      <c r="U56">
        <f ca="1">Table6[[#This Row],[house value]]+Table6[[#This Row],[car value]]+Table6[[#This Row],[investments]]</f>
        <v>389069.416121096</v>
      </c>
      <c r="V56">
        <f ca="1">Table6[[#This Row],[Mortgage left]]+Table6[[#This Row],[left amount to pay (car)]]+Table6[[#This Row],[debts]]</f>
        <v>340124.31998595607</v>
      </c>
      <c r="W56">
        <f ca="1">Table6[[#This Row],[value(person)]]-Table6[[#This Row],[value(debts)]]</f>
        <v>48945.096135139931</v>
      </c>
      <c r="AA56" s="5">
        <f t="shared" ca="1" si="23"/>
        <v>0</v>
      </c>
      <c r="AB56">
        <f t="shared" ca="1" si="24"/>
        <v>1</v>
      </c>
      <c r="AD56" s="6"/>
      <c r="AF56" s="5">
        <f t="shared" ca="1" si="25"/>
        <v>1</v>
      </c>
      <c r="AG56">
        <f t="shared" ca="1" si="26"/>
        <v>0</v>
      </c>
      <c r="AH56">
        <f t="shared" ca="1" si="27"/>
        <v>0</v>
      </c>
      <c r="AI56">
        <f t="shared" ca="1" si="28"/>
        <v>0</v>
      </c>
      <c r="AJ56">
        <f t="shared" ca="1" si="29"/>
        <v>0</v>
      </c>
      <c r="AK56" s="6">
        <f t="shared" ca="1" si="43"/>
        <v>0</v>
      </c>
      <c r="AM56" s="5">
        <f t="shared" ca="1" si="44"/>
        <v>0</v>
      </c>
      <c r="AN56">
        <f t="shared" ca="1" si="45"/>
        <v>0</v>
      </c>
      <c r="AO56">
        <f t="shared" ca="1" si="46"/>
        <v>0</v>
      </c>
      <c r="AP56">
        <f t="shared" ca="1" si="47"/>
        <v>0</v>
      </c>
      <c r="AQ56">
        <f t="shared" ca="1" si="48"/>
        <v>0</v>
      </c>
      <c r="AR56">
        <f t="shared" ca="1" si="49"/>
        <v>0</v>
      </c>
      <c r="AS56">
        <f t="shared" ca="1" si="50"/>
        <v>0</v>
      </c>
      <c r="AT56">
        <f t="shared" ca="1" si="51"/>
        <v>0</v>
      </c>
      <c r="AU56">
        <f t="shared" ca="1" si="52"/>
        <v>0</v>
      </c>
      <c r="AV56" s="6">
        <f t="shared" ca="1" si="53"/>
        <v>1</v>
      </c>
      <c r="AY56" s="14">
        <f ca="1">Table6[[#This Row],[car value]]/Table6[[#This Row],[cars]]</f>
        <v>49340.223386489502</v>
      </c>
      <c r="BA56" s="5"/>
      <c r="BD56">
        <f t="shared" ca="1" si="30"/>
        <v>1</v>
      </c>
      <c r="BF56" s="6"/>
      <c r="BG56" s="5"/>
      <c r="BJ56">
        <f t="shared" ca="1" si="31"/>
        <v>0.56856309594411625</v>
      </c>
      <c r="BK56">
        <f t="shared" ca="1" si="32"/>
        <v>1</v>
      </c>
      <c r="BM56" s="6"/>
    </row>
    <row r="57" spans="2:65" x14ac:dyDescent="0.35">
      <c r="B57">
        <f t="shared" ca="1" si="5"/>
        <v>4</v>
      </c>
      <c r="C57" t="str">
        <f t="shared" ca="1" si="6"/>
        <v>Women</v>
      </c>
      <c r="D57">
        <f t="shared" ca="1" si="54"/>
        <v>45</v>
      </c>
      <c r="E57">
        <f t="shared" ca="1" si="55"/>
        <v>5</v>
      </c>
      <c r="F57" t="str">
        <f t="shared" ca="1" si="38"/>
        <v>e-commerce</v>
      </c>
      <c r="G57">
        <f t="shared" ca="1" si="56"/>
        <v>4</v>
      </c>
      <c r="H57" t="str">
        <f t="shared" ca="1" si="39"/>
        <v>commerce</v>
      </c>
      <c r="J57">
        <f t="shared" ca="1" si="57"/>
        <v>2</v>
      </c>
      <c r="K57">
        <f t="shared" ca="1" si="40"/>
        <v>3</v>
      </c>
      <c r="L57">
        <f t="shared" ca="1" si="58"/>
        <v>9</v>
      </c>
      <c r="M57" t="str">
        <f ca="1">VLOOKUP(Table6[[#This Row],[Column4]],$N$114:$O$123,2)</f>
        <v>i</v>
      </c>
      <c r="N57">
        <f t="shared" ca="1" si="41"/>
        <v>25665</v>
      </c>
      <c r="O57">
        <f t="shared" ca="1" si="42"/>
        <v>132112</v>
      </c>
      <c r="P57">
        <f ca="1">RAND()*Table6[[#This Row],[house value]]</f>
        <v>66892.267252134174</v>
      </c>
      <c r="Q57">
        <f ca="1">Table6[[#This Row],[cars]]*RAND()*Table6[[#This Row],[income]]</f>
        <v>23016.019382912746</v>
      </c>
      <c r="R57">
        <f ca="1">RAND()*Table6[[#This Row],[car value]]</f>
        <v>13961.534634791182</v>
      </c>
      <c r="S57">
        <f ca="1">RAND()*Table6[[#This Row],[income]]*2</f>
        <v>40976.79587957968</v>
      </c>
      <c r="T57">
        <f ca="1">RAND()*Table6[[#This Row],[income]]*1.5</f>
        <v>21503.178468572714</v>
      </c>
      <c r="U57">
        <f ca="1">Table6[[#This Row],[house value]]+Table6[[#This Row],[car value]]+Table6[[#This Row],[investments]]</f>
        <v>176631.19785148546</v>
      </c>
      <c r="V57">
        <f ca="1">Table6[[#This Row],[Mortgage left]]+Table6[[#This Row],[left amount to pay (car)]]+Table6[[#This Row],[debts]]</f>
        <v>121830.59776650503</v>
      </c>
      <c r="W57">
        <f ca="1">Table6[[#This Row],[value(person)]]-Table6[[#This Row],[value(debts)]]</f>
        <v>54800.600084980426</v>
      </c>
      <c r="AA57" s="5">
        <f t="shared" ca="1" si="23"/>
        <v>0</v>
      </c>
      <c r="AB57">
        <f t="shared" ca="1" si="24"/>
        <v>1</v>
      </c>
      <c r="AD57" s="6"/>
      <c r="AF57" s="5">
        <f t="shared" ca="1" si="25"/>
        <v>0</v>
      </c>
      <c r="AG57">
        <f t="shared" ca="1" si="26"/>
        <v>0</v>
      </c>
      <c r="AH57">
        <f t="shared" ca="1" si="27"/>
        <v>0</v>
      </c>
      <c r="AI57">
        <f t="shared" ca="1" si="28"/>
        <v>1</v>
      </c>
      <c r="AJ57">
        <f t="shared" ca="1" si="29"/>
        <v>0</v>
      </c>
      <c r="AK57" s="6">
        <f t="shared" ca="1" si="43"/>
        <v>0</v>
      </c>
      <c r="AM57" s="5">
        <f t="shared" ca="1" si="44"/>
        <v>0</v>
      </c>
      <c r="AN57">
        <f t="shared" ca="1" si="45"/>
        <v>0</v>
      </c>
      <c r="AO57">
        <f t="shared" ca="1" si="46"/>
        <v>0</v>
      </c>
      <c r="AP57">
        <f t="shared" ca="1" si="47"/>
        <v>0</v>
      </c>
      <c r="AQ57">
        <f t="shared" ca="1" si="48"/>
        <v>1</v>
      </c>
      <c r="AR57">
        <f t="shared" ca="1" si="49"/>
        <v>0</v>
      </c>
      <c r="AS57">
        <f t="shared" ca="1" si="50"/>
        <v>0</v>
      </c>
      <c r="AT57">
        <f t="shared" ca="1" si="51"/>
        <v>0</v>
      </c>
      <c r="AU57">
        <f t="shared" ca="1" si="52"/>
        <v>0</v>
      </c>
      <c r="AV57" s="6">
        <f t="shared" ca="1" si="53"/>
        <v>0</v>
      </c>
      <c r="AY57" s="14">
        <f ca="1">Table6[[#This Row],[car value]]/Table6[[#This Row],[cars]]</f>
        <v>7672.0064609709152</v>
      </c>
      <c r="BA57" s="5"/>
      <c r="BD57">
        <f t="shared" ca="1" si="30"/>
        <v>1</v>
      </c>
      <c r="BF57" s="6"/>
      <c r="BG57" s="5"/>
      <c r="BJ57">
        <f t="shared" ca="1" si="31"/>
        <v>0.28196572574883649</v>
      </c>
      <c r="BK57">
        <f t="shared" ca="1" si="32"/>
        <v>0</v>
      </c>
      <c r="BM57" s="6"/>
    </row>
    <row r="58" spans="2:65" x14ac:dyDescent="0.35">
      <c r="B58">
        <f t="shared" ca="1" si="5"/>
        <v>3</v>
      </c>
      <c r="C58" t="str">
        <f t="shared" ca="1" si="6"/>
        <v>Men</v>
      </c>
      <c r="D58">
        <f t="shared" ca="1" si="54"/>
        <v>38</v>
      </c>
      <c r="E58">
        <f t="shared" ca="1" si="55"/>
        <v>4</v>
      </c>
      <c r="F58" t="str">
        <f t="shared" ca="1" si="38"/>
        <v>it</v>
      </c>
      <c r="G58">
        <f t="shared" ca="1" si="56"/>
        <v>1</v>
      </c>
      <c r="H58" t="str">
        <f t="shared" ca="1" si="39"/>
        <v>Mba</v>
      </c>
      <c r="J58">
        <f t="shared" ca="1" si="57"/>
        <v>2</v>
      </c>
      <c r="K58">
        <f t="shared" ca="1" si="40"/>
        <v>3</v>
      </c>
      <c r="L58">
        <f t="shared" ca="1" si="58"/>
        <v>10</v>
      </c>
      <c r="M58" t="str">
        <f ca="1">VLOOKUP(Table6[[#This Row],[Column4]],$N$114:$O$123,2)</f>
        <v>j</v>
      </c>
      <c r="N58">
        <f t="shared" ca="1" si="41"/>
        <v>74320</v>
      </c>
      <c r="O58">
        <f t="shared" ca="1" si="42"/>
        <v>481278</v>
      </c>
      <c r="P58">
        <f ca="1">RAND()*Table6[[#This Row],[house value]]</f>
        <v>369229.492712198</v>
      </c>
      <c r="Q58">
        <f ca="1">Table6[[#This Row],[cars]]*RAND()*Table6[[#This Row],[income]]</f>
        <v>222879.1340242016</v>
      </c>
      <c r="R58">
        <f ca="1">RAND()*Table6[[#This Row],[car value]]</f>
        <v>29861.727119305175</v>
      </c>
      <c r="S58">
        <f ca="1">RAND()*Table6[[#This Row],[income]]*2</f>
        <v>67501.501317571674</v>
      </c>
      <c r="T58">
        <f ca="1">RAND()*Table6[[#This Row],[income]]*1.5</f>
        <v>27285.140605293222</v>
      </c>
      <c r="U58">
        <f ca="1">Table6[[#This Row],[house value]]+Table6[[#This Row],[car value]]+Table6[[#This Row],[investments]]</f>
        <v>731442.27462949487</v>
      </c>
      <c r="V58">
        <f ca="1">Table6[[#This Row],[Mortgage left]]+Table6[[#This Row],[left amount to pay (car)]]+Table6[[#This Row],[debts]]</f>
        <v>466592.72114907485</v>
      </c>
      <c r="W58">
        <f ca="1">Table6[[#This Row],[value(person)]]-Table6[[#This Row],[value(debts)]]</f>
        <v>264849.55348042003</v>
      </c>
      <c r="AA58" s="5">
        <f t="shared" ca="1" si="23"/>
        <v>0</v>
      </c>
      <c r="AB58">
        <f t="shared" ca="1" si="24"/>
        <v>1</v>
      </c>
      <c r="AD58" s="6"/>
      <c r="AF58" s="5">
        <f t="shared" ca="1" si="25"/>
        <v>0</v>
      </c>
      <c r="AG58">
        <f t="shared" ca="1" si="26"/>
        <v>0</v>
      </c>
      <c r="AH58">
        <f t="shared" ca="1" si="27"/>
        <v>0</v>
      </c>
      <c r="AI58">
        <f t="shared" ca="1" si="28"/>
        <v>0</v>
      </c>
      <c r="AJ58">
        <f t="shared" ca="1" si="29"/>
        <v>1</v>
      </c>
      <c r="AK58" s="6">
        <f t="shared" ca="1" si="43"/>
        <v>0</v>
      </c>
      <c r="AM58" s="5">
        <f t="shared" ca="1" si="44"/>
        <v>0</v>
      </c>
      <c r="AN58">
        <f t="shared" ca="1" si="45"/>
        <v>0</v>
      </c>
      <c r="AO58">
        <f t="shared" ca="1" si="46"/>
        <v>0</v>
      </c>
      <c r="AP58">
        <f t="shared" ca="1" si="47"/>
        <v>0</v>
      </c>
      <c r="AQ58">
        <f t="shared" ca="1" si="48"/>
        <v>0</v>
      </c>
      <c r="AR58">
        <f t="shared" ca="1" si="49"/>
        <v>0</v>
      </c>
      <c r="AS58">
        <f t="shared" ca="1" si="50"/>
        <v>0</v>
      </c>
      <c r="AT58">
        <f t="shared" ca="1" si="51"/>
        <v>0</v>
      </c>
      <c r="AU58">
        <f t="shared" ca="1" si="52"/>
        <v>1</v>
      </c>
      <c r="AV58" s="6">
        <f t="shared" ca="1" si="53"/>
        <v>0</v>
      </c>
      <c r="AY58" s="14">
        <f ca="1">Table6[[#This Row],[car value]]/Table6[[#This Row],[cars]]</f>
        <v>74293.044674733872</v>
      </c>
      <c r="BA58" s="5"/>
      <c r="BD58">
        <f t="shared" ca="1" si="30"/>
        <v>0</v>
      </c>
      <c r="BF58" s="6"/>
      <c r="BG58" s="5"/>
      <c r="BJ58">
        <f t="shared" ca="1" si="31"/>
        <v>0.50632998707259125</v>
      </c>
      <c r="BK58">
        <f t="shared" ca="1" si="32"/>
        <v>1</v>
      </c>
      <c r="BM58" s="6"/>
    </row>
    <row r="59" spans="2:65" x14ac:dyDescent="0.35">
      <c r="B59">
        <f t="shared" ca="1" si="5"/>
        <v>7</v>
      </c>
      <c r="C59" t="str">
        <f t="shared" ca="1" si="6"/>
        <v>Men</v>
      </c>
      <c r="D59">
        <f t="shared" ca="1" si="54"/>
        <v>45</v>
      </c>
      <c r="E59">
        <f t="shared" ca="1" si="55"/>
        <v>1</v>
      </c>
      <c r="F59" t="str">
        <f t="shared" ca="1" si="38"/>
        <v>health</v>
      </c>
      <c r="G59">
        <f t="shared" ca="1" si="56"/>
        <v>1</v>
      </c>
      <c r="H59" t="str">
        <f t="shared" ca="1" si="39"/>
        <v>Mba</v>
      </c>
      <c r="J59">
        <f t="shared" ca="1" si="57"/>
        <v>3</v>
      </c>
      <c r="K59">
        <f t="shared" ca="1" si="40"/>
        <v>3</v>
      </c>
      <c r="L59">
        <f t="shared" ca="1" si="58"/>
        <v>10</v>
      </c>
      <c r="M59" t="str">
        <f ca="1">VLOOKUP(Table6[[#This Row],[Column4]],$N$114:$O$123,2)</f>
        <v>j</v>
      </c>
      <c r="N59">
        <f t="shared" ca="1" si="41"/>
        <v>92075</v>
      </c>
      <c r="O59">
        <f t="shared" ca="1" si="42"/>
        <v>397478</v>
      </c>
      <c r="P59">
        <f ca="1">RAND()*Table6[[#This Row],[house value]]</f>
        <v>120595.4742297715</v>
      </c>
      <c r="Q59">
        <f ca="1">Table6[[#This Row],[cars]]*RAND()*Table6[[#This Row],[income]]</f>
        <v>158352.49131607817</v>
      </c>
      <c r="R59">
        <f ca="1">RAND()*Table6[[#This Row],[car value]]</f>
        <v>152165.82816846122</v>
      </c>
      <c r="S59">
        <f ca="1">RAND()*Table6[[#This Row],[income]]*2</f>
        <v>152346.36618510258</v>
      </c>
      <c r="T59">
        <f ca="1">RAND()*Table6[[#This Row],[income]]*1.5</f>
        <v>73009.14461731723</v>
      </c>
      <c r="U59">
        <f ca="1">Table6[[#This Row],[house value]]+Table6[[#This Row],[car value]]+Table6[[#This Row],[investments]]</f>
        <v>628839.63593339548</v>
      </c>
      <c r="V59">
        <f ca="1">Table6[[#This Row],[Mortgage left]]+Table6[[#This Row],[left amount to pay (car)]]+Table6[[#This Row],[debts]]</f>
        <v>425107.66858333535</v>
      </c>
      <c r="W59">
        <f ca="1">Table6[[#This Row],[value(person)]]-Table6[[#This Row],[value(debts)]]</f>
        <v>203731.96735006012</v>
      </c>
      <c r="AA59" s="5">
        <f t="shared" ca="1" si="23"/>
        <v>1</v>
      </c>
      <c r="AB59">
        <f t="shared" ca="1" si="24"/>
        <v>0</v>
      </c>
      <c r="AD59" s="6"/>
      <c r="AF59" s="5">
        <f t="shared" ca="1" si="25"/>
        <v>0</v>
      </c>
      <c r="AG59">
        <f t="shared" ca="1" si="26"/>
        <v>0</v>
      </c>
      <c r="AH59">
        <f t="shared" ca="1" si="27"/>
        <v>0</v>
      </c>
      <c r="AI59">
        <f t="shared" ca="1" si="28"/>
        <v>1</v>
      </c>
      <c r="AJ59">
        <f t="shared" ca="1" si="29"/>
        <v>0</v>
      </c>
      <c r="AK59" s="6">
        <f t="shared" ca="1" si="43"/>
        <v>0</v>
      </c>
      <c r="AM59" s="5">
        <f t="shared" ca="1" si="44"/>
        <v>0</v>
      </c>
      <c r="AN59">
        <f t="shared" ca="1" si="45"/>
        <v>0</v>
      </c>
      <c r="AO59">
        <f t="shared" ca="1" si="46"/>
        <v>0</v>
      </c>
      <c r="AP59">
        <f t="shared" ca="1" si="47"/>
        <v>0</v>
      </c>
      <c r="AQ59">
        <f t="shared" ca="1" si="48"/>
        <v>0</v>
      </c>
      <c r="AR59">
        <f t="shared" ca="1" si="49"/>
        <v>0</v>
      </c>
      <c r="AS59">
        <f t="shared" ca="1" si="50"/>
        <v>0</v>
      </c>
      <c r="AT59">
        <f t="shared" ca="1" si="51"/>
        <v>0</v>
      </c>
      <c r="AU59">
        <f t="shared" ca="1" si="52"/>
        <v>0</v>
      </c>
      <c r="AV59" s="6">
        <f t="shared" ca="1" si="53"/>
        <v>1</v>
      </c>
      <c r="AY59" s="14">
        <f ca="1">Table6[[#This Row],[car value]]/Table6[[#This Row],[cars]]</f>
        <v>52784.163772026055</v>
      </c>
      <c r="BA59" s="5"/>
      <c r="BD59">
        <f t="shared" ca="1" si="30"/>
        <v>1</v>
      </c>
      <c r="BF59" s="6"/>
      <c r="BG59" s="5"/>
      <c r="BJ59">
        <f t="shared" ca="1" si="31"/>
        <v>0.76718547848062446</v>
      </c>
      <c r="BK59">
        <f t="shared" ca="1" si="32"/>
        <v>1</v>
      </c>
      <c r="BM59" s="6"/>
    </row>
    <row r="60" spans="2:65" x14ac:dyDescent="0.35">
      <c r="B60">
        <f t="shared" ca="1" si="5"/>
        <v>10</v>
      </c>
      <c r="C60" t="str">
        <f t="shared" ca="1" si="6"/>
        <v>Women</v>
      </c>
      <c r="D60">
        <f t="shared" ca="1" si="54"/>
        <v>44</v>
      </c>
      <c r="E60">
        <f t="shared" ca="1" si="55"/>
        <v>5</v>
      </c>
      <c r="F60" t="str">
        <f t="shared" ca="1" si="38"/>
        <v>e-commerce</v>
      </c>
      <c r="G60">
        <f t="shared" ca="1" si="56"/>
        <v>4</v>
      </c>
      <c r="H60" t="str">
        <f t="shared" ca="1" si="39"/>
        <v>commerce</v>
      </c>
      <c r="J60">
        <f t="shared" ca="1" si="57"/>
        <v>1</v>
      </c>
      <c r="K60">
        <f t="shared" ca="1" si="40"/>
        <v>2</v>
      </c>
      <c r="L60">
        <f t="shared" ca="1" si="58"/>
        <v>7</v>
      </c>
      <c r="M60" t="str">
        <f ca="1">VLOOKUP(Table6[[#This Row],[Column4]],$N$114:$O$123,2)</f>
        <v>g</v>
      </c>
      <c r="N60">
        <f t="shared" ca="1" si="41"/>
        <v>95613</v>
      </c>
      <c r="O60">
        <f t="shared" ca="1" si="42"/>
        <v>253704</v>
      </c>
      <c r="P60">
        <f ca="1">RAND()*Table6[[#This Row],[house value]]</f>
        <v>119102.49550980533</v>
      </c>
      <c r="Q60">
        <f ca="1">Table6[[#This Row],[cars]]*RAND()*Table6[[#This Row],[income]]</f>
        <v>173203.33222038732</v>
      </c>
      <c r="R60">
        <f ca="1">RAND()*Table6[[#This Row],[car value]]</f>
        <v>31378.495253447974</v>
      </c>
      <c r="S60">
        <f ca="1">RAND()*Table6[[#This Row],[income]]*2</f>
        <v>15363.187166205502</v>
      </c>
      <c r="T60">
        <f ca="1">RAND()*Table6[[#This Row],[income]]*1.5</f>
        <v>72873.0525731706</v>
      </c>
      <c r="U60">
        <f ca="1">Table6[[#This Row],[house value]]+Table6[[#This Row],[car value]]+Table6[[#This Row],[investments]]</f>
        <v>499780.38479355793</v>
      </c>
      <c r="V60">
        <f ca="1">Table6[[#This Row],[Mortgage left]]+Table6[[#This Row],[left amount to pay (car)]]+Table6[[#This Row],[debts]]</f>
        <v>165844.17792945879</v>
      </c>
      <c r="W60">
        <f ca="1">Table6[[#This Row],[value(person)]]-Table6[[#This Row],[value(debts)]]</f>
        <v>333936.20686409913</v>
      </c>
      <c r="AA60" s="5">
        <f t="shared" ca="1" si="23"/>
        <v>1</v>
      </c>
      <c r="AB60">
        <f t="shared" ca="1" si="24"/>
        <v>0</v>
      </c>
      <c r="AD60" s="6"/>
      <c r="AF60" s="5">
        <f t="shared" ca="1" si="25"/>
        <v>1</v>
      </c>
      <c r="AG60">
        <f t="shared" ca="1" si="26"/>
        <v>0</v>
      </c>
      <c r="AH60">
        <f t="shared" ca="1" si="27"/>
        <v>0</v>
      </c>
      <c r="AI60">
        <f t="shared" ca="1" si="28"/>
        <v>0</v>
      </c>
      <c r="AJ60">
        <f t="shared" ca="1" si="29"/>
        <v>0</v>
      </c>
      <c r="AK60" s="6">
        <f t="shared" ca="1" si="43"/>
        <v>0</v>
      </c>
      <c r="AM60" s="5">
        <f t="shared" ca="1" si="44"/>
        <v>0</v>
      </c>
      <c r="AN60">
        <f t="shared" ca="1" si="45"/>
        <v>0</v>
      </c>
      <c r="AO60">
        <f t="shared" ca="1" si="46"/>
        <v>0</v>
      </c>
      <c r="AP60">
        <f t="shared" ca="1" si="47"/>
        <v>0</v>
      </c>
      <c r="AQ60">
        <f t="shared" ca="1" si="48"/>
        <v>0</v>
      </c>
      <c r="AR60">
        <f t="shared" ca="1" si="49"/>
        <v>0</v>
      </c>
      <c r="AS60">
        <f t="shared" ca="1" si="50"/>
        <v>0</v>
      </c>
      <c r="AT60">
        <f t="shared" ca="1" si="51"/>
        <v>0</v>
      </c>
      <c r="AU60">
        <f t="shared" ca="1" si="52"/>
        <v>0</v>
      </c>
      <c r="AV60" s="6">
        <f t="shared" ca="1" si="53"/>
        <v>1</v>
      </c>
      <c r="AY60" s="14">
        <f ca="1">Table6[[#This Row],[car value]]/Table6[[#This Row],[cars]]</f>
        <v>86601.666110193662</v>
      </c>
      <c r="BA60" s="5"/>
      <c r="BD60">
        <f t="shared" ca="1" si="30"/>
        <v>1</v>
      </c>
      <c r="BF60" s="6"/>
      <c r="BG60" s="5"/>
      <c r="BJ60">
        <f t="shared" ca="1" si="31"/>
        <v>0.30340163286967203</v>
      </c>
      <c r="BK60">
        <f t="shared" ca="1" si="32"/>
        <v>0</v>
      </c>
      <c r="BM60" s="6"/>
    </row>
    <row r="61" spans="2:65" x14ac:dyDescent="0.35">
      <c r="B61">
        <f t="shared" ca="1" si="5"/>
        <v>9</v>
      </c>
      <c r="C61" t="str">
        <f t="shared" ca="1" si="6"/>
        <v>Men</v>
      </c>
      <c r="D61">
        <f t="shared" ca="1" si="54"/>
        <v>34</v>
      </c>
      <c r="E61">
        <f t="shared" ca="1" si="55"/>
        <v>1</v>
      </c>
      <c r="F61" t="str">
        <f t="shared" ca="1" si="38"/>
        <v>health</v>
      </c>
      <c r="G61">
        <f t="shared" ca="1" si="56"/>
        <v>1</v>
      </c>
      <c r="H61" t="str">
        <f t="shared" ca="1" si="39"/>
        <v>Mba</v>
      </c>
      <c r="J61">
        <f t="shared" ca="1" si="57"/>
        <v>1</v>
      </c>
      <c r="K61">
        <f t="shared" ca="1" si="40"/>
        <v>2</v>
      </c>
      <c r="L61">
        <f t="shared" ca="1" si="58"/>
        <v>7</v>
      </c>
      <c r="M61" t="str">
        <f ca="1">VLOOKUP(Table6[[#This Row],[Column4]],$N$114:$O$123,2)</f>
        <v>g</v>
      </c>
      <c r="N61">
        <f t="shared" ca="1" si="41"/>
        <v>97552</v>
      </c>
      <c r="O61">
        <f t="shared" ca="1" si="42"/>
        <v>416912</v>
      </c>
      <c r="P61">
        <f ca="1">RAND()*Table6[[#This Row],[house value]]</f>
        <v>34864.104900701444</v>
      </c>
      <c r="Q61">
        <f ca="1">Table6[[#This Row],[cars]]*RAND()*Table6[[#This Row],[income]]</f>
        <v>70727.067726786889</v>
      </c>
      <c r="R61">
        <f ca="1">RAND()*Table6[[#This Row],[car value]]</f>
        <v>1692.372675995801</v>
      </c>
      <c r="S61">
        <f ca="1">RAND()*Table6[[#This Row],[income]]*2</f>
        <v>83776.802882676595</v>
      </c>
      <c r="T61">
        <f ca="1">RAND()*Table6[[#This Row],[income]]*1.5</f>
        <v>100176.84110586696</v>
      </c>
      <c r="U61">
        <f ca="1">Table6[[#This Row],[house value]]+Table6[[#This Row],[car value]]+Table6[[#This Row],[investments]]</f>
        <v>587815.90883265389</v>
      </c>
      <c r="V61">
        <f ca="1">Table6[[#This Row],[Mortgage left]]+Table6[[#This Row],[left amount to pay (car)]]+Table6[[#This Row],[debts]]</f>
        <v>120333.28045937384</v>
      </c>
      <c r="W61">
        <f ca="1">Table6[[#This Row],[value(person)]]-Table6[[#This Row],[value(debts)]]</f>
        <v>467482.62837328005</v>
      </c>
      <c r="AA61" s="5">
        <f t="shared" ca="1" si="23"/>
        <v>0</v>
      </c>
      <c r="AB61">
        <f t="shared" ca="1" si="24"/>
        <v>1</v>
      </c>
      <c r="AD61" s="6"/>
      <c r="AF61" s="5">
        <f t="shared" ca="1" si="25"/>
        <v>0</v>
      </c>
      <c r="AG61">
        <f t="shared" ca="1" si="26"/>
        <v>0</v>
      </c>
      <c r="AH61">
        <f t="shared" ca="1" si="27"/>
        <v>0</v>
      </c>
      <c r="AI61">
        <f t="shared" ca="1" si="28"/>
        <v>0</v>
      </c>
      <c r="AJ61">
        <f t="shared" ca="1" si="29"/>
        <v>1</v>
      </c>
      <c r="AK61" s="6">
        <f t="shared" ca="1" si="43"/>
        <v>0</v>
      </c>
      <c r="AM61" s="5">
        <f t="shared" ca="1" si="44"/>
        <v>0</v>
      </c>
      <c r="AN61">
        <f t="shared" ca="1" si="45"/>
        <v>0</v>
      </c>
      <c r="AO61">
        <f t="shared" ca="1" si="46"/>
        <v>0</v>
      </c>
      <c r="AP61">
        <f t="shared" ca="1" si="47"/>
        <v>0</v>
      </c>
      <c r="AQ61">
        <f t="shared" ca="1" si="48"/>
        <v>0</v>
      </c>
      <c r="AR61">
        <f t="shared" ca="1" si="49"/>
        <v>0</v>
      </c>
      <c r="AS61">
        <f t="shared" ca="1" si="50"/>
        <v>1</v>
      </c>
      <c r="AT61">
        <f t="shared" ca="1" si="51"/>
        <v>0</v>
      </c>
      <c r="AU61">
        <f t="shared" ca="1" si="52"/>
        <v>0</v>
      </c>
      <c r="AV61" s="6">
        <f t="shared" ca="1" si="53"/>
        <v>0</v>
      </c>
      <c r="AY61" s="14">
        <f ca="1">Table6[[#This Row],[car value]]/Table6[[#This Row],[cars]]</f>
        <v>35363.533863393444</v>
      </c>
      <c r="BA61" s="5"/>
      <c r="BD61">
        <f t="shared" ca="1" si="30"/>
        <v>0</v>
      </c>
      <c r="BF61" s="6"/>
      <c r="BG61" s="5"/>
      <c r="BJ61">
        <f t="shared" ca="1" si="31"/>
        <v>0.46945454352239352</v>
      </c>
      <c r="BK61">
        <f t="shared" ca="1" si="32"/>
        <v>1</v>
      </c>
      <c r="BM61" s="6"/>
    </row>
    <row r="62" spans="2:65" x14ac:dyDescent="0.35">
      <c r="B62">
        <f t="shared" ca="1" si="5"/>
        <v>4</v>
      </c>
      <c r="C62" t="str">
        <f t="shared" ca="1" si="6"/>
        <v>Women</v>
      </c>
      <c r="D62">
        <f t="shared" ca="1" si="54"/>
        <v>47</v>
      </c>
      <c r="E62">
        <f t="shared" ca="1" si="55"/>
        <v>4</v>
      </c>
      <c r="F62" t="str">
        <f t="shared" ca="1" si="38"/>
        <v>it</v>
      </c>
      <c r="G62">
        <f t="shared" ca="1" si="56"/>
        <v>4</v>
      </c>
      <c r="H62" t="str">
        <f t="shared" ca="1" si="39"/>
        <v>commerce</v>
      </c>
      <c r="J62">
        <f t="shared" ca="1" si="57"/>
        <v>0</v>
      </c>
      <c r="K62">
        <f t="shared" ca="1" si="40"/>
        <v>3</v>
      </c>
      <c r="L62">
        <f t="shared" ca="1" si="58"/>
        <v>6</v>
      </c>
      <c r="M62" t="str">
        <f ca="1">VLOOKUP(Table6[[#This Row],[Column4]],$N$114:$O$123,2)</f>
        <v>f</v>
      </c>
      <c r="N62">
        <f t="shared" ca="1" si="41"/>
        <v>26803</v>
      </c>
      <c r="O62">
        <f t="shared" ca="1" si="42"/>
        <v>478602</v>
      </c>
      <c r="P62">
        <f ca="1">RAND()*Table6[[#This Row],[house value]]</f>
        <v>351273.59548338386</v>
      </c>
      <c r="Q62">
        <f ca="1">Table6[[#This Row],[cars]]*RAND()*Table6[[#This Row],[income]]</f>
        <v>31316.992799440544</v>
      </c>
      <c r="R62">
        <f ca="1">RAND()*Table6[[#This Row],[car value]]</f>
        <v>27146.104654966839</v>
      </c>
      <c r="S62">
        <f ca="1">RAND()*Table6[[#This Row],[income]]*2</f>
        <v>27715.4779163768</v>
      </c>
      <c r="T62">
        <f ca="1">RAND()*Table6[[#This Row],[income]]*1.5</f>
        <v>3754.1493322114275</v>
      </c>
      <c r="U62">
        <f ca="1">Table6[[#This Row],[house value]]+Table6[[#This Row],[car value]]+Table6[[#This Row],[investments]]</f>
        <v>513673.14213165193</v>
      </c>
      <c r="V62">
        <f ca="1">Table6[[#This Row],[Mortgage left]]+Table6[[#This Row],[left amount to pay (car)]]+Table6[[#This Row],[debts]]</f>
        <v>406135.1780547275</v>
      </c>
      <c r="W62">
        <f ca="1">Table6[[#This Row],[value(person)]]-Table6[[#This Row],[value(debts)]]</f>
        <v>107537.96407692443</v>
      </c>
      <c r="AA62" s="5">
        <f t="shared" ca="1" si="23"/>
        <v>1</v>
      </c>
      <c r="AB62">
        <f t="shared" ca="1" si="24"/>
        <v>0</v>
      </c>
      <c r="AD62" s="6"/>
      <c r="AF62" s="5">
        <f t="shared" ca="1" si="25"/>
        <v>1</v>
      </c>
      <c r="AG62">
        <f t="shared" ca="1" si="26"/>
        <v>0</v>
      </c>
      <c r="AH62">
        <f t="shared" ca="1" si="27"/>
        <v>0</v>
      </c>
      <c r="AI62">
        <f t="shared" ca="1" si="28"/>
        <v>0</v>
      </c>
      <c r="AJ62">
        <f t="shared" ca="1" si="29"/>
        <v>0</v>
      </c>
      <c r="AK62" s="6">
        <f t="shared" ca="1" si="43"/>
        <v>0</v>
      </c>
      <c r="AM62" s="5">
        <f t="shared" ca="1" si="44"/>
        <v>0</v>
      </c>
      <c r="AN62">
        <f t="shared" ca="1" si="45"/>
        <v>0</v>
      </c>
      <c r="AO62">
        <f t="shared" ca="1" si="46"/>
        <v>0</v>
      </c>
      <c r="AP62">
        <f t="shared" ca="1" si="47"/>
        <v>0</v>
      </c>
      <c r="AQ62">
        <f t="shared" ca="1" si="48"/>
        <v>0</v>
      </c>
      <c r="AR62">
        <f t="shared" ca="1" si="49"/>
        <v>0</v>
      </c>
      <c r="AS62">
        <f t="shared" ca="1" si="50"/>
        <v>1</v>
      </c>
      <c r="AT62">
        <f t="shared" ca="1" si="51"/>
        <v>0</v>
      </c>
      <c r="AU62">
        <f t="shared" ca="1" si="52"/>
        <v>0</v>
      </c>
      <c r="AV62" s="6">
        <f t="shared" ca="1" si="53"/>
        <v>0</v>
      </c>
      <c r="AY62" s="14">
        <f ca="1">Table6[[#This Row],[car value]]/Table6[[#This Row],[cars]]</f>
        <v>10438.997599813514</v>
      </c>
      <c r="BA62" s="5"/>
      <c r="BD62">
        <f t="shared" ca="1" si="30"/>
        <v>0</v>
      </c>
      <c r="BF62" s="6"/>
      <c r="BG62" s="5"/>
      <c r="BJ62">
        <f t="shared" ca="1" si="31"/>
        <v>8.3624613589202146E-2</v>
      </c>
      <c r="BK62">
        <f t="shared" ca="1" si="32"/>
        <v>0</v>
      </c>
      <c r="BM62" s="6"/>
    </row>
    <row r="63" spans="2:65" x14ac:dyDescent="0.35">
      <c r="B63">
        <f t="shared" ca="1" si="5"/>
        <v>2</v>
      </c>
      <c r="C63" t="str">
        <f t="shared" ca="1" si="6"/>
        <v>Women</v>
      </c>
      <c r="D63">
        <f t="shared" ca="1" si="54"/>
        <v>40</v>
      </c>
      <c r="E63">
        <f t="shared" ca="1" si="55"/>
        <v>1</v>
      </c>
      <c r="F63" t="str">
        <f t="shared" ca="1" si="38"/>
        <v>health</v>
      </c>
      <c r="G63">
        <f t="shared" ca="1" si="56"/>
        <v>3</v>
      </c>
      <c r="H63" t="str">
        <f t="shared" ca="1" si="39"/>
        <v>diploma</v>
      </c>
      <c r="J63">
        <f t="shared" ca="1" si="57"/>
        <v>0</v>
      </c>
      <c r="K63">
        <f t="shared" ca="1" si="40"/>
        <v>3</v>
      </c>
      <c r="L63">
        <f t="shared" ca="1" si="58"/>
        <v>5</v>
      </c>
      <c r="M63" t="str">
        <f ca="1">VLOOKUP(Table6[[#This Row],[Column4]],$N$114:$O$123,2)</f>
        <v>e</v>
      </c>
      <c r="N63">
        <f t="shared" ca="1" si="41"/>
        <v>24628</v>
      </c>
      <c r="O63">
        <f t="shared" ca="1" si="42"/>
        <v>233682</v>
      </c>
      <c r="P63">
        <f ca="1">RAND()*Table6[[#This Row],[house value]]</f>
        <v>54010.888745132965</v>
      </c>
      <c r="Q63">
        <f ca="1">Table6[[#This Row],[cars]]*RAND()*Table6[[#This Row],[income]]</f>
        <v>71534.167200030875</v>
      </c>
      <c r="R63">
        <f ca="1">RAND()*Table6[[#This Row],[car value]]</f>
        <v>28475.319108273256</v>
      </c>
      <c r="S63">
        <f ca="1">RAND()*Table6[[#This Row],[income]]*2</f>
        <v>45127.168125693759</v>
      </c>
      <c r="T63">
        <f ca="1">RAND()*Table6[[#This Row],[income]]*1.5</f>
        <v>4136.6069425685064</v>
      </c>
      <c r="U63">
        <f ca="1">Table6[[#This Row],[house value]]+Table6[[#This Row],[car value]]+Table6[[#This Row],[investments]]</f>
        <v>309352.77414259937</v>
      </c>
      <c r="V63">
        <f ca="1">Table6[[#This Row],[Mortgage left]]+Table6[[#This Row],[left amount to pay (car)]]+Table6[[#This Row],[debts]]</f>
        <v>127613.37597909998</v>
      </c>
      <c r="W63">
        <f ca="1">Table6[[#This Row],[value(person)]]-Table6[[#This Row],[value(debts)]]</f>
        <v>181739.3981634994</v>
      </c>
      <c r="AA63" s="5">
        <f t="shared" ca="1" si="23"/>
        <v>0</v>
      </c>
      <c r="AB63">
        <f t="shared" ca="1" si="24"/>
        <v>1</v>
      </c>
      <c r="AD63" s="6"/>
      <c r="AF63" s="5">
        <f t="shared" ca="1" si="25"/>
        <v>0</v>
      </c>
      <c r="AG63">
        <f t="shared" ca="1" si="26"/>
        <v>0</v>
      </c>
      <c r="AH63">
        <f t="shared" ca="1" si="27"/>
        <v>0</v>
      </c>
      <c r="AI63">
        <f t="shared" ca="1" si="28"/>
        <v>1</v>
      </c>
      <c r="AJ63">
        <f t="shared" ca="1" si="29"/>
        <v>0</v>
      </c>
      <c r="AK63" s="6">
        <f t="shared" ca="1" si="43"/>
        <v>0</v>
      </c>
      <c r="AM63" s="5">
        <f t="shared" ca="1" si="44"/>
        <v>0</v>
      </c>
      <c r="AN63">
        <f t="shared" ca="1" si="45"/>
        <v>0</v>
      </c>
      <c r="AO63">
        <f t="shared" ca="1" si="46"/>
        <v>0</v>
      </c>
      <c r="AP63">
        <f t="shared" ca="1" si="47"/>
        <v>0</v>
      </c>
      <c r="AQ63">
        <f t="shared" ca="1" si="48"/>
        <v>0</v>
      </c>
      <c r="AR63">
        <f t="shared" ca="1" si="49"/>
        <v>1</v>
      </c>
      <c r="AS63">
        <f t="shared" ca="1" si="50"/>
        <v>0</v>
      </c>
      <c r="AT63">
        <f t="shared" ca="1" si="51"/>
        <v>0</v>
      </c>
      <c r="AU63">
        <f t="shared" ca="1" si="52"/>
        <v>0</v>
      </c>
      <c r="AV63" s="6">
        <f t="shared" ca="1" si="53"/>
        <v>0</v>
      </c>
      <c r="AY63" s="14">
        <f ca="1">Table6[[#This Row],[car value]]/Table6[[#This Row],[cars]]</f>
        <v>23844.722400010291</v>
      </c>
      <c r="BA63" s="5"/>
      <c r="BD63">
        <f t="shared" ca="1" si="30"/>
        <v>1</v>
      </c>
      <c r="BF63" s="6"/>
      <c r="BG63" s="5"/>
      <c r="BJ63">
        <f t="shared" ca="1" si="31"/>
        <v>0.73395764222335858</v>
      </c>
      <c r="BK63">
        <f t="shared" ca="1" si="32"/>
        <v>1</v>
      </c>
      <c r="BM63" s="6"/>
    </row>
    <row r="64" spans="2:65" x14ac:dyDescent="0.35">
      <c r="B64">
        <f t="shared" ca="1" si="5"/>
        <v>10</v>
      </c>
      <c r="C64" t="str">
        <f t="shared" ca="1" si="6"/>
        <v>Women</v>
      </c>
      <c r="D64">
        <f t="shared" ca="1" si="54"/>
        <v>25</v>
      </c>
      <c r="E64">
        <f t="shared" ca="1" si="55"/>
        <v>3</v>
      </c>
      <c r="F64" t="str">
        <f t="shared" ca="1" si="38"/>
        <v>agriculture</v>
      </c>
      <c r="G64">
        <f t="shared" ca="1" si="56"/>
        <v>2</v>
      </c>
      <c r="H64" t="str">
        <f t="shared" ca="1" si="39"/>
        <v>b-tech</v>
      </c>
      <c r="J64">
        <f t="shared" ca="1" si="57"/>
        <v>1</v>
      </c>
      <c r="K64">
        <f t="shared" ca="1" si="40"/>
        <v>1</v>
      </c>
      <c r="L64">
        <f t="shared" ca="1" si="58"/>
        <v>8</v>
      </c>
      <c r="M64" t="str">
        <f ca="1">VLOOKUP(Table6[[#This Row],[Column4]],$N$114:$O$123,2)</f>
        <v>h</v>
      </c>
      <c r="N64">
        <f t="shared" ca="1" si="41"/>
        <v>57159</v>
      </c>
      <c r="O64">
        <f t="shared" ca="1" si="42"/>
        <v>109514</v>
      </c>
      <c r="P64">
        <f ca="1">RAND()*Table6[[#This Row],[house value]]</f>
        <v>81933.644389631459</v>
      </c>
      <c r="Q64">
        <f ca="1">Table6[[#This Row],[cars]]*RAND()*Table6[[#This Row],[income]]</f>
        <v>37752.991087130271</v>
      </c>
      <c r="R64">
        <f ca="1">RAND()*Table6[[#This Row],[car value]]</f>
        <v>16536.517900547202</v>
      </c>
      <c r="S64">
        <f ca="1">RAND()*Table6[[#This Row],[income]]*2</f>
        <v>78193.387441430954</v>
      </c>
      <c r="T64">
        <f ca="1">RAND()*Table6[[#This Row],[income]]*1.5</f>
        <v>38772.856651667818</v>
      </c>
      <c r="U64">
        <f ca="1">Table6[[#This Row],[house value]]+Table6[[#This Row],[car value]]+Table6[[#This Row],[investments]]</f>
        <v>186039.8477387981</v>
      </c>
      <c r="V64">
        <f ca="1">Table6[[#This Row],[Mortgage left]]+Table6[[#This Row],[left amount to pay (car)]]+Table6[[#This Row],[debts]]</f>
        <v>176663.54973160962</v>
      </c>
      <c r="W64">
        <f ca="1">Table6[[#This Row],[value(person)]]-Table6[[#This Row],[value(debts)]]</f>
        <v>9376.2980071884813</v>
      </c>
      <c r="AA64" s="5">
        <f t="shared" ca="1" si="23"/>
        <v>0</v>
      </c>
      <c r="AB64">
        <f t="shared" ca="1" si="24"/>
        <v>1</v>
      </c>
      <c r="AD64" s="6"/>
      <c r="AF64" s="5">
        <f t="shared" ca="1" si="25"/>
        <v>1</v>
      </c>
      <c r="AG64">
        <f t="shared" ca="1" si="26"/>
        <v>0</v>
      </c>
      <c r="AH64">
        <f t="shared" ca="1" si="27"/>
        <v>0</v>
      </c>
      <c r="AI64">
        <f t="shared" ca="1" si="28"/>
        <v>0</v>
      </c>
      <c r="AJ64">
        <f t="shared" ca="1" si="29"/>
        <v>0</v>
      </c>
      <c r="AK64" s="6">
        <f t="shared" ca="1" si="43"/>
        <v>0</v>
      </c>
      <c r="AM64" s="5">
        <f t="shared" ca="1" si="44"/>
        <v>0</v>
      </c>
      <c r="AN64">
        <f t="shared" ca="1" si="45"/>
        <v>0</v>
      </c>
      <c r="AO64">
        <f t="shared" ca="1" si="46"/>
        <v>0</v>
      </c>
      <c r="AP64">
        <f t="shared" ca="1" si="47"/>
        <v>0</v>
      </c>
      <c r="AQ64">
        <f t="shared" ca="1" si="48"/>
        <v>1</v>
      </c>
      <c r="AR64">
        <f t="shared" ca="1" si="49"/>
        <v>0</v>
      </c>
      <c r="AS64">
        <f t="shared" ca="1" si="50"/>
        <v>0</v>
      </c>
      <c r="AT64">
        <f t="shared" ca="1" si="51"/>
        <v>0</v>
      </c>
      <c r="AU64">
        <f t="shared" ca="1" si="52"/>
        <v>0</v>
      </c>
      <c r="AV64" s="6">
        <f t="shared" ca="1" si="53"/>
        <v>0</v>
      </c>
      <c r="AY64" s="14">
        <f ca="1">Table6[[#This Row],[car value]]/Table6[[#This Row],[cars]]</f>
        <v>37752.991087130271</v>
      </c>
      <c r="BA64" s="5"/>
      <c r="BD64">
        <f t="shared" ca="1" si="30"/>
        <v>0</v>
      </c>
      <c r="BF64" s="6"/>
      <c r="BG64" s="5"/>
      <c r="BJ64">
        <f t="shared" ca="1" si="31"/>
        <v>0.23112986342607889</v>
      </c>
      <c r="BK64">
        <f t="shared" ca="1" si="32"/>
        <v>0</v>
      </c>
      <c r="BM64" s="6"/>
    </row>
    <row r="65" spans="2:65" x14ac:dyDescent="0.35">
      <c r="B65">
        <f t="shared" ca="1" si="5"/>
        <v>6</v>
      </c>
      <c r="C65" t="str">
        <f t="shared" ca="1" si="6"/>
        <v>Women</v>
      </c>
      <c r="D65">
        <f t="shared" ca="1" si="54"/>
        <v>46</v>
      </c>
      <c r="E65">
        <f t="shared" ca="1" si="55"/>
        <v>2</v>
      </c>
      <c r="F65" t="str">
        <f t="shared" ca="1" si="38"/>
        <v>education</v>
      </c>
      <c r="G65">
        <f t="shared" ca="1" si="56"/>
        <v>2</v>
      </c>
      <c r="H65" t="str">
        <f t="shared" ca="1" si="39"/>
        <v>b-tech</v>
      </c>
      <c r="J65">
        <f t="shared" ca="1" si="57"/>
        <v>1</v>
      </c>
      <c r="K65">
        <f t="shared" ca="1" si="40"/>
        <v>1</v>
      </c>
      <c r="L65">
        <f t="shared" ca="1" si="58"/>
        <v>5</v>
      </c>
      <c r="M65" t="str">
        <f ca="1">VLOOKUP(Table6[[#This Row],[Column4]],$N$114:$O$123,2)</f>
        <v>e</v>
      </c>
      <c r="N65">
        <f t="shared" ca="1" si="41"/>
        <v>65425</v>
      </c>
      <c r="O65">
        <f t="shared" ca="1" si="42"/>
        <v>496605</v>
      </c>
      <c r="P65">
        <f ca="1">RAND()*Table6[[#This Row],[house value]]</f>
        <v>200012.61455689336</v>
      </c>
      <c r="Q65">
        <f ca="1">Table6[[#This Row],[cars]]*RAND()*Table6[[#This Row],[income]]</f>
        <v>60839.46859333152</v>
      </c>
      <c r="R65">
        <f ca="1">RAND()*Table6[[#This Row],[car value]]</f>
        <v>38974.639015481262</v>
      </c>
      <c r="S65">
        <f ca="1">RAND()*Table6[[#This Row],[income]]*2</f>
        <v>70860.265490101985</v>
      </c>
      <c r="T65">
        <f ca="1">RAND()*Table6[[#This Row],[income]]*1.5</f>
        <v>90421.07729537382</v>
      </c>
      <c r="U65">
        <f ca="1">Table6[[#This Row],[house value]]+Table6[[#This Row],[car value]]+Table6[[#This Row],[investments]]</f>
        <v>647865.5458887053</v>
      </c>
      <c r="V65">
        <f ca="1">Table6[[#This Row],[Mortgage left]]+Table6[[#This Row],[left amount to pay (car)]]+Table6[[#This Row],[debts]]</f>
        <v>309847.51906247658</v>
      </c>
      <c r="W65">
        <f ca="1">Table6[[#This Row],[value(person)]]-Table6[[#This Row],[value(debts)]]</f>
        <v>338018.02682622871</v>
      </c>
      <c r="AA65" s="5">
        <f t="shared" ca="1" si="23"/>
        <v>0</v>
      </c>
      <c r="AB65">
        <f t="shared" ca="1" si="24"/>
        <v>1</v>
      </c>
      <c r="AD65" s="6"/>
      <c r="AF65" s="5">
        <f t="shared" ca="1" si="25"/>
        <v>0</v>
      </c>
      <c r="AG65">
        <f t="shared" ca="1" si="26"/>
        <v>0</v>
      </c>
      <c r="AH65">
        <f t="shared" ca="1" si="27"/>
        <v>1</v>
      </c>
      <c r="AI65">
        <f t="shared" ca="1" si="28"/>
        <v>0</v>
      </c>
      <c r="AJ65">
        <f t="shared" ca="1" si="29"/>
        <v>0</v>
      </c>
      <c r="AK65" s="6">
        <f t="shared" ca="1" si="43"/>
        <v>0</v>
      </c>
      <c r="AM65" s="5">
        <f t="shared" ca="1" si="44"/>
        <v>0</v>
      </c>
      <c r="AN65">
        <f t="shared" ca="1" si="45"/>
        <v>0</v>
      </c>
      <c r="AO65">
        <f t="shared" ca="1" si="46"/>
        <v>0</v>
      </c>
      <c r="AP65">
        <f t="shared" ca="1" si="47"/>
        <v>0</v>
      </c>
      <c r="AQ65">
        <f t="shared" ca="1" si="48"/>
        <v>0</v>
      </c>
      <c r="AR65">
        <f t="shared" ca="1" si="49"/>
        <v>0</v>
      </c>
      <c r="AS65">
        <f t="shared" ca="1" si="50"/>
        <v>0</v>
      </c>
      <c r="AT65">
        <f t="shared" ca="1" si="51"/>
        <v>1</v>
      </c>
      <c r="AU65">
        <f t="shared" ca="1" si="52"/>
        <v>0</v>
      </c>
      <c r="AV65" s="6">
        <f t="shared" ca="1" si="53"/>
        <v>0</v>
      </c>
      <c r="AY65" s="14">
        <f ca="1">Table6[[#This Row],[car value]]/Table6[[#This Row],[cars]]</f>
        <v>60839.46859333152</v>
      </c>
      <c r="BA65" s="5"/>
      <c r="BD65">
        <f t="shared" ca="1" si="30"/>
        <v>0</v>
      </c>
      <c r="BF65" s="6"/>
      <c r="BG65" s="5"/>
      <c r="BJ65">
        <f t="shared" ca="1" si="31"/>
        <v>0.74815680542790386</v>
      </c>
      <c r="BK65">
        <f t="shared" ca="1" si="32"/>
        <v>1</v>
      </c>
      <c r="BM65" s="6"/>
    </row>
    <row r="66" spans="2:65" x14ac:dyDescent="0.35">
      <c r="B66">
        <f t="shared" ca="1" si="5"/>
        <v>3</v>
      </c>
      <c r="C66" t="str">
        <f t="shared" ref="C66:C102" ca="1" si="59">IF(OR(B66=1,B66=3,B66=5,B66=7,B66=9),"Men","Women")</f>
        <v>Men</v>
      </c>
      <c r="D66">
        <f t="shared" ca="1" si="54"/>
        <v>32</v>
      </c>
      <c r="E66">
        <f t="shared" ca="1" si="55"/>
        <v>5</v>
      </c>
      <c r="F66" t="str">
        <f t="shared" ref="F66:F97" ca="1" si="60">VLOOKUP(E66,$S$116:$T$121,2)</f>
        <v>e-commerce</v>
      </c>
      <c r="G66">
        <f t="shared" ca="1" si="56"/>
        <v>3</v>
      </c>
      <c r="H66" t="str">
        <f t="shared" ref="H66:H97" ca="1" si="61">VLOOKUP(G66,$P$116:$Q$120,2)</f>
        <v>diploma</v>
      </c>
      <c r="J66">
        <f t="shared" ca="1" si="57"/>
        <v>1</v>
      </c>
      <c r="K66">
        <f t="shared" ref="K66:K102" ca="1" si="62">RANDBETWEEN(1,3)</f>
        <v>1</v>
      </c>
      <c r="L66">
        <f t="shared" ca="1" si="58"/>
        <v>8</v>
      </c>
      <c r="M66" t="str">
        <f ca="1">VLOOKUP(Table6[[#This Row],[Column4]],$N$114:$O$123,2)</f>
        <v>h</v>
      </c>
      <c r="N66">
        <f t="shared" ref="N66:N102" ca="1" si="63">RANDBETWEEN(10000,100000)</f>
        <v>45218</v>
      </c>
      <c r="O66">
        <f t="shared" ref="O66:O102" ca="1" si="64">RANDBETWEEN(100000,500000)</f>
        <v>146439</v>
      </c>
      <c r="P66">
        <f ca="1">RAND()*Table6[[#This Row],[house value]]</f>
        <v>35763.508960729676</v>
      </c>
      <c r="Q66">
        <f ca="1">Table6[[#This Row],[cars]]*RAND()*Table6[[#This Row],[income]]</f>
        <v>43079.16600272675</v>
      </c>
      <c r="R66">
        <f ca="1">RAND()*Table6[[#This Row],[car value]]</f>
        <v>21662.927935247735</v>
      </c>
      <c r="S66">
        <f ca="1">RAND()*Table6[[#This Row],[income]]*2</f>
        <v>8966.6774977848254</v>
      </c>
      <c r="T66">
        <f ca="1">RAND()*Table6[[#This Row],[income]]*1.5</f>
        <v>52822.97468682412</v>
      </c>
      <c r="U66">
        <f ca="1">Table6[[#This Row],[house value]]+Table6[[#This Row],[car value]]+Table6[[#This Row],[investments]]</f>
        <v>242341.1406895509</v>
      </c>
      <c r="V66">
        <f ca="1">Table6[[#This Row],[Mortgage left]]+Table6[[#This Row],[left amount to pay (car)]]+Table6[[#This Row],[debts]]</f>
        <v>66393.11439376224</v>
      </c>
      <c r="W66">
        <f ca="1">Table6[[#This Row],[value(person)]]-Table6[[#This Row],[value(debts)]]</f>
        <v>175948.02629578864</v>
      </c>
      <c r="AA66" s="5">
        <f t="shared" ca="1" si="23"/>
        <v>0</v>
      </c>
      <c r="AB66">
        <f t="shared" ca="1" si="24"/>
        <v>1</v>
      </c>
      <c r="AD66" s="6"/>
      <c r="AF66" s="5">
        <f t="shared" ca="1" si="25"/>
        <v>0</v>
      </c>
      <c r="AG66">
        <f t="shared" ca="1" si="26"/>
        <v>1</v>
      </c>
      <c r="AH66">
        <f t="shared" ca="1" si="27"/>
        <v>0</v>
      </c>
      <c r="AI66">
        <f t="shared" ca="1" si="28"/>
        <v>0</v>
      </c>
      <c r="AJ66">
        <f t="shared" ca="1" si="29"/>
        <v>0</v>
      </c>
      <c r="AK66" s="6">
        <f t="shared" ca="1" si="43"/>
        <v>0</v>
      </c>
      <c r="AM66" s="5">
        <f t="shared" ca="1" si="44"/>
        <v>0</v>
      </c>
      <c r="AN66">
        <f t="shared" ca="1" si="45"/>
        <v>0</v>
      </c>
      <c r="AO66">
        <f t="shared" ca="1" si="46"/>
        <v>0</v>
      </c>
      <c r="AP66">
        <f t="shared" ca="1" si="47"/>
        <v>0</v>
      </c>
      <c r="AQ66">
        <f t="shared" ca="1" si="48"/>
        <v>1</v>
      </c>
      <c r="AR66">
        <f t="shared" ca="1" si="49"/>
        <v>0</v>
      </c>
      <c r="AS66">
        <f t="shared" ca="1" si="50"/>
        <v>0</v>
      </c>
      <c r="AT66">
        <f t="shared" ca="1" si="51"/>
        <v>0</v>
      </c>
      <c r="AU66">
        <f t="shared" ca="1" si="52"/>
        <v>0</v>
      </c>
      <c r="AV66" s="6">
        <f t="shared" ca="1" si="53"/>
        <v>0</v>
      </c>
      <c r="AY66" s="14">
        <f ca="1">Table6[[#This Row],[car value]]/Table6[[#This Row],[cars]]</f>
        <v>43079.16600272675</v>
      </c>
      <c r="BA66" s="5"/>
      <c r="BD66">
        <f t="shared" ca="1" si="30"/>
        <v>1</v>
      </c>
      <c r="BF66" s="6"/>
      <c r="BG66" s="5"/>
      <c r="BJ66">
        <f t="shared" ca="1" si="31"/>
        <v>0.40275996930537017</v>
      </c>
      <c r="BK66">
        <f t="shared" ca="1" si="32"/>
        <v>0</v>
      </c>
      <c r="BM66" s="6"/>
    </row>
    <row r="67" spans="2:65" x14ac:dyDescent="0.35">
      <c r="B67">
        <f t="shared" ref="B67:B102" ca="1" si="65">RANDBETWEEN(1,10)</f>
        <v>8</v>
      </c>
      <c r="C67" t="str">
        <f t="shared" ca="1" si="59"/>
        <v>Women</v>
      </c>
      <c r="D67">
        <f t="shared" ca="1" si="54"/>
        <v>40</v>
      </c>
      <c r="E67">
        <f t="shared" ca="1" si="55"/>
        <v>2</v>
      </c>
      <c r="F67" t="str">
        <f t="shared" ca="1" si="60"/>
        <v>education</v>
      </c>
      <c r="G67">
        <f t="shared" ca="1" si="56"/>
        <v>2</v>
      </c>
      <c r="H67" t="str">
        <f t="shared" ca="1" si="61"/>
        <v>b-tech</v>
      </c>
      <c r="J67">
        <f t="shared" ca="1" si="57"/>
        <v>2</v>
      </c>
      <c r="K67">
        <f t="shared" ca="1" si="62"/>
        <v>3</v>
      </c>
      <c r="L67">
        <f t="shared" ca="1" si="58"/>
        <v>8</v>
      </c>
      <c r="M67" t="str">
        <f ca="1">VLOOKUP(Table6[[#This Row],[Column4]],$N$114:$O$123,2)</f>
        <v>h</v>
      </c>
      <c r="N67">
        <f t="shared" ca="1" si="63"/>
        <v>93648</v>
      </c>
      <c r="O67">
        <f t="shared" ca="1" si="64"/>
        <v>178061</v>
      </c>
      <c r="P67">
        <f ca="1">RAND()*Table6[[#This Row],[house value]]</f>
        <v>159781.8085647352</v>
      </c>
      <c r="Q67">
        <f ca="1">Table6[[#This Row],[cars]]*RAND()*Table6[[#This Row],[income]]</f>
        <v>169377.21167210871</v>
      </c>
      <c r="R67">
        <f ca="1">RAND()*Table6[[#This Row],[car value]]</f>
        <v>164801.08402819556</v>
      </c>
      <c r="S67">
        <f ca="1">RAND()*Table6[[#This Row],[income]]*2</f>
        <v>97160.458641968959</v>
      </c>
      <c r="T67">
        <f ca="1">RAND()*Table6[[#This Row],[income]]*1.5</f>
        <v>89064.638872058917</v>
      </c>
      <c r="U67">
        <f ca="1">Table6[[#This Row],[house value]]+Table6[[#This Row],[car value]]+Table6[[#This Row],[investments]]</f>
        <v>436502.85054416768</v>
      </c>
      <c r="V67">
        <f ca="1">Table6[[#This Row],[Mortgage left]]+Table6[[#This Row],[left amount to pay (car)]]+Table6[[#This Row],[debts]]</f>
        <v>421743.35123489972</v>
      </c>
      <c r="W67">
        <f ca="1">Table6[[#This Row],[value(person)]]-Table6[[#This Row],[value(debts)]]</f>
        <v>14759.499309267965</v>
      </c>
      <c r="AA67" s="5">
        <f t="shared" ca="1" si="23"/>
        <v>1</v>
      </c>
      <c r="AB67">
        <f t="shared" ca="1" si="24"/>
        <v>0</v>
      </c>
      <c r="AD67" s="6"/>
      <c r="AF67" s="5">
        <f t="shared" ca="1" si="25"/>
        <v>0</v>
      </c>
      <c r="AG67">
        <f t="shared" ca="1" si="26"/>
        <v>0</v>
      </c>
      <c r="AH67">
        <f t="shared" ca="1" si="27"/>
        <v>0</v>
      </c>
      <c r="AI67">
        <f t="shared" ca="1" si="28"/>
        <v>0</v>
      </c>
      <c r="AJ67">
        <f t="shared" ca="1" si="29"/>
        <v>1</v>
      </c>
      <c r="AK67" s="6">
        <f t="shared" ref="AK67:AK103" ca="1" si="66">IF(F66="custom",1,0)</f>
        <v>0</v>
      </c>
      <c r="AM67" s="5">
        <f t="shared" ref="AM67:AM103" ca="1" si="67">IF(M66="a",1,0)</f>
        <v>0</v>
      </c>
      <c r="AN67">
        <f t="shared" ref="AN67:AN103" ca="1" si="68">IF(M66="b",1,0)</f>
        <v>0</v>
      </c>
      <c r="AO67">
        <f t="shared" ref="AO67:AO103" ca="1" si="69">IF(M66="c",1,0)</f>
        <v>0</v>
      </c>
      <c r="AP67">
        <f t="shared" ref="AP67:AP103" ca="1" si="70">IF(M66="d",1,0)</f>
        <v>0</v>
      </c>
      <c r="AQ67">
        <f t="shared" ref="AQ67:AQ103" ca="1" si="71">IF(M66="e",1,0)</f>
        <v>0</v>
      </c>
      <c r="AR67">
        <f t="shared" ref="AR67:AR103" ca="1" si="72">IF(M66="f",1,0)</f>
        <v>0</v>
      </c>
      <c r="AS67">
        <f t="shared" ref="AS67:AS103" ca="1" si="73">IF(M66="g",1,0)</f>
        <v>0</v>
      </c>
      <c r="AT67">
        <f t="shared" ref="AT67:AT103" ca="1" si="74">IF(M66="h",1,0)</f>
        <v>1</v>
      </c>
      <c r="AU67">
        <f t="shared" ref="AU67:AU103" ca="1" si="75">IF(M66="i",1,0)</f>
        <v>0</v>
      </c>
      <c r="AV67" s="6">
        <f t="shared" ref="AV67:AV103" ca="1" si="76">IF(M66="j",1,0)</f>
        <v>0</v>
      </c>
      <c r="AY67" s="14">
        <f ca="1">Table6[[#This Row],[car value]]/Table6[[#This Row],[cars]]</f>
        <v>56459.070557369567</v>
      </c>
      <c r="BA67" s="5"/>
      <c r="BD67">
        <f t="shared" ca="1" si="30"/>
        <v>0</v>
      </c>
      <c r="BF67" s="6"/>
      <c r="BG67" s="5"/>
      <c r="BJ67">
        <f t="shared" ca="1" si="31"/>
        <v>0.24422120446554316</v>
      </c>
      <c r="BK67">
        <f t="shared" ca="1" si="32"/>
        <v>0</v>
      </c>
      <c r="BM67" s="6"/>
    </row>
    <row r="68" spans="2:65" x14ac:dyDescent="0.35">
      <c r="B68">
        <f t="shared" ca="1" si="65"/>
        <v>1</v>
      </c>
      <c r="C68" t="str">
        <f t="shared" ca="1" si="59"/>
        <v>Men</v>
      </c>
      <c r="D68">
        <f t="shared" ca="1" si="54"/>
        <v>25</v>
      </c>
      <c r="E68">
        <f t="shared" ca="1" si="55"/>
        <v>1</v>
      </c>
      <c r="F68" t="str">
        <f t="shared" ca="1" si="60"/>
        <v>health</v>
      </c>
      <c r="G68">
        <f t="shared" ca="1" si="56"/>
        <v>3</v>
      </c>
      <c r="H68" t="str">
        <f t="shared" ca="1" si="61"/>
        <v>diploma</v>
      </c>
      <c r="J68">
        <f t="shared" ca="1" si="57"/>
        <v>2</v>
      </c>
      <c r="K68">
        <f t="shared" ca="1" si="62"/>
        <v>2</v>
      </c>
      <c r="L68">
        <f t="shared" ca="1" si="58"/>
        <v>9</v>
      </c>
      <c r="M68" t="str">
        <f ca="1">VLOOKUP(Table6[[#This Row],[Column4]],$N$114:$O$123,2)</f>
        <v>i</v>
      </c>
      <c r="N68">
        <f t="shared" ca="1" si="63"/>
        <v>62868</v>
      </c>
      <c r="O68">
        <f t="shared" ca="1" si="64"/>
        <v>366667</v>
      </c>
      <c r="P68">
        <f ca="1">RAND()*Table6[[#This Row],[house value]]</f>
        <v>194758.88306805538</v>
      </c>
      <c r="Q68">
        <f ca="1">Table6[[#This Row],[cars]]*RAND()*Table6[[#This Row],[income]]</f>
        <v>58941.04546224072</v>
      </c>
      <c r="R68">
        <f ca="1">RAND()*Table6[[#This Row],[car value]]</f>
        <v>48392.498339848789</v>
      </c>
      <c r="S68">
        <f ca="1">RAND()*Table6[[#This Row],[income]]*2</f>
        <v>117187.63057158448</v>
      </c>
      <c r="T68">
        <f ca="1">RAND()*Table6[[#This Row],[income]]*1.5</f>
        <v>34480.430874212499</v>
      </c>
      <c r="U68">
        <f ca="1">Table6[[#This Row],[house value]]+Table6[[#This Row],[car value]]+Table6[[#This Row],[investments]]</f>
        <v>460088.47633645323</v>
      </c>
      <c r="V68">
        <f ca="1">Table6[[#This Row],[Mortgage left]]+Table6[[#This Row],[left amount to pay (car)]]+Table6[[#This Row],[debts]]</f>
        <v>360339.01197948866</v>
      </c>
      <c r="W68">
        <f ca="1">Table6[[#This Row],[value(person)]]-Table6[[#This Row],[value(debts)]]</f>
        <v>99749.46435696457</v>
      </c>
      <c r="AA68" s="5">
        <f t="shared" ref="AA68:AA103" ca="1" si="77">IF(C67="men",1,0)</f>
        <v>0</v>
      </c>
      <c r="AB68">
        <f t="shared" ref="AB68:AB103" ca="1" si="78">IF(C67="women",1,0)</f>
        <v>1</v>
      </c>
      <c r="AD68" s="6"/>
      <c r="AF68" s="5">
        <f t="shared" ref="AF68:AF103" ca="1" si="79">IF(F67="health",1,0)</f>
        <v>0</v>
      </c>
      <c r="AG68">
        <f t="shared" ref="AG68:AG103" ca="1" si="80">IF(F67="education",1,0)</f>
        <v>1</v>
      </c>
      <c r="AH68">
        <f t="shared" ref="AH68:AH103" ca="1" si="81">IF(F67="agriculture",1,0)</f>
        <v>0</v>
      </c>
      <c r="AI68">
        <f t="shared" ref="AI68:AI103" ca="1" si="82">IF(F67="it",1,0)</f>
        <v>0</v>
      </c>
      <c r="AJ68">
        <f t="shared" ref="AJ68:AJ103" ca="1" si="83">IF(F67="e-commerce",1,0)</f>
        <v>0</v>
      </c>
      <c r="AK68" s="6">
        <f t="shared" ca="1" si="66"/>
        <v>0</v>
      </c>
      <c r="AM68" s="5">
        <f t="shared" ca="1" si="67"/>
        <v>0</v>
      </c>
      <c r="AN68">
        <f t="shared" ca="1" si="68"/>
        <v>0</v>
      </c>
      <c r="AO68">
        <f t="shared" ca="1" si="69"/>
        <v>0</v>
      </c>
      <c r="AP68">
        <f t="shared" ca="1" si="70"/>
        <v>0</v>
      </c>
      <c r="AQ68">
        <f t="shared" ca="1" si="71"/>
        <v>0</v>
      </c>
      <c r="AR68">
        <f t="shared" ca="1" si="72"/>
        <v>0</v>
      </c>
      <c r="AS68">
        <f t="shared" ca="1" si="73"/>
        <v>0</v>
      </c>
      <c r="AT68">
        <f t="shared" ca="1" si="74"/>
        <v>1</v>
      </c>
      <c r="AU68">
        <f t="shared" ca="1" si="75"/>
        <v>0</v>
      </c>
      <c r="AV68" s="6">
        <f t="shared" ca="1" si="76"/>
        <v>0</v>
      </c>
      <c r="AY68" s="14">
        <f ca="1">Table6[[#This Row],[car value]]/Table6[[#This Row],[cars]]</f>
        <v>29470.52273112036</v>
      </c>
      <c r="BA68" s="5"/>
      <c r="BD68">
        <f t="shared" ref="BD68:BD103" ca="1" si="84">IF(V67&gt;$BB$2,1,0)</f>
        <v>1</v>
      </c>
      <c r="BF68" s="6"/>
      <c r="BG68" s="5"/>
      <c r="BJ68">
        <f t="shared" ref="BJ68:BJ103" ca="1" si="85">P67/O67</f>
        <v>0.8973430934608656</v>
      </c>
      <c r="BK68">
        <f t="shared" ref="BK68:BK103" ca="1" si="86">IF(BJ68&gt;$BH$2,1,0)</f>
        <v>1</v>
      </c>
      <c r="BM68" s="6"/>
    </row>
    <row r="69" spans="2:65" x14ac:dyDescent="0.35">
      <c r="B69">
        <f t="shared" ca="1" si="65"/>
        <v>6</v>
      </c>
      <c r="C69" t="str">
        <f t="shared" ca="1" si="59"/>
        <v>Women</v>
      </c>
      <c r="D69">
        <f t="shared" ca="1" si="54"/>
        <v>50</v>
      </c>
      <c r="E69">
        <f t="shared" ca="1" si="55"/>
        <v>5</v>
      </c>
      <c r="F69" t="str">
        <f t="shared" ca="1" si="60"/>
        <v>e-commerce</v>
      </c>
      <c r="G69">
        <f t="shared" ca="1" si="56"/>
        <v>1</v>
      </c>
      <c r="H69" t="str">
        <f t="shared" ca="1" si="61"/>
        <v>Mba</v>
      </c>
      <c r="J69">
        <f t="shared" ca="1" si="57"/>
        <v>0</v>
      </c>
      <c r="K69">
        <f t="shared" ca="1" si="62"/>
        <v>3</v>
      </c>
      <c r="L69">
        <f t="shared" ca="1" si="58"/>
        <v>3</v>
      </c>
      <c r="M69" t="str">
        <f ca="1">VLOOKUP(Table6[[#This Row],[Column4]],$N$114:$O$123,2)</f>
        <v>c</v>
      </c>
      <c r="N69">
        <f t="shared" ca="1" si="63"/>
        <v>86462</v>
      </c>
      <c r="O69">
        <f t="shared" ca="1" si="64"/>
        <v>220044</v>
      </c>
      <c r="P69">
        <f ca="1">RAND()*Table6[[#This Row],[house value]]</f>
        <v>164144.53680597097</v>
      </c>
      <c r="Q69">
        <f ca="1">Table6[[#This Row],[cars]]*RAND()*Table6[[#This Row],[income]]</f>
        <v>246611.12589946401</v>
      </c>
      <c r="R69">
        <f ca="1">RAND()*Table6[[#This Row],[car value]]</f>
        <v>67158.919443946652</v>
      </c>
      <c r="S69">
        <f ca="1">RAND()*Table6[[#This Row],[income]]*2</f>
        <v>4821.3248568117215</v>
      </c>
      <c r="T69">
        <f ca="1">RAND()*Table6[[#This Row],[income]]*1.5</f>
        <v>1560.0230898201098</v>
      </c>
      <c r="U69">
        <f ca="1">Table6[[#This Row],[house value]]+Table6[[#This Row],[car value]]+Table6[[#This Row],[investments]]</f>
        <v>468215.14898928412</v>
      </c>
      <c r="V69">
        <f ca="1">Table6[[#This Row],[Mortgage left]]+Table6[[#This Row],[left amount to pay (car)]]+Table6[[#This Row],[debts]]</f>
        <v>236124.78110672935</v>
      </c>
      <c r="W69">
        <f ca="1">Table6[[#This Row],[value(person)]]-Table6[[#This Row],[value(debts)]]</f>
        <v>232090.36788255477</v>
      </c>
      <c r="AA69" s="5">
        <f t="shared" ca="1" si="77"/>
        <v>1</v>
      </c>
      <c r="AB69">
        <f t="shared" ca="1" si="78"/>
        <v>0</v>
      </c>
      <c r="AD69" s="6"/>
      <c r="AF69" s="5">
        <f t="shared" ca="1" si="79"/>
        <v>1</v>
      </c>
      <c r="AG69">
        <f t="shared" ca="1" si="80"/>
        <v>0</v>
      </c>
      <c r="AH69">
        <f t="shared" ca="1" si="81"/>
        <v>0</v>
      </c>
      <c r="AI69">
        <f t="shared" ca="1" si="82"/>
        <v>0</v>
      </c>
      <c r="AJ69">
        <f t="shared" ca="1" si="83"/>
        <v>0</v>
      </c>
      <c r="AK69" s="6">
        <f t="shared" ca="1" si="66"/>
        <v>0</v>
      </c>
      <c r="AM69" s="5">
        <f t="shared" ca="1" si="67"/>
        <v>0</v>
      </c>
      <c r="AN69">
        <f t="shared" ca="1" si="68"/>
        <v>0</v>
      </c>
      <c r="AO69">
        <f t="shared" ca="1" si="69"/>
        <v>0</v>
      </c>
      <c r="AP69">
        <f t="shared" ca="1" si="70"/>
        <v>0</v>
      </c>
      <c r="AQ69">
        <f t="shared" ca="1" si="71"/>
        <v>0</v>
      </c>
      <c r="AR69">
        <f t="shared" ca="1" si="72"/>
        <v>0</v>
      </c>
      <c r="AS69">
        <f t="shared" ca="1" si="73"/>
        <v>0</v>
      </c>
      <c r="AT69">
        <f t="shared" ca="1" si="74"/>
        <v>0</v>
      </c>
      <c r="AU69">
        <f t="shared" ca="1" si="75"/>
        <v>1</v>
      </c>
      <c r="AV69" s="6">
        <f t="shared" ca="1" si="76"/>
        <v>0</v>
      </c>
      <c r="AY69" s="14">
        <f ca="1">Table6[[#This Row],[car value]]/Table6[[#This Row],[cars]]</f>
        <v>82203.708633154674</v>
      </c>
      <c r="BA69" s="5"/>
      <c r="BD69">
        <f t="shared" ca="1" si="84"/>
        <v>1</v>
      </c>
      <c r="BF69" s="6"/>
      <c r="BG69" s="5"/>
      <c r="BJ69">
        <f t="shared" ca="1" si="85"/>
        <v>0.53116010731278074</v>
      </c>
      <c r="BK69">
        <f t="shared" ca="1" si="86"/>
        <v>1</v>
      </c>
      <c r="BM69" s="6"/>
    </row>
    <row r="70" spans="2:65" x14ac:dyDescent="0.35">
      <c r="B70">
        <f t="shared" ca="1" si="65"/>
        <v>4</v>
      </c>
      <c r="C70" t="str">
        <f t="shared" ca="1" si="59"/>
        <v>Women</v>
      </c>
      <c r="D70">
        <f t="shared" ca="1" si="54"/>
        <v>46</v>
      </c>
      <c r="E70">
        <f t="shared" ca="1" si="55"/>
        <v>6</v>
      </c>
      <c r="F70" t="str">
        <f t="shared" ca="1" si="60"/>
        <v>custom</v>
      </c>
      <c r="G70">
        <f t="shared" ca="1" si="56"/>
        <v>5</v>
      </c>
      <c r="H70" t="str">
        <f t="shared" ca="1" si="61"/>
        <v>arts</v>
      </c>
      <c r="J70">
        <f t="shared" ca="1" si="57"/>
        <v>2</v>
      </c>
      <c r="K70">
        <f t="shared" ca="1" si="62"/>
        <v>3</v>
      </c>
      <c r="L70">
        <f t="shared" ca="1" si="58"/>
        <v>1</v>
      </c>
      <c r="M70" t="str">
        <f ca="1">VLOOKUP(Table6[[#This Row],[Column4]],$N$114:$O$123,2)</f>
        <v>a</v>
      </c>
      <c r="N70">
        <f t="shared" ca="1" si="63"/>
        <v>45425</v>
      </c>
      <c r="O70">
        <f t="shared" ca="1" si="64"/>
        <v>329061</v>
      </c>
      <c r="P70">
        <f ca="1">RAND()*Table6[[#This Row],[house value]]</f>
        <v>148704.1718152106</v>
      </c>
      <c r="Q70">
        <f ca="1">Table6[[#This Row],[cars]]*RAND()*Table6[[#This Row],[income]]</f>
        <v>61025.010528379222</v>
      </c>
      <c r="R70">
        <f ca="1">RAND()*Table6[[#This Row],[car value]]</f>
        <v>9511.5866193533311</v>
      </c>
      <c r="S70">
        <f ca="1">RAND()*Table6[[#This Row],[income]]*2</f>
        <v>44963.121984365374</v>
      </c>
      <c r="T70">
        <f ca="1">RAND()*Table6[[#This Row],[income]]*1.5</f>
        <v>21612.657265441147</v>
      </c>
      <c r="U70">
        <f ca="1">Table6[[#This Row],[house value]]+Table6[[#This Row],[car value]]+Table6[[#This Row],[investments]]</f>
        <v>411698.66779382038</v>
      </c>
      <c r="V70">
        <f ca="1">Table6[[#This Row],[Mortgage left]]+Table6[[#This Row],[left amount to pay (car)]]+Table6[[#This Row],[debts]]</f>
        <v>203178.8804189293</v>
      </c>
      <c r="W70">
        <f ca="1">Table6[[#This Row],[value(person)]]-Table6[[#This Row],[value(debts)]]</f>
        <v>208519.78737489108</v>
      </c>
      <c r="AA70" s="5">
        <f t="shared" ca="1" si="77"/>
        <v>0</v>
      </c>
      <c r="AB70">
        <f t="shared" ca="1" si="78"/>
        <v>1</v>
      </c>
      <c r="AD70" s="6"/>
      <c r="AF70" s="5">
        <f t="shared" ca="1" si="79"/>
        <v>0</v>
      </c>
      <c r="AG70">
        <f t="shared" ca="1" si="80"/>
        <v>0</v>
      </c>
      <c r="AH70">
        <f t="shared" ca="1" si="81"/>
        <v>0</v>
      </c>
      <c r="AI70">
        <f t="shared" ca="1" si="82"/>
        <v>0</v>
      </c>
      <c r="AJ70">
        <f t="shared" ca="1" si="83"/>
        <v>1</v>
      </c>
      <c r="AK70" s="6">
        <f t="shared" ca="1" si="66"/>
        <v>0</v>
      </c>
      <c r="AM70" s="5">
        <f t="shared" ca="1" si="67"/>
        <v>0</v>
      </c>
      <c r="AN70">
        <f t="shared" ca="1" si="68"/>
        <v>0</v>
      </c>
      <c r="AO70">
        <f t="shared" ca="1" si="69"/>
        <v>1</v>
      </c>
      <c r="AP70">
        <f t="shared" ca="1" si="70"/>
        <v>0</v>
      </c>
      <c r="AQ70">
        <f t="shared" ca="1" si="71"/>
        <v>0</v>
      </c>
      <c r="AR70">
        <f t="shared" ca="1" si="72"/>
        <v>0</v>
      </c>
      <c r="AS70">
        <f t="shared" ca="1" si="73"/>
        <v>0</v>
      </c>
      <c r="AT70">
        <f t="shared" ca="1" si="74"/>
        <v>0</v>
      </c>
      <c r="AU70">
        <f t="shared" ca="1" si="75"/>
        <v>0</v>
      </c>
      <c r="AV70" s="6">
        <f t="shared" ca="1" si="76"/>
        <v>0</v>
      </c>
      <c r="AY70" s="14">
        <f ca="1">Table6[[#This Row],[car value]]/Table6[[#This Row],[cars]]</f>
        <v>20341.670176126408</v>
      </c>
      <c r="BA70" s="5"/>
      <c r="BD70">
        <f t="shared" ca="1" si="84"/>
        <v>0</v>
      </c>
      <c r="BF70" s="6"/>
      <c r="BG70" s="5"/>
      <c r="BJ70">
        <f t="shared" ca="1" si="85"/>
        <v>0.74596233846853799</v>
      </c>
      <c r="BK70">
        <f t="shared" ca="1" si="86"/>
        <v>1</v>
      </c>
      <c r="BM70" s="6"/>
    </row>
    <row r="71" spans="2:65" x14ac:dyDescent="0.35">
      <c r="B71">
        <f t="shared" ca="1" si="65"/>
        <v>10</v>
      </c>
      <c r="C71" t="str">
        <f t="shared" ca="1" si="59"/>
        <v>Women</v>
      </c>
      <c r="D71">
        <f t="shared" ca="1" si="54"/>
        <v>49</v>
      </c>
      <c r="E71">
        <f t="shared" ca="1" si="55"/>
        <v>1</v>
      </c>
      <c r="F71" t="str">
        <f t="shared" ca="1" si="60"/>
        <v>health</v>
      </c>
      <c r="G71">
        <f t="shared" ca="1" si="56"/>
        <v>2</v>
      </c>
      <c r="H71" t="str">
        <f t="shared" ca="1" si="61"/>
        <v>b-tech</v>
      </c>
      <c r="J71">
        <f t="shared" ca="1" si="57"/>
        <v>0</v>
      </c>
      <c r="K71">
        <f t="shared" ca="1" si="62"/>
        <v>3</v>
      </c>
      <c r="L71">
        <f t="shared" ca="1" si="58"/>
        <v>3</v>
      </c>
      <c r="M71" t="str">
        <f ca="1">VLOOKUP(Table6[[#This Row],[Column4]],$N$114:$O$123,2)</f>
        <v>c</v>
      </c>
      <c r="N71">
        <f t="shared" ca="1" si="63"/>
        <v>41382</v>
      </c>
      <c r="O71">
        <f t="shared" ca="1" si="64"/>
        <v>391954</v>
      </c>
      <c r="P71">
        <f ca="1">RAND()*Table6[[#This Row],[house value]]</f>
        <v>382332.64128593972</v>
      </c>
      <c r="Q71">
        <f ca="1">Table6[[#This Row],[cars]]*RAND()*Table6[[#This Row],[income]]</f>
        <v>37763.13926800379</v>
      </c>
      <c r="R71">
        <f ca="1">RAND()*Table6[[#This Row],[car value]]</f>
        <v>29304.758889767618</v>
      </c>
      <c r="S71">
        <f ca="1">RAND()*Table6[[#This Row],[income]]*2</f>
        <v>60713.872993478086</v>
      </c>
      <c r="T71">
        <f ca="1">RAND()*Table6[[#This Row],[income]]*1.5</f>
        <v>54626.381600937864</v>
      </c>
      <c r="U71">
        <f ca="1">Table6[[#This Row],[house value]]+Table6[[#This Row],[car value]]+Table6[[#This Row],[investments]]</f>
        <v>484343.52086894168</v>
      </c>
      <c r="V71">
        <f ca="1">Table6[[#This Row],[Mortgage left]]+Table6[[#This Row],[left amount to pay (car)]]+Table6[[#This Row],[debts]]</f>
        <v>472351.27316918544</v>
      </c>
      <c r="W71">
        <f ca="1">Table6[[#This Row],[value(person)]]-Table6[[#This Row],[value(debts)]]</f>
        <v>11992.247699756233</v>
      </c>
      <c r="AA71" s="5">
        <f t="shared" ca="1" si="77"/>
        <v>0</v>
      </c>
      <c r="AB71">
        <f t="shared" ca="1" si="78"/>
        <v>1</v>
      </c>
      <c r="AD71" s="6"/>
      <c r="AF71" s="5">
        <f t="shared" ca="1" si="79"/>
        <v>0</v>
      </c>
      <c r="AG71">
        <f t="shared" ca="1" si="80"/>
        <v>0</v>
      </c>
      <c r="AH71">
        <f t="shared" ca="1" si="81"/>
        <v>0</v>
      </c>
      <c r="AI71">
        <f t="shared" ca="1" si="82"/>
        <v>0</v>
      </c>
      <c r="AJ71">
        <f t="shared" ca="1" si="83"/>
        <v>0</v>
      </c>
      <c r="AK71" s="6">
        <f t="shared" ca="1" si="66"/>
        <v>1</v>
      </c>
      <c r="AM71" s="5">
        <f t="shared" ca="1" si="67"/>
        <v>1</v>
      </c>
      <c r="AN71">
        <f t="shared" ca="1" si="68"/>
        <v>0</v>
      </c>
      <c r="AO71">
        <f t="shared" ca="1" si="69"/>
        <v>0</v>
      </c>
      <c r="AP71">
        <f t="shared" ca="1" si="70"/>
        <v>0</v>
      </c>
      <c r="AQ71">
        <f t="shared" ca="1" si="71"/>
        <v>0</v>
      </c>
      <c r="AR71">
        <f t="shared" ca="1" si="72"/>
        <v>0</v>
      </c>
      <c r="AS71">
        <f t="shared" ca="1" si="73"/>
        <v>0</v>
      </c>
      <c r="AT71">
        <f t="shared" ca="1" si="74"/>
        <v>0</v>
      </c>
      <c r="AU71">
        <f t="shared" ca="1" si="75"/>
        <v>0</v>
      </c>
      <c r="AV71" s="6">
        <f t="shared" ca="1" si="76"/>
        <v>0</v>
      </c>
      <c r="AY71" s="14">
        <f ca="1">Table6[[#This Row],[car value]]/Table6[[#This Row],[cars]]</f>
        <v>12587.713089334597</v>
      </c>
      <c r="BA71" s="5"/>
      <c r="BD71">
        <f t="shared" ca="1" si="84"/>
        <v>0</v>
      </c>
      <c r="BF71" s="6"/>
      <c r="BG71" s="5"/>
      <c r="BJ71">
        <f t="shared" ca="1" si="85"/>
        <v>0.45190457640136816</v>
      </c>
      <c r="BK71">
        <f t="shared" ca="1" si="86"/>
        <v>1</v>
      </c>
      <c r="BM71" s="6"/>
    </row>
    <row r="72" spans="2:65" x14ac:dyDescent="0.35">
      <c r="B72">
        <f t="shared" ca="1" si="65"/>
        <v>3</v>
      </c>
      <c r="C72" t="str">
        <f t="shared" ca="1" si="59"/>
        <v>Men</v>
      </c>
      <c r="D72">
        <f t="shared" ca="1" si="54"/>
        <v>28</v>
      </c>
      <c r="E72">
        <f t="shared" ca="1" si="55"/>
        <v>5</v>
      </c>
      <c r="F72" t="str">
        <f t="shared" ca="1" si="60"/>
        <v>e-commerce</v>
      </c>
      <c r="G72">
        <f t="shared" ca="1" si="56"/>
        <v>1</v>
      </c>
      <c r="H72" t="str">
        <f t="shared" ca="1" si="61"/>
        <v>Mba</v>
      </c>
      <c r="J72">
        <f t="shared" ca="1" si="57"/>
        <v>2</v>
      </c>
      <c r="K72">
        <f t="shared" ca="1" si="62"/>
        <v>2</v>
      </c>
      <c r="L72">
        <f t="shared" ca="1" si="58"/>
        <v>4</v>
      </c>
      <c r="M72" t="str">
        <f ca="1">VLOOKUP(Table6[[#This Row],[Column4]],$N$114:$O$123,2)</f>
        <v>d</v>
      </c>
      <c r="N72">
        <f t="shared" ca="1" si="63"/>
        <v>16218</v>
      </c>
      <c r="O72">
        <f t="shared" ca="1" si="64"/>
        <v>163380</v>
      </c>
      <c r="P72">
        <f ca="1">RAND()*Table6[[#This Row],[house value]]</f>
        <v>31009.905416489328</v>
      </c>
      <c r="Q72">
        <f ca="1">Table6[[#This Row],[cars]]*RAND()*Table6[[#This Row],[income]]</f>
        <v>8502.4244712368381</v>
      </c>
      <c r="R72">
        <f ca="1">RAND()*Table6[[#This Row],[car value]]</f>
        <v>6850.2260255628216</v>
      </c>
      <c r="S72">
        <f ca="1">RAND()*Table6[[#This Row],[income]]*2</f>
        <v>14613.042863176379</v>
      </c>
      <c r="T72">
        <f ca="1">RAND()*Table6[[#This Row],[income]]*1.5</f>
        <v>22716.452715659398</v>
      </c>
      <c r="U72">
        <f ca="1">Table6[[#This Row],[house value]]+Table6[[#This Row],[car value]]+Table6[[#This Row],[investments]]</f>
        <v>194598.87718689622</v>
      </c>
      <c r="V72">
        <f ca="1">Table6[[#This Row],[Mortgage left]]+Table6[[#This Row],[left amount to pay (car)]]+Table6[[#This Row],[debts]]</f>
        <v>52473.174305228531</v>
      </c>
      <c r="W72">
        <f ca="1">Table6[[#This Row],[value(person)]]-Table6[[#This Row],[value(debts)]]</f>
        <v>142125.7028816677</v>
      </c>
      <c r="AA72" s="5">
        <f t="shared" ca="1" si="77"/>
        <v>0</v>
      </c>
      <c r="AB72">
        <f t="shared" ca="1" si="78"/>
        <v>1</v>
      </c>
      <c r="AD72" s="6"/>
      <c r="AF72" s="5">
        <f t="shared" ca="1" si="79"/>
        <v>1</v>
      </c>
      <c r="AG72">
        <f t="shared" ca="1" si="80"/>
        <v>0</v>
      </c>
      <c r="AH72">
        <f t="shared" ca="1" si="81"/>
        <v>0</v>
      </c>
      <c r="AI72">
        <f t="shared" ca="1" si="82"/>
        <v>0</v>
      </c>
      <c r="AJ72">
        <f t="shared" ca="1" si="83"/>
        <v>0</v>
      </c>
      <c r="AK72" s="6">
        <f t="shared" ca="1" si="66"/>
        <v>0</v>
      </c>
      <c r="AM72" s="5">
        <f t="shared" ca="1" si="67"/>
        <v>0</v>
      </c>
      <c r="AN72">
        <f t="shared" ca="1" si="68"/>
        <v>0</v>
      </c>
      <c r="AO72">
        <f t="shared" ca="1" si="69"/>
        <v>1</v>
      </c>
      <c r="AP72">
        <f t="shared" ca="1" si="70"/>
        <v>0</v>
      </c>
      <c r="AQ72">
        <f t="shared" ca="1" si="71"/>
        <v>0</v>
      </c>
      <c r="AR72">
        <f t="shared" ca="1" si="72"/>
        <v>0</v>
      </c>
      <c r="AS72">
        <f t="shared" ca="1" si="73"/>
        <v>0</v>
      </c>
      <c r="AT72">
        <f t="shared" ca="1" si="74"/>
        <v>0</v>
      </c>
      <c r="AU72">
        <f t="shared" ca="1" si="75"/>
        <v>0</v>
      </c>
      <c r="AV72" s="6">
        <f t="shared" ca="1" si="76"/>
        <v>0</v>
      </c>
      <c r="AY72" s="14">
        <f ca="1">Table6[[#This Row],[car value]]/Table6[[#This Row],[cars]]</f>
        <v>4251.2122356184191</v>
      </c>
      <c r="BA72" s="5"/>
      <c r="BD72">
        <f t="shared" ca="1" si="84"/>
        <v>1</v>
      </c>
      <c r="BF72" s="6"/>
      <c r="BG72" s="5"/>
      <c r="BJ72">
        <f t="shared" ca="1" si="85"/>
        <v>0.97545283703174279</v>
      </c>
      <c r="BK72">
        <f t="shared" ca="1" si="86"/>
        <v>1</v>
      </c>
      <c r="BM72" s="6"/>
    </row>
    <row r="73" spans="2:65" x14ac:dyDescent="0.35">
      <c r="B73">
        <f t="shared" ca="1" si="65"/>
        <v>5</v>
      </c>
      <c r="C73" t="str">
        <f t="shared" ca="1" si="59"/>
        <v>Men</v>
      </c>
      <c r="D73">
        <f t="shared" ca="1" si="54"/>
        <v>46</v>
      </c>
      <c r="E73">
        <f t="shared" ca="1" si="55"/>
        <v>3</v>
      </c>
      <c r="F73" t="str">
        <f t="shared" ca="1" si="60"/>
        <v>agriculture</v>
      </c>
      <c r="G73">
        <f t="shared" ca="1" si="56"/>
        <v>4</v>
      </c>
      <c r="H73" t="str">
        <f t="shared" ca="1" si="61"/>
        <v>commerce</v>
      </c>
      <c r="J73">
        <f t="shared" ca="1" si="57"/>
        <v>1</v>
      </c>
      <c r="K73">
        <f t="shared" ca="1" si="62"/>
        <v>1</v>
      </c>
      <c r="L73">
        <f t="shared" ca="1" si="58"/>
        <v>2</v>
      </c>
      <c r="M73" t="str">
        <f ca="1">VLOOKUP(Table6[[#This Row],[Column4]],$N$114:$O$123,2)</f>
        <v>b</v>
      </c>
      <c r="N73">
        <f t="shared" ca="1" si="63"/>
        <v>31248</v>
      </c>
      <c r="O73">
        <f t="shared" ca="1" si="64"/>
        <v>356085</v>
      </c>
      <c r="P73">
        <f ca="1">RAND()*Table6[[#This Row],[house value]]</f>
        <v>119461.84269879377</v>
      </c>
      <c r="Q73">
        <f ca="1">Table6[[#This Row],[cars]]*RAND()*Table6[[#This Row],[income]]</f>
        <v>30956.030684931131</v>
      </c>
      <c r="R73">
        <f ca="1">RAND()*Table6[[#This Row],[car value]]</f>
        <v>13630.298907386021</v>
      </c>
      <c r="S73">
        <f ca="1">RAND()*Table6[[#This Row],[income]]*2</f>
        <v>44929.387847902042</v>
      </c>
      <c r="T73">
        <f ca="1">RAND()*Table6[[#This Row],[income]]*1.5</f>
        <v>32705.093015204904</v>
      </c>
      <c r="U73">
        <f ca="1">Table6[[#This Row],[house value]]+Table6[[#This Row],[car value]]+Table6[[#This Row],[investments]]</f>
        <v>419746.12370013603</v>
      </c>
      <c r="V73">
        <f ca="1">Table6[[#This Row],[Mortgage left]]+Table6[[#This Row],[left amount to pay (car)]]+Table6[[#This Row],[debts]]</f>
        <v>178021.52945408184</v>
      </c>
      <c r="W73">
        <f ca="1">Table6[[#This Row],[value(person)]]-Table6[[#This Row],[value(debts)]]</f>
        <v>241724.59424605418</v>
      </c>
      <c r="AA73" s="5">
        <f t="shared" ca="1" si="77"/>
        <v>1</v>
      </c>
      <c r="AB73">
        <f t="shared" ca="1" si="78"/>
        <v>0</v>
      </c>
      <c r="AD73" s="6"/>
      <c r="AF73" s="5">
        <f t="shared" ca="1" si="79"/>
        <v>0</v>
      </c>
      <c r="AG73">
        <f t="shared" ca="1" si="80"/>
        <v>0</v>
      </c>
      <c r="AH73">
        <f t="shared" ca="1" si="81"/>
        <v>0</v>
      </c>
      <c r="AI73">
        <f t="shared" ca="1" si="82"/>
        <v>0</v>
      </c>
      <c r="AJ73">
        <f t="shared" ca="1" si="83"/>
        <v>1</v>
      </c>
      <c r="AK73" s="6">
        <f t="shared" ca="1" si="66"/>
        <v>0</v>
      </c>
      <c r="AM73" s="5">
        <f t="shared" ca="1" si="67"/>
        <v>0</v>
      </c>
      <c r="AN73">
        <f t="shared" ca="1" si="68"/>
        <v>0</v>
      </c>
      <c r="AO73">
        <f t="shared" ca="1" si="69"/>
        <v>0</v>
      </c>
      <c r="AP73">
        <f t="shared" ca="1" si="70"/>
        <v>1</v>
      </c>
      <c r="AQ73">
        <f t="shared" ca="1" si="71"/>
        <v>0</v>
      </c>
      <c r="AR73">
        <f t="shared" ca="1" si="72"/>
        <v>0</v>
      </c>
      <c r="AS73">
        <f t="shared" ca="1" si="73"/>
        <v>0</v>
      </c>
      <c r="AT73">
        <f t="shared" ca="1" si="74"/>
        <v>0</v>
      </c>
      <c r="AU73">
        <f t="shared" ca="1" si="75"/>
        <v>0</v>
      </c>
      <c r="AV73" s="6">
        <f t="shared" ca="1" si="76"/>
        <v>0</v>
      </c>
      <c r="AY73" s="14">
        <f ca="1">Table6[[#This Row],[car value]]/Table6[[#This Row],[cars]]</f>
        <v>30956.030684931131</v>
      </c>
      <c r="BA73" s="5"/>
      <c r="BD73">
        <f t="shared" ca="1" si="84"/>
        <v>0</v>
      </c>
      <c r="BF73" s="6"/>
      <c r="BG73" s="5"/>
      <c r="BJ73">
        <f t="shared" ca="1" si="85"/>
        <v>0.18980233453598561</v>
      </c>
      <c r="BK73">
        <f t="shared" ca="1" si="86"/>
        <v>0</v>
      </c>
      <c r="BM73" s="6"/>
    </row>
    <row r="74" spans="2:65" x14ac:dyDescent="0.35">
      <c r="B74">
        <f t="shared" ca="1" si="65"/>
        <v>5</v>
      </c>
      <c r="C74" t="str">
        <f t="shared" ca="1" si="59"/>
        <v>Men</v>
      </c>
      <c r="D74">
        <f t="shared" ca="1" si="54"/>
        <v>42</v>
      </c>
      <c r="E74">
        <f t="shared" ca="1" si="55"/>
        <v>4</v>
      </c>
      <c r="F74" t="str">
        <f t="shared" ca="1" si="60"/>
        <v>it</v>
      </c>
      <c r="G74">
        <f t="shared" ca="1" si="56"/>
        <v>4</v>
      </c>
      <c r="H74" t="str">
        <f t="shared" ca="1" si="61"/>
        <v>commerce</v>
      </c>
      <c r="J74">
        <f t="shared" ca="1" si="57"/>
        <v>2</v>
      </c>
      <c r="K74">
        <f t="shared" ca="1" si="62"/>
        <v>3</v>
      </c>
      <c r="L74">
        <f t="shared" ca="1" si="58"/>
        <v>2</v>
      </c>
      <c r="M74" t="str">
        <f ca="1">VLOOKUP(Table6[[#This Row],[Column4]],$N$114:$O$123,2)</f>
        <v>b</v>
      </c>
      <c r="N74">
        <f t="shared" ca="1" si="63"/>
        <v>76346</v>
      </c>
      <c r="O74">
        <f t="shared" ca="1" si="64"/>
        <v>237237</v>
      </c>
      <c r="P74">
        <f ca="1">RAND()*Table6[[#This Row],[house value]]</f>
        <v>158002.06020361523</v>
      </c>
      <c r="Q74">
        <f ca="1">Table6[[#This Row],[cars]]*RAND()*Table6[[#This Row],[income]]</f>
        <v>125471.44778274614</v>
      </c>
      <c r="R74">
        <f ca="1">RAND()*Table6[[#This Row],[car value]]</f>
        <v>59998.300956206054</v>
      </c>
      <c r="S74">
        <f ca="1">RAND()*Table6[[#This Row],[income]]*2</f>
        <v>118860.2561816214</v>
      </c>
      <c r="T74">
        <f ca="1">RAND()*Table6[[#This Row],[income]]*1.5</f>
        <v>104470.00957138216</v>
      </c>
      <c r="U74">
        <f ca="1">Table6[[#This Row],[house value]]+Table6[[#This Row],[car value]]+Table6[[#This Row],[investments]]</f>
        <v>467178.45735412836</v>
      </c>
      <c r="V74">
        <f ca="1">Table6[[#This Row],[Mortgage left]]+Table6[[#This Row],[left amount to pay (car)]]+Table6[[#This Row],[debts]]</f>
        <v>336860.61734144267</v>
      </c>
      <c r="W74">
        <f ca="1">Table6[[#This Row],[value(person)]]-Table6[[#This Row],[value(debts)]]</f>
        <v>130317.84001268569</v>
      </c>
      <c r="AA74" s="5">
        <f t="shared" ca="1" si="77"/>
        <v>1</v>
      </c>
      <c r="AB74">
        <f t="shared" ca="1" si="78"/>
        <v>0</v>
      </c>
      <c r="AD74" s="6"/>
      <c r="AF74" s="5">
        <f t="shared" ca="1" si="79"/>
        <v>0</v>
      </c>
      <c r="AG74">
        <f t="shared" ca="1" si="80"/>
        <v>0</v>
      </c>
      <c r="AH74">
        <f t="shared" ca="1" si="81"/>
        <v>1</v>
      </c>
      <c r="AI74">
        <f t="shared" ca="1" si="82"/>
        <v>0</v>
      </c>
      <c r="AJ74">
        <f t="shared" ca="1" si="83"/>
        <v>0</v>
      </c>
      <c r="AK74" s="6">
        <f t="shared" ca="1" si="66"/>
        <v>0</v>
      </c>
      <c r="AM74" s="5">
        <f t="shared" ca="1" si="67"/>
        <v>0</v>
      </c>
      <c r="AN74">
        <f t="shared" ca="1" si="68"/>
        <v>1</v>
      </c>
      <c r="AO74">
        <f t="shared" ca="1" si="69"/>
        <v>0</v>
      </c>
      <c r="AP74">
        <f t="shared" ca="1" si="70"/>
        <v>0</v>
      </c>
      <c r="AQ74">
        <f t="shared" ca="1" si="71"/>
        <v>0</v>
      </c>
      <c r="AR74">
        <f t="shared" ca="1" si="72"/>
        <v>0</v>
      </c>
      <c r="AS74">
        <f t="shared" ca="1" si="73"/>
        <v>0</v>
      </c>
      <c r="AT74">
        <f t="shared" ca="1" si="74"/>
        <v>0</v>
      </c>
      <c r="AU74">
        <f t="shared" ca="1" si="75"/>
        <v>0</v>
      </c>
      <c r="AV74" s="6">
        <f t="shared" ca="1" si="76"/>
        <v>0</v>
      </c>
      <c r="AY74" s="14">
        <f ca="1">Table6[[#This Row],[car value]]/Table6[[#This Row],[cars]]</f>
        <v>41823.815927582044</v>
      </c>
      <c r="BA74" s="5"/>
      <c r="BD74">
        <f t="shared" ca="1" si="84"/>
        <v>0</v>
      </c>
      <c r="BF74" s="6"/>
      <c r="BG74" s="5"/>
      <c r="BJ74">
        <f t="shared" ca="1" si="85"/>
        <v>0.33548687167051061</v>
      </c>
      <c r="BK74">
        <f t="shared" ca="1" si="86"/>
        <v>0</v>
      </c>
      <c r="BM74" s="6"/>
    </row>
    <row r="75" spans="2:65" x14ac:dyDescent="0.35">
      <c r="B75">
        <f t="shared" ca="1" si="65"/>
        <v>5</v>
      </c>
      <c r="C75" t="str">
        <f t="shared" ca="1" si="59"/>
        <v>Men</v>
      </c>
      <c r="D75">
        <f t="shared" ca="1" si="54"/>
        <v>30</v>
      </c>
      <c r="E75">
        <f t="shared" ca="1" si="55"/>
        <v>3</v>
      </c>
      <c r="F75" t="str">
        <f t="shared" ca="1" si="60"/>
        <v>agriculture</v>
      </c>
      <c r="G75">
        <f t="shared" ca="1" si="56"/>
        <v>3</v>
      </c>
      <c r="H75" t="str">
        <f t="shared" ca="1" si="61"/>
        <v>diploma</v>
      </c>
      <c r="J75">
        <f t="shared" ca="1" si="57"/>
        <v>2</v>
      </c>
      <c r="K75">
        <f t="shared" ca="1" si="62"/>
        <v>2</v>
      </c>
      <c r="L75">
        <f t="shared" ca="1" si="58"/>
        <v>8</v>
      </c>
      <c r="M75" t="str">
        <f ca="1">VLOOKUP(Table6[[#This Row],[Column4]],$N$114:$O$123,2)</f>
        <v>h</v>
      </c>
      <c r="N75">
        <f t="shared" ca="1" si="63"/>
        <v>96608</v>
      </c>
      <c r="O75">
        <f t="shared" ca="1" si="64"/>
        <v>378115</v>
      </c>
      <c r="P75">
        <f ca="1">RAND()*Table6[[#This Row],[house value]]</f>
        <v>294576.72268901498</v>
      </c>
      <c r="Q75">
        <f ca="1">Table6[[#This Row],[cars]]*RAND()*Table6[[#This Row],[income]]</f>
        <v>171047.48542803232</v>
      </c>
      <c r="R75">
        <f ca="1">RAND()*Table6[[#This Row],[car value]]</f>
        <v>72031.838397418498</v>
      </c>
      <c r="S75">
        <f ca="1">RAND()*Table6[[#This Row],[income]]*2</f>
        <v>128223.37464218646</v>
      </c>
      <c r="T75">
        <f ca="1">RAND()*Table6[[#This Row],[income]]*1.5</f>
        <v>73281.165201142576</v>
      </c>
      <c r="U75">
        <f ca="1">Table6[[#This Row],[house value]]+Table6[[#This Row],[car value]]+Table6[[#This Row],[investments]]</f>
        <v>622443.6506291749</v>
      </c>
      <c r="V75">
        <f ca="1">Table6[[#This Row],[Mortgage left]]+Table6[[#This Row],[left amount to pay (car)]]+Table6[[#This Row],[debts]]</f>
        <v>494831.93572861992</v>
      </c>
      <c r="W75">
        <f ca="1">Table6[[#This Row],[value(person)]]-Table6[[#This Row],[value(debts)]]</f>
        <v>127611.71490055497</v>
      </c>
      <c r="AA75" s="5">
        <f t="shared" ca="1" si="77"/>
        <v>1</v>
      </c>
      <c r="AB75">
        <f t="shared" ca="1" si="78"/>
        <v>0</v>
      </c>
      <c r="AD75" s="6"/>
      <c r="AF75" s="5">
        <f t="shared" ca="1" si="79"/>
        <v>0</v>
      </c>
      <c r="AG75">
        <f t="shared" ca="1" si="80"/>
        <v>0</v>
      </c>
      <c r="AH75">
        <f t="shared" ca="1" si="81"/>
        <v>0</v>
      </c>
      <c r="AI75">
        <f t="shared" ca="1" si="82"/>
        <v>1</v>
      </c>
      <c r="AJ75">
        <f t="shared" ca="1" si="83"/>
        <v>0</v>
      </c>
      <c r="AK75" s="6">
        <f t="shared" ca="1" si="66"/>
        <v>0</v>
      </c>
      <c r="AM75" s="5">
        <f t="shared" ca="1" si="67"/>
        <v>0</v>
      </c>
      <c r="AN75">
        <f t="shared" ca="1" si="68"/>
        <v>1</v>
      </c>
      <c r="AO75">
        <f t="shared" ca="1" si="69"/>
        <v>0</v>
      </c>
      <c r="AP75">
        <f t="shared" ca="1" si="70"/>
        <v>0</v>
      </c>
      <c r="AQ75">
        <f t="shared" ca="1" si="71"/>
        <v>0</v>
      </c>
      <c r="AR75">
        <f t="shared" ca="1" si="72"/>
        <v>0</v>
      </c>
      <c r="AS75">
        <f t="shared" ca="1" si="73"/>
        <v>0</v>
      </c>
      <c r="AT75">
        <f t="shared" ca="1" si="74"/>
        <v>0</v>
      </c>
      <c r="AU75">
        <f t="shared" ca="1" si="75"/>
        <v>0</v>
      </c>
      <c r="AV75" s="6">
        <f t="shared" ca="1" si="76"/>
        <v>0</v>
      </c>
      <c r="AY75" s="14">
        <f ca="1">Table6[[#This Row],[car value]]/Table6[[#This Row],[cars]]</f>
        <v>85523.74271401616</v>
      </c>
      <c r="BA75" s="5"/>
      <c r="BD75">
        <f t="shared" ca="1" si="84"/>
        <v>1</v>
      </c>
      <c r="BF75" s="6"/>
      <c r="BG75" s="5"/>
      <c r="BJ75">
        <f t="shared" ca="1" si="85"/>
        <v>0.66600935015876628</v>
      </c>
      <c r="BK75">
        <f t="shared" ca="1" si="86"/>
        <v>1</v>
      </c>
      <c r="BM75" s="6"/>
    </row>
    <row r="76" spans="2:65" x14ac:dyDescent="0.35">
      <c r="B76">
        <f t="shared" ca="1" si="65"/>
        <v>1</v>
      </c>
      <c r="C76" t="str">
        <f t="shared" ca="1" si="59"/>
        <v>Men</v>
      </c>
      <c r="D76">
        <f t="shared" ref="D76:D102" ca="1" si="87">RANDBETWEEN(25,50)</f>
        <v>49</v>
      </c>
      <c r="E76">
        <f t="shared" ref="E76:E102" ca="1" si="88">RANDBETWEEN(1,6)</f>
        <v>5</v>
      </c>
      <c r="F76" t="str">
        <f t="shared" ca="1" si="60"/>
        <v>e-commerce</v>
      </c>
      <c r="G76">
        <f t="shared" ref="G76:G102" ca="1" si="89">RANDBETWEEN(1,5)</f>
        <v>3</v>
      </c>
      <c r="H76" t="str">
        <f t="shared" ca="1" si="61"/>
        <v>diploma</v>
      </c>
      <c r="J76">
        <f t="shared" ref="J76:J102" ca="1" si="90">RANDBETWEEN(0,3)</f>
        <v>2</v>
      </c>
      <c r="K76">
        <f t="shared" ca="1" si="62"/>
        <v>1</v>
      </c>
      <c r="L76">
        <f t="shared" ref="L76:L102" ca="1" si="91">RANDBETWEEN(1,10)</f>
        <v>2</v>
      </c>
      <c r="M76" t="str">
        <f ca="1">VLOOKUP(Table6[[#This Row],[Column4]],$N$114:$O$123,2)</f>
        <v>b</v>
      </c>
      <c r="N76">
        <f t="shared" ca="1" si="63"/>
        <v>28614</v>
      </c>
      <c r="O76">
        <f t="shared" ca="1" si="64"/>
        <v>402132</v>
      </c>
      <c r="P76">
        <f ca="1">RAND()*Table6[[#This Row],[house value]]</f>
        <v>138602.43891048207</v>
      </c>
      <c r="Q76">
        <f ca="1">Table6[[#This Row],[cars]]*RAND()*Table6[[#This Row],[income]]</f>
        <v>20254.713359664307</v>
      </c>
      <c r="R76">
        <f ca="1">RAND()*Table6[[#This Row],[car value]]</f>
        <v>9981.5777908733835</v>
      </c>
      <c r="S76">
        <f ca="1">RAND()*Table6[[#This Row],[income]]*2</f>
        <v>41937.667799186522</v>
      </c>
      <c r="T76">
        <f ca="1">RAND()*Table6[[#This Row],[income]]*1.5</f>
        <v>37858.843267649005</v>
      </c>
      <c r="U76">
        <f ca="1">Table6[[#This Row],[house value]]+Table6[[#This Row],[car value]]+Table6[[#This Row],[investments]]</f>
        <v>460245.55662731332</v>
      </c>
      <c r="V76">
        <f ca="1">Table6[[#This Row],[Mortgage left]]+Table6[[#This Row],[left amount to pay (car)]]+Table6[[#This Row],[debts]]</f>
        <v>190521.68450054197</v>
      </c>
      <c r="W76">
        <f ca="1">Table6[[#This Row],[value(person)]]-Table6[[#This Row],[value(debts)]]</f>
        <v>269723.87212677137</v>
      </c>
      <c r="AA76" s="5">
        <f t="shared" ca="1" si="77"/>
        <v>1</v>
      </c>
      <c r="AB76">
        <f t="shared" ca="1" si="78"/>
        <v>0</v>
      </c>
      <c r="AD76" s="6"/>
      <c r="AF76" s="5">
        <f t="shared" ca="1" si="79"/>
        <v>0</v>
      </c>
      <c r="AG76">
        <f t="shared" ca="1" si="80"/>
        <v>0</v>
      </c>
      <c r="AH76">
        <f t="shared" ca="1" si="81"/>
        <v>1</v>
      </c>
      <c r="AI76">
        <f t="shared" ca="1" si="82"/>
        <v>0</v>
      </c>
      <c r="AJ76">
        <f t="shared" ca="1" si="83"/>
        <v>0</v>
      </c>
      <c r="AK76" s="6">
        <f t="shared" ca="1" si="66"/>
        <v>0</v>
      </c>
      <c r="AM76" s="5">
        <f t="shared" ca="1" si="67"/>
        <v>0</v>
      </c>
      <c r="AN76">
        <f t="shared" ca="1" si="68"/>
        <v>0</v>
      </c>
      <c r="AO76">
        <f t="shared" ca="1" si="69"/>
        <v>0</v>
      </c>
      <c r="AP76">
        <f t="shared" ca="1" si="70"/>
        <v>0</v>
      </c>
      <c r="AQ76">
        <f t="shared" ca="1" si="71"/>
        <v>0</v>
      </c>
      <c r="AR76">
        <f t="shared" ca="1" si="72"/>
        <v>0</v>
      </c>
      <c r="AS76">
        <f t="shared" ca="1" si="73"/>
        <v>0</v>
      </c>
      <c r="AT76">
        <f t="shared" ca="1" si="74"/>
        <v>1</v>
      </c>
      <c r="AU76">
        <f t="shared" ca="1" si="75"/>
        <v>0</v>
      </c>
      <c r="AV76" s="6">
        <f t="shared" ca="1" si="76"/>
        <v>0</v>
      </c>
      <c r="AY76" s="14">
        <f ca="1">Table6[[#This Row],[car value]]/Table6[[#This Row],[cars]]</f>
        <v>20254.713359664307</v>
      </c>
      <c r="BA76" s="5"/>
      <c r="BD76">
        <f t="shared" ca="1" si="84"/>
        <v>1</v>
      </c>
      <c r="BF76" s="6"/>
      <c r="BG76" s="5"/>
      <c r="BJ76">
        <f t="shared" ca="1" si="85"/>
        <v>0.77906648159690828</v>
      </c>
      <c r="BK76">
        <f t="shared" ca="1" si="86"/>
        <v>1</v>
      </c>
      <c r="BM76" s="6"/>
    </row>
    <row r="77" spans="2:65" x14ac:dyDescent="0.35">
      <c r="B77">
        <f t="shared" ca="1" si="65"/>
        <v>6</v>
      </c>
      <c r="C77" t="str">
        <f t="shared" ca="1" si="59"/>
        <v>Women</v>
      </c>
      <c r="D77">
        <f t="shared" ca="1" si="87"/>
        <v>31</v>
      </c>
      <c r="E77">
        <f t="shared" ca="1" si="88"/>
        <v>4</v>
      </c>
      <c r="F77" t="str">
        <f t="shared" ca="1" si="60"/>
        <v>it</v>
      </c>
      <c r="G77">
        <f t="shared" ca="1" si="89"/>
        <v>5</v>
      </c>
      <c r="H77" t="str">
        <f t="shared" ca="1" si="61"/>
        <v>arts</v>
      </c>
      <c r="J77">
        <f t="shared" ca="1" si="90"/>
        <v>3</v>
      </c>
      <c r="K77">
        <f t="shared" ca="1" si="62"/>
        <v>2</v>
      </c>
      <c r="L77">
        <f t="shared" ca="1" si="91"/>
        <v>3</v>
      </c>
      <c r="M77" t="str">
        <f ca="1">VLOOKUP(Table6[[#This Row],[Column4]],$N$114:$O$123,2)</f>
        <v>c</v>
      </c>
      <c r="N77">
        <f t="shared" ca="1" si="63"/>
        <v>60521</v>
      </c>
      <c r="O77">
        <f t="shared" ca="1" si="64"/>
        <v>104909</v>
      </c>
      <c r="P77">
        <f ca="1">RAND()*Table6[[#This Row],[house value]]</f>
        <v>5210.8663774718498</v>
      </c>
      <c r="Q77">
        <f ca="1">Table6[[#This Row],[cars]]*RAND()*Table6[[#This Row],[income]]</f>
        <v>34340.406504380764</v>
      </c>
      <c r="R77">
        <f ca="1">RAND()*Table6[[#This Row],[car value]]</f>
        <v>2526.2857678859796</v>
      </c>
      <c r="S77">
        <f ca="1">RAND()*Table6[[#This Row],[income]]*2</f>
        <v>16110.975340591061</v>
      </c>
      <c r="T77">
        <f ca="1">RAND()*Table6[[#This Row],[income]]*1.5</f>
        <v>34599.074437771698</v>
      </c>
      <c r="U77">
        <f ca="1">Table6[[#This Row],[house value]]+Table6[[#This Row],[car value]]+Table6[[#This Row],[investments]]</f>
        <v>173848.48094215244</v>
      </c>
      <c r="V77">
        <f ca="1">Table6[[#This Row],[Mortgage left]]+Table6[[#This Row],[left amount to pay (car)]]+Table6[[#This Row],[debts]]</f>
        <v>23848.127485948891</v>
      </c>
      <c r="W77">
        <f ca="1">Table6[[#This Row],[value(person)]]-Table6[[#This Row],[value(debts)]]</f>
        <v>150000.35345620353</v>
      </c>
      <c r="AA77" s="5">
        <f t="shared" ca="1" si="77"/>
        <v>1</v>
      </c>
      <c r="AB77">
        <f t="shared" ca="1" si="78"/>
        <v>0</v>
      </c>
      <c r="AD77" s="6"/>
      <c r="AF77" s="5">
        <f t="shared" ca="1" si="79"/>
        <v>0</v>
      </c>
      <c r="AG77">
        <f t="shared" ca="1" si="80"/>
        <v>0</v>
      </c>
      <c r="AH77">
        <f t="shared" ca="1" si="81"/>
        <v>0</v>
      </c>
      <c r="AI77">
        <f t="shared" ca="1" si="82"/>
        <v>0</v>
      </c>
      <c r="AJ77">
        <f t="shared" ca="1" si="83"/>
        <v>1</v>
      </c>
      <c r="AK77" s="6">
        <f t="shared" ca="1" si="66"/>
        <v>0</v>
      </c>
      <c r="AM77" s="5">
        <f t="shared" ca="1" si="67"/>
        <v>0</v>
      </c>
      <c r="AN77">
        <f t="shared" ca="1" si="68"/>
        <v>1</v>
      </c>
      <c r="AO77">
        <f t="shared" ca="1" si="69"/>
        <v>0</v>
      </c>
      <c r="AP77">
        <f t="shared" ca="1" si="70"/>
        <v>0</v>
      </c>
      <c r="AQ77">
        <f t="shared" ca="1" si="71"/>
        <v>0</v>
      </c>
      <c r="AR77">
        <f t="shared" ca="1" si="72"/>
        <v>0</v>
      </c>
      <c r="AS77">
        <f t="shared" ca="1" si="73"/>
        <v>0</v>
      </c>
      <c r="AT77">
        <f t="shared" ca="1" si="74"/>
        <v>0</v>
      </c>
      <c r="AU77">
        <f t="shared" ca="1" si="75"/>
        <v>0</v>
      </c>
      <c r="AV77" s="6">
        <f t="shared" ca="1" si="76"/>
        <v>0</v>
      </c>
      <c r="AY77" s="14">
        <f ca="1">Table6[[#This Row],[car value]]/Table6[[#This Row],[cars]]</f>
        <v>17170.203252190382</v>
      </c>
      <c r="BA77" s="5"/>
      <c r="BD77">
        <f t="shared" ca="1" si="84"/>
        <v>0</v>
      </c>
      <c r="BF77" s="6"/>
      <c r="BG77" s="5"/>
      <c r="BJ77">
        <f t="shared" ca="1" si="85"/>
        <v>0.34466901144520223</v>
      </c>
      <c r="BK77">
        <f t="shared" ca="1" si="86"/>
        <v>0</v>
      </c>
      <c r="BM77" s="6"/>
    </row>
    <row r="78" spans="2:65" x14ac:dyDescent="0.35">
      <c r="B78">
        <f t="shared" ca="1" si="65"/>
        <v>5</v>
      </c>
      <c r="C78" t="str">
        <f t="shared" ca="1" si="59"/>
        <v>Men</v>
      </c>
      <c r="D78">
        <f t="shared" ca="1" si="87"/>
        <v>34</v>
      </c>
      <c r="E78">
        <f t="shared" ca="1" si="88"/>
        <v>4</v>
      </c>
      <c r="F78" t="str">
        <f t="shared" ca="1" si="60"/>
        <v>it</v>
      </c>
      <c r="G78">
        <f t="shared" ca="1" si="89"/>
        <v>3</v>
      </c>
      <c r="H78" t="str">
        <f t="shared" ca="1" si="61"/>
        <v>diploma</v>
      </c>
      <c r="J78">
        <f t="shared" ca="1" si="90"/>
        <v>0</v>
      </c>
      <c r="K78">
        <f t="shared" ca="1" si="62"/>
        <v>1</v>
      </c>
      <c r="L78">
        <f t="shared" ca="1" si="91"/>
        <v>6</v>
      </c>
      <c r="M78" t="str">
        <f ca="1">VLOOKUP(Table6[[#This Row],[Column4]],$N$114:$O$123,2)</f>
        <v>f</v>
      </c>
      <c r="N78">
        <f t="shared" ca="1" si="63"/>
        <v>16360</v>
      </c>
      <c r="O78">
        <f t="shared" ca="1" si="64"/>
        <v>468447</v>
      </c>
      <c r="P78">
        <f ca="1">RAND()*Table6[[#This Row],[house value]]</f>
        <v>18336.385979073773</v>
      </c>
      <c r="Q78">
        <f ca="1">Table6[[#This Row],[cars]]*RAND()*Table6[[#This Row],[income]]</f>
        <v>1457.9458758563517</v>
      </c>
      <c r="R78">
        <f ca="1">RAND()*Table6[[#This Row],[car value]]</f>
        <v>899.23365710580526</v>
      </c>
      <c r="S78">
        <f ca="1">RAND()*Table6[[#This Row],[income]]*2</f>
        <v>30391.415740251341</v>
      </c>
      <c r="T78">
        <f ca="1">RAND()*Table6[[#This Row],[income]]*1.5</f>
        <v>16208.388661129116</v>
      </c>
      <c r="U78">
        <f ca="1">Table6[[#This Row],[house value]]+Table6[[#This Row],[car value]]+Table6[[#This Row],[investments]]</f>
        <v>486113.33453698544</v>
      </c>
      <c r="V78">
        <f ca="1">Table6[[#This Row],[Mortgage left]]+Table6[[#This Row],[left amount to pay (car)]]+Table6[[#This Row],[debts]]</f>
        <v>49627.035376430918</v>
      </c>
      <c r="W78">
        <f ca="1">Table6[[#This Row],[value(person)]]-Table6[[#This Row],[value(debts)]]</f>
        <v>436486.29916055454</v>
      </c>
      <c r="AA78" s="5">
        <f t="shared" ca="1" si="77"/>
        <v>0</v>
      </c>
      <c r="AB78">
        <f t="shared" ca="1" si="78"/>
        <v>1</v>
      </c>
      <c r="AD78" s="6"/>
      <c r="AF78" s="5">
        <f t="shared" ca="1" si="79"/>
        <v>0</v>
      </c>
      <c r="AG78">
        <f t="shared" ca="1" si="80"/>
        <v>0</v>
      </c>
      <c r="AH78">
        <f t="shared" ca="1" si="81"/>
        <v>0</v>
      </c>
      <c r="AI78">
        <f t="shared" ca="1" si="82"/>
        <v>1</v>
      </c>
      <c r="AJ78">
        <f t="shared" ca="1" si="83"/>
        <v>0</v>
      </c>
      <c r="AK78" s="6">
        <f t="shared" ca="1" si="66"/>
        <v>0</v>
      </c>
      <c r="AM78" s="5">
        <f t="shared" ca="1" si="67"/>
        <v>0</v>
      </c>
      <c r="AN78">
        <f t="shared" ca="1" si="68"/>
        <v>0</v>
      </c>
      <c r="AO78">
        <f t="shared" ca="1" si="69"/>
        <v>1</v>
      </c>
      <c r="AP78">
        <f t="shared" ca="1" si="70"/>
        <v>0</v>
      </c>
      <c r="AQ78">
        <f t="shared" ca="1" si="71"/>
        <v>0</v>
      </c>
      <c r="AR78">
        <f t="shared" ca="1" si="72"/>
        <v>0</v>
      </c>
      <c r="AS78">
        <f t="shared" ca="1" si="73"/>
        <v>0</v>
      </c>
      <c r="AT78">
        <f t="shared" ca="1" si="74"/>
        <v>0</v>
      </c>
      <c r="AU78">
        <f t="shared" ca="1" si="75"/>
        <v>0</v>
      </c>
      <c r="AV78" s="6">
        <f t="shared" ca="1" si="76"/>
        <v>0</v>
      </c>
      <c r="AY78" s="14">
        <f ca="1">Table6[[#This Row],[car value]]/Table6[[#This Row],[cars]]</f>
        <v>1457.9458758563517</v>
      </c>
      <c r="BA78" s="5"/>
      <c r="BD78">
        <f t="shared" ca="1" si="84"/>
        <v>0</v>
      </c>
      <c r="BF78" s="6"/>
      <c r="BG78" s="5"/>
      <c r="BJ78">
        <f t="shared" ca="1" si="85"/>
        <v>4.9670346466669686E-2</v>
      </c>
      <c r="BK78">
        <f t="shared" ca="1" si="86"/>
        <v>0</v>
      </c>
      <c r="BM78" s="6"/>
    </row>
    <row r="79" spans="2:65" x14ac:dyDescent="0.35">
      <c r="B79">
        <f t="shared" ca="1" si="65"/>
        <v>6</v>
      </c>
      <c r="C79" t="str">
        <f t="shared" ca="1" si="59"/>
        <v>Women</v>
      </c>
      <c r="D79">
        <f t="shared" ca="1" si="87"/>
        <v>34</v>
      </c>
      <c r="E79">
        <f t="shared" ca="1" si="88"/>
        <v>2</v>
      </c>
      <c r="F79" t="str">
        <f t="shared" ca="1" si="60"/>
        <v>education</v>
      </c>
      <c r="G79">
        <f t="shared" ca="1" si="89"/>
        <v>1</v>
      </c>
      <c r="H79" t="str">
        <f t="shared" ca="1" si="61"/>
        <v>Mba</v>
      </c>
      <c r="J79">
        <f t="shared" ca="1" si="90"/>
        <v>0</v>
      </c>
      <c r="K79">
        <f t="shared" ca="1" si="62"/>
        <v>2</v>
      </c>
      <c r="L79">
        <f t="shared" ca="1" si="91"/>
        <v>8</v>
      </c>
      <c r="M79" t="str">
        <f ca="1">VLOOKUP(Table6[[#This Row],[Column4]],$N$114:$O$123,2)</f>
        <v>h</v>
      </c>
      <c r="N79">
        <f t="shared" ca="1" si="63"/>
        <v>30704</v>
      </c>
      <c r="O79">
        <f t="shared" ca="1" si="64"/>
        <v>432426</v>
      </c>
      <c r="P79">
        <f ca="1">RAND()*Table6[[#This Row],[house value]]</f>
        <v>230692.84517999375</v>
      </c>
      <c r="Q79">
        <f ca="1">Table6[[#This Row],[cars]]*RAND()*Table6[[#This Row],[income]]</f>
        <v>34856.321239714533</v>
      </c>
      <c r="R79">
        <f ca="1">RAND()*Table6[[#This Row],[car value]]</f>
        <v>29007.32893952632</v>
      </c>
      <c r="S79">
        <f ca="1">RAND()*Table6[[#This Row],[income]]*2</f>
        <v>2906.7628379545727</v>
      </c>
      <c r="T79">
        <f ca="1">RAND()*Table6[[#This Row],[income]]*1.5</f>
        <v>16406.360586888219</v>
      </c>
      <c r="U79">
        <f ca="1">Table6[[#This Row],[house value]]+Table6[[#This Row],[car value]]+Table6[[#This Row],[investments]]</f>
        <v>483688.68182660273</v>
      </c>
      <c r="V79">
        <f ca="1">Table6[[#This Row],[Mortgage left]]+Table6[[#This Row],[left amount to pay (car)]]+Table6[[#This Row],[debts]]</f>
        <v>262606.93695747462</v>
      </c>
      <c r="W79">
        <f ca="1">Table6[[#This Row],[value(person)]]-Table6[[#This Row],[value(debts)]]</f>
        <v>221081.7448691281</v>
      </c>
      <c r="AA79" s="5">
        <f t="shared" ca="1" si="77"/>
        <v>1</v>
      </c>
      <c r="AB79">
        <f t="shared" ca="1" si="78"/>
        <v>0</v>
      </c>
      <c r="AD79" s="6"/>
      <c r="AF79" s="5">
        <f t="shared" ca="1" si="79"/>
        <v>0</v>
      </c>
      <c r="AG79">
        <f t="shared" ca="1" si="80"/>
        <v>0</v>
      </c>
      <c r="AH79">
        <f t="shared" ca="1" si="81"/>
        <v>0</v>
      </c>
      <c r="AI79">
        <f t="shared" ca="1" si="82"/>
        <v>1</v>
      </c>
      <c r="AJ79">
        <f t="shared" ca="1" si="83"/>
        <v>0</v>
      </c>
      <c r="AK79" s="6">
        <f t="shared" ca="1" si="66"/>
        <v>0</v>
      </c>
      <c r="AM79" s="5">
        <f t="shared" ca="1" si="67"/>
        <v>0</v>
      </c>
      <c r="AN79">
        <f t="shared" ca="1" si="68"/>
        <v>0</v>
      </c>
      <c r="AO79">
        <f t="shared" ca="1" si="69"/>
        <v>0</v>
      </c>
      <c r="AP79">
        <f t="shared" ca="1" si="70"/>
        <v>0</v>
      </c>
      <c r="AQ79">
        <f t="shared" ca="1" si="71"/>
        <v>0</v>
      </c>
      <c r="AR79">
        <f t="shared" ca="1" si="72"/>
        <v>1</v>
      </c>
      <c r="AS79">
        <f t="shared" ca="1" si="73"/>
        <v>0</v>
      </c>
      <c r="AT79">
        <f t="shared" ca="1" si="74"/>
        <v>0</v>
      </c>
      <c r="AU79">
        <f t="shared" ca="1" si="75"/>
        <v>0</v>
      </c>
      <c r="AV79" s="6">
        <f t="shared" ca="1" si="76"/>
        <v>0</v>
      </c>
      <c r="AY79" s="14">
        <f ca="1">Table6[[#This Row],[car value]]/Table6[[#This Row],[cars]]</f>
        <v>17428.160619857266</v>
      </c>
      <c r="BA79" s="5"/>
      <c r="BD79">
        <f t="shared" ca="1" si="84"/>
        <v>0</v>
      </c>
      <c r="BF79" s="6"/>
      <c r="BG79" s="5"/>
      <c r="BJ79">
        <f t="shared" ca="1" si="85"/>
        <v>3.9142925409008433E-2</v>
      </c>
      <c r="BK79">
        <f t="shared" ca="1" si="86"/>
        <v>0</v>
      </c>
      <c r="BM79" s="6"/>
    </row>
    <row r="80" spans="2:65" x14ac:dyDescent="0.35">
      <c r="B80">
        <f t="shared" ca="1" si="65"/>
        <v>8</v>
      </c>
      <c r="C80" t="str">
        <f t="shared" ca="1" si="59"/>
        <v>Women</v>
      </c>
      <c r="D80">
        <f t="shared" ca="1" si="87"/>
        <v>44</v>
      </c>
      <c r="E80">
        <f t="shared" ca="1" si="88"/>
        <v>1</v>
      </c>
      <c r="F80" t="str">
        <f t="shared" ca="1" si="60"/>
        <v>health</v>
      </c>
      <c r="G80">
        <f t="shared" ca="1" si="89"/>
        <v>1</v>
      </c>
      <c r="H80" t="str">
        <f t="shared" ca="1" si="61"/>
        <v>Mba</v>
      </c>
      <c r="J80">
        <f t="shared" ca="1" si="90"/>
        <v>3</v>
      </c>
      <c r="K80">
        <f t="shared" ca="1" si="62"/>
        <v>1</v>
      </c>
      <c r="L80">
        <f t="shared" ca="1" si="91"/>
        <v>8</v>
      </c>
      <c r="M80" t="str">
        <f ca="1">VLOOKUP(Table6[[#This Row],[Column4]],$N$114:$O$123,2)</f>
        <v>h</v>
      </c>
      <c r="N80">
        <f t="shared" ca="1" si="63"/>
        <v>91908</v>
      </c>
      <c r="O80">
        <f t="shared" ca="1" si="64"/>
        <v>102263</v>
      </c>
      <c r="P80">
        <f ca="1">RAND()*Table6[[#This Row],[house value]]</f>
        <v>69791.004981216291</v>
      </c>
      <c r="Q80">
        <f ca="1">Table6[[#This Row],[cars]]*RAND()*Table6[[#This Row],[income]]</f>
        <v>39335.541396269902</v>
      </c>
      <c r="R80">
        <f ca="1">RAND()*Table6[[#This Row],[car value]]</f>
        <v>24443.810008777127</v>
      </c>
      <c r="S80">
        <f ca="1">RAND()*Table6[[#This Row],[income]]*2</f>
        <v>52005.500714792535</v>
      </c>
      <c r="T80">
        <f ca="1">RAND()*Table6[[#This Row],[income]]*1.5</f>
        <v>50411.776863184125</v>
      </c>
      <c r="U80">
        <f ca="1">Table6[[#This Row],[house value]]+Table6[[#This Row],[car value]]+Table6[[#This Row],[investments]]</f>
        <v>192010.31825945401</v>
      </c>
      <c r="V80">
        <f ca="1">Table6[[#This Row],[Mortgage left]]+Table6[[#This Row],[left amount to pay (car)]]+Table6[[#This Row],[debts]]</f>
        <v>146240.31570478596</v>
      </c>
      <c r="W80">
        <f ca="1">Table6[[#This Row],[value(person)]]-Table6[[#This Row],[value(debts)]]</f>
        <v>45770.002554668055</v>
      </c>
      <c r="AA80" s="5">
        <f t="shared" ca="1" si="77"/>
        <v>0</v>
      </c>
      <c r="AB80">
        <f t="shared" ca="1" si="78"/>
        <v>1</v>
      </c>
      <c r="AD80" s="6"/>
      <c r="AF80" s="5">
        <f t="shared" ca="1" si="79"/>
        <v>0</v>
      </c>
      <c r="AG80">
        <f t="shared" ca="1" si="80"/>
        <v>1</v>
      </c>
      <c r="AH80">
        <f t="shared" ca="1" si="81"/>
        <v>0</v>
      </c>
      <c r="AI80">
        <f t="shared" ca="1" si="82"/>
        <v>0</v>
      </c>
      <c r="AJ80">
        <f t="shared" ca="1" si="83"/>
        <v>0</v>
      </c>
      <c r="AK80" s="6">
        <f t="shared" ca="1" si="66"/>
        <v>0</v>
      </c>
      <c r="AM80" s="5">
        <f t="shared" ca="1" si="67"/>
        <v>0</v>
      </c>
      <c r="AN80">
        <f t="shared" ca="1" si="68"/>
        <v>0</v>
      </c>
      <c r="AO80">
        <f t="shared" ca="1" si="69"/>
        <v>0</v>
      </c>
      <c r="AP80">
        <f t="shared" ca="1" si="70"/>
        <v>0</v>
      </c>
      <c r="AQ80">
        <f t="shared" ca="1" si="71"/>
        <v>0</v>
      </c>
      <c r="AR80">
        <f t="shared" ca="1" si="72"/>
        <v>0</v>
      </c>
      <c r="AS80">
        <f t="shared" ca="1" si="73"/>
        <v>0</v>
      </c>
      <c r="AT80">
        <f t="shared" ca="1" si="74"/>
        <v>1</v>
      </c>
      <c r="AU80">
        <f t="shared" ca="1" si="75"/>
        <v>0</v>
      </c>
      <c r="AV80" s="6">
        <f t="shared" ca="1" si="76"/>
        <v>0</v>
      </c>
      <c r="AY80" s="14">
        <f ca="1">Table6[[#This Row],[car value]]/Table6[[#This Row],[cars]]</f>
        <v>39335.541396269902</v>
      </c>
      <c r="BA80" s="5"/>
      <c r="BD80">
        <f t="shared" ca="1" si="84"/>
        <v>0</v>
      </c>
      <c r="BF80" s="6"/>
      <c r="BG80" s="5"/>
      <c r="BJ80">
        <f t="shared" ca="1" si="85"/>
        <v>0.5334851400701941</v>
      </c>
      <c r="BK80">
        <f t="shared" ca="1" si="86"/>
        <v>1</v>
      </c>
      <c r="BM80" s="6"/>
    </row>
    <row r="81" spans="2:65" x14ac:dyDescent="0.35">
      <c r="B81">
        <f t="shared" ca="1" si="65"/>
        <v>7</v>
      </c>
      <c r="C81" t="str">
        <f t="shared" ca="1" si="59"/>
        <v>Men</v>
      </c>
      <c r="D81">
        <f t="shared" ca="1" si="87"/>
        <v>31</v>
      </c>
      <c r="E81">
        <f t="shared" ca="1" si="88"/>
        <v>4</v>
      </c>
      <c r="F81" t="str">
        <f t="shared" ca="1" si="60"/>
        <v>it</v>
      </c>
      <c r="G81">
        <f t="shared" ca="1" si="89"/>
        <v>4</v>
      </c>
      <c r="H81" t="str">
        <f t="shared" ca="1" si="61"/>
        <v>commerce</v>
      </c>
      <c r="J81">
        <f t="shared" ca="1" si="90"/>
        <v>3</v>
      </c>
      <c r="K81">
        <f t="shared" ca="1" si="62"/>
        <v>1</v>
      </c>
      <c r="L81">
        <f t="shared" ca="1" si="91"/>
        <v>2</v>
      </c>
      <c r="M81" t="str">
        <f ca="1">VLOOKUP(Table6[[#This Row],[Column4]],$N$114:$O$123,2)</f>
        <v>b</v>
      </c>
      <c r="N81">
        <f t="shared" ca="1" si="63"/>
        <v>41566</v>
      </c>
      <c r="O81">
        <f t="shared" ca="1" si="64"/>
        <v>220577</v>
      </c>
      <c r="P81">
        <f ca="1">RAND()*Table6[[#This Row],[house value]]</f>
        <v>144319.57959139667</v>
      </c>
      <c r="Q81">
        <f ca="1">Table6[[#This Row],[cars]]*RAND()*Table6[[#This Row],[income]]</f>
        <v>11356.482695666326</v>
      </c>
      <c r="R81">
        <f ca="1">RAND()*Table6[[#This Row],[car value]]</f>
        <v>8911.7531456926481</v>
      </c>
      <c r="S81">
        <f ca="1">RAND()*Table6[[#This Row],[income]]*2</f>
        <v>9071.6172582817162</v>
      </c>
      <c r="T81">
        <f ca="1">RAND()*Table6[[#This Row],[income]]*1.5</f>
        <v>44129.314058581163</v>
      </c>
      <c r="U81">
        <f ca="1">Table6[[#This Row],[house value]]+Table6[[#This Row],[car value]]+Table6[[#This Row],[investments]]</f>
        <v>276062.79675424751</v>
      </c>
      <c r="V81">
        <f ca="1">Table6[[#This Row],[Mortgage left]]+Table6[[#This Row],[left amount to pay (car)]]+Table6[[#This Row],[debts]]</f>
        <v>162302.94999537102</v>
      </c>
      <c r="W81">
        <f ca="1">Table6[[#This Row],[value(person)]]-Table6[[#This Row],[value(debts)]]</f>
        <v>113759.84675887649</v>
      </c>
      <c r="AA81" s="5">
        <f t="shared" ca="1" si="77"/>
        <v>0</v>
      </c>
      <c r="AB81">
        <f t="shared" ca="1" si="78"/>
        <v>1</v>
      </c>
      <c r="AD81" s="6"/>
      <c r="AF81" s="5">
        <f t="shared" ca="1" si="79"/>
        <v>1</v>
      </c>
      <c r="AG81">
        <f t="shared" ca="1" si="80"/>
        <v>0</v>
      </c>
      <c r="AH81">
        <f t="shared" ca="1" si="81"/>
        <v>0</v>
      </c>
      <c r="AI81">
        <f t="shared" ca="1" si="82"/>
        <v>0</v>
      </c>
      <c r="AJ81">
        <f t="shared" ca="1" si="83"/>
        <v>0</v>
      </c>
      <c r="AK81" s="6">
        <f t="shared" ca="1" si="66"/>
        <v>0</v>
      </c>
      <c r="AM81" s="5">
        <f t="shared" ca="1" si="67"/>
        <v>0</v>
      </c>
      <c r="AN81">
        <f t="shared" ca="1" si="68"/>
        <v>0</v>
      </c>
      <c r="AO81">
        <f t="shared" ca="1" si="69"/>
        <v>0</v>
      </c>
      <c r="AP81">
        <f t="shared" ca="1" si="70"/>
        <v>0</v>
      </c>
      <c r="AQ81">
        <f t="shared" ca="1" si="71"/>
        <v>0</v>
      </c>
      <c r="AR81">
        <f t="shared" ca="1" si="72"/>
        <v>0</v>
      </c>
      <c r="AS81">
        <f t="shared" ca="1" si="73"/>
        <v>0</v>
      </c>
      <c r="AT81">
        <f t="shared" ca="1" si="74"/>
        <v>1</v>
      </c>
      <c r="AU81">
        <f t="shared" ca="1" si="75"/>
        <v>0</v>
      </c>
      <c r="AV81" s="6">
        <f t="shared" ca="1" si="76"/>
        <v>0</v>
      </c>
      <c r="AY81" s="14">
        <f ca="1">Table6[[#This Row],[car value]]/Table6[[#This Row],[cars]]</f>
        <v>11356.482695666326</v>
      </c>
      <c r="BA81" s="5"/>
      <c r="BD81">
        <f t="shared" ca="1" si="84"/>
        <v>0</v>
      </c>
      <c r="BF81" s="6"/>
      <c r="BG81" s="5"/>
      <c r="BJ81">
        <f t="shared" ca="1" si="85"/>
        <v>0.68246584767918295</v>
      </c>
      <c r="BK81">
        <f t="shared" ca="1" si="86"/>
        <v>1</v>
      </c>
      <c r="BM81" s="6"/>
    </row>
    <row r="82" spans="2:65" x14ac:dyDescent="0.35">
      <c r="B82">
        <f t="shared" ca="1" si="65"/>
        <v>8</v>
      </c>
      <c r="C82" t="str">
        <f t="shared" ca="1" si="59"/>
        <v>Women</v>
      </c>
      <c r="D82">
        <f t="shared" ca="1" si="87"/>
        <v>28</v>
      </c>
      <c r="E82">
        <f t="shared" ca="1" si="88"/>
        <v>3</v>
      </c>
      <c r="F82" t="str">
        <f t="shared" ca="1" si="60"/>
        <v>agriculture</v>
      </c>
      <c r="G82">
        <f t="shared" ca="1" si="89"/>
        <v>3</v>
      </c>
      <c r="H82" t="str">
        <f t="shared" ca="1" si="61"/>
        <v>diploma</v>
      </c>
      <c r="J82">
        <f t="shared" ca="1" si="90"/>
        <v>1</v>
      </c>
      <c r="K82">
        <f t="shared" ca="1" si="62"/>
        <v>2</v>
      </c>
      <c r="L82">
        <f t="shared" ca="1" si="91"/>
        <v>5</v>
      </c>
      <c r="M82" t="str">
        <f ca="1">VLOOKUP(Table6[[#This Row],[Column4]],$N$114:$O$123,2)</f>
        <v>e</v>
      </c>
      <c r="N82">
        <f t="shared" ca="1" si="63"/>
        <v>68977</v>
      </c>
      <c r="O82">
        <f t="shared" ca="1" si="64"/>
        <v>393710</v>
      </c>
      <c r="P82">
        <f ca="1">RAND()*Table6[[#This Row],[house value]]</f>
        <v>32355.360922392265</v>
      </c>
      <c r="Q82">
        <f ca="1">Table6[[#This Row],[cars]]*RAND()*Table6[[#This Row],[income]]</f>
        <v>52478.199871371064</v>
      </c>
      <c r="R82">
        <f ca="1">RAND()*Table6[[#This Row],[car value]]</f>
        <v>34035.584620980881</v>
      </c>
      <c r="S82">
        <f ca="1">RAND()*Table6[[#This Row],[income]]*2</f>
        <v>3116.2187302222328</v>
      </c>
      <c r="T82">
        <f ca="1">RAND()*Table6[[#This Row],[income]]*1.5</f>
        <v>95210.75740115979</v>
      </c>
      <c r="U82">
        <f ca="1">Table6[[#This Row],[house value]]+Table6[[#This Row],[car value]]+Table6[[#This Row],[investments]]</f>
        <v>541398.95727253077</v>
      </c>
      <c r="V82">
        <f ca="1">Table6[[#This Row],[Mortgage left]]+Table6[[#This Row],[left amount to pay (car)]]+Table6[[#This Row],[debts]]</f>
        <v>69507.164273595379</v>
      </c>
      <c r="W82">
        <f ca="1">Table6[[#This Row],[value(person)]]-Table6[[#This Row],[value(debts)]]</f>
        <v>471891.79299893539</v>
      </c>
      <c r="AA82" s="5">
        <f t="shared" ca="1" si="77"/>
        <v>1</v>
      </c>
      <c r="AB82">
        <f t="shared" ca="1" si="78"/>
        <v>0</v>
      </c>
      <c r="AD82" s="6"/>
      <c r="AF82" s="5">
        <f t="shared" ca="1" si="79"/>
        <v>0</v>
      </c>
      <c r="AG82">
        <f t="shared" ca="1" si="80"/>
        <v>0</v>
      </c>
      <c r="AH82">
        <f t="shared" ca="1" si="81"/>
        <v>0</v>
      </c>
      <c r="AI82">
        <f t="shared" ca="1" si="82"/>
        <v>1</v>
      </c>
      <c r="AJ82">
        <f t="shared" ca="1" si="83"/>
        <v>0</v>
      </c>
      <c r="AK82" s="6">
        <f t="shared" ca="1" si="66"/>
        <v>0</v>
      </c>
      <c r="AM82" s="5">
        <f t="shared" ca="1" si="67"/>
        <v>0</v>
      </c>
      <c r="AN82">
        <f t="shared" ca="1" si="68"/>
        <v>1</v>
      </c>
      <c r="AO82">
        <f t="shared" ca="1" si="69"/>
        <v>0</v>
      </c>
      <c r="AP82">
        <f t="shared" ca="1" si="70"/>
        <v>0</v>
      </c>
      <c r="AQ82">
        <f t="shared" ca="1" si="71"/>
        <v>0</v>
      </c>
      <c r="AR82">
        <f t="shared" ca="1" si="72"/>
        <v>0</v>
      </c>
      <c r="AS82">
        <f t="shared" ca="1" si="73"/>
        <v>0</v>
      </c>
      <c r="AT82">
        <f t="shared" ca="1" si="74"/>
        <v>0</v>
      </c>
      <c r="AU82">
        <f t="shared" ca="1" si="75"/>
        <v>0</v>
      </c>
      <c r="AV82" s="6">
        <f t="shared" ca="1" si="76"/>
        <v>0</v>
      </c>
      <c r="AY82" s="14">
        <f ca="1">Table6[[#This Row],[car value]]/Table6[[#This Row],[cars]]</f>
        <v>26239.099935685532</v>
      </c>
      <c r="BA82" s="5"/>
      <c r="BD82">
        <f t="shared" ca="1" si="84"/>
        <v>0</v>
      </c>
      <c r="BF82" s="6"/>
      <c r="BG82" s="5"/>
      <c r="BJ82">
        <f t="shared" ca="1" si="85"/>
        <v>0.6542820855818906</v>
      </c>
      <c r="BK82">
        <f t="shared" ca="1" si="86"/>
        <v>1</v>
      </c>
      <c r="BM82" s="6"/>
    </row>
    <row r="83" spans="2:65" x14ac:dyDescent="0.35">
      <c r="B83">
        <f t="shared" ca="1" si="65"/>
        <v>2</v>
      </c>
      <c r="C83" t="str">
        <f t="shared" ca="1" si="59"/>
        <v>Women</v>
      </c>
      <c r="D83">
        <f t="shared" ca="1" si="87"/>
        <v>30</v>
      </c>
      <c r="E83">
        <f t="shared" ca="1" si="88"/>
        <v>5</v>
      </c>
      <c r="F83" t="str">
        <f t="shared" ca="1" si="60"/>
        <v>e-commerce</v>
      </c>
      <c r="G83">
        <f t="shared" ca="1" si="89"/>
        <v>5</v>
      </c>
      <c r="H83" t="str">
        <f t="shared" ca="1" si="61"/>
        <v>arts</v>
      </c>
      <c r="J83">
        <f t="shared" ca="1" si="90"/>
        <v>0</v>
      </c>
      <c r="K83">
        <f t="shared" ca="1" si="62"/>
        <v>2</v>
      </c>
      <c r="L83">
        <f t="shared" ca="1" si="91"/>
        <v>4</v>
      </c>
      <c r="M83" t="str">
        <f ca="1">VLOOKUP(Table6[[#This Row],[Column4]],$N$114:$O$123,2)</f>
        <v>d</v>
      </c>
      <c r="N83">
        <f t="shared" ca="1" si="63"/>
        <v>70124</v>
      </c>
      <c r="O83">
        <f t="shared" ca="1" si="64"/>
        <v>393728</v>
      </c>
      <c r="P83">
        <f ca="1">RAND()*Table6[[#This Row],[house value]]</f>
        <v>175080.97106167139</v>
      </c>
      <c r="Q83">
        <f ca="1">Table6[[#This Row],[cars]]*RAND()*Table6[[#This Row],[income]]</f>
        <v>84503.703637615283</v>
      </c>
      <c r="R83">
        <f ca="1">RAND()*Table6[[#This Row],[car value]]</f>
        <v>16346.237557733781</v>
      </c>
      <c r="S83">
        <f ca="1">RAND()*Table6[[#This Row],[income]]*2</f>
        <v>136462.81293342373</v>
      </c>
      <c r="T83">
        <f ca="1">RAND()*Table6[[#This Row],[income]]*1.5</f>
        <v>37909.576873607068</v>
      </c>
      <c r="U83">
        <f ca="1">Table6[[#This Row],[house value]]+Table6[[#This Row],[car value]]+Table6[[#This Row],[investments]]</f>
        <v>516141.28051122237</v>
      </c>
      <c r="V83">
        <f ca="1">Table6[[#This Row],[Mortgage left]]+Table6[[#This Row],[left amount to pay (car)]]+Table6[[#This Row],[debts]]</f>
        <v>327890.0215528289</v>
      </c>
      <c r="W83">
        <f ca="1">Table6[[#This Row],[value(person)]]-Table6[[#This Row],[value(debts)]]</f>
        <v>188251.25895839348</v>
      </c>
      <c r="AA83" s="5">
        <f t="shared" ca="1" si="77"/>
        <v>0</v>
      </c>
      <c r="AB83">
        <f t="shared" ca="1" si="78"/>
        <v>1</v>
      </c>
      <c r="AD83" s="6"/>
      <c r="AF83" s="5">
        <f t="shared" ca="1" si="79"/>
        <v>0</v>
      </c>
      <c r="AG83">
        <f t="shared" ca="1" si="80"/>
        <v>0</v>
      </c>
      <c r="AH83">
        <f t="shared" ca="1" si="81"/>
        <v>1</v>
      </c>
      <c r="AI83">
        <f t="shared" ca="1" si="82"/>
        <v>0</v>
      </c>
      <c r="AJ83">
        <f t="shared" ca="1" si="83"/>
        <v>0</v>
      </c>
      <c r="AK83" s="6">
        <f t="shared" ca="1" si="66"/>
        <v>0</v>
      </c>
      <c r="AM83" s="5">
        <f t="shared" ca="1" si="67"/>
        <v>0</v>
      </c>
      <c r="AN83">
        <f t="shared" ca="1" si="68"/>
        <v>0</v>
      </c>
      <c r="AO83">
        <f t="shared" ca="1" si="69"/>
        <v>0</v>
      </c>
      <c r="AP83">
        <f t="shared" ca="1" si="70"/>
        <v>0</v>
      </c>
      <c r="AQ83">
        <f t="shared" ca="1" si="71"/>
        <v>1</v>
      </c>
      <c r="AR83">
        <f t="shared" ca="1" si="72"/>
        <v>0</v>
      </c>
      <c r="AS83">
        <f t="shared" ca="1" si="73"/>
        <v>0</v>
      </c>
      <c r="AT83">
        <f t="shared" ca="1" si="74"/>
        <v>0</v>
      </c>
      <c r="AU83">
        <f t="shared" ca="1" si="75"/>
        <v>0</v>
      </c>
      <c r="AV83" s="6">
        <f t="shared" ca="1" si="76"/>
        <v>0</v>
      </c>
      <c r="AY83" s="14">
        <f ca="1">Table6[[#This Row],[car value]]/Table6[[#This Row],[cars]]</f>
        <v>42251.851818807641</v>
      </c>
      <c r="BA83" s="5"/>
      <c r="BD83">
        <f t="shared" ca="1" si="84"/>
        <v>0</v>
      </c>
      <c r="BF83" s="6"/>
      <c r="BG83" s="5"/>
      <c r="BJ83">
        <f t="shared" ca="1" si="85"/>
        <v>8.2180693714643427E-2</v>
      </c>
      <c r="BK83">
        <f t="shared" ca="1" si="86"/>
        <v>0</v>
      </c>
      <c r="BM83" s="6"/>
    </row>
    <row r="84" spans="2:65" x14ac:dyDescent="0.35">
      <c r="B84">
        <f t="shared" ca="1" si="65"/>
        <v>3</v>
      </c>
      <c r="C84" t="str">
        <f t="shared" ca="1" si="59"/>
        <v>Men</v>
      </c>
      <c r="D84">
        <f t="shared" ca="1" si="87"/>
        <v>34</v>
      </c>
      <c r="E84">
        <f t="shared" ca="1" si="88"/>
        <v>6</v>
      </c>
      <c r="F84" t="str">
        <f t="shared" ca="1" si="60"/>
        <v>custom</v>
      </c>
      <c r="G84">
        <f t="shared" ca="1" si="89"/>
        <v>3</v>
      </c>
      <c r="H84" t="str">
        <f t="shared" ca="1" si="61"/>
        <v>diploma</v>
      </c>
      <c r="J84">
        <f t="shared" ca="1" si="90"/>
        <v>2</v>
      </c>
      <c r="K84">
        <f t="shared" ca="1" si="62"/>
        <v>1</v>
      </c>
      <c r="L84">
        <f t="shared" ca="1" si="91"/>
        <v>4</v>
      </c>
      <c r="M84" t="str">
        <f ca="1">VLOOKUP(Table6[[#This Row],[Column4]],$N$114:$O$123,2)</f>
        <v>d</v>
      </c>
      <c r="N84">
        <f t="shared" ca="1" si="63"/>
        <v>63854</v>
      </c>
      <c r="O84">
        <f t="shared" ca="1" si="64"/>
        <v>173668</v>
      </c>
      <c r="P84">
        <f ca="1">RAND()*Table6[[#This Row],[house value]]</f>
        <v>133188.96386891638</v>
      </c>
      <c r="Q84">
        <f ca="1">Table6[[#This Row],[cars]]*RAND()*Table6[[#This Row],[income]]</f>
        <v>54668.869624159903</v>
      </c>
      <c r="R84">
        <f ca="1">RAND()*Table6[[#This Row],[car value]]</f>
        <v>47271.57638721104</v>
      </c>
      <c r="S84">
        <f ca="1">RAND()*Table6[[#This Row],[income]]*2</f>
        <v>72584.451090742412</v>
      </c>
      <c r="T84">
        <f ca="1">RAND()*Table6[[#This Row],[income]]*1.5</f>
        <v>56205.436697160672</v>
      </c>
      <c r="U84">
        <f ca="1">Table6[[#This Row],[house value]]+Table6[[#This Row],[car value]]+Table6[[#This Row],[investments]]</f>
        <v>284542.30632132059</v>
      </c>
      <c r="V84">
        <f ca="1">Table6[[#This Row],[Mortgage left]]+Table6[[#This Row],[left amount to pay (car)]]+Table6[[#This Row],[debts]]</f>
        <v>253044.99134686985</v>
      </c>
      <c r="W84">
        <f ca="1">Table6[[#This Row],[value(person)]]-Table6[[#This Row],[value(debts)]]</f>
        <v>31497.314974450739</v>
      </c>
      <c r="AA84" s="5">
        <f t="shared" ca="1" si="77"/>
        <v>0</v>
      </c>
      <c r="AB84">
        <f t="shared" ca="1" si="78"/>
        <v>1</v>
      </c>
      <c r="AD84" s="6"/>
      <c r="AF84" s="5">
        <f t="shared" ca="1" si="79"/>
        <v>0</v>
      </c>
      <c r="AG84">
        <f t="shared" ca="1" si="80"/>
        <v>0</v>
      </c>
      <c r="AH84">
        <f t="shared" ca="1" si="81"/>
        <v>0</v>
      </c>
      <c r="AI84">
        <f t="shared" ca="1" si="82"/>
        <v>0</v>
      </c>
      <c r="AJ84">
        <f t="shared" ca="1" si="83"/>
        <v>1</v>
      </c>
      <c r="AK84" s="6">
        <f t="shared" ca="1" si="66"/>
        <v>0</v>
      </c>
      <c r="AM84" s="5">
        <f t="shared" ca="1" si="67"/>
        <v>0</v>
      </c>
      <c r="AN84">
        <f t="shared" ca="1" si="68"/>
        <v>0</v>
      </c>
      <c r="AO84">
        <f t="shared" ca="1" si="69"/>
        <v>0</v>
      </c>
      <c r="AP84">
        <f t="shared" ca="1" si="70"/>
        <v>1</v>
      </c>
      <c r="AQ84">
        <f t="shared" ca="1" si="71"/>
        <v>0</v>
      </c>
      <c r="AR84">
        <f t="shared" ca="1" si="72"/>
        <v>0</v>
      </c>
      <c r="AS84">
        <f t="shared" ca="1" si="73"/>
        <v>0</v>
      </c>
      <c r="AT84">
        <f t="shared" ca="1" si="74"/>
        <v>0</v>
      </c>
      <c r="AU84">
        <f t="shared" ca="1" si="75"/>
        <v>0</v>
      </c>
      <c r="AV84" s="6">
        <f t="shared" ca="1" si="76"/>
        <v>0</v>
      </c>
      <c r="AY84" s="14">
        <f ca="1">Table6[[#This Row],[car value]]/Table6[[#This Row],[cars]]</f>
        <v>54668.869624159903</v>
      </c>
      <c r="BA84" s="5"/>
      <c r="BD84">
        <f t="shared" ca="1" si="84"/>
        <v>1</v>
      </c>
      <c r="BF84" s="6"/>
      <c r="BG84" s="5"/>
      <c r="BJ84">
        <f t="shared" ca="1" si="85"/>
        <v>0.44467493056544466</v>
      </c>
      <c r="BK84">
        <f t="shared" ca="1" si="86"/>
        <v>0</v>
      </c>
      <c r="BM84" s="6"/>
    </row>
    <row r="85" spans="2:65" x14ac:dyDescent="0.35">
      <c r="B85">
        <f t="shared" ca="1" si="65"/>
        <v>5</v>
      </c>
      <c r="C85" t="str">
        <f t="shared" ca="1" si="59"/>
        <v>Men</v>
      </c>
      <c r="D85">
        <f t="shared" ca="1" si="87"/>
        <v>33</v>
      </c>
      <c r="E85">
        <f t="shared" ca="1" si="88"/>
        <v>4</v>
      </c>
      <c r="F85" t="str">
        <f t="shared" ca="1" si="60"/>
        <v>it</v>
      </c>
      <c r="G85">
        <f t="shared" ca="1" si="89"/>
        <v>3</v>
      </c>
      <c r="H85" t="str">
        <f t="shared" ca="1" si="61"/>
        <v>diploma</v>
      </c>
      <c r="J85">
        <f t="shared" ca="1" si="90"/>
        <v>1</v>
      </c>
      <c r="K85">
        <f t="shared" ca="1" si="62"/>
        <v>1</v>
      </c>
      <c r="L85">
        <f t="shared" ca="1" si="91"/>
        <v>3</v>
      </c>
      <c r="M85" t="str">
        <f ca="1">VLOOKUP(Table6[[#This Row],[Column4]],$N$114:$O$123,2)</f>
        <v>c</v>
      </c>
      <c r="N85">
        <f t="shared" ca="1" si="63"/>
        <v>50374</v>
      </c>
      <c r="O85">
        <f t="shared" ca="1" si="64"/>
        <v>166002</v>
      </c>
      <c r="P85">
        <f ca="1">RAND()*Table6[[#This Row],[house value]]</f>
        <v>27266.301221310223</v>
      </c>
      <c r="Q85">
        <f ca="1">Table6[[#This Row],[cars]]*RAND()*Table6[[#This Row],[income]]</f>
        <v>27330.357391972237</v>
      </c>
      <c r="R85">
        <f ca="1">RAND()*Table6[[#This Row],[car value]]</f>
        <v>19315.060833443898</v>
      </c>
      <c r="S85">
        <f ca="1">RAND()*Table6[[#This Row],[income]]*2</f>
        <v>43259.535710371012</v>
      </c>
      <c r="T85">
        <f ca="1">RAND()*Table6[[#This Row],[income]]*1.5</f>
        <v>53022.986019695207</v>
      </c>
      <c r="U85">
        <f ca="1">Table6[[#This Row],[house value]]+Table6[[#This Row],[car value]]+Table6[[#This Row],[investments]]</f>
        <v>246355.34341166745</v>
      </c>
      <c r="V85">
        <f ca="1">Table6[[#This Row],[Mortgage left]]+Table6[[#This Row],[left amount to pay (car)]]+Table6[[#This Row],[debts]]</f>
        <v>89840.897765125133</v>
      </c>
      <c r="W85">
        <f ca="1">Table6[[#This Row],[value(person)]]-Table6[[#This Row],[value(debts)]]</f>
        <v>156514.4456465423</v>
      </c>
      <c r="AA85" s="5">
        <f t="shared" ca="1" si="77"/>
        <v>1</v>
      </c>
      <c r="AB85">
        <f t="shared" ca="1" si="78"/>
        <v>0</v>
      </c>
      <c r="AD85" s="6"/>
      <c r="AF85" s="5">
        <f t="shared" ca="1" si="79"/>
        <v>0</v>
      </c>
      <c r="AG85">
        <f t="shared" ca="1" si="80"/>
        <v>0</v>
      </c>
      <c r="AH85">
        <f t="shared" ca="1" si="81"/>
        <v>0</v>
      </c>
      <c r="AI85">
        <f t="shared" ca="1" si="82"/>
        <v>0</v>
      </c>
      <c r="AJ85">
        <f t="shared" ca="1" si="83"/>
        <v>0</v>
      </c>
      <c r="AK85" s="6">
        <f t="shared" ca="1" si="66"/>
        <v>1</v>
      </c>
      <c r="AM85" s="5">
        <f t="shared" ca="1" si="67"/>
        <v>0</v>
      </c>
      <c r="AN85">
        <f t="shared" ca="1" si="68"/>
        <v>0</v>
      </c>
      <c r="AO85">
        <f t="shared" ca="1" si="69"/>
        <v>0</v>
      </c>
      <c r="AP85">
        <f t="shared" ca="1" si="70"/>
        <v>1</v>
      </c>
      <c r="AQ85">
        <f t="shared" ca="1" si="71"/>
        <v>0</v>
      </c>
      <c r="AR85">
        <f t="shared" ca="1" si="72"/>
        <v>0</v>
      </c>
      <c r="AS85">
        <f t="shared" ca="1" si="73"/>
        <v>0</v>
      </c>
      <c r="AT85">
        <f t="shared" ca="1" si="74"/>
        <v>0</v>
      </c>
      <c r="AU85">
        <f t="shared" ca="1" si="75"/>
        <v>0</v>
      </c>
      <c r="AV85" s="6">
        <f t="shared" ca="1" si="76"/>
        <v>0</v>
      </c>
      <c r="AY85" s="14">
        <f ca="1">Table6[[#This Row],[car value]]/Table6[[#This Row],[cars]]</f>
        <v>27330.357391972237</v>
      </c>
      <c r="BA85" s="5"/>
      <c r="BD85">
        <f t="shared" ca="1" si="84"/>
        <v>0</v>
      </c>
      <c r="BF85" s="6"/>
      <c r="BG85" s="5"/>
      <c r="BJ85">
        <f t="shared" ca="1" si="85"/>
        <v>0.76691712848029792</v>
      </c>
      <c r="BK85">
        <f t="shared" ca="1" si="86"/>
        <v>1</v>
      </c>
      <c r="BM85" s="6"/>
    </row>
    <row r="86" spans="2:65" x14ac:dyDescent="0.35">
      <c r="B86">
        <f t="shared" ca="1" si="65"/>
        <v>3</v>
      </c>
      <c r="C86" t="str">
        <f t="shared" ca="1" si="59"/>
        <v>Men</v>
      </c>
      <c r="D86">
        <f t="shared" ca="1" si="87"/>
        <v>28</v>
      </c>
      <c r="E86">
        <f t="shared" ca="1" si="88"/>
        <v>4</v>
      </c>
      <c r="F86" t="str">
        <f t="shared" ca="1" si="60"/>
        <v>it</v>
      </c>
      <c r="G86">
        <f t="shared" ca="1" si="89"/>
        <v>1</v>
      </c>
      <c r="H86" t="str">
        <f t="shared" ca="1" si="61"/>
        <v>Mba</v>
      </c>
      <c r="J86">
        <f t="shared" ca="1" si="90"/>
        <v>0</v>
      </c>
      <c r="K86">
        <f t="shared" ca="1" si="62"/>
        <v>2</v>
      </c>
      <c r="L86">
        <f t="shared" ca="1" si="91"/>
        <v>8</v>
      </c>
      <c r="M86" t="str">
        <f ca="1">VLOOKUP(Table6[[#This Row],[Column4]],$N$114:$O$123,2)</f>
        <v>h</v>
      </c>
      <c r="N86">
        <f t="shared" ca="1" si="63"/>
        <v>79969</v>
      </c>
      <c r="O86">
        <f t="shared" ca="1" si="64"/>
        <v>259858</v>
      </c>
      <c r="P86">
        <f ca="1">RAND()*Table6[[#This Row],[house value]]</f>
        <v>119141.75278408361</v>
      </c>
      <c r="Q86">
        <f ca="1">Table6[[#This Row],[cars]]*RAND()*Table6[[#This Row],[income]]</f>
        <v>73934.787764035325</v>
      </c>
      <c r="R86">
        <f ca="1">RAND()*Table6[[#This Row],[car value]]</f>
        <v>45834.590398395929</v>
      </c>
      <c r="S86">
        <f ca="1">RAND()*Table6[[#This Row],[income]]*2</f>
        <v>126589.85259729538</v>
      </c>
      <c r="T86">
        <f ca="1">RAND()*Table6[[#This Row],[income]]*1.5</f>
        <v>9567.9520626806043</v>
      </c>
      <c r="U86">
        <f ca="1">Table6[[#This Row],[house value]]+Table6[[#This Row],[car value]]+Table6[[#This Row],[investments]]</f>
        <v>343360.73982671596</v>
      </c>
      <c r="V86">
        <f ca="1">Table6[[#This Row],[Mortgage left]]+Table6[[#This Row],[left amount to pay (car)]]+Table6[[#This Row],[debts]]</f>
        <v>291566.19577977492</v>
      </c>
      <c r="W86">
        <f ca="1">Table6[[#This Row],[value(person)]]-Table6[[#This Row],[value(debts)]]</f>
        <v>51794.544046941039</v>
      </c>
      <c r="AA86" s="5">
        <f t="shared" ca="1" si="77"/>
        <v>1</v>
      </c>
      <c r="AB86">
        <f t="shared" ca="1" si="78"/>
        <v>0</v>
      </c>
      <c r="AD86" s="6"/>
      <c r="AF86" s="5">
        <f t="shared" ca="1" si="79"/>
        <v>0</v>
      </c>
      <c r="AG86">
        <f t="shared" ca="1" si="80"/>
        <v>0</v>
      </c>
      <c r="AH86">
        <f t="shared" ca="1" si="81"/>
        <v>0</v>
      </c>
      <c r="AI86">
        <f t="shared" ca="1" si="82"/>
        <v>1</v>
      </c>
      <c r="AJ86">
        <f t="shared" ca="1" si="83"/>
        <v>0</v>
      </c>
      <c r="AK86" s="6">
        <f t="shared" ca="1" si="66"/>
        <v>0</v>
      </c>
      <c r="AM86" s="5">
        <f t="shared" ca="1" si="67"/>
        <v>0</v>
      </c>
      <c r="AN86">
        <f t="shared" ca="1" si="68"/>
        <v>0</v>
      </c>
      <c r="AO86">
        <f t="shared" ca="1" si="69"/>
        <v>1</v>
      </c>
      <c r="AP86">
        <f t="shared" ca="1" si="70"/>
        <v>0</v>
      </c>
      <c r="AQ86">
        <f t="shared" ca="1" si="71"/>
        <v>0</v>
      </c>
      <c r="AR86">
        <f t="shared" ca="1" si="72"/>
        <v>0</v>
      </c>
      <c r="AS86">
        <f t="shared" ca="1" si="73"/>
        <v>0</v>
      </c>
      <c r="AT86">
        <f t="shared" ca="1" si="74"/>
        <v>0</v>
      </c>
      <c r="AU86">
        <f t="shared" ca="1" si="75"/>
        <v>0</v>
      </c>
      <c r="AV86" s="6">
        <f t="shared" ca="1" si="76"/>
        <v>0</v>
      </c>
      <c r="AY86" s="14">
        <f ca="1">Table6[[#This Row],[car value]]/Table6[[#This Row],[cars]]</f>
        <v>36967.393882017663</v>
      </c>
      <c r="BA86" s="5"/>
      <c r="BD86">
        <f t="shared" ca="1" si="84"/>
        <v>0</v>
      </c>
      <c r="BF86" s="6"/>
      <c r="BG86" s="5"/>
      <c r="BJ86">
        <f t="shared" ca="1" si="85"/>
        <v>0.16425284768442683</v>
      </c>
      <c r="BK86">
        <f t="shared" ca="1" si="86"/>
        <v>0</v>
      </c>
      <c r="BM86" s="6"/>
    </row>
    <row r="87" spans="2:65" x14ac:dyDescent="0.35">
      <c r="B87">
        <f t="shared" ca="1" si="65"/>
        <v>4</v>
      </c>
      <c r="C87" t="str">
        <f t="shared" ca="1" si="59"/>
        <v>Women</v>
      </c>
      <c r="D87">
        <f t="shared" ca="1" si="87"/>
        <v>44</v>
      </c>
      <c r="E87">
        <f t="shared" ca="1" si="88"/>
        <v>1</v>
      </c>
      <c r="F87" t="str">
        <f t="shared" ca="1" si="60"/>
        <v>health</v>
      </c>
      <c r="G87">
        <f t="shared" ca="1" si="89"/>
        <v>5</v>
      </c>
      <c r="H87" t="str">
        <f t="shared" ca="1" si="61"/>
        <v>arts</v>
      </c>
      <c r="J87">
        <f t="shared" ca="1" si="90"/>
        <v>2</v>
      </c>
      <c r="K87">
        <f t="shared" ca="1" si="62"/>
        <v>1</v>
      </c>
      <c r="L87">
        <f t="shared" ca="1" si="91"/>
        <v>10</v>
      </c>
      <c r="M87" t="str">
        <f ca="1">VLOOKUP(Table6[[#This Row],[Column4]],$N$114:$O$123,2)</f>
        <v>j</v>
      </c>
      <c r="N87">
        <f t="shared" ca="1" si="63"/>
        <v>37526</v>
      </c>
      <c r="O87">
        <f t="shared" ca="1" si="64"/>
        <v>423957</v>
      </c>
      <c r="P87">
        <f ca="1">RAND()*Table6[[#This Row],[house value]]</f>
        <v>396160.71858104819</v>
      </c>
      <c r="Q87">
        <f ca="1">Table6[[#This Row],[cars]]*RAND()*Table6[[#This Row],[income]]</f>
        <v>22512.041698397778</v>
      </c>
      <c r="R87">
        <f ca="1">RAND()*Table6[[#This Row],[car value]]</f>
        <v>16052.002990997913</v>
      </c>
      <c r="S87">
        <f ca="1">RAND()*Table6[[#This Row],[income]]*2</f>
        <v>10643.362192524501</v>
      </c>
      <c r="T87">
        <f ca="1">RAND()*Table6[[#This Row],[income]]*1.5</f>
        <v>23708.264323035157</v>
      </c>
      <c r="U87">
        <f ca="1">Table6[[#This Row],[house value]]+Table6[[#This Row],[car value]]+Table6[[#This Row],[investments]]</f>
        <v>470177.30602143292</v>
      </c>
      <c r="V87">
        <f ca="1">Table6[[#This Row],[Mortgage left]]+Table6[[#This Row],[left amount to pay (car)]]+Table6[[#This Row],[debts]]</f>
        <v>422856.08376457059</v>
      </c>
      <c r="W87">
        <f ca="1">Table6[[#This Row],[value(person)]]-Table6[[#This Row],[value(debts)]]</f>
        <v>47321.222256862326</v>
      </c>
      <c r="AA87" s="5">
        <f t="shared" ca="1" si="77"/>
        <v>1</v>
      </c>
      <c r="AB87">
        <f t="shared" ca="1" si="78"/>
        <v>0</v>
      </c>
      <c r="AD87" s="6"/>
      <c r="AF87" s="5">
        <f t="shared" ca="1" si="79"/>
        <v>0</v>
      </c>
      <c r="AG87">
        <f t="shared" ca="1" si="80"/>
        <v>0</v>
      </c>
      <c r="AH87">
        <f t="shared" ca="1" si="81"/>
        <v>0</v>
      </c>
      <c r="AI87">
        <f t="shared" ca="1" si="82"/>
        <v>1</v>
      </c>
      <c r="AJ87">
        <f t="shared" ca="1" si="83"/>
        <v>0</v>
      </c>
      <c r="AK87" s="6">
        <f t="shared" ca="1" si="66"/>
        <v>0</v>
      </c>
      <c r="AM87" s="5">
        <f t="shared" ca="1" si="67"/>
        <v>0</v>
      </c>
      <c r="AN87">
        <f t="shared" ca="1" si="68"/>
        <v>0</v>
      </c>
      <c r="AO87">
        <f t="shared" ca="1" si="69"/>
        <v>0</v>
      </c>
      <c r="AP87">
        <f t="shared" ca="1" si="70"/>
        <v>0</v>
      </c>
      <c r="AQ87">
        <f t="shared" ca="1" si="71"/>
        <v>0</v>
      </c>
      <c r="AR87">
        <f t="shared" ca="1" si="72"/>
        <v>0</v>
      </c>
      <c r="AS87">
        <f t="shared" ca="1" si="73"/>
        <v>0</v>
      </c>
      <c r="AT87">
        <f t="shared" ca="1" si="74"/>
        <v>1</v>
      </c>
      <c r="AU87">
        <f t="shared" ca="1" si="75"/>
        <v>0</v>
      </c>
      <c r="AV87" s="6">
        <f t="shared" ca="1" si="76"/>
        <v>0</v>
      </c>
      <c r="AY87" s="14">
        <f ca="1">Table6[[#This Row],[car value]]/Table6[[#This Row],[cars]]</f>
        <v>22512.041698397778</v>
      </c>
      <c r="BA87" s="5"/>
      <c r="BD87">
        <f t="shared" ca="1" si="84"/>
        <v>0</v>
      </c>
      <c r="BF87" s="6"/>
      <c r="BG87" s="5"/>
      <c r="BJ87">
        <f t="shared" ca="1" si="85"/>
        <v>0.45848791564655933</v>
      </c>
      <c r="BK87">
        <f t="shared" ca="1" si="86"/>
        <v>1</v>
      </c>
      <c r="BM87" s="6"/>
    </row>
    <row r="88" spans="2:65" x14ac:dyDescent="0.35">
      <c r="B88">
        <f t="shared" ca="1" si="65"/>
        <v>5</v>
      </c>
      <c r="C88" t="str">
        <f t="shared" ca="1" si="59"/>
        <v>Men</v>
      </c>
      <c r="D88">
        <f t="shared" ca="1" si="87"/>
        <v>35</v>
      </c>
      <c r="E88">
        <f t="shared" ca="1" si="88"/>
        <v>5</v>
      </c>
      <c r="F88" t="str">
        <f t="shared" ca="1" si="60"/>
        <v>e-commerce</v>
      </c>
      <c r="G88">
        <f t="shared" ca="1" si="89"/>
        <v>2</v>
      </c>
      <c r="H88" t="str">
        <f t="shared" ca="1" si="61"/>
        <v>b-tech</v>
      </c>
      <c r="J88">
        <f t="shared" ca="1" si="90"/>
        <v>3</v>
      </c>
      <c r="K88">
        <f t="shared" ca="1" si="62"/>
        <v>3</v>
      </c>
      <c r="L88">
        <f t="shared" ca="1" si="91"/>
        <v>7</v>
      </c>
      <c r="M88" t="str">
        <f ca="1">VLOOKUP(Table6[[#This Row],[Column4]],$N$114:$O$123,2)</f>
        <v>g</v>
      </c>
      <c r="N88">
        <f t="shared" ca="1" si="63"/>
        <v>16706</v>
      </c>
      <c r="O88">
        <f t="shared" ca="1" si="64"/>
        <v>402677</v>
      </c>
      <c r="P88">
        <f ca="1">RAND()*Table6[[#This Row],[house value]]</f>
        <v>234181.09831073493</v>
      </c>
      <c r="Q88">
        <f ca="1">Table6[[#This Row],[cars]]*RAND()*Table6[[#This Row],[income]]</f>
        <v>35827.621148261293</v>
      </c>
      <c r="R88">
        <f ca="1">RAND()*Table6[[#This Row],[car value]]</f>
        <v>23524.916937659335</v>
      </c>
      <c r="S88">
        <f ca="1">RAND()*Table6[[#This Row],[income]]*2</f>
        <v>32064.672000690221</v>
      </c>
      <c r="T88">
        <f ca="1">RAND()*Table6[[#This Row],[income]]*1.5</f>
        <v>13819.901368064471</v>
      </c>
      <c r="U88">
        <f ca="1">Table6[[#This Row],[house value]]+Table6[[#This Row],[car value]]+Table6[[#This Row],[investments]]</f>
        <v>452324.52251632576</v>
      </c>
      <c r="V88">
        <f ca="1">Table6[[#This Row],[Mortgage left]]+Table6[[#This Row],[left amount to pay (car)]]+Table6[[#This Row],[debts]]</f>
        <v>289770.68724908453</v>
      </c>
      <c r="W88">
        <f ca="1">Table6[[#This Row],[value(person)]]-Table6[[#This Row],[value(debts)]]</f>
        <v>162553.83526724123</v>
      </c>
      <c r="AA88" s="5">
        <f t="shared" ca="1" si="77"/>
        <v>0</v>
      </c>
      <c r="AB88">
        <f t="shared" ca="1" si="78"/>
        <v>1</v>
      </c>
      <c r="AD88" s="6"/>
      <c r="AF88" s="5">
        <f t="shared" ca="1" si="79"/>
        <v>1</v>
      </c>
      <c r="AG88">
        <f t="shared" ca="1" si="80"/>
        <v>0</v>
      </c>
      <c r="AH88">
        <f t="shared" ca="1" si="81"/>
        <v>0</v>
      </c>
      <c r="AI88">
        <f t="shared" ca="1" si="82"/>
        <v>0</v>
      </c>
      <c r="AJ88">
        <f t="shared" ca="1" si="83"/>
        <v>0</v>
      </c>
      <c r="AK88" s="6">
        <f t="shared" ca="1" si="66"/>
        <v>0</v>
      </c>
      <c r="AM88" s="5">
        <f t="shared" ca="1" si="67"/>
        <v>0</v>
      </c>
      <c r="AN88">
        <f t="shared" ca="1" si="68"/>
        <v>0</v>
      </c>
      <c r="AO88">
        <f t="shared" ca="1" si="69"/>
        <v>0</v>
      </c>
      <c r="AP88">
        <f t="shared" ca="1" si="70"/>
        <v>0</v>
      </c>
      <c r="AQ88">
        <f t="shared" ca="1" si="71"/>
        <v>0</v>
      </c>
      <c r="AR88">
        <f t="shared" ca="1" si="72"/>
        <v>0</v>
      </c>
      <c r="AS88">
        <f t="shared" ca="1" si="73"/>
        <v>0</v>
      </c>
      <c r="AT88">
        <f t="shared" ca="1" si="74"/>
        <v>0</v>
      </c>
      <c r="AU88">
        <f t="shared" ca="1" si="75"/>
        <v>0</v>
      </c>
      <c r="AV88" s="6">
        <f t="shared" ca="1" si="76"/>
        <v>1</v>
      </c>
      <c r="AY88" s="14">
        <f ca="1">Table6[[#This Row],[car value]]/Table6[[#This Row],[cars]]</f>
        <v>11942.540382753765</v>
      </c>
      <c r="BA88" s="5"/>
      <c r="BD88">
        <f t="shared" ca="1" si="84"/>
        <v>1</v>
      </c>
      <c r="BF88" s="6"/>
      <c r="BG88" s="5"/>
      <c r="BJ88">
        <f t="shared" ca="1" si="85"/>
        <v>0.93443608333167794</v>
      </c>
      <c r="BK88">
        <f t="shared" ca="1" si="86"/>
        <v>1</v>
      </c>
      <c r="BM88" s="6"/>
    </row>
    <row r="89" spans="2:65" x14ac:dyDescent="0.35">
      <c r="B89">
        <f t="shared" ca="1" si="65"/>
        <v>9</v>
      </c>
      <c r="C89" t="str">
        <f t="shared" ca="1" si="59"/>
        <v>Men</v>
      </c>
      <c r="D89">
        <f t="shared" ca="1" si="87"/>
        <v>41</v>
      </c>
      <c r="E89">
        <f t="shared" ca="1" si="88"/>
        <v>6</v>
      </c>
      <c r="F89" t="str">
        <f t="shared" ca="1" si="60"/>
        <v>custom</v>
      </c>
      <c r="G89">
        <f t="shared" ca="1" si="89"/>
        <v>5</v>
      </c>
      <c r="H89" t="str">
        <f t="shared" ca="1" si="61"/>
        <v>arts</v>
      </c>
      <c r="J89">
        <f t="shared" ca="1" si="90"/>
        <v>0</v>
      </c>
      <c r="K89">
        <f t="shared" ca="1" si="62"/>
        <v>3</v>
      </c>
      <c r="L89">
        <f t="shared" ca="1" si="91"/>
        <v>4</v>
      </c>
      <c r="M89" t="str">
        <f ca="1">VLOOKUP(Table6[[#This Row],[Column4]],$N$114:$O$123,2)</f>
        <v>d</v>
      </c>
      <c r="N89">
        <f t="shared" ca="1" si="63"/>
        <v>40184</v>
      </c>
      <c r="O89">
        <f t="shared" ca="1" si="64"/>
        <v>189640</v>
      </c>
      <c r="P89">
        <f ca="1">RAND()*Table6[[#This Row],[house value]]</f>
        <v>89370.422793127465</v>
      </c>
      <c r="Q89">
        <f ca="1">Table6[[#This Row],[cars]]*RAND()*Table6[[#This Row],[income]]</f>
        <v>58462.17070656734</v>
      </c>
      <c r="R89">
        <f ca="1">RAND()*Table6[[#This Row],[car value]]</f>
        <v>35429.320575892991</v>
      </c>
      <c r="S89">
        <f ca="1">RAND()*Table6[[#This Row],[income]]*2</f>
        <v>68224.834670973811</v>
      </c>
      <c r="T89">
        <f ca="1">RAND()*Table6[[#This Row],[income]]*1.5</f>
        <v>40157.378689531797</v>
      </c>
      <c r="U89">
        <f ca="1">Table6[[#This Row],[house value]]+Table6[[#This Row],[car value]]+Table6[[#This Row],[investments]]</f>
        <v>288259.54939609917</v>
      </c>
      <c r="V89">
        <f ca="1">Table6[[#This Row],[Mortgage left]]+Table6[[#This Row],[left amount to pay (car)]]+Table6[[#This Row],[debts]]</f>
        <v>193024.57803999429</v>
      </c>
      <c r="W89">
        <f ca="1">Table6[[#This Row],[value(person)]]-Table6[[#This Row],[value(debts)]]</f>
        <v>95234.971356104885</v>
      </c>
      <c r="AA89" s="5">
        <f t="shared" ca="1" si="77"/>
        <v>1</v>
      </c>
      <c r="AB89">
        <f t="shared" ca="1" si="78"/>
        <v>0</v>
      </c>
      <c r="AD89" s="6"/>
      <c r="AF89" s="5">
        <f t="shared" ca="1" si="79"/>
        <v>0</v>
      </c>
      <c r="AG89">
        <f t="shared" ca="1" si="80"/>
        <v>0</v>
      </c>
      <c r="AH89">
        <f t="shared" ca="1" si="81"/>
        <v>0</v>
      </c>
      <c r="AI89">
        <f t="shared" ca="1" si="82"/>
        <v>0</v>
      </c>
      <c r="AJ89">
        <f t="shared" ca="1" si="83"/>
        <v>1</v>
      </c>
      <c r="AK89" s="6">
        <f t="shared" ca="1" si="66"/>
        <v>0</v>
      </c>
      <c r="AM89" s="5">
        <f t="shared" ca="1" si="67"/>
        <v>0</v>
      </c>
      <c r="AN89">
        <f t="shared" ca="1" si="68"/>
        <v>0</v>
      </c>
      <c r="AO89">
        <f t="shared" ca="1" si="69"/>
        <v>0</v>
      </c>
      <c r="AP89">
        <f t="shared" ca="1" si="70"/>
        <v>0</v>
      </c>
      <c r="AQ89">
        <f t="shared" ca="1" si="71"/>
        <v>0</v>
      </c>
      <c r="AR89">
        <f t="shared" ca="1" si="72"/>
        <v>0</v>
      </c>
      <c r="AS89">
        <f t="shared" ca="1" si="73"/>
        <v>1</v>
      </c>
      <c r="AT89">
        <f t="shared" ca="1" si="74"/>
        <v>0</v>
      </c>
      <c r="AU89">
        <f t="shared" ca="1" si="75"/>
        <v>0</v>
      </c>
      <c r="AV89" s="6">
        <f t="shared" ca="1" si="76"/>
        <v>0</v>
      </c>
      <c r="AY89" s="14">
        <f ca="1">Table6[[#This Row],[car value]]/Table6[[#This Row],[cars]]</f>
        <v>19487.390235522445</v>
      </c>
      <c r="BA89" s="5"/>
      <c r="BD89">
        <f t="shared" ca="1" si="84"/>
        <v>0</v>
      </c>
      <c r="BF89" s="6"/>
      <c r="BG89" s="5"/>
      <c r="BJ89">
        <f t="shared" ca="1" si="85"/>
        <v>0.58156065111922195</v>
      </c>
      <c r="BK89">
        <f t="shared" ca="1" si="86"/>
        <v>1</v>
      </c>
      <c r="BM89" s="6"/>
    </row>
    <row r="90" spans="2:65" x14ac:dyDescent="0.35">
      <c r="B90">
        <f t="shared" ca="1" si="65"/>
        <v>1</v>
      </c>
      <c r="C90" t="str">
        <f t="shared" ca="1" si="59"/>
        <v>Men</v>
      </c>
      <c r="D90">
        <f t="shared" ca="1" si="87"/>
        <v>26</v>
      </c>
      <c r="E90">
        <f t="shared" ca="1" si="88"/>
        <v>4</v>
      </c>
      <c r="F90" t="str">
        <f t="shared" ca="1" si="60"/>
        <v>it</v>
      </c>
      <c r="G90">
        <f t="shared" ca="1" si="89"/>
        <v>2</v>
      </c>
      <c r="H90" t="str">
        <f t="shared" ca="1" si="61"/>
        <v>b-tech</v>
      </c>
      <c r="J90">
        <f t="shared" ca="1" si="90"/>
        <v>0</v>
      </c>
      <c r="K90">
        <f t="shared" ca="1" si="62"/>
        <v>2</v>
      </c>
      <c r="L90">
        <f t="shared" ca="1" si="91"/>
        <v>6</v>
      </c>
      <c r="M90" t="str">
        <f ca="1">VLOOKUP(Table6[[#This Row],[Column4]],$N$114:$O$123,2)</f>
        <v>f</v>
      </c>
      <c r="N90">
        <f t="shared" ca="1" si="63"/>
        <v>74873</v>
      </c>
      <c r="O90">
        <f t="shared" ca="1" si="64"/>
        <v>328917</v>
      </c>
      <c r="P90">
        <f ca="1">RAND()*Table6[[#This Row],[house value]]</f>
        <v>177830.52902740799</v>
      </c>
      <c r="Q90">
        <f ca="1">Table6[[#This Row],[cars]]*RAND()*Table6[[#This Row],[income]]</f>
        <v>10679.829451449052</v>
      </c>
      <c r="R90">
        <f ca="1">RAND()*Table6[[#This Row],[car value]]</f>
        <v>6619.6709262633622</v>
      </c>
      <c r="S90">
        <f ca="1">RAND()*Table6[[#This Row],[income]]*2</f>
        <v>46842.300433932331</v>
      </c>
      <c r="T90">
        <f ca="1">RAND()*Table6[[#This Row],[income]]*1.5</f>
        <v>80978.634842840693</v>
      </c>
      <c r="U90">
        <f ca="1">Table6[[#This Row],[house value]]+Table6[[#This Row],[car value]]+Table6[[#This Row],[investments]]</f>
        <v>420575.4642942897</v>
      </c>
      <c r="V90">
        <f ca="1">Table6[[#This Row],[Mortgage left]]+Table6[[#This Row],[left amount to pay (car)]]+Table6[[#This Row],[debts]]</f>
        <v>231292.50038760368</v>
      </c>
      <c r="W90">
        <f ca="1">Table6[[#This Row],[value(person)]]-Table6[[#This Row],[value(debts)]]</f>
        <v>189282.96390668603</v>
      </c>
      <c r="AA90" s="5">
        <f t="shared" ca="1" si="77"/>
        <v>1</v>
      </c>
      <c r="AB90">
        <f t="shared" ca="1" si="78"/>
        <v>0</v>
      </c>
      <c r="AD90" s="6"/>
      <c r="AF90" s="5">
        <f t="shared" ca="1" si="79"/>
        <v>0</v>
      </c>
      <c r="AG90">
        <f t="shared" ca="1" si="80"/>
        <v>0</v>
      </c>
      <c r="AH90">
        <f t="shared" ca="1" si="81"/>
        <v>0</v>
      </c>
      <c r="AI90">
        <f t="shared" ca="1" si="82"/>
        <v>0</v>
      </c>
      <c r="AJ90">
        <f t="shared" ca="1" si="83"/>
        <v>0</v>
      </c>
      <c r="AK90" s="6">
        <f t="shared" ca="1" si="66"/>
        <v>1</v>
      </c>
      <c r="AM90" s="5">
        <f t="shared" ca="1" si="67"/>
        <v>0</v>
      </c>
      <c r="AN90">
        <f t="shared" ca="1" si="68"/>
        <v>0</v>
      </c>
      <c r="AO90">
        <f t="shared" ca="1" si="69"/>
        <v>0</v>
      </c>
      <c r="AP90">
        <f t="shared" ca="1" si="70"/>
        <v>1</v>
      </c>
      <c r="AQ90">
        <f t="shared" ca="1" si="71"/>
        <v>0</v>
      </c>
      <c r="AR90">
        <f t="shared" ca="1" si="72"/>
        <v>0</v>
      </c>
      <c r="AS90">
        <f t="shared" ca="1" si="73"/>
        <v>0</v>
      </c>
      <c r="AT90">
        <f t="shared" ca="1" si="74"/>
        <v>0</v>
      </c>
      <c r="AU90">
        <f t="shared" ca="1" si="75"/>
        <v>0</v>
      </c>
      <c r="AV90" s="6">
        <f t="shared" ca="1" si="76"/>
        <v>0</v>
      </c>
      <c r="AY90" s="14">
        <f ca="1">Table6[[#This Row],[car value]]/Table6[[#This Row],[cars]]</f>
        <v>5339.9147257245259</v>
      </c>
      <c r="BA90" s="5"/>
      <c r="BD90">
        <f t="shared" ca="1" si="84"/>
        <v>0</v>
      </c>
      <c r="BF90" s="6"/>
      <c r="BG90" s="5"/>
      <c r="BJ90">
        <f t="shared" ca="1" si="85"/>
        <v>0.47126356672182801</v>
      </c>
      <c r="BK90">
        <f t="shared" ca="1" si="86"/>
        <v>1</v>
      </c>
      <c r="BM90" s="6"/>
    </row>
    <row r="91" spans="2:65" x14ac:dyDescent="0.35">
      <c r="B91">
        <f t="shared" ca="1" si="65"/>
        <v>8</v>
      </c>
      <c r="C91" t="str">
        <f t="shared" ca="1" si="59"/>
        <v>Women</v>
      </c>
      <c r="D91">
        <f t="shared" ca="1" si="87"/>
        <v>29</v>
      </c>
      <c r="E91">
        <f t="shared" ca="1" si="88"/>
        <v>6</v>
      </c>
      <c r="F91" t="str">
        <f t="shared" ca="1" si="60"/>
        <v>custom</v>
      </c>
      <c r="G91">
        <f t="shared" ca="1" si="89"/>
        <v>1</v>
      </c>
      <c r="H91" t="str">
        <f t="shared" ca="1" si="61"/>
        <v>Mba</v>
      </c>
      <c r="J91">
        <f t="shared" ca="1" si="90"/>
        <v>0</v>
      </c>
      <c r="K91">
        <f t="shared" ca="1" si="62"/>
        <v>1</v>
      </c>
      <c r="L91">
        <f t="shared" ca="1" si="91"/>
        <v>3</v>
      </c>
      <c r="M91" t="str">
        <f ca="1">VLOOKUP(Table6[[#This Row],[Column4]],$N$114:$O$123,2)</f>
        <v>c</v>
      </c>
      <c r="N91">
        <f t="shared" ca="1" si="63"/>
        <v>28985</v>
      </c>
      <c r="O91">
        <f t="shared" ca="1" si="64"/>
        <v>159447</v>
      </c>
      <c r="P91">
        <f ca="1">RAND()*Table6[[#This Row],[house value]]</f>
        <v>79679.045966914447</v>
      </c>
      <c r="Q91">
        <f ca="1">Table6[[#This Row],[cars]]*RAND()*Table6[[#This Row],[income]]</f>
        <v>15380.467834956713</v>
      </c>
      <c r="R91">
        <f ca="1">RAND()*Table6[[#This Row],[car value]]</f>
        <v>2265.9706755841039</v>
      </c>
      <c r="S91">
        <f ca="1">RAND()*Table6[[#This Row],[income]]*2</f>
        <v>40812.325426562449</v>
      </c>
      <c r="T91">
        <f ca="1">RAND()*Table6[[#This Row],[income]]*1.5</f>
        <v>15816.556328980954</v>
      </c>
      <c r="U91">
        <f ca="1">Table6[[#This Row],[house value]]+Table6[[#This Row],[car value]]+Table6[[#This Row],[investments]]</f>
        <v>190644.02416393766</v>
      </c>
      <c r="V91">
        <f ca="1">Table6[[#This Row],[Mortgage left]]+Table6[[#This Row],[left amount to pay (car)]]+Table6[[#This Row],[debts]]</f>
        <v>122757.34206906101</v>
      </c>
      <c r="W91">
        <f ca="1">Table6[[#This Row],[value(person)]]-Table6[[#This Row],[value(debts)]]</f>
        <v>67886.682094876654</v>
      </c>
      <c r="AA91" s="5">
        <f t="shared" ca="1" si="77"/>
        <v>1</v>
      </c>
      <c r="AB91">
        <f t="shared" ca="1" si="78"/>
        <v>0</v>
      </c>
      <c r="AD91" s="6"/>
      <c r="AF91" s="5">
        <f t="shared" ca="1" si="79"/>
        <v>0</v>
      </c>
      <c r="AG91">
        <f t="shared" ca="1" si="80"/>
        <v>0</v>
      </c>
      <c r="AH91">
        <f t="shared" ca="1" si="81"/>
        <v>0</v>
      </c>
      <c r="AI91">
        <f t="shared" ca="1" si="82"/>
        <v>1</v>
      </c>
      <c r="AJ91">
        <f t="shared" ca="1" si="83"/>
        <v>0</v>
      </c>
      <c r="AK91" s="6">
        <f t="shared" ca="1" si="66"/>
        <v>0</v>
      </c>
      <c r="AM91" s="5">
        <f t="shared" ca="1" si="67"/>
        <v>0</v>
      </c>
      <c r="AN91">
        <f t="shared" ca="1" si="68"/>
        <v>0</v>
      </c>
      <c r="AO91">
        <f t="shared" ca="1" si="69"/>
        <v>0</v>
      </c>
      <c r="AP91">
        <f t="shared" ca="1" si="70"/>
        <v>0</v>
      </c>
      <c r="AQ91">
        <f t="shared" ca="1" si="71"/>
        <v>0</v>
      </c>
      <c r="AR91">
        <f t="shared" ca="1" si="72"/>
        <v>1</v>
      </c>
      <c r="AS91">
        <f t="shared" ca="1" si="73"/>
        <v>0</v>
      </c>
      <c r="AT91">
        <f t="shared" ca="1" si="74"/>
        <v>0</v>
      </c>
      <c r="AU91">
        <f t="shared" ca="1" si="75"/>
        <v>0</v>
      </c>
      <c r="AV91" s="6">
        <f t="shared" ca="1" si="76"/>
        <v>0</v>
      </c>
      <c r="AY91" s="14">
        <f ca="1">Table6[[#This Row],[car value]]/Table6[[#This Row],[cars]]</f>
        <v>15380.467834956713</v>
      </c>
      <c r="BA91" s="5"/>
      <c r="BD91">
        <f t="shared" ca="1" si="84"/>
        <v>0</v>
      </c>
      <c r="BF91" s="6"/>
      <c r="BG91" s="5"/>
      <c r="BJ91">
        <f t="shared" ca="1" si="85"/>
        <v>0.54065472148720795</v>
      </c>
      <c r="BK91">
        <f t="shared" ca="1" si="86"/>
        <v>1</v>
      </c>
      <c r="BM91" s="6"/>
    </row>
    <row r="92" spans="2:65" x14ac:dyDescent="0.35">
      <c r="B92">
        <f t="shared" ca="1" si="65"/>
        <v>2</v>
      </c>
      <c r="C92" t="str">
        <f t="shared" ca="1" si="59"/>
        <v>Women</v>
      </c>
      <c r="D92">
        <f t="shared" ca="1" si="87"/>
        <v>49</v>
      </c>
      <c r="E92">
        <f t="shared" ca="1" si="88"/>
        <v>4</v>
      </c>
      <c r="F92" t="str">
        <f t="shared" ca="1" si="60"/>
        <v>it</v>
      </c>
      <c r="G92">
        <f t="shared" ca="1" si="89"/>
        <v>2</v>
      </c>
      <c r="H92" t="str">
        <f t="shared" ca="1" si="61"/>
        <v>b-tech</v>
      </c>
      <c r="J92">
        <f t="shared" ca="1" si="90"/>
        <v>2</v>
      </c>
      <c r="K92">
        <f t="shared" ca="1" si="62"/>
        <v>3</v>
      </c>
      <c r="L92">
        <f t="shared" ca="1" si="91"/>
        <v>5</v>
      </c>
      <c r="M92" t="str">
        <f ca="1">VLOOKUP(Table6[[#This Row],[Column4]],$N$114:$O$123,2)</f>
        <v>e</v>
      </c>
      <c r="N92">
        <f t="shared" ca="1" si="63"/>
        <v>15469</v>
      </c>
      <c r="O92">
        <f t="shared" ca="1" si="64"/>
        <v>174963</v>
      </c>
      <c r="P92">
        <f ca="1">RAND()*Table6[[#This Row],[house value]]</f>
        <v>156981.34872956827</v>
      </c>
      <c r="Q92">
        <f ca="1">Table6[[#This Row],[cars]]*RAND()*Table6[[#This Row],[income]]</f>
        <v>23136.808200773292</v>
      </c>
      <c r="R92">
        <f ca="1">RAND()*Table6[[#This Row],[car value]]</f>
        <v>20057.484223341398</v>
      </c>
      <c r="S92">
        <f ca="1">RAND()*Table6[[#This Row],[income]]*2</f>
        <v>26293.4317769146</v>
      </c>
      <c r="T92">
        <f ca="1">RAND()*Table6[[#This Row],[income]]*1.5</f>
        <v>20111.275195917297</v>
      </c>
      <c r="U92">
        <f ca="1">Table6[[#This Row],[house value]]+Table6[[#This Row],[car value]]+Table6[[#This Row],[investments]]</f>
        <v>218211.08339669058</v>
      </c>
      <c r="V92">
        <f ca="1">Table6[[#This Row],[Mortgage left]]+Table6[[#This Row],[left amount to pay (car)]]+Table6[[#This Row],[debts]]</f>
        <v>203332.26472982427</v>
      </c>
      <c r="W92">
        <f ca="1">Table6[[#This Row],[value(person)]]-Table6[[#This Row],[value(debts)]]</f>
        <v>14878.818666866311</v>
      </c>
      <c r="AA92" s="5">
        <f t="shared" ca="1" si="77"/>
        <v>0</v>
      </c>
      <c r="AB92">
        <f t="shared" ca="1" si="78"/>
        <v>1</v>
      </c>
      <c r="AD92" s="6"/>
      <c r="AF92" s="5">
        <f t="shared" ca="1" si="79"/>
        <v>0</v>
      </c>
      <c r="AG92">
        <f t="shared" ca="1" si="80"/>
        <v>0</v>
      </c>
      <c r="AH92">
        <f t="shared" ca="1" si="81"/>
        <v>0</v>
      </c>
      <c r="AI92">
        <f t="shared" ca="1" si="82"/>
        <v>0</v>
      </c>
      <c r="AJ92">
        <f t="shared" ca="1" si="83"/>
        <v>0</v>
      </c>
      <c r="AK92" s="6">
        <f t="shared" ca="1" si="66"/>
        <v>1</v>
      </c>
      <c r="AM92" s="5">
        <f t="shared" ca="1" si="67"/>
        <v>0</v>
      </c>
      <c r="AN92">
        <f t="shared" ca="1" si="68"/>
        <v>0</v>
      </c>
      <c r="AO92">
        <f t="shared" ca="1" si="69"/>
        <v>1</v>
      </c>
      <c r="AP92">
        <f t="shared" ca="1" si="70"/>
        <v>0</v>
      </c>
      <c r="AQ92">
        <f t="shared" ca="1" si="71"/>
        <v>0</v>
      </c>
      <c r="AR92">
        <f t="shared" ca="1" si="72"/>
        <v>0</v>
      </c>
      <c r="AS92">
        <f t="shared" ca="1" si="73"/>
        <v>0</v>
      </c>
      <c r="AT92">
        <f t="shared" ca="1" si="74"/>
        <v>0</v>
      </c>
      <c r="AU92">
        <f t="shared" ca="1" si="75"/>
        <v>0</v>
      </c>
      <c r="AV92" s="6">
        <f t="shared" ca="1" si="76"/>
        <v>0</v>
      </c>
      <c r="AY92" s="14">
        <f ca="1">Table6[[#This Row],[car value]]/Table6[[#This Row],[cars]]</f>
        <v>7712.2694002577637</v>
      </c>
      <c r="BA92" s="5"/>
      <c r="BD92">
        <f t="shared" ca="1" si="84"/>
        <v>0</v>
      </c>
      <c r="BF92" s="6"/>
      <c r="BG92" s="5"/>
      <c r="BJ92">
        <f t="shared" ca="1" si="85"/>
        <v>0.49972119868617437</v>
      </c>
      <c r="BK92">
        <f t="shared" ca="1" si="86"/>
        <v>1</v>
      </c>
      <c r="BM92" s="6"/>
    </row>
    <row r="93" spans="2:65" x14ac:dyDescent="0.35">
      <c r="B93">
        <f t="shared" ca="1" si="65"/>
        <v>9</v>
      </c>
      <c r="C93" t="str">
        <f t="shared" ca="1" si="59"/>
        <v>Men</v>
      </c>
      <c r="D93">
        <f t="shared" ca="1" si="87"/>
        <v>35</v>
      </c>
      <c r="E93">
        <f t="shared" ca="1" si="88"/>
        <v>6</v>
      </c>
      <c r="F93" t="str">
        <f t="shared" ca="1" si="60"/>
        <v>custom</v>
      </c>
      <c r="G93">
        <f t="shared" ca="1" si="89"/>
        <v>2</v>
      </c>
      <c r="H93" t="str">
        <f t="shared" ca="1" si="61"/>
        <v>b-tech</v>
      </c>
      <c r="J93">
        <f t="shared" ca="1" si="90"/>
        <v>0</v>
      </c>
      <c r="K93">
        <f t="shared" ca="1" si="62"/>
        <v>3</v>
      </c>
      <c r="L93">
        <f t="shared" ca="1" si="91"/>
        <v>10</v>
      </c>
      <c r="M93" t="str">
        <f ca="1">VLOOKUP(Table6[[#This Row],[Column4]],$N$114:$O$123,2)</f>
        <v>j</v>
      </c>
      <c r="N93">
        <f t="shared" ca="1" si="63"/>
        <v>85650</v>
      </c>
      <c r="O93">
        <f t="shared" ca="1" si="64"/>
        <v>153760</v>
      </c>
      <c r="P93">
        <f ca="1">RAND()*Table6[[#This Row],[house value]]</f>
        <v>101391.7260338545</v>
      </c>
      <c r="Q93">
        <f ca="1">Table6[[#This Row],[cars]]*RAND()*Table6[[#This Row],[income]]</f>
        <v>219919.85969465398</v>
      </c>
      <c r="R93">
        <f ca="1">RAND()*Table6[[#This Row],[car value]]</f>
        <v>81913.184167991974</v>
      </c>
      <c r="S93">
        <f ca="1">RAND()*Table6[[#This Row],[income]]*2</f>
        <v>130421.88341380026</v>
      </c>
      <c r="T93">
        <f ca="1">RAND()*Table6[[#This Row],[income]]*1.5</f>
        <v>9623.6273286195792</v>
      </c>
      <c r="U93">
        <f ca="1">Table6[[#This Row],[house value]]+Table6[[#This Row],[car value]]+Table6[[#This Row],[investments]]</f>
        <v>383303.4870232736</v>
      </c>
      <c r="V93">
        <f ca="1">Table6[[#This Row],[Mortgage left]]+Table6[[#This Row],[left amount to pay (car)]]+Table6[[#This Row],[debts]]</f>
        <v>313726.79361564672</v>
      </c>
      <c r="W93">
        <f ca="1">Table6[[#This Row],[value(person)]]-Table6[[#This Row],[value(debts)]]</f>
        <v>69576.693407626881</v>
      </c>
      <c r="AA93" s="5">
        <f t="shared" ca="1" si="77"/>
        <v>0</v>
      </c>
      <c r="AB93">
        <f t="shared" ca="1" si="78"/>
        <v>1</v>
      </c>
      <c r="AD93" s="6"/>
      <c r="AF93" s="5">
        <f t="shared" ca="1" si="79"/>
        <v>0</v>
      </c>
      <c r="AG93">
        <f t="shared" ca="1" si="80"/>
        <v>0</v>
      </c>
      <c r="AH93">
        <f t="shared" ca="1" si="81"/>
        <v>0</v>
      </c>
      <c r="AI93">
        <f t="shared" ca="1" si="82"/>
        <v>1</v>
      </c>
      <c r="AJ93">
        <f t="shared" ca="1" si="83"/>
        <v>0</v>
      </c>
      <c r="AK93" s="6">
        <f t="shared" ca="1" si="66"/>
        <v>0</v>
      </c>
      <c r="AM93" s="5">
        <f t="shared" ca="1" si="67"/>
        <v>0</v>
      </c>
      <c r="AN93">
        <f t="shared" ca="1" si="68"/>
        <v>0</v>
      </c>
      <c r="AO93">
        <f t="shared" ca="1" si="69"/>
        <v>0</v>
      </c>
      <c r="AP93">
        <f t="shared" ca="1" si="70"/>
        <v>0</v>
      </c>
      <c r="AQ93">
        <f t="shared" ca="1" si="71"/>
        <v>1</v>
      </c>
      <c r="AR93">
        <f t="shared" ca="1" si="72"/>
        <v>0</v>
      </c>
      <c r="AS93">
        <f t="shared" ca="1" si="73"/>
        <v>0</v>
      </c>
      <c r="AT93">
        <f t="shared" ca="1" si="74"/>
        <v>0</v>
      </c>
      <c r="AU93">
        <f t="shared" ca="1" si="75"/>
        <v>0</v>
      </c>
      <c r="AV93" s="6">
        <f t="shared" ca="1" si="76"/>
        <v>0</v>
      </c>
      <c r="AY93" s="14">
        <f ca="1">Table6[[#This Row],[car value]]/Table6[[#This Row],[cars]]</f>
        <v>73306.619898217992</v>
      </c>
      <c r="BA93" s="5"/>
      <c r="BD93">
        <f t="shared" ca="1" si="84"/>
        <v>0</v>
      </c>
      <c r="BF93" s="6"/>
      <c r="BG93" s="5"/>
      <c r="BJ93">
        <f t="shared" ca="1" si="85"/>
        <v>0.89722597766138135</v>
      </c>
      <c r="BK93">
        <f t="shared" ca="1" si="86"/>
        <v>1</v>
      </c>
      <c r="BM93" s="6"/>
    </row>
    <row r="94" spans="2:65" x14ac:dyDescent="0.35">
      <c r="B94">
        <f t="shared" ca="1" si="65"/>
        <v>9</v>
      </c>
      <c r="C94" t="str">
        <f t="shared" ca="1" si="59"/>
        <v>Men</v>
      </c>
      <c r="D94">
        <f t="shared" ca="1" si="87"/>
        <v>28</v>
      </c>
      <c r="E94">
        <f t="shared" ca="1" si="88"/>
        <v>4</v>
      </c>
      <c r="F94" t="str">
        <f t="shared" ca="1" si="60"/>
        <v>it</v>
      </c>
      <c r="G94">
        <f t="shared" ca="1" si="89"/>
        <v>3</v>
      </c>
      <c r="H94" t="str">
        <f t="shared" ca="1" si="61"/>
        <v>diploma</v>
      </c>
      <c r="J94">
        <f t="shared" ca="1" si="90"/>
        <v>0</v>
      </c>
      <c r="K94">
        <f t="shared" ca="1" si="62"/>
        <v>3</v>
      </c>
      <c r="L94">
        <f t="shared" ca="1" si="91"/>
        <v>2</v>
      </c>
      <c r="M94" t="str">
        <f ca="1">VLOOKUP(Table6[[#This Row],[Column4]],$N$114:$O$123,2)</f>
        <v>b</v>
      </c>
      <c r="N94">
        <f t="shared" ca="1" si="63"/>
        <v>30199</v>
      </c>
      <c r="O94">
        <f t="shared" ca="1" si="64"/>
        <v>348336</v>
      </c>
      <c r="P94">
        <f ca="1">RAND()*Table6[[#This Row],[house value]]</f>
        <v>38812.35535867876</v>
      </c>
      <c r="Q94">
        <f ca="1">Table6[[#This Row],[cars]]*RAND()*Table6[[#This Row],[income]]</f>
        <v>39375.453517765047</v>
      </c>
      <c r="R94">
        <f ca="1">RAND()*Table6[[#This Row],[car value]]</f>
        <v>27427.002513585092</v>
      </c>
      <c r="S94">
        <f ca="1">RAND()*Table6[[#This Row],[income]]*2</f>
        <v>17343.081900665497</v>
      </c>
      <c r="T94">
        <f ca="1">RAND()*Table6[[#This Row],[income]]*1.5</f>
        <v>25449.671884570584</v>
      </c>
      <c r="U94">
        <f ca="1">Table6[[#This Row],[house value]]+Table6[[#This Row],[car value]]+Table6[[#This Row],[investments]]</f>
        <v>413161.1254023356</v>
      </c>
      <c r="V94">
        <f ca="1">Table6[[#This Row],[Mortgage left]]+Table6[[#This Row],[left amount to pay (car)]]+Table6[[#This Row],[debts]]</f>
        <v>83582.439772929341</v>
      </c>
      <c r="W94">
        <f ca="1">Table6[[#This Row],[value(person)]]-Table6[[#This Row],[value(debts)]]</f>
        <v>329578.68562940625</v>
      </c>
      <c r="AA94" s="5">
        <f t="shared" ca="1" si="77"/>
        <v>1</v>
      </c>
      <c r="AB94">
        <f t="shared" ca="1" si="78"/>
        <v>0</v>
      </c>
      <c r="AD94" s="6"/>
      <c r="AF94" s="5">
        <f t="shared" ca="1" si="79"/>
        <v>0</v>
      </c>
      <c r="AG94">
        <f t="shared" ca="1" si="80"/>
        <v>0</v>
      </c>
      <c r="AH94">
        <f t="shared" ca="1" si="81"/>
        <v>0</v>
      </c>
      <c r="AI94">
        <f t="shared" ca="1" si="82"/>
        <v>0</v>
      </c>
      <c r="AJ94">
        <f t="shared" ca="1" si="83"/>
        <v>0</v>
      </c>
      <c r="AK94" s="6">
        <f t="shared" ca="1" si="66"/>
        <v>1</v>
      </c>
      <c r="AM94" s="5">
        <f t="shared" ca="1" si="67"/>
        <v>0</v>
      </c>
      <c r="AN94">
        <f t="shared" ca="1" si="68"/>
        <v>0</v>
      </c>
      <c r="AO94">
        <f t="shared" ca="1" si="69"/>
        <v>0</v>
      </c>
      <c r="AP94">
        <f t="shared" ca="1" si="70"/>
        <v>0</v>
      </c>
      <c r="AQ94">
        <f t="shared" ca="1" si="71"/>
        <v>0</v>
      </c>
      <c r="AR94">
        <f t="shared" ca="1" si="72"/>
        <v>0</v>
      </c>
      <c r="AS94">
        <f t="shared" ca="1" si="73"/>
        <v>0</v>
      </c>
      <c r="AT94">
        <f t="shared" ca="1" si="74"/>
        <v>0</v>
      </c>
      <c r="AU94">
        <f t="shared" ca="1" si="75"/>
        <v>0</v>
      </c>
      <c r="AV94" s="6">
        <f t="shared" ca="1" si="76"/>
        <v>1</v>
      </c>
      <c r="AY94" s="14">
        <f ca="1">Table6[[#This Row],[car value]]/Table6[[#This Row],[cars]]</f>
        <v>13125.151172588348</v>
      </c>
      <c r="BA94" s="5"/>
      <c r="BD94">
        <f t="shared" ca="1" si="84"/>
        <v>1</v>
      </c>
      <c r="BF94" s="6"/>
      <c r="BG94" s="5"/>
      <c r="BJ94">
        <f t="shared" ca="1" si="85"/>
        <v>0.65941549189551574</v>
      </c>
      <c r="BK94">
        <f t="shared" ca="1" si="86"/>
        <v>1</v>
      </c>
      <c r="BM94" s="6"/>
    </row>
    <row r="95" spans="2:65" x14ac:dyDescent="0.35">
      <c r="B95">
        <f t="shared" ca="1" si="65"/>
        <v>9</v>
      </c>
      <c r="C95" t="str">
        <f t="shared" ca="1" si="59"/>
        <v>Men</v>
      </c>
      <c r="D95">
        <f t="shared" ca="1" si="87"/>
        <v>35</v>
      </c>
      <c r="E95">
        <f t="shared" ca="1" si="88"/>
        <v>1</v>
      </c>
      <c r="F95" t="str">
        <f t="shared" ca="1" si="60"/>
        <v>health</v>
      </c>
      <c r="G95">
        <f t="shared" ca="1" si="89"/>
        <v>3</v>
      </c>
      <c r="H95" t="str">
        <f t="shared" ca="1" si="61"/>
        <v>diploma</v>
      </c>
      <c r="J95">
        <f t="shared" ca="1" si="90"/>
        <v>2</v>
      </c>
      <c r="K95">
        <f t="shared" ca="1" si="62"/>
        <v>3</v>
      </c>
      <c r="L95">
        <f t="shared" ca="1" si="91"/>
        <v>6</v>
      </c>
      <c r="M95" t="str">
        <f ca="1">VLOOKUP(Table6[[#This Row],[Column4]],$N$114:$O$123,2)</f>
        <v>f</v>
      </c>
      <c r="N95">
        <f t="shared" ca="1" si="63"/>
        <v>11774</v>
      </c>
      <c r="O95">
        <f t="shared" ca="1" si="64"/>
        <v>264622</v>
      </c>
      <c r="P95">
        <f ca="1">RAND()*Table6[[#This Row],[house value]]</f>
        <v>119161.06017306642</v>
      </c>
      <c r="Q95">
        <f ca="1">Table6[[#This Row],[cars]]*RAND()*Table6[[#This Row],[income]]</f>
        <v>10468.959415523979</v>
      </c>
      <c r="R95">
        <f ca="1">RAND()*Table6[[#This Row],[car value]]</f>
        <v>1502.7377382824147</v>
      </c>
      <c r="S95">
        <f ca="1">RAND()*Table6[[#This Row],[income]]*2</f>
        <v>1401.5574680946822</v>
      </c>
      <c r="T95">
        <f ca="1">RAND()*Table6[[#This Row],[income]]*1.5</f>
        <v>7352.9746782252223</v>
      </c>
      <c r="U95">
        <f ca="1">Table6[[#This Row],[house value]]+Table6[[#This Row],[car value]]+Table6[[#This Row],[investments]]</f>
        <v>282443.93409374921</v>
      </c>
      <c r="V95">
        <f ca="1">Table6[[#This Row],[Mortgage left]]+Table6[[#This Row],[left amount to pay (car)]]+Table6[[#This Row],[debts]]</f>
        <v>122065.35537944353</v>
      </c>
      <c r="W95">
        <f ca="1">Table6[[#This Row],[value(person)]]-Table6[[#This Row],[value(debts)]]</f>
        <v>160378.57871430568</v>
      </c>
      <c r="AA95" s="5">
        <f t="shared" ca="1" si="77"/>
        <v>1</v>
      </c>
      <c r="AB95">
        <f t="shared" ca="1" si="78"/>
        <v>0</v>
      </c>
      <c r="AD95" s="6"/>
      <c r="AF95" s="5">
        <f t="shared" ca="1" si="79"/>
        <v>0</v>
      </c>
      <c r="AG95">
        <f t="shared" ca="1" si="80"/>
        <v>0</v>
      </c>
      <c r="AH95">
        <f t="shared" ca="1" si="81"/>
        <v>0</v>
      </c>
      <c r="AI95">
        <f t="shared" ca="1" si="82"/>
        <v>1</v>
      </c>
      <c r="AJ95">
        <f t="shared" ca="1" si="83"/>
        <v>0</v>
      </c>
      <c r="AK95" s="6">
        <f t="shared" ca="1" si="66"/>
        <v>0</v>
      </c>
      <c r="AM95" s="5">
        <f t="shared" ca="1" si="67"/>
        <v>0</v>
      </c>
      <c r="AN95">
        <f t="shared" ca="1" si="68"/>
        <v>1</v>
      </c>
      <c r="AO95">
        <f t="shared" ca="1" si="69"/>
        <v>0</v>
      </c>
      <c r="AP95">
        <f t="shared" ca="1" si="70"/>
        <v>0</v>
      </c>
      <c r="AQ95">
        <f t="shared" ca="1" si="71"/>
        <v>0</v>
      </c>
      <c r="AR95">
        <f t="shared" ca="1" si="72"/>
        <v>0</v>
      </c>
      <c r="AS95">
        <f t="shared" ca="1" si="73"/>
        <v>0</v>
      </c>
      <c r="AT95">
        <f t="shared" ca="1" si="74"/>
        <v>0</v>
      </c>
      <c r="AU95">
        <f t="shared" ca="1" si="75"/>
        <v>0</v>
      </c>
      <c r="AV95" s="6">
        <f t="shared" ca="1" si="76"/>
        <v>0</v>
      </c>
      <c r="AY95" s="14">
        <f ca="1">Table6[[#This Row],[car value]]/Table6[[#This Row],[cars]]</f>
        <v>3489.6531385079929</v>
      </c>
      <c r="BA95" s="5"/>
      <c r="BD95">
        <f t="shared" ca="1" si="84"/>
        <v>0</v>
      </c>
      <c r="BF95" s="6"/>
      <c r="BG95" s="5"/>
      <c r="BJ95">
        <f t="shared" ca="1" si="85"/>
        <v>0.11142217674509312</v>
      </c>
      <c r="BK95">
        <f t="shared" ca="1" si="86"/>
        <v>0</v>
      </c>
      <c r="BM95" s="6"/>
    </row>
    <row r="96" spans="2:65" x14ac:dyDescent="0.35">
      <c r="B96">
        <f t="shared" ca="1" si="65"/>
        <v>10</v>
      </c>
      <c r="C96" t="str">
        <f t="shared" ca="1" si="59"/>
        <v>Women</v>
      </c>
      <c r="D96">
        <f t="shared" ca="1" si="87"/>
        <v>26</v>
      </c>
      <c r="E96">
        <f t="shared" ca="1" si="88"/>
        <v>3</v>
      </c>
      <c r="F96" t="str">
        <f t="shared" ca="1" si="60"/>
        <v>agriculture</v>
      </c>
      <c r="G96">
        <f t="shared" ca="1" si="89"/>
        <v>4</v>
      </c>
      <c r="H96" t="str">
        <f t="shared" ca="1" si="61"/>
        <v>commerce</v>
      </c>
      <c r="J96">
        <f t="shared" ca="1" si="90"/>
        <v>0</v>
      </c>
      <c r="K96">
        <f t="shared" ca="1" si="62"/>
        <v>1</v>
      </c>
      <c r="L96">
        <f t="shared" ca="1" si="91"/>
        <v>5</v>
      </c>
      <c r="M96" t="str">
        <f ca="1">VLOOKUP(Table6[[#This Row],[Column4]],$N$114:$O$123,2)</f>
        <v>e</v>
      </c>
      <c r="N96">
        <f t="shared" ca="1" si="63"/>
        <v>60699</v>
      </c>
      <c r="O96">
        <f t="shared" ca="1" si="64"/>
        <v>143126</v>
      </c>
      <c r="P96">
        <f ca="1">RAND()*Table6[[#This Row],[house value]]</f>
        <v>102804.66817183982</v>
      </c>
      <c r="Q96">
        <f ca="1">Table6[[#This Row],[cars]]*RAND()*Table6[[#This Row],[income]]</f>
        <v>49152.510106553345</v>
      </c>
      <c r="R96">
        <f ca="1">RAND()*Table6[[#This Row],[car value]]</f>
        <v>30662.004427206619</v>
      </c>
      <c r="S96">
        <f ca="1">RAND()*Table6[[#This Row],[income]]*2</f>
        <v>8792.3550152672487</v>
      </c>
      <c r="T96">
        <f ca="1">RAND()*Table6[[#This Row],[income]]*1.5</f>
        <v>61041.353927247997</v>
      </c>
      <c r="U96">
        <f ca="1">Table6[[#This Row],[house value]]+Table6[[#This Row],[car value]]+Table6[[#This Row],[investments]]</f>
        <v>253319.86403380136</v>
      </c>
      <c r="V96">
        <f ca="1">Table6[[#This Row],[Mortgage left]]+Table6[[#This Row],[left amount to pay (car)]]+Table6[[#This Row],[debts]]</f>
        <v>142259.02761431367</v>
      </c>
      <c r="W96">
        <f ca="1">Table6[[#This Row],[value(person)]]-Table6[[#This Row],[value(debts)]]</f>
        <v>111060.83641948769</v>
      </c>
      <c r="AA96" s="5">
        <f t="shared" ca="1" si="77"/>
        <v>1</v>
      </c>
      <c r="AB96">
        <f t="shared" ca="1" si="78"/>
        <v>0</v>
      </c>
      <c r="AD96" s="6"/>
      <c r="AF96" s="5">
        <f t="shared" ca="1" si="79"/>
        <v>1</v>
      </c>
      <c r="AG96">
        <f t="shared" ca="1" si="80"/>
        <v>0</v>
      </c>
      <c r="AH96">
        <f t="shared" ca="1" si="81"/>
        <v>0</v>
      </c>
      <c r="AI96">
        <f t="shared" ca="1" si="82"/>
        <v>0</v>
      </c>
      <c r="AJ96">
        <f t="shared" ca="1" si="83"/>
        <v>0</v>
      </c>
      <c r="AK96" s="6">
        <f t="shared" ca="1" si="66"/>
        <v>0</v>
      </c>
      <c r="AM96" s="5">
        <f t="shared" ca="1" si="67"/>
        <v>0</v>
      </c>
      <c r="AN96">
        <f t="shared" ca="1" si="68"/>
        <v>0</v>
      </c>
      <c r="AO96">
        <f t="shared" ca="1" si="69"/>
        <v>0</v>
      </c>
      <c r="AP96">
        <f t="shared" ca="1" si="70"/>
        <v>0</v>
      </c>
      <c r="AQ96">
        <f t="shared" ca="1" si="71"/>
        <v>0</v>
      </c>
      <c r="AR96">
        <f t="shared" ca="1" si="72"/>
        <v>1</v>
      </c>
      <c r="AS96">
        <f t="shared" ca="1" si="73"/>
        <v>0</v>
      </c>
      <c r="AT96">
        <f t="shared" ca="1" si="74"/>
        <v>0</v>
      </c>
      <c r="AU96">
        <f t="shared" ca="1" si="75"/>
        <v>0</v>
      </c>
      <c r="AV96" s="6">
        <f t="shared" ca="1" si="76"/>
        <v>0</v>
      </c>
      <c r="AY96" s="14">
        <f ca="1">Table6[[#This Row],[car value]]/Table6[[#This Row],[cars]]</f>
        <v>49152.510106553345</v>
      </c>
      <c r="BA96" s="5"/>
      <c r="BD96">
        <f t="shared" ca="1" si="84"/>
        <v>0</v>
      </c>
      <c r="BF96" s="6"/>
      <c r="BG96" s="5"/>
      <c r="BJ96">
        <f t="shared" ca="1" si="85"/>
        <v>0.45030670228879843</v>
      </c>
      <c r="BK96">
        <f t="shared" ca="1" si="86"/>
        <v>1</v>
      </c>
      <c r="BM96" s="6"/>
    </row>
    <row r="97" spans="2:65" x14ac:dyDescent="0.35">
      <c r="B97">
        <f t="shared" ca="1" si="65"/>
        <v>5</v>
      </c>
      <c r="C97" t="str">
        <f t="shared" ca="1" si="59"/>
        <v>Men</v>
      </c>
      <c r="D97">
        <f t="shared" ca="1" si="87"/>
        <v>31</v>
      </c>
      <c r="E97">
        <f t="shared" ca="1" si="88"/>
        <v>2</v>
      </c>
      <c r="F97" t="str">
        <f t="shared" ca="1" si="60"/>
        <v>education</v>
      </c>
      <c r="G97">
        <f t="shared" ca="1" si="89"/>
        <v>1</v>
      </c>
      <c r="H97" t="str">
        <f t="shared" ca="1" si="61"/>
        <v>Mba</v>
      </c>
      <c r="J97">
        <f t="shared" ca="1" si="90"/>
        <v>1</v>
      </c>
      <c r="K97">
        <f t="shared" ca="1" si="62"/>
        <v>2</v>
      </c>
      <c r="L97">
        <f t="shared" ca="1" si="91"/>
        <v>6</v>
      </c>
      <c r="M97" t="str">
        <f ca="1">VLOOKUP(Table6[[#This Row],[Column4]],$N$114:$O$123,2)</f>
        <v>f</v>
      </c>
      <c r="N97">
        <f t="shared" ca="1" si="63"/>
        <v>19388</v>
      </c>
      <c r="O97">
        <f t="shared" ca="1" si="64"/>
        <v>251881</v>
      </c>
      <c r="P97">
        <f ca="1">RAND()*Table6[[#This Row],[house value]]</f>
        <v>102751.9429140023</v>
      </c>
      <c r="Q97">
        <f ca="1">Table6[[#This Row],[cars]]*RAND()*Table6[[#This Row],[income]]</f>
        <v>19485.381718017485</v>
      </c>
      <c r="R97">
        <f ca="1">RAND()*Table6[[#This Row],[car value]]</f>
        <v>2641.0105235199544</v>
      </c>
      <c r="S97">
        <f ca="1">RAND()*Table6[[#This Row],[income]]*2</f>
        <v>875.67177502625736</v>
      </c>
      <c r="T97">
        <f ca="1">RAND()*Table6[[#This Row],[income]]*1.5</f>
        <v>20977.514813706861</v>
      </c>
      <c r="U97">
        <f ca="1">Table6[[#This Row],[house value]]+Table6[[#This Row],[car value]]+Table6[[#This Row],[investments]]</f>
        <v>292343.89653172437</v>
      </c>
      <c r="V97">
        <f ca="1">Table6[[#This Row],[Mortgage left]]+Table6[[#This Row],[left amount to pay (car)]]+Table6[[#This Row],[debts]]</f>
        <v>106268.62521254852</v>
      </c>
      <c r="W97">
        <f ca="1">Table6[[#This Row],[value(person)]]-Table6[[#This Row],[value(debts)]]</f>
        <v>186075.27131917584</v>
      </c>
      <c r="AA97" s="5">
        <f t="shared" ca="1" si="77"/>
        <v>0</v>
      </c>
      <c r="AB97">
        <f t="shared" ca="1" si="78"/>
        <v>1</v>
      </c>
      <c r="AD97" s="6"/>
      <c r="AF97" s="5">
        <f t="shared" ca="1" si="79"/>
        <v>0</v>
      </c>
      <c r="AG97">
        <f t="shared" ca="1" si="80"/>
        <v>0</v>
      </c>
      <c r="AH97">
        <f t="shared" ca="1" si="81"/>
        <v>1</v>
      </c>
      <c r="AI97">
        <f t="shared" ca="1" si="82"/>
        <v>0</v>
      </c>
      <c r="AJ97">
        <f t="shared" ca="1" si="83"/>
        <v>0</v>
      </c>
      <c r="AK97" s="6">
        <f t="shared" ca="1" si="66"/>
        <v>0</v>
      </c>
      <c r="AM97" s="5">
        <f t="shared" ca="1" si="67"/>
        <v>0</v>
      </c>
      <c r="AN97">
        <f t="shared" ca="1" si="68"/>
        <v>0</v>
      </c>
      <c r="AO97">
        <f t="shared" ca="1" si="69"/>
        <v>0</v>
      </c>
      <c r="AP97">
        <f t="shared" ca="1" si="70"/>
        <v>0</v>
      </c>
      <c r="AQ97">
        <f t="shared" ca="1" si="71"/>
        <v>1</v>
      </c>
      <c r="AR97">
        <f t="shared" ca="1" si="72"/>
        <v>0</v>
      </c>
      <c r="AS97">
        <f t="shared" ca="1" si="73"/>
        <v>0</v>
      </c>
      <c r="AT97">
        <f t="shared" ca="1" si="74"/>
        <v>0</v>
      </c>
      <c r="AU97">
        <f t="shared" ca="1" si="75"/>
        <v>0</v>
      </c>
      <c r="AV97" s="6">
        <f t="shared" ca="1" si="76"/>
        <v>0</v>
      </c>
      <c r="AY97" s="14">
        <f ca="1">Table6[[#This Row],[car value]]/Table6[[#This Row],[cars]]</f>
        <v>9742.6908590087423</v>
      </c>
      <c r="BA97" s="5"/>
      <c r="BD97">
        <f t="shared" ca="1" si="84"/>
        <v>0</v>
      </c>
      <c r="BF97" s="6"/>
      <c r="BG97" s="5"/>
      <c r="BJ97">
        <f t="shared" ca="1" si="85"/>
        <v>0.71828087260064433</v>
      </c>
      <c r="BK97">
        <f t="shared" ca="1" si="86"/>
        <v>1</v>
      </c>
      <c r="BM97" s="6"/>
    </row>
    <row r="98" spans="2:65" x14ac:dyDescent="0.35">
      <c r="B98">
        <f t="shared" ca="1" si="65"/>
        <v>4</v>
      </c>
      <c r="C98" t="str">
        <f t="shared" ca="1" si="59"/>
        <v>Women</v>
      </c>
      <c r="D98">
        <f t="shared" ca="1" si="87"/>
        <v>42</v>
      </c>
      <c r="E98">
        <f t="shared" ca="1" si="88"/>
        <v>3</v>
      </c>
      <c r="F98" t="str">
        <f t="shared" ref="F98:F102" ca="1" si="92">VLOOKUP(E98,$S$116:$T$121,2)</f>
        <v>agriculture</v>
      </c>
      <c r="G98">
        <f t="shared" ca="1" si="89"/>
        <v>5</v>
      </c>
      <c r="H98" t="str">
        <f t="shared" ref="H98:H102" ca="1" si="93">VLOOKUP(G98,$P$116:$Q$120,2)</f>
        <v>arts</v>
      </c>
      <c r="J98">
        <f t="shared" ca="1" si="90"/>
        <v>3</v>
      </c>
      <c r="K98">
        <f t="shared" ca="1" si="62"/>
        <v>2</v>
      </c>
      <c r="L98">
        <f t="shared" ca="1" si="91"/>
        <v>8</v>
      </c>
      <c r="M98" t="str">
        <f ca="1">VLOOKUP(Table6[[#This Row],[Column4]],$N$114:$O$123,2)</f>
        <v>h</v>
      </c>
      <c r="N98">
        <f t="shared" ca="1" si="63"/>
        <v>27688</v>
      </c>
      <c r="O98">
        <f t="shared" ca="1" si="64"/>
        <v>125732</v>
      </c>
      <c r="P98">
        <f ca="1">RAND()*Table6[[#This Row],[house value]]</f>
        <v>106734.59111255013</v>
      </c>
      <c r="Q98">
        <f ca="1">Table6[[#This Row],[cars]]*RAND()*Table6[[#This Row],[income]]</f>
        <v>37565.76460616789</v>
      </c>
      <c r="R98">
        <f ca="1">RAND()*Table6[[#This Row],[car value]]</f>
        <v>7265.792556322378</v>
      </c>
      <c r="S98">
        <f ca="1">RAND()*Table6[[#This Row],[income]]*2</f>
        <v>9973.6587812239432</v>
      </c>
      <c r="T98">
        <f ca="1">RAND()*Table6[[#This Row],[income]]*1.5</f>
        <v>34321.555754735629</v>
      </c>
      <c r="U98">
        <f ca="1">Table6[[#This Row],[house value]]+Table6[[#This Row],[car value]]+Table6[[#This Row],[investments]]</f>
        <v>197619.32036090351</v>
      </c>
      <c r="V98">
        <f ca="1">Table6[[#This Row],[Mortgage left]]+Table6[[#This Row],[left amount to pay (car)]]+Table6[[#This Row],[debts]]</f>
        <v>123974.04245009646</v>
      </c>
      <c r="W98">
        <f ca="1">Table6[[#This Row],[value(person)]]-Table6[[#This Row],[value(debts)]]</f>
        <v>73645.277910807054</v>
      </c>
      <c r="AA98" s="5">
        <f t="shared" ca="1" si="77"/>
        <v>1</v>
      </c>
      <c r="AB98">
        <f t="shared" ca="1" si="78"/>
        <v>0</v>
      </c>
      <c r="AD98" s="6"/>
      <c r="AF98" s="5">
        <f t="shared" ca="1" si="79"/>
        <v>0</v>
      </c>
      <c r="AG98">
        <f t="shared" ca="1" si="80"/>
        <v>1</v>
      </c>
      <c r="AH98">
        <f t="shared" ca="1" si="81"/>
        <v>0</v>
      </c>
      <c r="AI98">
        <f t="shared" ca="1" si="82"/>
        <v>0</v>
      </c>
      <c r="AJ98">
        <f t="shared" ca="1" si="83"/>
        <v>0</v>
      </c>
      <c r="AK98" s="6">
        <f t="shared" ca="1" si="66"/>
        <v>0</v>
      </c>
      <c r="AM98" s="5">
        <f t="shared" ca="1" si="67"/>
        <v>0</v>
      </c>
      <c r="AN98">
        <f t="shared" ca="1" si="68"/>
        <v>0</v>
      </c>
      <c r="AO98">
        <f t="shared" ca="1" si="69"/>
        <v>0</v>
      </c>
      <c r="AP98">
        <f t="shared" ca="1" si="70"/>
        <v>0</v>
      </c>
      <c r="AQ98">
        <f t="shared" ca="1" si="71"/>
        <v>0</v>
      </c>
      <c r="AR98">
        <f t="shared" ca="1" si="72"/>
        <v>1</v>
      </c>
      <c r="AS98">
        <f t="shared" ca="1" si="73"/>
        <v>0</v>
      </c>
      <c r="AT98">
        <f t="shared" ca="1" si="74"/>
        <v>0</v>
      </c>
      <c r="AU98">
        <f t="shared" ca="1" si="75"/>
        <v>0</v>
      </c>
      <c r="AV98" s="6">
        <f t="shared" ca="1" si="76"/>
        <v>0</v>
      </c>
      <c r="AY98" s="14">
        <f ca="1">Table6[[#This Row],[car value]]/Table6[[#This Row],[cars]]</f>
        <v>18782.882303083945</v>
      </c>
      <c r="BA98" s="5"/>
      <c r="BD98">
        <f t="shared" ca="1" si="84"/>
        <v>0</v>
      </c>
      <c r="BF98" s="6"/>
      <c r="BG98" s="5"/>
      <c r="BJ98">
        <f t="shared" ca="1" si="85"/>
        <v>0.40793844281228953</v>
      </c>
      <c r="BK98">
        <f t="shared" ca="1" si="86"/>
        <v>0</v>
      </c>
      <c r="BM98" s="6"/>
    </row>
    <row r="99" spans="2:65" x14ac:dyDescent="0.35">
      <c r="B99">
        <f t="shared" ca="1" si="65"/>
        <v>1</v>
      </c>
      <c r="C99" t="str">
        <f t="shared" ca="1" si="59"/>
        <v>Men</v>
      </c>
      <c r="D99">
        <f t="shared" ca="1" si="87"/>
        <v>30</v>
      </c>
      <c r="E99">
        <f t="shared" ca="1" si="88"/>
        <v>4</v>
      </c>
      <c r="F99" t="str">
        <f t="shared" ca="1" si="92"/>
        <v>it</v>
      </c>
      <c r="G99">
        <f t="shared" ca="1" si="89"/>
        <v>3</v>
      </c>
      <c r="H99" t="str">
        <f t="shared" ca="1" si="93"/>
        <v>diploma</v>
      </c>
      <c r="J99">
        <f t="shared" ca="1" si="90"/>
        <v>1</v>
      </c>
      <c r="K99">
        <f t="shared" ca="1" si="62"/>
        <v>3</v>
      </c>
      <c r="L99">
        <f t="shared" ca="1" si="91"/>
        <v>4</v>
      </c>
      <c r="M99" t="str">
        <f ca="1">VLOOKUP(Table6[[#This Row],[Column4]],$N$114:$O$123,2)</f>
        <v>d</v>
      </c>
      <c r="N99">
        <f t="shared" ca="1" si="63"/>
        <v>17974</v>
      </c>
      <c r="O99">
        <f t="shared" ca="1" si="64"/>
        <v>323744</v>
      </c>
      <c r="P99">
        <f ca="1">RAND()*Table6[[#This Row],[house value]]</f>
        <v>204982.51078535712</v>
      </c>
      <c r="Q99">
        <f ca="1">Table6[[#This Row],[cars]]*RAND()*Table6[[#This Row],[income]]</f>
        <v>11611.583428210404</v>
      </c>
      <c r="R99">
        <f ca="1">RAND()*Table6[[#This Row],[car value]]</f>
        <v>10551.555861920071</v>
      </c>
      <c r="S99">
        <f ca="1">RAND()*Table6[[#This Row],[income]]*2</f>
        <v>23671.131825583856</v>
      </c>
      <c r="T99">
        <f ca="1">RAND()*Table6[[#This Row],[income]]*1.5</f>
        <v>12171.963351172937</v>
      </c>
      <c r="U99">
        <f ca="1">Table6[[#This Row],[house value]]+Table6[[#This Row],[car value]]+Table6[[#This Row],[investments]]</f>
        <v>347527.54677938332</v>
      </c>
      <c r="V99">
        <f ca="1">Table6[[#This Row],[Mortgage left]]+Table6[[#This Row],[left amount to pay (car)]]+Table6[[#This Row],[debts]]</f>
        <v>239205.19847286103</v>
      </c>
      <c r="W99">
        <f ca="1">Table6[[#This Row],[value(person)]]-Table6[[#This Row],[value(debts)]]</f>
        <v>108322.3483065223</v>
      </c>
      <c r="AA99" s="5">
        <f t="shared" ca="1" si="77"/>
        <v>0</v>
      </c>
      <c r="AB99">
        <f t="shared" ca="1" si="78"/>
        <v>1</v>
      </c>
      <c r="AD99" s="6"/>
      <c r="AF99" s="5">
        <f t="shared" ca="1" si="79"/>
        <v>0</v>
      </c>
      <c r="AG99">
        <f t="shared" ca="1" si="80"/>
        <v>0</v>
      </c>
      <c r="AH99">
        <f t="shared" ca="1" si="81"/>
        <v>1</v>
      </c>
      <c r="AI99">
        <f t="shared" ca="1" si="82"/>
        <v>0</v>
      </c>
      <c r="AJ99">
        <f t="shared" ca="1" si="83"/>
        <v>0</v>
      </c>
      <c r="AK99" s="6">
        <f t="shared" ca="1" si="66"/>
        <v>0</v>
      </c>
      <c r="AM99" s="5">
        <f t="shared" ca="1" si="67"/>
        <v>0</v>
      </c>
      <c r="AN99">
        <f t="shared" ca="1" si="68"/>
        <v>0</v>
      </c>
      <c r="AO99">
        <f t="shared" ca="1" si="69"/>
        <v>0</v>
      </c>
      <c r="AP99">
        <f t="shared" ca="1" si="70"/>
        <v>0</v>
      </c>
      <c r="AQ99">
        <f t="shared" ca="1" si="71"/>
        <v>0</v>
      </c>
      <c r="AR99">
        <f t="shared" ca="1" si="72"/>
        <v>0</v>
      </c>
      <c r="AS99">
        <f t="shared" ca="1" si="73"/>
        <v>0</v>
      </c>
      <c r="AT99">
        <f t="shared" ca="1" si="74"/>
        <v>1</v>
      </c>
      <c r="AU99">
        <f t="shared" ca="1" si="75"/>
        <v>0</v>
      </c>
      <c r="AV99" s="6">
        <f t="shared" ca="1" si="76"/>
        <v>0</v>
      </c>
      <c r="AY99" s="14">
        <f ca="1">Table6[[#This Row],[car value]]/Table6[[#This Row],[cars]]</f>
        <v>3870.5278094034679</v>
      </c>
      <c r="BA99" s="5"/>
      <c r="BD99">
        <f t="shared" ca="1" si="84"/>
        <v>0</v>
      </c>
      <c r="BF99" s="6"/>
      <c r="BG99" s="5"/>
      <c r="BJ99">
        <f t="shared" ca="1" si="85"/>
        <v>0.84890553806946623</v>
      </c>
      <c r="BK99">
        <f t="shared" ca="1" si="86"/>
        <v>1</v>
      </c>
      <c r="BM99" s="6"/>
    </row>
    <row r="100" spans="2:65" x14ac:dyDescent="0.35">
      <c r="B100">
        <f t="shared" ca="1" si="65"/>
        <v>9</v>
      </c>
      <c r="C100" t="str">
        <f t="shared" ca="1" si="59"/>
        <v>Men</v>
      </c>
      <c r="D100">
        <f t="shared" ca="1" si="87"/>
        <v>40</v>
      </c>
      <c r="E100">
        <f t="shared" ca="1" si="88"/>
        <v>6</v>
      </c>
      <c r="F100" t="str">
        <f t="shared" ca="1" si="92"/>
        <v>custom</v>
      </c>
      <c r="G100">
        <f t="shared" ca="1" si="89"/>
        <v>5</v>
      </c>
      <c r="H100" t="str">
        <f t="shared" ca="1" si="93"/>
        <v>arts</v>
      </c>
      <c r="J100">
        <f t="shared" ca="1" si="90"/>
        <v>3</v>
      </c>
      <c r="K100">
        <f t="shared" ca="1" si="62"/>
        <v>2</v>
      </c>
      <c r="L100">
        <f t="shared" ca="1" si="91"/>
        <v>2</v>
      </c>
      <c r="M100" t="str">
        <f ca="1">VLOOKUP(Table6[[#This Row],[Column4]],$N$114:$O$123,2)</f>
        <v>b</v>
      </c>
      <c r="N100">
        <f t="shared" ca="1" si="63"/>
        <v>42369</v>
      </c>
      <c r="O100">
        <f t="shared" ca="1" si="64"/>
        <v>314807</v>
      </c>
      <c r="P100">
        <f ca="1">RAND()*Table6[[#This Row],[house value]]</f>
        <v>151641.13352632182</v>
      </c>
      <c r="Q100">
        <f ca="1">Table6[[#This Row],[cars]]*RAND()*Table6[[#This Row],[income]]</f>
        <v>66187.332927131109</v>
      </c>
      <c r="R100">
        <f ca="1">RAND()*Table6[[#This Row],[car value]]</f>
        <v>45895.84823304919</v>
      </c>
      <c r="S100">
        <f ca="1">RAND()*Table6[[#This Row],[income]]*2</f>
        <v>71145.220003214359</v>
      </c>
      <c r="T100">
        <f ca="1">RAND()*Table6[[#This Row],[income]]*1.5</f>
        <v>57770.900480288488</v>
      </c>
      <c r="U100">
        <f ca="1">Table6[[#This Row],[house value]]+Table6[[#This Row],[car value]]+Table6[[#This Row],[investments]]</f>
        <v>438765.23340741958</v>
      </c>
      <c r="V100">
        <f ca="1">Table6[[#This Row],[Mortgage left]]+Table6[[#This Row],[left amount to pay (car)]]+Table6[[#This Row],[debts]]</f>
        <v>268682.20176258538</v>
      </c>
      <c r="W100">
        <f ca="1">Table6[[#This Row],[value(person)]]-Table6[[#This Row],[value(debts)]]</f>
        <v>170083.03164483421</v>
      </c>
      <c r="AA100" s="5">
        <f t="shared" ca="1" si="77"/>
        <v>1</v>
      </c>
      <c r="AB100">
        <f t="shared" ca="1" si="78"/>
        <v>0</v>
      </c>
      <c r="AD100" s="6"/>
      <c r="AF100" s="5">
        <f t="shared" ca="1" si="79"/>
        <v>0</v>
      </c>
      <c r="AG100">
        <f t="shared" ca="1" si="80"/>
        <v>0</v>
      </c>
      <c r="AH100">
        <f t="shared" ca="1" si="81"/>
        <v>0</v>
      </c>
      <c r="AI100">
        <f t="shared" ca="1" si="82"/>
        <v>1</v>
      </c>
      <c r="AJ100">
        <f t="shared" ca="1" si="83"/>
        <v>0</v>
      </c>
      <c r="AK100" s="6">
        <f t="shared" ca="1" si="66"/>
        <v>0</v>
      </c>
      <c r="AM100" s="5">
        <f t="shared" ca="1" si="67"/>
        <v>0</v>
      </c>
      <c r="AN100">
        <f t="shared" ca="1" si="68"/>
        <v>0</v>
      </c>
      <c r="AO100">
        <f t="shared" ca="1" si="69"/>
        <v>0</v>
      </c>
      <c r="AP100">
        <f t="shared" ca="1" si="70"/>
        <v>1</v>
      </c>
      <c r="AQ100">
        <f t="shared" ca="1" si="71"/>
        <v>0</v>
      </c>
      <c r="AR100">
        <f t="shared" ca="1" si="72"/>
        <v>0</v>
      </c>
      <c r="AS100">
        <f t="shared" ca="1" si="73"/>
        <v>0</v>
      </c>
      <c r="AT100">
        <f t="shared" ca="1" si="74"/>
        <v>0</v>
      </c>
      <c r="AU100">
        <f t="shared" ca="1" si="75"/>
        <v>0</v>
      </c>
      <c r="AV100" s="6">
        <f t="shared" ca="1" si="76"/>
        <v>0</v>
      </c>
      <c r="AY100" s="14">
        <f ca="1">Table6[[#This Row],[car value]]/Table6[[#This Row],[cars]]</f>
        <v>33093.666463565554</v>
      </c>
      <c r="BA100" s="5"/>
      <c r="BD100">
        <f t="shared" ca="1" si="84"/>
        <v>0</v>
      </c>
      <c r="BF100" s="6"/>
      <c r="BG100" s="5"/>
      <c r="BJ100">
        <f t="shared" ca="1" si="85"/>
        <v>0.63316234674729766</v>
      </c>
      <c r="BK100">
        <f t="shared" ca="1" si="86"/>
        <v>1</v>
      </c>
      <c r="BM100" s="6"/>
    </row>
    <row r="101" spans="2:65" x14ac:dyDescent="0.35">
      <c r="B101">
        <f t="shared" ca="1" si="65"/>
        <v>7</v>
      </c>
      <c r="C101" t="str">
        <f t="shared" ca="1" si="59"/>
        <v>Men</v>
      </c>
      <c r="D101">
        <f t="shared" ca="1" si="87"/>
        <v>26</v>
      </c>
      <c r="E101">
        <f t="shared" ca="1" si="88"/>
        <v>4</v>
      </c>
      <c r="F101" t="str">
        <f t="shared" ca="1" si="92"/>
        <v>it</v>
      </c>
      <c r="G101">
        <f t="shared" ca="1" si="89"/>
        <v>3</v>
      </c>
      <c r="H101" t="str">
        <f t="shared" ca="1" si="93"/>
        <v>diploma</v>
      </c>
      <c r="J101">
        <f t="shared" ca="1" si="90"/>
        <v>3</v>
      </c>
      <c r="K101">
        <f t="shared" ca="1" si="62"/>
        <v>1</v>
      </c>
      <c r="L101">
        <f t="shared" ca="1" si="91"/>
        <v>2</v>
      </c>
      <c r="M101" t="str">
        <f ca="1">VLOOKUP(Table6[[#This Row],[Column4]],$N$114:$O$123,2)</f>
        <v>b</v>
      </c>
      <c r="N101">
        <f t="shared" ca="1" si="63"/>
        <v>93243</v>
      </c>
      <c r="O101">
        <f t="shared" ca="1" si="64"/>
        <v>255896</v>
      </c>
      <c r="P101">
        <f ca="1">RAND()*Table6[[#This Row],[house value]]</f>
        <v>233785.01385397697</v>
      </c>
      <c r="Q101">
        <f ca="1">Table6[[#This Row],[cars]]*RAND()*Table6[[#This Row],[income]]</f>
        <v>7662.4858208521637</v>
      </c>
      <c r="R101">
        <f ca="1">RAND()*Table6[[#This Row],[car value]]</f>
        <v>147.22445264369577</v>
      </c>
      <c r="S101">
        <f ca="1">RAND()*Table6[[#This Row],[income]]*2</f>
        <v>176644.99134855153</v>
      </c>
      <c r="T101">
        <f ca="1">RAND()*Table6[[#This Row],[income]]*1.5</f>
        <v>104410.10630028998</v>
      </c>
      <c r="U101">
        <f ca="1">Table6[[#This Row],[house value]]+Table6[[#This Row],[car value]]+Table6[[#This Row],[investments]]</f>
        <v>367968.59212114214</v>
      </c>
      <c r="V101">
        <f ca="1">Table6[[#This Row],[Mortgage left]]+Table6[[#This Row],[left amount to pay (car)]]+Table6[[#This Row],[debts]]</f>
        <v>410577.22965517221</v>
      </c>
      <c r="W101">
        <f ca="1">Table6[[#This Row],[value(person)]]-Table6[[#This Row],[value(debts)]]</f>
        <v>-42608.637534030073</v>
      </c>
      <c r="AA101" s="5">
        <f t="shared" ca="1" si="77"/>
        <v>1</v>
      </c>
      <c r="AB101">
        <f t="shared" ca="1" si="78"/>
        <v>0</v>
      </c>
      <c r="AD101" s="6"/>
      <c r="AF101" s="5">
        <f t="shared" ca="1" si="79"/>
        <v>0</v>
      </c>
      <c r="AG101">
        <f t="shared" ca="1" si="80"/>
        <v>0</v>
      </c>
      <c r="AH101">
        <f t="shared" ca="1" si="81"/>
        <v>0</v>
      </c>
      <c r="AI101">
        <f t="shared" ca="1" si="82"/>
        <v>0</v>
      </c>
      <c r="AJ101">
        <f t="shared" ca="1" si="83"/>
        <v>0</v>
      </c>
      <c r="AK101" s="6">
        <f t="shared" ca="1" si="66"/>
        <v>1</v>
      </c>
      <c r="AM101" s="5">
        <f t="shared" ca="1" si="67"/>
        <v>0</v>
      </c>
      <c r="AN101">
        <f t="shared" ca="1" si="68"/>
        <v>1</v>
      </c>
      <c r="AO101">
        <f t="shared" ca="1" si="69"/>
        <v>0</v>
      </c>
      <c r="AP101">
        <f t="shared" ca="1" si="70"/>
        <v>0</v>
      </c>
      <c r="AQ101">
        <f t="shared" ca="1" si="71"/>
        <v>0</v>
      </c>
      <c r="AR101">
        <f t="shared" ca="1" si="72"/>
        <v>0</v>
      </c>
      <c r="AS101">
        <f t="shared" ca="1" si="73"/>
        <v>0</v>
      </c>
      <c r="AT101">
        <f t="shared" ca="1" si="74"/>
        <v>0</v>
      </c>
      <c r="AU101">
        <f t="shared" ca="1" si="75"/>
        <v>0</v>
      </c>
      <c r="AV101" s="6">
        <f t="shared" ca="1" si="76"/>
        <v>0</v>
      </c>
      <c r="AY101" s="14">
        <f ca="1">Table6[[#This Row],[car value]]/Table6[[#This Row],[cars]]</f>
        <v>7662.4858208521637</v>
      </c>
      <c r="BA101" s="5"/>
      <c r="BD101">
        <f t="shared" ca="1" si="84"/>
        <v>0</v>
      </c>
      <c r="BF101" s="6"/>
      <c r="BG101" s="5"/>
      <c r="BJ101">
        <f t="shared" ca="1" si="85"/>
        <v>0.48169555799687369</v>
      </c>
      <c r="BK101">
        <f t="shared" ca="1" si="86"/>
        <v>1</v>
      </c>
      <c r="BM101" s="6"/>
    </row>
    <row r="102" spans="2:65" ht="15" thickBot="1" x14ac:dyDescent="0.4">
      <c r="B102">
        <f t="shared" ca="1" si="65"/>
        <v>9</v>
      </c>
      <c r="C102" t="str">
        <f t="shared" ca="1" si="59"/>
        <v>Men</v>
      </c>
      <c r="D102">
        <f t="shared" ca="1" si="87"/>
        <v>39</v>
      </c>
      <c r="E102">
        <f t="shared" ca="1" si="88"/>
        <v>3</v>
      </c>
      <c r="F102" t="str">
        <f t="shared" ca="1" si="92"/>
        <v>agriculture</v>
      </c>
      <c r="G102">
        <f t="shared" ca="1" si="89"/>
        <v>2</v>
      </c>
      <c r="H102" t="str">
        <f t="shared" ca="1" si="93"/>
        <v>b-tech</v>
      </c>
      <c r="J102">
        <f t="shared" ca="1" si="90"/>
        <v>2</v>
      </c>
      <c r="K102">
        <f t="shared" ca="1" si="62"/>
        <v>3</v>
      </c>
      <c r="L102">
        <f t="shared" ca="1" si="91"/>
        <v>9</v>
      </c>
      <c r="M102" t="str">
        <f ca="1">VLOOKUP(Table6[[#This Row],[Column4]],$N$114:$O$123,2)</f>
        <v>i</v>
      </c>
      <c r="N102">
        <f t="shared" ca="1" si="63"/>
        <v>23902</v>
      </c>
      <c r="O102">
        <f t="shared" ca="1" si="64"/>
        <v>437709</v>
      </c>
      <c r="P102">
        <f ca="1">RAND()*Table6[[#This Row],[house value]]</f>
        <v>38133.057113874216</v>
      </c>
      <c r="Q102">
        <f ca="1">Table6[[#This Row],[cars]]*RAND()*Table6[[#This Row],[income]]</f>
        <v>30828.34765233345</v>
      </c>
      <c r="R102">
        <f ca="1">RAND()*Table6[[#This Row],[car value]]</f>
        <v>4017.8340268908046</v>
      </c>
      <c r="S102">
        <f ca="1">RAND()*Table6[[#This Row],[income]]*2</f>
        <v>25433.564044648061</v>
      </c>
      <c r="T102">
        <f ca="1">RAND()*Table6[[#This Row],[income]]*1.5</f>
        <v>23754.253784609245</v>
      </c>
      <c r="U102">
        <f ca="1">Table6[[#This Row],[house value]]+Table6[[#This Row],[car value]]+Table6[[#This Row],[investments]]</f>
        <v>492291.6014369427</v>
      </c>
      <c r="V102">
        <f ca="1">Table6[[#This Row],[Mortgage left]]+Table6[[#This Row],[left amount to pay (car)]]+Table6[[#This Row],[debts]]</f>
        <v>67584.455185413084</v>
      </c>
      <c r="W102">
        <f ca="1">Table6[[#This Row],[value(person)]]-Table6[[#This Row],[value(debts)]]</f>
        <v>424707.14625152963</v>
      </c>
      <c r="AA102" s="5">
        <f t="shared" ca="1" si="77"/>
        <v>1</v>
      </c>
      <c r="AB102">
        <f t="shared" ca="1" si="78"/>
        <v>0</v>
      </c>
      <c r="AD102" s="6"/>
      <c r="AF102" s="5">
        <f t="shared" ca="1" si="79"/>
        <v>0</v>
      </c>
      <c r="AG102">
        <f t="shared" ca="1" si="80"/>
        <v>0</v>
      </c>
      <c r="AH102">
        <f t="shared" ca="1" si="81"/>
        <v>0</v>
      </c>
      <c r="AI102">
        <f t="shared" ca="1" si="82"/>
        <v>1</v>
      </c>
      <c r="AJ102">
        <f t="shared" ca="1" si="83"/>
        <v>0</v>
      </c>
      <c r="AK102" s="6">
        <f t="shared" ca="1" si="66"/>
        <v>0</v>
      </c>
      <c r="AM102" s="5">
        <f t="shared" ca="1" si="67"/>
        <v>0</v>
      </c>
      <c r="AN102">
        <f t="shared" ca="1" si="68"/>
        <v>1</v>
      </c>
      <c r="AO102">
        <f t="shared" ca="1" si="69"/>
        <v>0</v>
      </c>
      <c r="AP102">
        <f t="shared" ca="1" si="70"/>
        <v>0</v>
      </c>
      <c r="AQ102">
        <f t="shared" ca="1" si="71"/>
        <v>0</v>
      </c>
      <c r="AR102">
        <f t="shared" ca="1" si="72"/>
        <v>0</v>
      </c>
      <c r="AS102">
        <f t="shared" ca="1" si="73"/>
        <v>0</v>
      </c>
      <c r="AT102">
        <f t="shared" ca="1" si="74"/>
        <v>0</v>
      </c>
      <c r="AU102">
        <f t="shared" ca="1" si="75"/>
        <v>0</v>
      </c>
      <c r="AV102" s="6">
        <f t="shared" ca="1" si="76"/>
        <v>0</v>
      </c>
      <c r="AY102" s="12">
        <f ca="1">Table6[[#This Row],[car value]]/Table6[[#This Row],[cars]]</f>
        <v>10276.11588411115</v>
      </c>
      <c r="BA102" s="5"/>
      <c r="BD102">
        <f t="shared" ca="1" si="84"/>
        <v>1</v>
      </c>
      <c r="BF102" s="6"/>
      <c r="BG102" s="5"/>
      <c r="BJ102">
        <f t="shared" ca="1" si="85"/>
        <v>0.91359385787185798</v>
      </c>
      <c r="BK102">
        <f t="shared" ca="1" si="86"/>
        <v>1</v>
      </c>
      <c r="BM102" s="6"/>
    </row>
    <row r="103" spans="2:65" ht="15" thickBot="1" x14ac:dyDescent="0.4">
      <c r="AA103" s="7">
        <f t="shared" ca="1" si="77"/>
        <v>1</v>
      </c>
      <c r="AB103" s="8">
        <f t="shared" ca="1" si="78"/>
        <v>0</v>
      </c>
      <c r="AC103" s="8"/>
      <c r="AD103" s="9"/>
      <c r="AF103" s="5">
        <f t="shared" ca="1" si="79"/>
        <v>0</v>
      </c>
      <c r="AG103">
        <f t="shared" ca="1" si="80"/>
        <v>0</v>
      </c>
      <c r="AH103">
        <f t="shared" ca="1" si="81"/>
        <v>1</v>
      </c>
      <c r="AI103">
        <f t="shared" ca="1" si="82"/>
        <v>0</v>
      </c>
      <c r="AJ103">
        <f t="shared" ca="1" si="83"/>
        <v>0</v>
      </c>
      <c r="AK103" s="6">
        <f t="shared" ca="1" si="66"/>
        <v>0</v>
      </c>
      <c r="AM103" s="5">
        <f t="shared" ca="1" si="67"/>
        <v>0</v>
      </c>
      <c r="AN103">
        <f t="shared" ca="1" si="68"/>
        <v>0</v>
      </c>
      <c r="AO103">
        <f t="shared" ca="1" si="69"/>
        <v>0</v>
      </c>
      <c r="AP103">
        <f t="shared" ca="1" si="70"/>
        <v>0</v>
      </c>
      <c r="AQ103">
        <f t="shared" ca="1" si="71"/>
        <v>0</v>
      </c>
      <c r="AR103">
        <f t="shared" ca="1" si="72"/>
        <v>0</v>
      </c>
      <c r="AS103">
        <f t="shared" ca="1" si="73"/>
        <v>0</v>
      </c>
      <c r="AT103">
        <f t="shared" ca="1" si="74"/>
        <v>0</v>
      </c>
      <c r="AU103">
        <f t="shared" ca="1" si="75"/>
        <v>1</v>
      </c>
      <c r="AV103" s="6">
        <f t="shared" ca="1" si="76"/>
        <v>0</v>
      </c>
      <c r="BA103" s="7"/>
      <c r="BB103" s="8"/>
      <c r="BC103" s="8"/>
      <c r="BD103" s="8">
        <f t="shared" ca="1" si="84"/>
        <v>0</v>
      </c>
      <c r="BE103" s="8"/>
      <c r="BF103" s="9"/>
      <c r="BG103" s="7"/>
      <c r="BH103" s="8"/>
      <c r="BI103" s="8"/>
      <c r="BJ103" s="8">
        <f t="shared" ca="1" si="85"/>
        <v>8.7119655099333615E-2</v>
      </c>
      <c r="BK103" s="8">
        <f t="shared" ca="1" si="86"/>
        <v>0</v>
      </c>
      <c r="BL103" s="8"/>
      <c r="BM103" s="9"/>
    </row>
    <row r="104" spans="2:65" ht="15" thickBot="1" x14ac:dyDescent="0.4">
      <c r="AE104" s="13" t="s">
        <v>50</v>
      </c>
      <c r="AF104" s="7">
        <f ca="1">SUM(AF3:AF103)</f>
        <v>22</v>
      </c>
      <c r="AG104" s="8">
        <f ca="1">SUM(AG3:AG103)</f>
        <v>11</v>
      </c>
      <c r="AH104" s="8">
        <f ca="1">SUM(AH3:AH103)</f>
        <v>14</v>
      </c>
      <c r="AI104" s="8">
        <f t="shared" ref="AI104:AK104" ca="1" si="94">SUM(AI3:AI103)</f>
        <v>22</v>
      </c>
      <c r="AJ104" s="8">
        <f t="shared" ca="1" si="94"/>
        <v>18</v>
      </c>
      <c r="AK104" s="9">
        <f t="shared" ca="1" si="94"/>
        <v>14</v>
      </c>
      <c r="AM104" s="7">
        <f ca="1">SUM(AM3:AM103)</f>
        <v>5</v>
      </c>
      <c r="AN104" s="8">
        <f t="shared" ref="AN104:AV104" ca="1" si="95">SUM(AN3:AN103)</f>
        <v>11</v>
      </c>
      <c r="AO104" s="8">
        <f t="shared" ca="1" si="95"/>
        <v>8</v>
      </c>
      <c r="AP104" s="8">
        <f t="shared" ca="1" si="95"/>
        <v>13</v>
      </c>
      <c r="AQ104" s="8">
        <f t="shared" ca="1" si="95"/>
        <v>10</v>
      </c>
      <c r="AR104" s="8">
        <f t="shared" ca="1" si="95"/>
        <v>12</v>
      </c>
      <c r="AS104" s="8">
        <f t="shared" ca="1" si="95"/>
        <v>7</v>
      </c>
      <c r="AT104" s="8">
        <f t="shared" ca="1" si="95"/>
        <v>11</v>
      </c>
      <c r="AU104" s="8">
        <f t="shared" ca="1" si="95"/>
        <v>9</v>
      </c>
      <c r="AV104" s="9">
        <f t="shared" ca="1" si="95"/>
        <v>15</v>
      </c>
    </row>
    <row r="113" spans="14:20" x14ac:dyDescent="0.35">
      <c r="N113" t="s">
        <v>11</v>
      </c>
    </row>
    <row r="114" spans="14:20" x14ac:dyDescent="0.35">
      <c r="N114">
        <v>1</v>
      </c>
      <c r="O114" t="s">
        <v>12</v>
      </c>
    </row>
    <row r="115" spans="14:20" x14ac:dyDescent="0.35">
      <c r="N115">
        <v>2</v>
      </c>
      <c r="O115" t="s">
        <v>13</v>
      </c>
      <c r="P115" t="s">
        <v>5</v>
      </c>
      <c r="S115" s="1" t="s">
        <v>3</v>
      </c>
      <c r="T115" s="1"/>
    </row>
    <row r="116" spans="14:20" x14ac:dyDescent="0.35">
      <c r="N116">
        <v>3</v>
      </c>
      <c r="O116" t="s">
        <v>14</v>
      </c>
      <c r="P116">
        <v>1</v>
      </c>
      <c r="Q116" t="s">
        <v>26</v>
      </c>
      <c r="S116">
        <v>1</v>
      </c>
      <c r="T116" t="s">
        <v>4</v>
      </c>
    </row>
    <row r="117" spans="14:20" x14ac:dyDescent="0.35">
      <c r="N117">
        <v>4</v>
      </c>
      <c r="O117" t="s">
        <v>15</v>
      </c>
      <c r="P117">
        <v>2</v>
      </c>
      <c r="Q117" t="s">
        <v>25</v>
      </c>
      <c r="S117">
        <v>2</v>
      </c>
      <c r="T117" t="s">
        <v>5</v>
      </c>
    </row>
    <row r="118" spans="14:20" x14ac:dyDescent="0.35">
      <c r="N118">
        <v>5</v>
      </c>
      <c r="O118" t="s">
        <v>16</v>
      </c>
      <c r="P118">
        <v>3</v>
      </c>
      <c r="Q118" t="s">
        <v>24</v>
      </c>
      <c r="S118">
        <v>3</v>
      </c>
      <c r="T118" t="s">
        <v>49</v>
      </c>
    </row>
    <row r="119" spans="14:20" x14ac:dyDescent="0.35">
      <c r="N119">
        <v>6</v>
      </c>
      <c r="O119" t="s">
        <v>17</v>
      </c>
      <c r="P119">
        <v>4</v>
      </c>
      <c r="Q119" t="s">
        <v>23</v>
      </c>
      <c r="S119">
        <v>4</v>
      </c>
      <c r="T119" t="s">
        <v>6</v>
      </c>
    </row>
    <row r="120" spans="14:20" x14ac:dyDescent="0.35">
      <c r="N120">
        <v>7</v>
      </c>
      <c r="O120" t="s">
        <v>18</v>
      </c>
      <c r="P120">
        <v>5</v>
      </c>
      <c r="Q120" t="s">
        <v>22</v>
      </c>
      <c r="S120">
        <v>5</v>
      </c>
      <c r="T120" t="s">
        <v>7</v>
      </c>
    </row>
    <row r="121" spans="14:20" x14ac:dyDescent="0.35">
      <c r="N121">
        <v>8</v>
      </c>
      <c r="O121" t="s">
        <v>19</v>
      </c>
      <c r="S121">
        <v>6</v>
      </c>
      <c r="T121" t="s">
        <v>8</v>
      </c>
    </row>
    <row r="122" spans="14:20" x14ac:dyDescent="0.35">
      <c r="N122">
        <v>9</v>
      </c>
      <c r="O122" t="s">
        <v>20</v>
      </c>
    </row>
    <row r="123" spans="14:20" x14ac:dyDescent="0.35">
      <c r="N123">
        <v>10</v>
      </c>
      <c r="O123" t="s">
        <v>21</v>
      </c>
    </row>
  </sheetData>
  <mergeCells count="5">
    <mergeCell ref="BA1:BF1"/>
    <mergeCell ref="BG1:BM1"/>
    <mergeCell ref="AA1:AD1"/>
    <mergeCell ref="AF1:AK1"/>
    <mergeCell ref="AM1:A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97CF-1573-45AD-8110-C196120A4DA2}">
  <dimension ref="C1:N18"/>
  <sheetViews>
    <sheetView tabSelected="1" workbookViewId="0">
      <selection activeCell="G13" sqref="G13:H18"/>
    </sheetView>
  </sheetViews>
  <sheetFormatPr defaultRowHeight="14.5" x14ac:dyDescent="0.35"/>
  <cols>
    <col min="2" max="2" width="8.26953125" customWidth="1"/>
    <col min="3" max="3" width="16.26953125" hidden="1" customWidth="1"/>
    <col min="4" max="4" width="0.36328125" customWidth="1"/>
    <col min="5" max="5" width="14.90625" customWidth="1"/>
    <col min="6" max="6" width="17.81640625" customWidth="1"/>
    <col min="11" max="11" width="11.1796875" customWidth="1"/>
    <col min="13" max="13" width="11.26953125" customWidth="1"/>
  </cols>
  <sheetData>
    <row r="1" spans="5:14" ht="15" thickBot="1" x14ac:dyDescent="0.4"/>
    <row r="2" spans="5:14" ht="19" thickBot="1" x14ac:dyDescent="0.5">
      <c r="E2" s="24" t="s">
        <v>64</v>
      </c>
      <c r="F2" s="27"/>
      <c r="G2" s="27"/>
      <c r="H2" s="27"/>
      <c r="I2" s="27"/>
      <c r="J2" s="27"/>
      <c r="K2" s="27"/>
      <c r="L2" s="27"/>
      <c r="M2" s="27"/>
      <c r="N2" s="28"/>
    </row>
    <row r="3" spans="5:14" ht="15" thickBot="1" x14ac:dyDescent="0.4">
      <c r="E3" s="25" t="s">
        <v>63</v>
      </c>
      <c r="F3" s="26"/>
      <c r="G3" s="20" t="s">
        <v>65</v>
      </c>
      <c r="H3" s="22"/>
      <c r="I3" s="17" t="s">
        <v>48</v>
      </c>
      <c r="J3" s="18"/>
      <c r="K3" s="18"/>
      <c r="L3" s="18"/>
      <c r="M3" s="18"/>
      <c r="N3" s="19"/>
    </row>
    <row r="4" spans="5:14" ht="15" thickBot="1" x14ac:dyDescent="0.4">
      <c r="E4" s="13" t="s">
        <v>31</v>
      </c>
      <c r="F4" s="13" t="s">
        <v>32</v>
      </c>
      <c r="G4" s="29"/>
      <c r="H4" s="30"/>
      <c r="I4" s="13" t="s">
        <v>4</v>
      </c>
      <c r="J4" s="13" t="s">
        <v>5</v>
      </c>
      <c r="K4" s="13" t="s">
        <v>49</v>
      </c>
      <c r="L4" s="13" t="s">
        <v>6</v>
      </c>
      <c r="M4" s="13" t="s">
        <v>7</v>
      </c>
      <c r="N4" s="13" t="s">
        <v>8</v>
      </c>
    </row>
    <row r="5" spans="5:14" ht="15" thickBot="1" x14ac:dyDescent="0.4">
      <c r="E5" s="13">
        <f ca="1">Sheet1!AD5</f>
        <v>53</v>
      </c>
      <c r="F5" s="13">
        <f ca="1">Sheet1!AD6</f>
        <v>48</v>
      </c>
      <c r="G5" s="29"/>
      <c r="H5" s="30"/>
      <c r="I5" s="13">
        <f ca="1">Sheet1!AF104</f>
        <v>22</v>
      </c>
      <c r="J5" s="13">
        <f ca="1">Sheet1!AG104</f>
        <v>11</v>
      </c>
      <c r="K5" s="13">
        <f ca="1">Sheet1!AH104</f>
        <v>14</v>
      </c>
      <c r="L5" s="13">
        <f ca="1">Sheet1!AI104</f>
        <v>22</v>
      </c>
      <c r="M5" s="13">
        <f ca="1">Sheet1!AJ104</f>
        <v>18</v>
      </c>
      <c r="N5" s="13">
        <f ca="1">Sheet1!AK104</f>
        <v>14</v>
      </c>
    </row>
    <row r="6" spans="5:14" ht="15" thickBot="1" x14ac:dyDescent="0.4">
      <c r="G6" s="17">
        <f ca="1">Sheet1!AE2</f>
        <v>38.435643564356432</v>
      </c>
      <c r="H6" s="19"/>
    </row>
    <row r="7" spans="5:14" ht="15" thickBot="1" x14ac:dyDescent="0.4">
      <c r="G7" s="18"/>
      <c r="H7" s="18"/>
    </row>
    <row r="8" spans="5:14" ht="15" thickBot="1" x14ac:dyDescent="0.4">
      <c r="G8" s="17" t="s">
        <v>52</v>
      </c>
      <c r="H8" s="19"/>
    </row>
    <row r="9" spans="5:14" ht="15" thickBot="1" x14ac:dyDescent="0.4">
      <c r="G9" s="17">
        <f ca="1">Sheet1!AW5</f>
        <v>54981.267326732675</v>
      </c>
      <c r="H9" s="19"/>
    </row>
    <row r="10" spans="5:14" ht="15" thickBot="1" x14ac:dyDescent="0.4">
      <c r="G10" s="21"/>
      <c r="H10" s="21"/>
    </row>
    <row r="11" spans="5:14" ht="15" thickBot="1" x14ac:dyDescent="0.4">
      <c r="G11" s="17" t="s">
        <v>66</v>
      </c>
      <c r="H11" s="19"/>
    </row>
    <row r="12" spans="5:14" ht="15" thickBot="1" x14ac:dyDescent="0.4">
      <c r="G12" s="17">
        <f ca="1">Sheet1!AZ3</f>
        <v>28359.803602597869</v>
      </c>
      <c r="H12" s="19"/>
    </row>
    <row r="13" spans="5:14" x14ac:dyDescent="0.35">
      <c r="G13" s="21"/>
      <c r="H13" s="21"/>
    </row>
    <row r="14" spans="5:14" x14ac:dyDescent="0.35">
      <c r="G14" s="23"/>
      <c r="H14" s="23"/>
    </row>
    <row r="15" spans="5:14" x14ac:dyDescent="0.35">
      <c r="G15" s="23"/>
      <c r="H15" s="23"/>
    </row>
    <row r="16" spans="5:14" x14ac:dyDescent="0.35">
      <c r="G16" s="23"/>
      <c r="H16" s="23"/>
    </row>
    <row r="17" spans="7:8" x14ac:dyDescent="0.35">
      <c r="G17" s="23"/>
      <c r="H17" s="23"/>
    </row>
    <row r="18" spans="7:8" x14ac:dyDescent="0.35">
      <c r="G18" s="23"/>
      <c r="H18" s="23"/>
    </row>
  </sheetData>
  <mergeCells count="12">
    <mergeCell ref="G13:H18"/>
    <mergeCell ref="G9:H9"/>
    <mergeCell ref="G11:H11"/>
    <mergeCell ref="G12:H12"/>
    <mergeCell ref="E3:F3"/>
    <mergeCell ref="G6:H6"/>
    <mergeCell ref="I3:N3"/>
    <mergeCell ref="G8:H8"/>
    <mergeCell ref="E2:N2"/>
    <mergeCell ref="G3:H5"/>
    <mergeCell ref="G7:H7"/>
    <mergeCell ref="G10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</cp:lastModifiedBy>
  <dcterms:created xsi:type="dcterms:W3CDTF">2023-02-09T17:33:22Z</dcterms:created>
  <dcterms:modified xsi:type="dcterms:W3CDTF">2023-05-14T06:09:31Z</dcterms:modified>
</cp:coreProperties>
</file>