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Simulated\Activation\16MeVTa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P8" i="1" l="1"/>
  <c r="P7" i="1"/>
  <c r="O6" i="1"/>
  <c r="P6" i="1" s="1"/>
  <c r="O5" i="1"/>
  <c r="P5" i="1" s="1"/>
  <c r="O4" i="1"/>
  <c r="P4" i="1" s="1"/>
  <c r="O3" i="1"/>
  <c r="P3" i="1" s="1"/>
  <c r="O2" i="1"/>
  <c r="P2" i="1" s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<sst xmlns="http://schemas.openxmlformats.org/spreadsheetml/2006/main" count="37" uniqueCount="34">
  <si>
    <t>Radius [cm]</t>
  </si>
  <si>
    <t>Thickness [cm]</t>
  </si>
  <si>
    <t>BR</t>
  </si>
  <si>
    <t>Zr89</t>
  </si>
  <si>
    <t>Rx</t>
  </si>
  <si>
    <t>Ni57</t>
  </si>
  <si>
    <t>Co58</t>
  </si>
  <si>
    <t>Na24</t>
  </si>
  <si>
    <t>Mg27</t>
  </si>
  <si>
    <t>In115M</t>
  </si>
  <si>
    <t>In116M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</si>
  <si>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</si>
  <si>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</si>
  <si>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</si>
  <si>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</si>
  <si>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</si>
  <si>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</si>
  <si>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</si>
  <si>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</si>
  <si>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</si>
  <si>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</si>
  <si>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Foil</t>
  </si>
  <si>
    <t>Zr</t>
  </si>
  <si>
    <t>Ni</t>
  </si>
  <si>
    <t>In</t>
  </si>
  <si>
    <t>Al</t>
  </si>
  <si>
    <t>Product</t>
  </si>
  <si>
    <t>90Zr(n,2n)</t>
  </si>
  <si>
    <t>58Ni(n,2n)</t>
  </si>
  <si>
    <t>58Ni(n,p)</t>
  </si>
  <si>
    <t>27Al(n,p)</t>
  </si>
  <si>
    <t>27Al(n,a)</t>
  </si>
  <si>
    <t>115In(n,g)</t>
  </si>
  <si>
    <t>115In(n,n')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</si>
</sst>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C11" sqref="C11"/>
    </sheetView>
  </sheetViews>
  <sheetFormatPr defaultRowHeight="14.4" x14ac:dyDescent="0.3"/>
  <cols>
    <col min="1" max="1" width="5.88671875" customWidth="1"/>
    <col min="2" max="2" width="9.5546875" bestFit="1" customWidth="1"/>
    <col min="3" max="3" width="8.88671875" customWidth="1"/>
    <col min="4" max="4" width="9.109375" customWidth="1"/>
    <col min="5" max="5" width="7" bestFit="1" customWidth="1"/>
    <col min="6" max="6" width="11.77734375" customWidth="1"/>
    <col min="7" max="8" width="10.6640625" customWidth="1"/>
    <col min="9" max="9" width="7.77734375" customWidth="1"/>
    <col min="10" max="10" width="9.77734375" customWidth="1"/>
    <col min="13" max="13" width="9.109375" customWidth="1"/>
    <col min="15" max="15" width="8.88671875" style="11"/>
    <col min="16" max="16" width="8.88671875" style="6"/>
  </cols>
  <sheetData>
    <row r="1" spans="1:16" s="9" customFormat="1" ht="29.4" customHeight="1" x14ac:dyDescent="0.3">
      <c r="A1" s="8" t="s">
        <v>21</v>
      </c>
      <c r="B1" s="8" t="s">
        <v>4</v>
      </c>
      <c r="C1" s="8" t="s">
        <v>26</v>
      </c>
      <c r="D1" s="8" t="s">
        <v>18</v>
      </c>
      <c r="E1" s="8" t="s">
        <v>2</v>
      </c>
      <c r="F1" s="8" t="s">
        <v>11</v>
      </c>
      <c r="G1" s="8" t="s">
        <v>12</v>
      </c>
      <c r="H1" s="26" t="s">
        <v>19</v>
      </c>
      <c r="I1" s="8" t="s">
        <v>0</v>
      </c>
      <c r="J1" s="8" t="s">
        <v>1</v>
      </c>
      <c r="K1" s="8" t="s">
        <v>13</v>
      </c>
      <c r="L1" s="8" t="s">
        <v>16</v>
      </c>
      <c r="M1" s="8" t="s">
        <v>17</v>
      </c>
      <c r="N1" s="8" t="s">
        <v>14</v>
      </c>
      <c r="O1" s="10" t="s">
        <v>15</v>
      </c>
      <c r="P1" s="13" t="s">
        <v>20</v>
      </c>
    </row>
    <row r="2" spans="1:16" x14ac:dyDescent="0.3">
      <c r="A2" s="14" t="s">
        <v>22</v>
      </c>
      <c r="B2" s="14" t="s">
        <v>27</v>
      </c>
      <c r="C2" s="15" t="s">
        <v>3</v>
      </c>
      <c r="D2" s="15">
        <v>909.15</v>
      </c>
      <c r="E2" s="15">
        <v>99.04</v>
      </c>
      <c r="F2" s="16">
        <v>9944835104.5035191</v>
      </c>
      <c r="G2" s="17">
        <v>4.7166700000000001E-7</v>
      </c>
      <c r="H2" s="17">
        <v>1.43E-2</v>
      </c>
      <c r="I2" s="15">
        <v>2.5</v>
      </c>
      <c r="J2" s="15">
        <v>0.1</v>
      </c>
      <c r="K2" s="15">
        <v>6.49</v>
      </c>
      <c r="L2" s="15">
        <v>91.224000000000004</v>
      </c>
      <c r="M2" s="18">
        <v>0.51449999999999996</v>
      </c>
      <c r="N2" s="19">
        <f t="shared" ref="N2:N8" si="0">3.141592654*I2^2*J2</f>
        <v>1.9634954087500001</v>
      </c>
      <c r="O2" s="20">
        <f>78.41*3600</f>
        <v>282276</v>
      </c>
      <c r="P2" s="21">
        <f t="shared" ref="P2:P8" si="1">0.6931471806/O2</f>
        <v>2.4555654061981891E-6</v>
      </c>
    </row>
    <row r="3" spans="1:16" x14ac:dyDescent="0.3">
      <c r="A3" s="14" t="s">
        <v>23</v>
      </c>
      <c r="B3" s="14" t="s">
        <v>28</v>
      </c>
      <c r="C3" s="22" t="s">
        <v>5</v>
      </c>
      <c r="D3" s="22">
        <v>1378</v>
      </c>
      <c r="E3" s="22">
        <v>81.7</v>
      </c>
      <c r="F3" s="16">
        <v>9944835104.503521</v>
      </c>
      <c r="G3" s="23">
        <v>7.6444000000000006E-8</v>
      </c>
      <c r="H3" s="23">
        <v>1.5100000000000001E-2</v>
      </c>
      <c r="I3" s="15">
        <v>2.5</v>
      </c>
      <c r="J3" s="15">
        <v>0.1</v>
      </c>
      <c r="K3" s="19">
        <v>8.9079999999999995</v>
      </c>
      <c r="L3" s="19">
        <v>58.693399999999997</v>
      </c>
      <c r="M3" s="24">
        <v>0.68076899999999996</v>
      </c>
      <c r="N3" s="19">
        <f t="shared" si="0"/>
        <v>1.9634954087500001</v>
      </c>
      <c r="O3" s="25">
        <f>35.6*3600</f>
        <v>128160</v>
      </c>
      <c r="P3" s="21">
        <f t="shared" si="1"/>
        <v>5.4084517837078655E-6</v>
      </c>
    </row>
    <row r="4" spans="1:16" s="1" customFormat="1" x14ac:dyDescent="0.3">
      <c r="A4" s="14" t="s">
        <v>23</v>
      </c>
      <c r="B4" s="14" t="s">
        <v>29</v>
      </c>
      <c r="C4" s="22" t="s">
        <v>6</v>
      </c>
      <c r="D4" s="22">
        <v>810.76</v>
      </c>
      <c r="E4" s="22">
        <v>99.45</v>
      </c>
      <c r="F4" s="16">
        <v>9944835104.503521</v>
      </c>
      <c r="G4" s="23">
        <v>2.6581999999999998E-6</v>
      </c>
      <c r="H4" s="23">
        <v>8.3000000000000001E-3</v>
      </c>
      <c r="I4" s="15">
        <v>2.5</v>
      </c>
      <c r="J4" s="15">
        <v>0.1</v>
      </c>
      <c r="K4" s="14">
        <v>8.9079999999999995</v>
      </c>
      <c r="L4" s="19">
        <v>58.693399999999997</v>
      </c>
      <c r="M4" s="24">
        <v>0.68076899999999996</v>
      </c>
      <c r="N4" s="19">
        <f t="shared" si="0"/>
        <v>1.9634954087500001</v>
      </c>
      <c r="O4" s="25">
        <f>70.86*24*3600</f>
        <v>6122304</v>
      </c>
      <c r="P4" s="21">
        <f t="shared" si="1"/>
        <v>1.1321672046994073E-7</v>
      </c>
    </row>
    <row r="5" spans="1:16" x14ac:dyDescent="0.3">
      <c r="A5" s="14" t="s">
        <v>24</v>
      </c>
      <c r="B5" s="14" t="s">
        <v>33</v>
      </c>
      <c r="C5" s="15" t="s">
        <v>9</v>
      </c>
      <c r="D5" s="15">
        <v>335</v>
      </c>
      <c r="E5" s="15">
        <v>45.8</v>
      </c>
      <c r="F5" s="16">
        <v>9944835104.503521</v>
      </c>
      <c r="G5" s="17">
        <v>7.4170599999999998E-7</v>
      </c>
      <c r="H5" s="23">
        <v>8.2000000000000007E-3</v>
      </c>
      <c r="I5" s="15">
        <v>2.5</v>
      </c>
      <c r="J5" s="15">
        <v>0.1</v>
      </c>
      <c r="K5" s="15">
        <v>7.31</v>
      </c>
      <c r="L5" s="15">
        <v>114.818</v>
      </c>
      <c r="M5" s="18">
        <v>0.95709999999999995</v>
      </c>
      <c r="N5" s="19">
        <f t="shared" si="0"/>
        <v>1.9634954087500001</v>
      </c>
      <c r="O5" s="20">
        <f>4.5*3600</f>
        <v>16200</v>
      </c>
      <c r="P5" s="21">
        <f t="shared" si="1"/>
        <v>4.2786863000000001E-5</v>
      </c>
    </row>
    <row r="6" spans="1:16" x14ac:dyDescent="0.3">
      <c r="A6" s="14" t="s">
        <v>24</v>
      </c>
      <c r="B6" s="14" t="s">
        <v>32</v>
      </c>
      <c r="C6" s="15" t="s">
        <v>10</v>
      </c>
      <c r="D6" s="15">
        <v>1293.56</v>
      </c>
      <c r="E6" s="15">
        <v>84.8</v>
      </c>
      <c r="F6" s="16">
        <v>9944835104.503521</v>
      </c>
      <c r="G6" s="17">
        <v>6.7515500000000007E-8</v>
      </c>
      <c r="H6" s="17">
        <v>1.1900000000000001E-2</v>
      </c>
      <c r="I6" s="15">
        <v>2.5</v>
      </c>
      <c r="J6" s="15">
        <v>0.1</v>
      </c>
      <c r="K6" s="15">
        <v>7.31</v>
      </c>
      <c r="L6" s="15">
        <v>114.818</v>
      </c>
      <c r="M6" s="18">
        <v>0.95709999999999995</v>
      </c>
      <c r="N6" s="19">
        <f t="shared" si="0"/>
        <v>1.9634954087500001</v>
      </c>
      <c r="O6" s="20">
        <f>54.12*60</f>
        <v>3247.2</v>
      </c>
      <c r="P6" s="21">
        <f t="shared" si="1"/>
        <v>2.134599595343681E-4</v>
      </c>
    </row>
    <row r="7" spans="1:16" x14ac:dyDescent="0.3">
      <c r="A7" s="14" t="s">
        <v>25</v>
      </c>
      <c r="B7" s="14" t="s">
        <v>30</v>
      </c>
      <c r="C7" s="22" t="s">
        <v>8</v>
      </c>
      <c r="D7" s="22">
        <v>843.76</v>
      </c>
      <c r="E7" s="22">
        <v>71.8</v>
      </c>
      <c r="F7" s="16">
        <v>9944835104.503521</v>
      </c>
      <c r="G7" s="23">
        <v>3.4659199999999998E-7</v>
      </c>
      <c r="H7" s="23">
        <v>8.6E-3</v>
      </c>
      <c r="I7" s="15">
        <v>2.5</v>
      </c>
      <c r="J7" s="15">
        <v>0.1</v>
      </c>
      <c r="K7" s="15">
        <v>2.7</v>
      </c>
      <c r="L7" s="15">
        <v>26.9815</v>
      </c>
      <c r="M7" s="18">
        <v>1</v>
      </c>
      <c r="N7" s="19">
        <f t="shared" si="0"/>
        <v>1.9634954087500001</v>
      </c>
      <c r="O7" s="20">
        <f>9.458*60</f>
        <v>567.48</v>
      </c>
      <c r="P7" s="21">
        <f t="shared" si="1"/>
        <v>1.221447770141679E-3</v>
      </c>
    </row>
    <row r="8" spans="1:16" x14ac:dyDescent="0.3">
      <c r="A8" s="14" t="s">
        <v>25</v>
      </c>
      <c r="B8" s="14" t="s">
        <v>31</v>
      </c>
      <c r="C8" s="22" t="s">
        <v>7</v>
      </c>
      <c r="D8" s="22">
        <v>1368.63</v>
      </c>
      <c r="E8" s="22">
        <v>99.99</v>
      </c>
      <c r="F8" s="16">
        <v>9944835104.503521</v>
      </c>
      <c r="G8" s="23">
        <v>3.2046E-7</v>
      </c>
      <c r="H8" s="23">
        <v>9.7000000000000003E-3</v>
      </c>
      <c r="I8" s="15">
        <v>2.5</v>
      </c>
      <c r="J8" s="15">
        <v>0.1</v>
      </c>
      <c r="K8" s="15">
        <v>2.7</v>
      </c>
      <c r="L8" s="15">
        <v>26.9815</v>
      </c>
      <c r="M8" s="18">
        <v>1</v>
      </c>
      <c r="N8" s="19">
        <f t="shared" si="0"/>
        <v>1.9634954087500001</v>
      </c>
      <c r="O8" s="20">
        <f>15*3600</f>
        <v>54000</v>
      </c>
      <c r="P8" s="21">
        <f t="shared" si="1"/>
        <v>1.28360589E-5</v>
      </c>
    </row>
    <row r="9" spans="1:16" s="1" customFormat="1" x14ac:dyDescent="0.3">
      <c r="C9" s="2"/>
      <c r="D9" s="2"/>
      <c r="E9" s="2"/>
      <c r="F9" s="4"/>
      <c r="G9" s="5"/>
      <c r="H9" s="5"/>
      <c r="I9" s="3"/>
      <c r="J9" s="3"/>
      <c r="N9"/>
      <c r="O9" s="12"/>
      <c r="P9" s="7"/>
    </row>
    <row r="11" spans="1:16" x14ac:dyDescent="0.3">
      <c r="K11" s="6"/>
    </row>
    <row r="12" spans="1:16" x14ac:dyDescent="0.3">
      <c r="J12" s="6"/>
      <c r="K12" s="6"/>
      <c r="L12" s="6"/>
    </row>
    <row r="13" spans="1:16" x14ac:dyDescent="0.3">
      <c r="J13" s="6"/>
      <c r="K13" s="6"/>
    </row>
    <row r="14" spans="1:16" x14ac:dyDescent="0.3">
      <c r="J14" s="6"/>
      <c r="K14" s="6"/>
    </row>
    <row r="15" spans="1:16" x14ac:dyDescent="0.3">
      <c r="J15" s="6"/>
      <c r="K15" s="6"/>
    </row>
    <row r="16" spans="1:16" x14ac:dyDescent="0.3">
      <c r="J16" s="6"/>
      <c r="K16" s="6"/>
    </row>
    <row r="17" spans="10:11" x14ac:dyDescent="0.3">
      <c r="J17" s="6"/>
      <c r="K17" s="6"/>
    </row>
    <row r="18" spans="10:11" x14ac:dyDescent="0.3">
      <c r="J18" s="6"/>
      <c r="K18" s="6"/>
    </row>
    <row r="19" spans="10:11" x14ac:dyDescent="0.3">
      <c r="J19" s="6"/>
      <c r="K19" s="6"/>
    </row>
    <row r="20" spans="10:11" x14ac:dyDescent="0.3">
      <c r="J20" s="6"/>
      <c r="K20" s="6"/>
    </row>
    <row r="21" spans="10:11" x14ac:dyDescent="0.3">
      <c r="J21" s="6"/>
      <c r="K21" s="6"/>
    </row>
    <row r="22" spans="10:11" x14ac:dyDescent="0.3">
      <c r="J22" s="6"/>
      <c r="K22" s="6"/>
    </row>
    <row r="23" spans="10:11" x14ac:dyDescent="0.3">
      <c r="J23" s="6"/>
      <c r="K23" s="6"/>
    </row>
    <row r="24" spans="10:11" x14ac:dyDescent="0.3">
      <c r="J24" s="6"/>
      <c r="K24" s="6"/>
    </row>
    <row r="25" spans="10:11" x14ac:dyDescent="0.3">
      <c r="J25" s="6"/>
      <c r="K25" s="6"/>
    </row>
    <row r="26" spans="10:11" x14ac:dyDescent="0.3">
      <c r="J26" s="6"/>
      <c r="K26" s="6"/>
    </row>
    <row r="27" spans="10:11" x14ac:dyDescent="0.3">
      <c r="J27" s="6"/>
      <c r="K27" s="6"/>
    </row>
    <row r="28" spans="10:11" x14ac:dyDescent="0.3">
      <c r="J28" s="6"/>
      <c r="K28" s="6"/>
    </row>
    <row r="29" spans="10:11" x14ac:dyDescent="0.3">
      <c r="J29" s="6"/>
      <c r="K29" s="6"/>
    </row>
    <row r="30" spans="10:11" x14ac:dyDescent="0.3">
      <c r="J30" s="6"/>
      <c r="K30" s="6"/>
    </row>
    <row r="31" spans="10:11" x14ac:dyDescent="0.3">
      <c r="J31" s="6"/>
      <c r="K31" s="6"/>
    </row>
    <row r="32" spans="10:11" x14ac:dyDescent="0.3">
      <c r="J32" s="6"/>
      <c r="K32" s="6"/>
    </row>
    <row r="33" spans="10:11" x14ac:dyDescent="0.3">
      <c r="J33" s="6"/>
      <c r="K33" s="6"/>
    </row>
    <row r="34" spans="10:11" x14ac:dyDescent="0.3">
      <c r="J34" s="6"/>
      <c r="K34" s="6"/>
    </row>
    <row r="35" spans="10:11" x14ac:dyDescent="0.3">
      <c r="J35" s="6"/>
      <c r="K35" s="6"/>
    </row>
    <row r="36" spans="10:11" x14ac:dyDescent="0.3">
      <c r="J36" s="6"/>
      <c r="K36" s="6"/>
    </row>
    <row r="37" spans="10:11" x14ac:dyDescent="0.3">
      <c r="J37" s="6"/>
      <c r="K37" s="6"/>
    </row>
    <row r="38" spans="10:11" x14ac:dyDescent="0.3">
      <c r="J38" s="6"/>
      <c r="K38" s="6"/>
    </row>
    <row r="39" spans="10:11" x14ac:dyDescent="0.3">
      <c r="J39" s="6"/>
      <c r="K39" s="6"/>
    </row>
    <row r="40" spans="10:11" x14ac:dyDescent="0.3">
      <c r="J40" s="6"/>
      <c r="K40" s="6"/>
    </row>
    <row r="41" spans="10:11" x14ac:dyDescent="0.3">
      <c r="J41" s="6"/>
      <c r="K41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2017-02-16T20:39:11Z</dcterms:modified>
</cp:coreProperties>
</file>