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ke\GitHub\Typhoon_IBF_Rice_Damage_Model\IBF_typhoon_model\data\rice_data\rice_losses\"/>
    </mc:Choice>
  </mc:AlternateContent>
  <xr:revisionPtr revIDLastSave="0" documentId="13_ncr:1_{2D6CF0A2-2303-4F4A-9D62-FFE89286C8E6}" xr6:coauthVersionLast="47" xr6:coauthVersionMax="47" xr10:uidLastSave="{00000000-0000-0000-0000-000000000000}"/>
  <bookViews>
    <workbookView xWindow="-120" yWindow="-120" windowWidth="29040" windowHeight="16440" tabRatio="917" activeTab="3" xr2:uid="{079C188B-708F-4E3A-8436-8B574BC35D67}"/>
  </bookViews>
  <sheets>
    <sheet name="admin_boundaries" sheetId="1" r:id="rId1"/>
    <sheet name="region_1" sheetId="4" r:id="rId2"/>
    <sheet name="region_car" sheetId="2" r:id="rId3"/>
    <sheet name="region_2" sheetId="5" r:id="rId4"/>
    <sheet name="region_3" sheetId="6" r:id="rId5"/>
    <sheet name="region_4a" sheetId="7" r:id="rId6"/>
    <sheet name="region_4b" sheetId="8" r:id="rId7"/>
    <sheet name="region_5" sheetId="15" r:id="rId8"/>
    <sheet name="region_6" sheetId="9" r:id="rId9"/>
    <sheet name="region_7" sheetId="10" r:id="rId10"/>
    <sheet name="region_8" sheetId="11" r:id="rId11"/>
    <sheet name="region_9" sheetId="12" r:id="rId12"/>
    <sheet name="region_10" sheetId="17" r:id="rId13"/>
    <sheet name="region_11" sheetId="16" r:id="rId14"/>
    <sheet name="region_12" sheetId="14" r:id="rId15"/>
  </sheets>
  <externalReferences>
    <externalReference r:id="rId16"/>
    <externalReference r:id="rId17"/>
  </externalReferences>
  <definedNames>
    <definedName name="_xlnm._FilterDatabase" localSheetId="0" hidden="1">admin_boundaries!$A$1:$G$1648</definedName>
    <definedName name="_xlnm._FilterDatabase" localSheetId="1" hidden="1">region_1!$F$2:$AF$127</definedName>
    <definedName name="_xlnm._FilterDatabase" localSheetId="12" hidden="1">region_10!$A$2:$H$47</definedName>
    <definedName name="EGAY_LU">'[1]Egay '!$B$28:$T$83</definedName>
    <definedName name="EGAY_PANGASINAN">'[1]Egay '!$B$20:$T$24</definedName>
    <definedName name="Glenda_Biliran">[2]Rice_Glenda!$A$24:$O$29</definedName>
    <definedName name="Glenda_ESamar">[2]Rice_Glenda!$A$48:$L$53</definedName>
    <definedName name="Glenda_leyte">[2]Rice_Glenda!$A$19:$L$21</definedName>
    <definedName name="Glenda_NSamar">[2]Rice_Glenda!$A$58:$L$75</definedName>
    <definedName name="Glenda_Samar">[2]Rice_Glenda!$A$32:$O$43</definedName>
    <definedName name="INENG_IN">[1]Ineng!$B$20:$T$88</definedName>
    <definedName name="INENG_IS">[1]Ineng!$B$90:$T$156</definedName>
    <definedName name="INENG_LU">[1]Ineng!$B$186:$T$202</definedName>
    <definedName name="INENG_PANGASINAN">[1]Ineng!$B$159:$T$184</definedName>
    <definedName name="KABAYAN_PANGASINAN">[1]Kabayan!$B$23:$T$107</definedName>
    <definedName name="LANDO_ILOCOS_N">[1]Lando!$B$69:$S$117</definedName>
    <definedName name="LANDO_ILOCOS_S">[1]Lando!$B$121:$S$168</definedName>
    <definedName name="Lando_LU">[1]Lando!$B$22:$S$66</definedName>
    <definedName name="LANDO_PANGASINAN">[1]Lando!$B$172:$S$392</definedName>
    <definedName name="LAWIN_IS">[1]Lawin!$B$56:$S$144</definedName>
    <definedName name="LAWIN_LN">[1]Lawin!$B$148:$S$232</definedName>
    <definedName name="LAWIN_PANGASINAN">[1]Lawin!$B$236:$S$293</definedName>
    <definedName name="LUIS_IN">'[1]Luis and Mario'!$B$208:$Q$262</definedName>
    <definedName name="LUIS_IS">'[1]Luis and Mario'!$B$165:$Q$204</definedName>
    <definedName name="LUIS_LU">'[1]Luis and Mario'!$B$143:$Q$161</definedName>
    <definedName name="LUIS_PANGASINAN">'[1]Luis and Mario'!$B$21:$Q$140</definedName>
    <definedName name="MARING_IN">[1]Maring!$B$22:$Q$40</definedName>
    <definedName name="MARING_IS">[1]Maring!$B$44:$Q$119</definedName>
    <definedName name="MARING_LU">[1]Maring!$B$123:$Q$139</definedName>
    <definedName name="MARING_PANGASINAN">[1]Maring!$B$143:$Q$228</definedName>
    <definedName name="Nona_Biliran">'[2]rice-nona'!$A$18:$P$19</definedName>
    <definedName name="Nona_ESamar">'[2]rice-nona'!$A$25:$P$26</definedName>
    <definedName name="Nona_NSamar">'[2]rice-nona'!$A$28:$P$46</definedName>
    <definedName name="Nona_Pangasinan">[1]Nona!$B$22:$T$31</definedName>
    <definedName name="Nona_Samar">'[2]rice-nona'!$A$21:$P$23</definedName>
    <definedName name="ODETTE_IN">[1]Odette!$B$23:$Q$51</definedName>
    <definedName name="ODETTE_IS">[1]Odette!$B$54:$Q$54</definedName>
    <definedName name="Ompong_IS">[1]Ompong!$B$27:$S$126</definedName>
    <definedName name="Ompong_LU">[1]Ompong!$B$130:$S$187</definedName>
    <definedName name="Ompong_Pangasinan">[1]Ompong!$B$191:$S$400</definedName>
    <definedName name="ONDOY_LU">[1]Ondoy!$B$43:$K$45</definedName>
    <definedName name="ONDOY_PANGASINAN">[1]Ondoy!$B$16:$K$39</definedName>
    <definedName name="PEDRING_IS">[1]Pedring!$B$62:$Q$74</definedName>
    <definedName name="PEDRING_LU">[1]Pedring!$B$22:$Q$59</definedName>
    <definedName name="PEDRING_PANGASINAN">[1]Pedring!$B$77:$Q$204</definedName>
    <definedName name="PEPITO">[1]Pepito!$B$22:$Y$53</definedName>
    <definedName name="QUINTA">[1]Quinta!$B$22:$Y$29</definedName>
    <definedName name="Rosita_LU">[1]Rosita!$B$21:$S$25</definedName>
    <definedName name="Rosita_Pangasinan">[1]Rosita!$B$27:$S$66</definedName>
    <definedName name="Ruby_Biliran">'[2]rice-Ruby'!$A$45:$P$51</definedName>
    <definedName name="Ruby_ESamar">'[2]rice-Ruby'!$A$76:$P$93</definedName>
    <definedName name="Ruby_Leyte">'[2]rice-Ruby'!$A$18:$P$42</definedName>
    <definedName name="Ruby_NSamar">'[2]rice-Ruby'!$A$96:$P$113</definedName>
    <definedName name="Ruby_Samar">'[2]rice-Ruby'!$A$54:$P$73</definedName>
    <definedName name="TISOY_BILIRAN">[2]Rice_TISOY!$A$20:$P$25</definedName>
    <definedName name="Tisoy_ESamar">[2]Rice_TISOY!$A$61:$R$67</definedName>
    <definedName name="Tisoy_NSamar">[2]Rice_TISOY!$A$73:$P$88</definedName>
    <definedName name="Tisoy_wSamar">[2]Rice_TISOY!$A$1:$R$72</definedName>
    <definedName name="Ulysses_Ilocos">[1]Ulysses!$A$22:$X$30</definedName>
    <definedName name="Ulysses_Pangasinan">[1]Ulysses!$A$32:$X$112</definedName>
    <definedName name="Urduja_Biliran">'[2]Rice-Urduja'!$A$64:$Q$70</definedName>
    <definedName name="Urduja_ESamar">'[2]Rice-Urduja'!$A$123:$Q$145</definedName>
    <definedName name="Urduja_Leyte">'[2]Rice-Urduja'!$A$19:$Q$60</definedName>
    <definedName name="Urduja_NSamar">'[2]Rice-Urduja'!$A$155:$Q$169</definedName>
    <definedName name="Urduja_Samar">'[2]Rice-Urduja'!$A$96:$Q$117</definedName>
    <definedName name="Urduja_SLeyte">'[2]Rice-Urduja'!$A$76:$Q$90</definedName>
    <definedName name="Ursula_Biliran">[2]Ursula_Rice!$A$43:$M$49</definedName>
    <definedName name="Ursula_ESamar">[2]Ursula_Rice!$A$59:$M$62</definedName>
    <definedName name="Ursula_Leyte">[2]Ursula_Rice!$A$18:$M$40</definedName>
    <definedName name="Ursula_WSamar">[2]Ursula_Rice!$A$52:$M$56</definedName>
    <definedName name="VINTA_IN">[1]Vinta!$B$24:$T$56</definedName>
    <definedName name="VINTA_IS">[1]Vinta!$B$60:$T$60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7" l="1"/>
  <c r="B5" i="17"/>
  <c r="B6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B26" i="17"/>
  <c r="B27" i="17"/>
  <c r="B28" i="17"/>
  <c r="B29" i="17"/>
  <c r="B30" i="17"/>
  <c r="B31" i="17"/>
  <c r="B32" i="17"/>
  <c r="B33" i="17"/>
  <c r="B34" i="17"/>
  <c r="B35" i="17"/>
  <c r="B36" i="17"/>
  <c r="B37" i="17"/>
  <c r="B38" i="17"/>
  <c r="B39" i="17"/>
  <c r="B40" i="17"/>
  <c r="B41" i="17"/>
  <c r="B42" i="17"/>
  <c r="B43" i="17"/>
  <c r="B44" i="17"/>
  <c r="B45" i="17"/>
  <c r="B46" i="17"/>
  <c r="B47" i="17"/>
  <c r="B48" i="17"/>
  <c r="B49" i="17"/>
  <c r="B50" i="17"/>
  <c r="B51" i="17"/>
  <c r="B52" i="17"/>
  <c r="B53" i="17"/>
  <c r="B54" i="17"/>
  <c r="B55" i="17"/>
  <c r="B56" i="17"/>
  <c r="B57" i="17"/>
  <c r="B58" i="17"/>
  <c r="B59" i="17"/>
  <c r="B60" i="17"/>
  <c r="B61" i="17"/>
  <c r="B62" i="17"/>
  <c r="B63" i="17"/>
  <c r="B64" i="17"/>
  <c r="B65" i="17"/>
  <c r="B66" i="17"/>
  <c r="B67" i="17"/>
  <c r="B68" i="17"/>
  <c r="B69" i="17"/>
  <c r="B70" i="17"/>
  <c r="B71" i="17"/>
  <c r="B72" i="17"/>
  <c r="B73" i="17"/>
  <c r="B74" i="17"/>
  <c r="B75" i="17"/>
  <c r="B76" i="17"/>
  <c r="B77" i="17"/>
  <c r="B3" i="17"/>
  <c r="A4" i="17"/>
  <c r="A5" i="17"/>
  <c r="A6" i="17"/>
  <c r="A7" i="17"/>
  <c r="A8" i="17"/>
  <c r="A9" i="17"/>
  <c r="A10" i="17"/>
  <c r="A11" i="17"/>
  <c r="A12" i="17"/>
  <c r="A13" i="17"/>
  <c r="A14" i="17"/>
  <c r="A15" i="17"/>
  <c r="A16" i="17"/>
  <c r="A17" i="17"/>
  <c r="A18" i="17"/>
  <c r="A19" i="17"/>
  <c r="A20" i="17"/>
  <c r="A21" i="17"/>
  <c r="A22" i="17"/>
  <c r="A23" i="17"/>
  <c r="A24" i="17"/>
  <c r="A25" i="17"/>
  <c r="A26" i="17"/>
  <c r="A27" i="17"/>
  <c r="A28" i="17"/>
  <c r="A29" i="17"/>
  <c r="A30" i="17"/>
  <c r="A31" i="17"/>
  <c r="A32" i="17"/>
  <c r="A33" i="17"/>
  <c r="A34" i="17"/>
  <c r="A35" i="17"/>
  <c r="A36" i="17"/>
  <c r="A37" i="17"/>
  <c r="A38" i="17"/>
  <c r="A39" i="17"/>
  <c r="A40" i="17"/>
  <c r="A41" i="17"/>
  <c r="A42" i="17"/>
  <c r="A43" i="17"/>
  <c r="A44" i="17"/>
  <c r="A45" i="17"/>
  <c r="A46" i="17"/>
  <c r="A47" i="17"/>
  <c r="A48" i="17"/>
  <c r="A49" i="17"/>
  <c r="A50" i="17"/>
  <c r="A51" i="17"/>
  <c r="A52" i="17"/>
  <c r="A53" i="17"/>
  <c r="A54" i="17"/>
  <c r="A55" i="17"/>
  <c r="A56" i="17"/>
  <c r="A57" i="17"/>
  <c r="A58" i="17"/>
  <c r="A59" i="17"/>
  <c r="A60" i="17"/>
  <c r="A61" i="17"/>
  <c r="A62" i="17"/>
  <c r="A63" i="17"/>
  <c r="A64" i="17"/>
  <c r="A65" i="17"/>
  <c r="A66" i="17"/>
  <c r="A67" i="17"/>
  <c r="A68" i="17"/>
  <c r="A69" i="17"/>
  <c r="A70" i="17"/>
  <c r="A71" i="17"/>
  <c r="A72" i="17"/>
  <c r="A73" i="17"/>
  <c r="A74" i="17"/>
  <c r="A75" i="17"/>
  <c r="A76" i="17"/>
  <c r="A77" i="17"/>
  <c r="A3" i="17"/>
  <c r="B4" i="16" l="1"/>
  <c r="B5" i="16"/>
  <c r="B6" i="16"/>
  <c r="B7" i="16"/>
  <c r="B8" i="16"/>
  <c r="B9" i="16"/>
  <c r="B10" i="16"/>
  <c r="B3" i="16"/>
  <c r="C4" i="16"/>
  <c r="C5" i="16"/>
  <c r="C6" i="16"/>
  <c r="C7" i="16"/>
  <c r="C8" i="16"/>
  <c r="C9" i="16"/>
  <c r="C10" i="16"/>
  <c r="C3" i="16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1" i="15"/>
  <c r="B72" i="15"/>
  <c r="B73" i="15"/>
  <c r="B74" i="15"/>
  <c r="B75" i="15"/>
  <c r="B76" i="15"/>
  <c r="B77" i="15"/>
  <c r="B78" i="15"/>
  <c r="B79" i="15"/>
  <c r="B80" i="15"/>
  <c r="B81" i="15"/>
  <c r="B82" i="15"/>
  <c r="B83" i="15"/>
  <c r="B84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98" i="15"/>
  <c r="B99" i="15"/>
  <c r="B100" i="15"/>
  <c r="B101" i="15"/>
  <c r="B102" i="15"/>
  <c r="B103" i="15"/>
  <c r="B104" i="15"/>
  <c r="B105" i="15"/>
  <c r="B106" i="15"/>
  <c r="B107" i="15"/>
  <c r="B108" i="15"/>
  <c r="B109" i="15"/>
  <c r="B110" i="15"/>
  <c r="B111" i="15"/>
  <c r="B112" i="15"/>
  <c r="B113" i="15"/>
  <c r="B114" i="15"/>
  <c r="B115" i="15"/>
  <c r="B116" i="15"/>
  <c r="B3" i="15"/>
  <c r="B4" i="14"/>
  <c r="B5" i="14"/>
  <c r="B6" i="14"/>
  <c r="B7" i="14"/>
  <c r="B8" i="14"/>
  <c r="B9" i="14"/>
  <c r="B10" i="14"/>
  <c r="B3" i="14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" i="12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3" i="11"/>
  <c r="B4" i="10"/>
  <c r="B5" i="10"/>
  <c r="B6" i="10"/>
  <c r="B7" i="10"/>
  <c r="B3" i="10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3" i="9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3" i="8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3" i="7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3" i="6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3" i="2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C75" i="15"/>
  <c r="C76" i="15"/>
  <c r="C77" i="15"/>
  <c r="C78" i="15"/>
  <c r="C79" i="15"/>
  <c r="C80" i="15"/>
  <c r="C81" i="15"/>
  <c r="C82" i="15"/>
  <c r="C83" i="15"/>
  <c r="C84" i="15"/>
  <c r="C85" i="15"/>
  <c r="C86" i="15"/>
  <c r="C87" i="15"/>
  <c r="C88" i="15"/>
  <c r="C89" i="15"/>
  <c r="C90" i="15"/>
  <c r="C91" i="15"/>
  <c r="C92" i="15"/>
  <c r="C93" i="15"/>
  <c r="C94" i="15"/>
  <c r="C95" i="15"/>
  <c r="C96" i="15"/>
  <c r="C97" i="15"/>
  <c r="C98" i="15"/>
  <c r="C99" i="15"/>
  <c r="C100" i="15"/>
  <c r="C101" i="15"/>
  <c r="C102" i="15"/>
  <c r="C103" i="15"/>
  <c r="C104" i="15"/>
  <c r="C105" i="15"/>
  <c r="C106" i="15"/>
  <c r="C107" i="15"/>
  <c r="C108" i="15"/>
  <c r="C109" i="15"/>
  <c r="C110" i="15"/>
  <c r="C111" i="15"/>
  <c r="C112" i="15"/>
  <c r="C113" i="15"/>
  <c r="C114" i="15"/>
  <c r="C115" i="15"/>
  <c r="C116" i="15"/>
  <c r="C3" i="15"/>
  <c r="C4" i="14" l="1"/>
  <c r="C5" i="14"/>
  <c r="C6" i="14"/>
  <c r="C7" i="14"/>
  <c r="C8" i="14"/>
  <c r="C9" i="14"/>
  <c r="C10" i="14"/>
  <c r="C3" i="14"/>
  <c r="C35" i="12" l="1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" i="12"/>
  <c r="C4" i="11" l="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3" i="11"/>
  <c r="C4" i="10" l="1"/>
  <c r="C5" i="10"/>
  <c r="C6" i="10"/>
  <c r="C7" i="10"/>
  <c r="C3" i="10"/>
  <c r="C4" i="9" l="1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3" i="9"/>
  <c r="C4" i="8" l="1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3" i="8"/>
  <c r="C4" i="7" l="1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3" i="7"/>
  <c r="C4" i="6" l="1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3" i="6"/>
  <c r="B4" i="5" l="1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3" i="5"/>
  <c r="C4" i="4" l="1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3" i="4"/>
  <c r="Z3" i="2" l="1"/>
  <c r="Z28" i="2"/>
  <c r="C58" i="2" l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2" i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3" i="2"/>
  <c r="A76" i="2" l="1"/>
  <c r="A68" i="2"/>
  <c r="A60" i="2"/>
  <c r="A51" i="2"/>
  <c r="A43" i="2"/>
  <c r="A35" i="2"/>
  <c r="A27" i="2"/>
  <c r="A19" i="2"/>
  <c r="A11" i="2"/>
  <c r="A74" i="2"/>
  <c r="A57" i="2"/>
  <c r="A41" i="2"/>
  <c r="A25" i="2"/>
  <c r="A17" i="2"/>
  <c r="A9" i="2"/>
  <c r="A59" i="2"/>
  <c r="A10" i="2"/>
  <c r="A66" i="2"/>
  <c r="A49" i="2"/>
  <c r="A33" i="2"/>
  <c r="A73" i="2"/>
  <c r="A65" i="2"/>
  <c r="A56" i="2"/>
  <c r="A48" i="2"/>
  <c r="A40" i="2"/>
  <c r="A32" i="2"/>
  <c r="A24" i="2"/>
  <c r="A16" i="2"/>
  <c r="A8" i="2"/>
  <c r="A26" i="2"/>
  <c r="A23" i="2"/>
  <c r="A75" i="2"/>
  <c r="A42" i="2"/>
  <c r="A64" i="2"/>
  <c r="A31" i="2"/>
  <c r="A22" i="2"/>
  <c r="A4" i="16"/>
  <c r="A5" i="16"/>
  <c r="A6" i="16"/>
  <c r="A7" i="16"/>
  <c r="A3" i="16"/>
  <c r="A8" i="16"/>
  <c r="A9" i="16"/>
  <c r="A10" i="16"/>
  <c r="A88" i="15"/>
  <c r="A115" i="15"/>
  <c r="A89" i="15"/>
  <c r="A25" i="15"/>
  <c r="A48" i="15"/>
  <c r="A6" i="15"/>
  <c r="A61" i="15"/>
  <c r="A63" i="15"/>
  <c r="A4" i="15"/>
  <c r="A79" i="15"/>
  <c r="A99" i="15"/>
  <c r="A11" i="15"/>
  <c r="A116" i="15"/>
  <c r="A82" i="15"/>
  <c r="A18" i="15"/>
  <c r="A103" i="15"/>
  <c r="A74" i="15"/>
  <c r="A10" i="15"/>
  <c r="A78" i="15"/>
  <c r="A67" i="15"/>
  <c r="A73" i="15"/>
  <c r="A9" i="15"/>
  <c r="A109" i="15"/>
  <c r="A110" i="15"/>
  <c r="A39" i="15"/>
  <c r="A59" i="15"/>
  <c r="A52" i="15"/>
  <c r="A106" i="15"/>
  <c r="A94" i="15"/>
  <c r="A101" i="15"/>
  <c r="A72" i="15"/>
  <c r="A51" i="15"/>
  <c r="A47" i="15"/>
  <c r="A26" i="15"/>
  <c r="A87" i="15"/>
  <c r="A91" i="15"/>
  <c r="A81" i="15"/>
  <c r="A17" i="15"/>
  <c r="A32" i="15"/>
  <c r="A3" i="15"/>
  <c r="A53" i="15"/>
  <c r="A23" i="15"/>
  <c r="A112" i="15"/>
  <c r="A55" i="15"/>
  <c r="A75" i="15"/>
  <c r="A84" i="15"/>
  <c r="A24" i="15"/>
  <c r="A96" i="15"/>
  <c r="A71" i="15"/>
  <c r="A66" i="15"/>
  <c r="A38" i="15"/>
  <c r="A8" i="15"/>
  <c r="A37" i="15"/>
  <c r="A15" i="15"/>
  <c r="A28" i="15"/>
  <c r="A98" i="15"/>
  <c r="A45" i="15"/>
  <c r="A65" i="15"/>
  <c r="A46" i="15"/>
  <c r="A58" i="15"/>
  <c r="A108" i="15"/>
  <c r="A90" i="15"/>
  <c r="A57" i="15"/>
  <c r="A14" i="15"/>
  <c r="A95" i="15"/>
  <c r="A93" i="15"/>
  <c r="A29" i="15"/>
  <c r="A92" i="15"/>
  <c r="A56" i="15"/>
  <c r="A70" i="15"/>
  <c r="A43" i="15"/>
  <c r="A31" i="15"/>
  <c r="A107" i="15"/>
  <c r="A50" i="15"/>
  <c r="A60" i="15"/>
  <c r="A30" i="15"/>
  <c r="A35" i="15"/>
  <c r="A83" i="15"/>
  <c r="A44" i="15"/>
  <c r="A41" i="15"/>
  <c r="A62" i="15"/>
  <c r="A77" i="15"/>
  <c r="A36" i="15"/>
  <c r="A100" i="15"/>
  <c r="A27" i="15"/>
  <c r="A114" i="15"/>
  <c r="A20" i="15"/>
  <c r="A33" i="15"/>
  <c r="A22" i="15"/>
  <c r="A69" i="15"/>
  <c r="A12" i="15"/>
  <c r="A68" i="15"/>
  <c r="A54" i="15"/>
  <c r="A76" i="15"/>
  <c r="A113" i="15"/>
  <c r="A49" i="15"/>
  <c r="A104" i="15"/>
  <c r="A102" i="15"/>
  <c r="A85" i="15"/>
  <c r="A21" i="15"/>
  <c r="A40" i="15"/>
  <c r="A7" i="15"/>
  <c r="A42" i="15"/>
  <c r="A105" i="15"/>
  <c r="A80" i="15"/>
  <c r="A13" i="15"/>
  <c r="A16" i="15"/>
  <c r="A86" i="15"/>
  <c r="A34" i="15"/>
  <c r="A97" i="15"/>
  <c r="A64" i="15"/>
  <c r="A5" i="15"/>
  <c r="A111" i="15"/>
  <c r="A19" i="15"/>
  <c r="A7" i="14"/>
  <c r="A3" i="14"/>
  <c r="A6" i="14"/>
  <c r="A8" i="14"/>
  <c r="A5" i="14"/>
  <c r="A9" i="14"/>
  <c r="A10" i="14"/>
  <c r="A4" i="14"/>
  <c r="A26" i="12"/>
  <c r="A29" i="12"/>
  <c r="A31" i="12"/>
  <c r="A9" i="12"/>
  <c r="A35" i="12"/>
  <c r="A33" i="12"/>
  <c r="A21" i="12"/>
  <c r="A15" i="12"/>
  <c r="A24" i="12"/>
  <c r="A8" i="12"/>
  <c r="A13" i="12"/>
  <c r="A28" i="12"/>
  <c r="A7" i="12"/>
  <c r="A23" i="12"/>
  <c r="A5" i="12"/>
  <c r="A12" i="12"/>
  <c r="A20" i="12"/>
  <c r="A30" i="12"/>
  <c r="A18" i="12"/>
  <c r="A4" i="12"/>
  <c r="A3" i="12"/>
  <c r="A22" i="12"/>
  <c r="A17" i="12"/>
  <c r="A34" i="12"/>
  <c r="A27" i="12"/>
  <c r="A14" i="12"/>
  <c r="A32" i="12"/>
  <c r="A10" i="12"/>
  <c r="A19" i="12"/>
  <c r="A6" i="12"/>
  <c r="A16" i="12"/>
  <c r="A25" i="12"/>
  <c r="A11" i="12"/>
  <c r="A107" i="11"/>
  <c r="A82" i="11"/>
  <c r="A18" i="11"/>
  <c r="A81" i="11"/>
  <c r="A17" i="11"/>
  <c r="A16" i="11"/>
  <c r="A87" i="11"/>
  <c r="A23" i="11"/>
  <c r="A88" i="11"/>
  <c r="A54" i="11"/>
  <c r="A109" i="11"/>
  <c r="A45" i="11"/>
  <c r="A104" i="11"/>
  <c r="A38" i="11"/>
  <c r="A84" i="11"/>
  <c r="A20" i="11"/>
  <c r="A35" i="11"/>
  <c r="A119" i="11"/>
  <c r="A118" i="11"/>
  <c r="A42" i="11"/>
  <c r="A83" i="11"/>
  <c r="A74" i="11"/>
  <c r="A10" i="11"/>
  <c r="A73" i="11"/>
  <c r="A9" i="11"/>
  <c r="A8" i="11"/>
  <c r="A79" i="11"/>
  <c r="A15" i="11"/>
  <c r="A64" i="11"/>
  <c r="A46" i="11"/>
  <c r="A101" i="11"/>
  <c r="A37" i="11"/>
  <c r="A80" i="11"/>
  <c r="A22" i="11"/>
  <c r="A76" i="11"/>
  <c r="A12" i="11"/>
  <c r="A27" i="11"/>
  <c r="A29" i="11"/>
  <c r="A132" i="11"/>
  <c r="A4" i="11"/>
  <c r="A75" i="11"/>
  <c r="A50" i="11"/>
  <c r="A55" i="11"/>
  <c r="A77" i="11"/>
  <c r="A67" i="11"/>
  <c r="A105" i="11"/>
  <c r="A111" i="11"/>
  <c r="A133" i="11"/>
  <c r="A102" i="11"/>
  <c r="A70" i="11"/>
  <c r="A62" i="11"/>
  <c r="A43" i="11"/>
  <c r="A130" i="11"/>
  <c r="A66" i="11"/>
  <c r="A129" i="11"/>
  <c r="A65" i="11"/>
  <c r="A99" i="11"/>
  <c r="A3" i="11"/>
  <c r="A71" i="11"/>
  <c r="A7" i="11"/>
  <c r="A40" i="11"/>
  <c r="A30" i="11"/>
  <c r="A93" i="11"/>
  <c r="A56" i="11"/>
  <c r="A68" i="11"/>
  <c r="A19" i="11"/>
  <c r="A11" i="11"/>
  <c r="A113" i="11"/>
  <c r="A96" i="11"/>
  <c r="A126" i="11"/>
  <c r="A13" i="11"/>
  <c r="A52" i="11"/>
  <c r="A106" i="11"/>
  <c r="A41" i="11"/>
  <c r="A47" i="11"/>
  <c r="A110" i="11"/>
  <c r="A5" i="11"/>
  <c r="A44" i="11"/>
  <c r="A25" i="11"/>
  <c r="A95" i="11"/>
  <c r="A112" i="11"/>
  <c r="A53" i="11"/>
  <c r="A92" i="11"/>
  <c r="A122" i="11"/>
  <c r="A58" i="11"/>
  <c r="A121" i="11"/>
  <c r="A57" i="11"/>
  <c r="A120" i="11"/>
  <c r="A127" i="11"/>
  <c r="A63" i="11"/>
  <c r="A78" i="11"/>
  <c r="A134" i="11"/>
  <c r="A14" i="11"/>
  <c r="A85" i="11"/>
  <c r="A21" i="11"/>
  <c r="A32" i="11"/>
  <c r="A124" i="11"/>
  <c r="A60" i="11"/>
  <c r="A114" i="11"/>
  <c r="A49" i="11"/>
  <c r="A131" i="11"/>
  <c r="A6" i="11"/>
  <c r="A116" i="11"/>
  <c r="A72" i="11"/>
  <c r="A115" i="11"/>
  <c r="A69" i="11"/>
  <c r="A108" i="11"/>
  <c r="A59" i="11"/>
  <c r="A24" i="11"/>
  <c r="A31" i="11"/>
  <c r="A117" i="11"/>
  <c r="A91" i="11"/>
  <c r="A28" i="11"/>
  <c r="A98" i="11"/>
  <c r="A34" i="11"/>
  <c r="A97" i="11"/>
  <c r="A33" i="11"/>
  <c r="A48" i="11"/>
  <c r="A103" i="11"/>
  <c r="A39" i="11"/>
  <c r="A128" i="11"/>
  <c r="A94" i="11"/>
  <c r="A125" i="11"/>
  <c r="A61" i="11"/>
  <c r="A123" i="11"/>
  <c r="A86" i="11"/>
  <c r="A100" i="11"/>
  <c r="A36" i="11"/>
  <c r="A51" i="11"/>
  <c r="A90" i="11"/>
  <c r="A26" i="11"/>
  <c r="A89" i="11"/>
  <c r="A6" i="10"/>
  <c r="A4" i="10"/>
  <c r="A7" i="10"/>
  <c r="A5" i="10"/>
  <c r="A3" i="10"/>
  <c r="A134" i="9"/>
  <c r="A93" i="9"/>
  <c r="A131" i="9"/>
  <c r="A11" i="9"/>
  <c r="A14" i="9"/>
  <c r="A108" i="9"/>
  <c r="A106" i="9"/>
  <c r="A42" i="9"/>
  <c r="A94" i="9"/>
  <c r="A61" i="9"/>
  <c r="A91" i="9"/>
  <c r="A81" i="9"/>
  <c r="A17" i="9"/>
  <c r="A3" i="9"/>
  <c r="A72" i="9"/>
  <c r="A8" i="9"/>
  <c r="A39" i="9"/>
  <c r="A100" i="9"/>
  <c r="A7" i="9"/>
  <c r="A68" i="9"/>
  <c r="A130" i="9"/>
  <c r="A52" i="9"/>
  <c r="A32" i="9"/>
  <c r="A5" i="9"/>
  <c r="A69" i="9"/>
  <c r="A99" i="9"/>
  <c r="A135" i="9"/>
  <c r="A125" i="9"/>
  <c r="A12" i="9"/>
  <c r="A98" i="9"/>
  <c r="A34" i="9"/>
  <c r="A70" i="9"/>
  <c r="A45" i="9"/>
  <c r="A67" i="9"/>
  <c r="A73" i="9"/>
  <c r="A9" i="9"/>
  <c r="A128" i="9"/>
  <c r="A64" i="9"/>
  <c r="A95" i="9"/>
  <c r="A31" i="9"/>
  <c r="A104" i="9"/>
  <c r="A54" i="9"/>
  <c r="A66" i="9"/>
  <c r="A105" i="9"/>
  <c r="A63" i="9"/>
  <c r="A119" i="9"/>
  <c r="A21" i="9"/>
  <c r="A75" i="9"/>
  <c r="A111" i="9"/>
  <c r="A101" i="9"/>
  <c r="A115" i="9"/>
  <c r="A90" i="9"/>
  <c r="A26" i="9"/>
  <c r="A46" i="9"/>
  <c r="A13" i="9"/>
  <c r="A129" i="9"/>
  <c r="A65" i="9"/>
  <c r="A29" i="9"/>
  <c r="A120" i="9"/>
  <c r="A56" i="9"/>
  <c r="A87" i="9"/>
  <c r="A23" i="9"/>
  <c r="A60" i="9"/>
  <c r="A78" i="9"/>
  <c r="A96" i="9"/>
  <c r="A126" i="9"/>
  <c r="A92" i="9"/>
  <c r="A51" i="9"/>
  <c r="A118" i="9"/>
  <c r="A77" i="9"/>
  <c r="A83" i="9"/>
  <c r="A82" i="9"/>
  <c r="A18" i="9"/>
  <c r="A38" i="9"/>
  <c r="A116" i="9"/>
  <c r="A121" i="9"/>
  <c r="A57" i="9"/>
  <c r="A76" i="9"/>
  <c r="A112" i="9"/>
  <c r="A48" i="9"/>
  <c r="A79" i="9"/>
  <c r="A15" i="9"/>
  <c r="A53" i="9"/>
  <c r="A74" i="9"/>
  <c r="A6" i="9"/>
  <c r="A49" i="9"/>
  <c r="A40" i="9"/>
  <c r="A35" i="9"/>
  <c r="A127" i="9"/>
  <c r="A133" i="9"/>
  <c r="A36" i="9"/>
  <c r="A86" i="9"/>
  <c r="A84" i="9"/>
  <c r="A43" i="9"/>
  <c r="A102" i="9"/>
  <c r="A59" i="9"/>
  <c r="A10" i="9"/>
  <c r="A113" i="9"/>
  <c r="A71" i="9"/>
  <c r="A37" i="9"/>
  <c r="A41" i="9"/>
  <c r="A22" i="9"/>
  <c r="A44" i="9"/>
  <c r="A27" i="9"/>
  <c r="A62" i="9"/>
  <c r="A132" i="9"/>
  <c r="A122" i="9"/>
  <c r="A58" i="9"/>
  <c r="A103" i="9"/>
  <c r="A109" i="9"/>
  <c r="A4" i="9"/>
  <c r="A97" i="9"/>
  <c r="A33" i="9"/>
  <c r="A20" i="9"/>
  <c r="A88" i="9"/>
  <c r="A24" i="9"/>
  <c r="A55" i="9"/>
  <c r="A117" i="9"/>
  <c r="A28" i="9"/>
  <c r="A19" i="9"/>
  <c r="A30" i="9"/>
  <c r="A124" i="9"/>
  <c r="A114" i="9"/>
  <c r="A50" i="9"/>
  <c r="A110" i="9"/>
  <c r="A85" i="9"/>
  <c r="A107" i="9"/>
  <c r="A89" i="9"/>
  <c r="A25" i="9"/>
  <c r="A123" i="9"/>
  <c r="A80" i="9"/>
  <c r="A16" i="9"/>
  <c r="A47" i="9"/>
  <c r="A46" i="8"/>
  <c r="A5" i="8"/>
  <c r="A51" i="8"/>
  <c r="A38" i="8"/>
  <c r="A30" i="8"/>
  <c r="A24" i="8"/>
  <c r="A39" i="8"/>
  <c r="A25" i="8"/>
  <c r="A6" i="8"/>
  <c r="A52" i="8"/>
  <c r="A11" i="8"/>
  <c r="A36" i="8"/>
  <c r="A28" i="8"/>
  <c r="A16" i="8"/>
  <c r="A31" i="8"/>
  <c r="A48" i="8"/>
  <c r="A53" i="8"/>
  <c r="A12" i="8"/>
  <c r="A50" i="8"/>
  <c r="A35" i="8"/>
  <c r="A19" i="8"/>
  <c r="A8" i="8"/>
  <c r="A23" i="8"/>
  <c r="A45" i="8"/>
  <c r="A27" i="8"/>
  <c r="A42" i="8"/>
  <c r="A41" i="8"/>
  <c r="A49" i="8"/>
  <c r="A22" i="8"/>
  <c r="A15" i="8"/>
  <c r="A29" i="8"/>
  <c r="A26" i="8"/>
  <c r="A43" i="8"/>
  <c r="A37" i="8"/>
  <c r="A54" i="8"/>
  <c r="A34" i="8"/>
  <c r="A33" i="8"/>
  <c r="A3" i="8"/>
  <c r="A44" i="8"/>
  <c r="A7" i="8"/>
  <c r="A14" i="8"/>
  <c r="A21" i="8"/>
  <c r="A20" i="8"/>
  <c r="A18" i="8"/>
  <c r="A17" i="8"/>
  <c r="A40" i="8"/>
  <c r="A55" i="8"/>
  <c r="A13" i="8"/>
  <c r="A4" i="8"/>
  <c r="A10" i="8"/>
  <c r="A9" i="8"/>
  <c r="A32" i="8"/>
  <c r="A47" i="8"/>
  <c r="A86" i="7"/>
  <c r="A3" i="7"/>
  <c r="A53" i="7"/>
  <c r="A62" i="7"/>
  <c r="A51" i="7"/>
  <c r="A52" i="7"/>
  <c r="A106" i="7"/>
  <c r="A42" i="7"/>
  <c r="A12" i="7"/>
  <c r="A33" i="7"/>
  <c r="A105" i="7"/>
  <c r="A56" i="7"/>
  <c r="A92" i="7"/>
  <c r="A79" i="7"/>
  <c r="A15" i="7"/>
  <c r="A10" i="6"/>
  <c r="A45" i="6"/>
  <c r="A92" i="6"/>
  <c r="A16" i="7"/>
  <c r="A54" i="7"/>
  <c r="A109" i="7"/>
  <c r="A45" i="7"/>
  <c r="A100" i="7"/>
  <c r="A35" i="7"/>
  <c r="A28" i="7"/>
  <c r="A98" i="7"/>
  <c r="A34" i="7"/>
  <c r="A113" i="7"/>
  <c r="A25" i="7"/>
  <c r="A81" i="7"/>
  <c r="A48" i="7"/>
  <c r="A36" i="7"/>
  <c r="A71" i="7"/>
  <c r="A7" i="7"/>
  <c r="A14" i="6"/>
  <c r="A53" i="6"/>
  <c r="A93" i="6"/>
  <c r="A103" i="7"/>
  <c r="A7" i="6"/>
  <c r="A46" i="7"/>
  <c r="A101" i="7"/>
  <c r="A37" i="7"/>
  <c r="A60" i="7"/>
  <c r="A27" i="7"/>
  <c r="A107" i="7"/>
  <c r="A90" i="7"/>
  <c r="A26" i="7"/>
  <c r="A89" i="7"/>
  <c r="A17" i="7"/>
  <c r="A104" i="7"/>
  <c r="A40" i="7"/>
  <c r="A97" i="7"/>
  <c r="A63" i="7"/>
  <c r="A16" i="6"/>
  <c r="A60" i="6"/>
  <c r="A106" i="6"/>
  <c r="A30" i="6"/>
  <c r="A38" i="7"/>
  <c r="A93" i="7"/>
  <c r="A29" i="7"/>
  <c r="A4" i="7"/>
  <c r="A19" i="7"/>
  <c r="A91" i="7"/>
  <c r="A82" i="7"/>
  <c r="A18" i="7"/>
  <c r="A73" i="7"/>
  <c r="A9" i="7"/>
  <c r="A96" i="7"/>
  <c r="A32" i="7"/>
  <c r="A112" i="7"/>
  <c r="A55" i="7"/>
  <c r="A22" i="6"/>
  <c r="A61" i="6"/>
  <c r="A62" i="6"/>
  <c r="A22" i="7"/>
  <c r="A13" i="7"/>
  <c r="A94" i="7"/>
  <c r="A66" i="7"/>
  <c r="A57" i="7"/>
  <c r="A84" i="7"/>
  <c r="A39" i="7"/>
  <c r="A37" i="6"/>
  <c r="A30" i="7"/>
  <c r="A85" i="7"/>
  <c r="A21" i="7"/>
  <c r="A115" i="7"/>
  <c r="A11" i="7"/>
  <c r="A75" i="7"/>
  <c r="A74" i="7"/>
  <c r="A10" i="7"/>
  <c r="A65" i="7"/>
  <c r="A70" i="7"/>
  <c r="A88" i="7"/>
  <c r="A24" i="7"/>
  <c r="A111" i="7"/>
  <c r="A47" i="7"/>
  <c r="A29" i="6"/>
  <c r="A77" i="7"/>
  <c r="A99" i="7"/>
  <c r="A59" i="7"/>
  <c r="A102" i="7"/>
  <c r="A80" i="7"/>
  <c r="A68" i="6"/>
  <c r="A14" i="7"/>
  <c r="A69" i="7"/>
  <c r="A5" i="7"/>
  <c r="A83" i="7"/>
  <c r="A108" i="7"/>
  <c r="A43" i="7"/>
  <c r="A58" i="7"/>
  <c r="A116" i="7"/>
  <c r="A49" i="7"/>
  <c r="A44" i="7"/>
  <c r="A72" i="7"/>
  <c r="A8" i="7"/>
  <c r="A95" i="7"/>
  <c r="A31" i="7"/>
  <c r="A31" i="6"/>
  <c r="A76" i="6"/>
  <c r="A6" i="7"/>
  <c r="A61" i="7"/>
  <c r="A110" i="7"/>
  <c r="A67" i="7"/>
  <c r="A76" i="7"/>
  <c r="A114" i="7"/>
  <c r="A50" i="7"/>
  <c r="A68" i="7"/>
  <c r="A41" i="7"/>
  <c r="A20" i="7"/>
  <c r="A64" i="7"/>
  <c r="A78" i="7"/>
  <c r="A87" i="7"/>
  <c r="A23" i="7"/>
  <c r="A77" i="6"/>
  <c r="A105" i="6"/>
  <c r="A88" i="6"/>
  <c r="A24" i="6"/>
  <c r="A118" i="6"/>
  <c r="A46" i="6"/>
  <c r="A55" i="6"/>
  <c r="A85" i="6"/>
  <c r="A47" i="6"/>
  <c r="A36" i="6"/>
  <c r="A79" i="6"/>
  <c r="A75" i="6"/>
  <c r="A11" i="6"/>
  <c r="A90" i="6"/>
  <c r="A26" i="6"/>
  <c r="A111" i="6"/>
  <c r="A27" i="6"/>
  <c r="A54" i="6"/>
  <c r="A19" i="6"/>
  <c r="A65" i="6"/>
  <c r="A80" i="6"/>
  <c r="A8" i="6"/>
  <c r="A110" i="6"/>
  <c r="A38" i="6"/>
  <c r="A15" i="6"/>
  <c r="A69" i="6"/>
  <c r="A124" i="6"/>
  <c r="A28" i="6"/>
  <c r="A39" i="6"/>
  <c r="A67" i="6"/>
  <c r="A97" i="6"/>
  <c r="A82" i="6"/>
  <c r="A18" i="6"/>
  <c r="A104" i="6"/>
  <c r="A91" i="6"/>
  <c r="A32" i="6"/>
  <c r="A34" i="6"/>
  <c r="A17" i="6"/>
  <c r="A72" i="6"/>
  <c r="A121" i="6"/>
  <c r="A102" i="6"/>
  <c r="A6" i="6"/>
  <c r="A126" i="6"/>
  <c r="A21" i="6"/>
  <c r="A116" i="6"/>
  <c r="A20" i="6"/>
  <c r="A123" i="6"/>
  <c r="A59" i="6"/>
  <c r="A33" i="6"/>
  <c r="A74" i="6"/>
  <c r="A56" i="6"/>
  <c r="A41" i="6"/>
  <c r="A125" i="6"/>
  <c r="A100" i="6"/>
  <c r="A107" i="6"/>
  <c r="A71" i="6"/>
  <c r="A58" i="6"/>
  <c r="A63" i="6"/>
  <c r="A49" i="6"/>
  <c r="A52" i="6"/>
  <c r="A114" i="6"/>
  <c r="A87" i="6"/>
  <c r="A44" i="6"/>
  <c r="A98" i="6"/>
  <c r="A128" i="6"/>
  <c r="A64" i="6"/>
  <c r="A81" i="6"/>
  <c r="A94" i="6"/>
  <c r="A89" i="6"/>
  <c r="A3" i="6"/>
  <c r="A13" i="6"/>
  <c r="A108" i="6"/>
  <c r="A12" i="6"/>
  <c r="A115" i="6"/>
  <c r="A51" i="6"/>
  <c r="A119" i="6"/>
  <c r="A66" i="6"/>
  <c r="A120" i="6"/>
  <c r="A86" i="6"/>
  <c r="A57" i="6"/>
  <c r="A5" i="6"/>
  <c r="A4" i="6"/>
  <c r="A43" i="6"/>
  <c r="A40" i="6"/>
  <c r="A109" i="6"/>
  <c r="A25" i="6"/>
  <c r="A42" i="6"/>
  <c r="A96" i="6"/>
  <c r="A95" i="6"/>
  <c r="A127" i="6"/>
  <c r="A101" i="6"/>
  <c r="A83" i="6"/>
  <c r="A112" i="6"/>
  <c r="A48" i="6"/>
  <c r="A103" i="6"/>
  <c r="A78" i="6"/>
  <c r="A9" i="6"/>
  <c r="A117" i="6"/>
  <c r="A113" i="6"/>
  <c r="A84" i="6"/>
  <c r="A73" i="6"/>
  <c r="A99" i="6"/>
  <c r="A35" i="6"/>
  <c r="A122" i="6"/>
  <c r="A50" i="6"/>
  <c r="A70" i="6"/>
  <c r="A23" i="6"/>
  <c r="A88" i="5"/>
  <c r="A8" i="5"/>
  <c r="A57" i="5"/>
  <c r="A78" i="5"/>
  <c r="A14" i="5"/>
  <c r="A80" i="5"/>
  <c r="A69" i="5"/>
  <c r="A5" i="5"/>
  <c r="A44" i="5"/>
  <c r="A73" i="5"/>
  <c r="A64" i="5"/>
  <c r="A66" i="5"/>
  <c r="A33" i="5"/>
  <c r="A70" i="5"/>
  <c r="A6" i="5"/>
  <c r="A71" i="5"/>
  <c r="A61" i="5"/>
  <c r="A42" i="5"/>
  <c r="A36" i="5"/>
  <c r="A87" i="5"/>
  <c r="A51" i="5"/>
  <c r="A15" i="5"/>
  <c r="A60" i="5"/>
  <c r="A38" i="5"/>
  <c r="A7" i="5"/>
  <c r="A4" i="5"/>
  <c r="A56" i="5"/>
  <c r="A18" i="5"/>
  <c r="A17" i="5"/>
  <c r="A62" i="5"/>
  <c r="A3" i="5"/>
  <c r="A47" i="5"/>
  <c r="A53" i="5"/>
  <c r="A10" i="5"/>
  <c r="A28" i="5"/>
  <c r="A84" i="5"/>
  <c r="A43" i="5"/>
  <c r="A37" i="5"/>
  <c r="A32" i="5"/>
  <c r="A29" i="5"/>
  <c r="A19" i="5"/>
  <c r="A58" i="5"/>
  <c r="A41" i="5"/>
  <c r="A48" i="5"/>
  <c r="A81" i="5"/>
  <c r="A72" i="5"/>
  <c r="A54" i="5"/>
  <c r="A50" i="5"/>
  <c r="A31" i="5"/>
  <c r="A45" i="5"/>
  <c r="A49" i="5"/>
  <c r="A20" i="5"/>
  <c r="A76" i="5"/>
  <c r="A35" i="5"/>
  <c r="A9" i="5"/>
  <c r="A82" i="5"/>
  <c r="A55" i="5"/>
  <c r="A23" i="5"/>
  <c r="A85" i="5"/>
  <c r="A68" i="5"/>
  <c r="A74" i="5"/>
  <c r="A11" i="5"/>
  <c r="A26" i="5"/>
  <c r="A22" i="5"/>
  <c r="A52" i="5"/>
  <c r="A59" i="5"/>
  <c r="A40" i="5"/>
  <c r="A79" i="5"/>
  <c r="A63" i="5"/>
  <c r="A46" i="5"/>
  <c r="A89" i="5"/>
  <c r="A12" i="5"/>
  <c r="A27" i="5"/>
  <c r="A39" i="5"/>
  <c r="A65" i="5"/>
  <c r="A83" i="5"/>
  <c r="A24" i="5"/>
  <c r="A21" i="5"/>
  <c r="A75" i="5"/>
  <c r="A86" i="5"/>
  <c r="A77" i="5"/>
  <c r="A34" i="5"/>
  <c r="A30" i="5"/>
  <c r="A16" i="5"/>
  <c r="A25" i="5"/>
  <c r="A13" i="5"/>
  <c r="A67" i="5"/>
  <c r="A67" i="2"/>
  <c r="A34" i="2"/>
  <c r="A72" i="2"/>
  <c r="A47" i="2"/>
  <c r="A15" i="2"/>
  <c r="A3" i="2"/>
  <c r="A54" i="2"/>
  <c r="A38" i="2"/>
  <c r="A14" i="2"/>
  <c r="A78" i="2"/>
  <c r="A53" i="2"/>
  <c r="A29" i="2"/>
  <c r="A13" i="2"/>
  <c r="A5" i="2"/>
  <c r="A50" i="2"/>
  <c r="A18" i="2"/>
  <c r="A55" i="2"/>
  <c r="A39" i="2"/>
  <c r="A7" i="2"/>
  <c r="A71" i="2"/>
  <c r="A63" i="2"/>
  <c r="A46" i="2"/>
  <c r="A30" i="2"/>
  <c r="A6" i="2"/>
  <c r="A70" i="2"/>
  <c r="A62" i="2"/>
  <c r="A45" i="2"/>
  <c r="A37" i="2"/>
  <c r="A21" i="2"/>
  <c r="A77" i="2"/>
  <c r="A69" i="2"/>
  <c r="A61" i="2"/>
  <c r="A52" i="2"/>
  <c r="A44" i="2"/>
  <c r="A36" i="2"/>
  <c r="A28" i="2"/>
  <c r="A20" i="2"/>
  <c r="A12" i="2"/>
  <c r="A4" i="2"/>
  <c r="A58" i="2"/>
  <c r="AO78" i="2"/>
  <c r="AC78" i="2"/>
  <c r="Z78" i="2"/>
  <c r="W78" i="2"/>
  <c r="AO77" i="2"/>
  <c r="AC77" i="2"/>
  <c r="Z77" i="2"/>
  <c r="W77" i="2"/>
  <c r="AO76" i="2"/>
  <c r="AC76" i="2"/>
  <c r="Z76" i="2"/>
  <c r="W76" i="2"/>
  <c r="Q76" i="2"/>
  <c r="N76" i="2"/>
  <c r="K76" i="2"/>
  <c r="AO75" i="2"/>
  <c r="AC75" i="2"/>
  <c r="Z75" i="2"/>
  <c r="AO74" i="2"/>
  <c r="AC74" i="2"/>
  <c r="Z74" i="2"/>
  <c r="W74" i="2"/>
  <c r="Q74" i="2"/>
  <c r="N74" i="2"/>
  <c r="K74" i="2"/>
  <c r="AO73" i="2"/>
  <c r="AC73" i="2"/>
  <c r="Z73" i="2"/>
  <c r="AO72" i="2"/>
  <c r="AC72" i="2"/>
  <c r="Z72" i="2"/>
  <c r="AO71" i="2"/>
  <c r="AC71" i="2"/>
  <c r="Z71" i="2"/>
  <c r="W71" i="2"/>
  <c r="Q71" i="2"/>
  <c r="N71" i="2"/>
  <c r="K71" i="2"/>
  <c r="AO70" i="2"/>
  <c r="AC70" i="2"/>
  <c r="Z70" i="2"/>
  <c r="W70" i="2"/>
  <c r="Q70" i="2"/>
  <c r="N70" i="2"/>
  <c r="K70" i="2"/>
  <c r="AO69" i="2"/>
  <c r="AC69" i="2"/>
  <c r="Z69" i="2"/>
  <c r="W69" i="2"/>
  <c r="Q69" i="2"/>
  <c r="N69" i="2"/>
  <c r="K69" i="2"/>
  <c r="AO68" i="2"/>
  <c r="AO67" i="2"/>
  <c r="AC67" i="2"/>
  <c r="Z67" i="2"/>
  <c r="W67" i="2"/>
  <c r="Q67" i="2"/>
  <c r="N67" i="2"/>
  <c r="K67" i="2"/>
  <c r="AO66" i="2"/>
  <c r="AC66" i="2"/>
  <c r="Z66" i="2"/>
  <c r="W66" i="2"/>
  <c r="Q66" i="2"/>
  <c r="N66" i="2"/>
  <c r="K66" i="2"/>
  <c r="AO65" i="2"/>
  <c r="AC65" i="2"/>
  <c r="Z65" i="2"/>
  <c r="AO64" i="2"/>
  <c r="AC64" i="2"/>
  <c r="Z64" i="2"/>
  <c r="AO63" i="2"/>
  <c r="AJ63" i="2"/>
  <c r="AC63" i="2"/>
  <c r="Z63" i="2"/>
  <c r="W63" i="2"/>
  <c r="Q63" i="2"/>
  <c r="N63" i="2"/>
  <c r="K63" i="2"/>
  <c r="AO62" i="2"/>
  <c r="AC62" i="2"/>
  <c r="Z62" i="2"/>
  <c r="W62" i="2"/>
  <c r="Q62" i="2"/>
  <c r="N62" i="2"/>
  <c r="K62" i="2"/>
  <c r="AO61" i="2"/>
  <c r="AC61" i="2"/>
  <c r="Z61" i="2"/>
  <c r="W61" i="2"/>
  <c r="Q61" i="2"/>
  <c r="N61" i="2"/>
  <c r="K61" i="2"/>
  <c r="AO60" i="2"/>
  <c r="AO59" i="2"/>
  <c r="AO57" i="2"/>
  <c r="AO56" i="2"/>
  <c r="AO55" i="2"/>
  <c r="AO54" i="2"/>
  <c r="AC54" i="2"/>
  <c r="Z54" i="2"/>
  <c r="AO53" i="2"/>
  <c r="AC53" i="2"/>
  <c r="Z53" i="2"/>
  <c r="W53" i="2"/>
  <c r="T53" i="2"/>
  <c r="Q53" i="2"/>
  <c r="N53" i="2"/>
  <c r="K53" i="2"/>
  <c r="AO52" i="2"/>
  <c r="AO51" i="2"/>
  <c r="AC51" i="2"/>
  <c r="Z51" i="2"/>
  <c r="W51" i="2"/>
  <c r="T51" i="2"/>
  <c r="Q51" i="2"/>
  <c r="N51" i="2"/>
  <c r="K51" i="2"/>
  <c r="AO50" i="2"/>
  <c r="AC50" i="2"/>
  <c r="Z50" i="2"/>
  <c r="W50" i="2"/>
  <c r="T50" i="2"/>
  <c r="Q50" i="2"/>
  <c r="N50" i="2"/>
  <c r="K50" i="2"/>
  <c r="AO49" i="2"/>
  <c r="AC49" i="2"/>
  <c r="Z49" i="2"/>
  <c r="W49" i="2"/>
  <c r="Q49" i="2"/>
  <c r="N49" i="2"/>
  <c r="K49" i="2"/>
  <c r="AO48" i="2"/>
  <c r="AO47" i="2"/>
  <c r="AC47" i="2"/>
  <c r="Z47" i="2"/>
  <c r="AO46" i="2"/>
  <c r="AC46" i="2"/>
  <c r="Z46" i="2"/>
  <c r="AO45" i="2"/>
  <c r="AC45" i="2"/>
  <c r="Z45" i="2"/>
  <c r="AO44" i="2"/>
  <c r="AC44" i="2"/>
  <c r="Z44" i="2"/>
  <c r="AO43" i="2"/>
  <c r="AC43" i="2"/>
  <c r="Z43" i="2"/>
  <c r="AO42" i="2"/>
  <c r="AC42" i="2"/>
  <c r="Z42" i="2"/>
  <c r="W42" i="2"/>
  <c r="Q42" i="2"/>
  <c r="N42" i="2"/>
  <c r="K42" i="2"/>
  <c r="AO41" i="2"/>
  <c r="AC41" i="2"/>
  <c r="Z41" i="2"/>
  <c r="W41" i="2"/>
  <c r="Q41" i="2"/>
  <c r="N41" i="2"/>
  <c r="K41" i="2"/>
  <c r="AO40" i="2"/>
  <c r="AO39" i="2"/>
  <c r="AO38" i="2"/>
  <c r="AC38" i="2"/>
  <c r="Z38" i="2"/>
  <c r="W38" i="2"/>
  <c r="Q38" i="2"/>
  <c r="N38" i="2"/>
  <c r="K38" i="2"/>
  <c r="AO37" i="2"/>
  <c r="AO36" i="2"/>
  <c r="AL36" i="2"/>
  <c r="AJ36" i="2"/>
  <c r="AC36" i="2"/>
  <c r="Z36" i="2"/>
  <c r="W36" i="2"/>
  <c r="Q36" i="2"/>
  <c r="N36" i="2"/>
  <c r="K36" i="2"/>
  <c r="AO35" i="2"/>
  <c r="AJ35" i="2"/>
  <c r="AI35" i="2"/>
  <c r="AC35" i="2"/>
  <c r="Z35" i="2"/>
  <c r="W35" i="2"/>
  <c r="Q35" i="2"/>
  <c r="N35" i="2"/>
  <c r="K35" i="2"/>
  <c r="AO34" i="2"/>
  <c r="AL34" i="2"/>
  <c r="AK34" i="2"/>
  <c r="AJ34" i="2"/>
  <c r="AH34" i="2"/>
  <c r="AC34" i="2"/>
  <c r="Z34" i="2"/>
  <c r="W34" i="2"/>
  <c r="Q34" i="2"/>
  <c r="N34" i="2"/>
  <c r="K34" i="2"/>
  <c r="AO33" i="2"/>
  <c r="AH33" i="2"/>
  <c r="AC33" i="2"/>
  <c r="Z33" i="2"/>
  <c r="W33" i="2"/>
  <c r="Q33" i="2"/>
  <c r="N33" i="2"/>
  <c r="K33" i="2"/>
  <c r="AO32" i="2"/>
  <c r="AH32" i="2"/>
  <c r="AC32" i="2"/>
  <c r="Z32" i="2"/>
  <c r="W32" i="2"/>
  <c r="Q32" i="2"/>
  <c r="N32" i="2"/>
  <c r="K32" i="2"/>
  <c r="AO31" i="2"/>
  <c r="AC31" i="2"/>
  <c r="Z31" i="2"/>
  <c r="W31" i="2"/>
  <c r="Q31" i="2"/>
  <c r="N31" i="2"/>
  <c r="K31" i="2"/>
  <c r="AO30" i="2"/>
  <c r="AC30" i="2"/>
  <c r="Z30" i="2"/>
  <c r="W30" i="2"/>
  <c r="Q30" i="2"/>
  <c r="N30" i="2"/>
  <c r="K30" i="2"/>
  <c r="AO29" i="2"/>
  <c r="AC29" i="2"/>
  <c r="Z29" i="2"/>
  <c r="W29" i="2"/>
  <c r="AO28" i="2"/>
  <c r="AC28" i="2"/>
  <c r="W28" i="2"/>
  <c r="AO27" i="2"/>
  <c r="AC27" i="2"/>
  <c r="Z27" i="2"/>
  <c r="W27" i="2"/>
  <c r="AO26" i="2"/>
  <c r="AC26" i="2"/>
  <c r="Z26" i="2"/>
  <c r="W26" i="2"/>
  <c r="Q26" i="2"/>
  <c r="AO25" i="2"/>
  <c r="AC25" i="2"/>
  <c r="Z25" i="2"/>
  <c r="W25" i="2"/>
  <c r="Q25" i="2"/>
  <c r="AO24" i="2"/>
  <c r="AC24" i="2"/>
  <c r="Z24" i="2"/>
  <c r="W24" i="2"/>
  <c r="Q24" i="2"/>
  <c r="N24" i="2"/>
  <c r="K24" i="2"/>
  <c r="AO23" i="2"/>
  <c r="AC23" i="2"/>
  <c r="Z23" i="2"/>
  <c r="W23" i="2"/>
  <c r="Q23" i="2"/>
  <c r="N23" i="2"/>
  <c r="K23" i="2"/>
  <c r="AO22" i="2"/>
  <c r="AC22" i="2"/>
  <c r="Z22" i="2"/>
  <c r="W22" i="2"/>
  <c r="Q22" i="2"/>
  <c r="AO21" i="2"/>
  <c r="AC21" i="2"/>
  <c r="Z21" i="2"/>
  <c r="W21" i="2"/>
  <c r="Q21" i="2"/>
  <c r="N21" i="2"/>
  <c r="K21" i="2"/>
  <c r="AO20" i="2"/>
  <c r="AC20" i="2"/>
  <c r="Z20" i="2"/>
  <c r="W20" i="2"/>
  <c r="Q20" i="2"/>
  <c r="N20" i="2"/>
  <c r="K20" i="2"/>
  <c r="AO19" i="2"/>
  <c r="AC19" i="2"/>
  <c r="Z19" i="2"/>
  <c r="W19" i="2"/>
  <c r="Q19" i="2"/>
  <c r="AO18" i="2"/>
  <c r="AC18" i="2"/>
  <c r="Z18" i="2"/>
  <c r="W18" i="2"/>
  <c r="Q18" i="2"/>
  <c r="N18" i="2"/>
  <c r="K18" i="2"/>
  <c r="AO17" i="2"/>
  <c r="AC17" i="2"/>
  <c r="Z17" i="2"/>
  <c r="W17" i="2"/>
  <c r="Q17" i="2"/>
  <c r="N17" i="2"/>
  <c r="K17" i="2"/>
  <c r="AO16" i="2"/>
  <c r="AC16" i="2"/>
  <c r="Z16" i="2"/>
  <c r="W16" i="2"/>
  <c r="Q16" i="2"/>
  <c r="N16" i="2"/>
  <c r="K16" i="2"/>
  <c r="AO15" i="2"/>
  <c r="AC15" i="2"/>
  <c r="Z15" i="2"/>
  <c r="W15" i="2"/>
  <c r="Q15" i="2"/>
  <c r="N15" i="2"/>
  <c r="K15" i="2"/>
  <c r="AO14" i="2"/>
  <c r="AC14" i="2"/>
  <c r="Z14" i="2"/>
  <c r="W14" i="2"/>
  <c r="Q14" i="2"/>
  <c r="N14" i="2"/>
  <c r="K14" i="2"/>
  <c r="AO13" i="2"/>
  <c r="AC13" i="2"/>
  <c r="Z13" i="2"/>
  <c r="W13" i="2"/>
  <c r="Q13" i="2"/>
  <c r="N13" i="2"/>
  <c r="K13" i="2"/>
  <c r="AO12" i="2"/>
  <c r="AC12" i="2"/>
  <c r="Z12" i="2"/>
  <c r="W12" i="2"/>
  <c r="Q12" i="2"/>
  <c r="N12" i="2"/>
  <c r="K12" i="2"/>
  <c r="AO11" i="2"/>
  <c r="AC11" i="2"/>
  <c r="Z11" i="2"/>
  <c r="W11" i="2"/>
  <c r="Q11" i="2"/>
  <c r="AO10" i="2"/>
  <c r="AC10" i="2"/>
  <c r="Z10" i="2"/>
  <c r="W10" i="2"/>
  <c r="Q10" i="2"/>
  <c r="AO9" i="2"/>
  <c r="AC9" i="2"/>
  <c r="Z9" i="2"/>
  <c r="W9" i="2"/>
  <c r="Q9" i="2"/>
  <c r="AO8" i="2"/>
  <c r="AC8" i="2"/>
  <c r="Z8" i="2"/>
  <c r="W8" i="2"/>
  <c r="Q8" i="2"/>
  <c r="AO7" i="2"/>
  <c r="AC7" i="2"/>
  <c r="Z7" i="2"/>
  <c r="W7" i="2"/>
  <c r="Q7" i="2"/>
  <c r="AO6" i="2"/>
  <c r="AC6" i="2"/>
  <c r="Z6" i="2"/>
  <c r="W6" i="2"/>
  <c r="Q6" i="2"/>
  <c r="AO5" i="2"/>
  <c r="AC5" i="2"/>
  <c r="Z5" i="2"/>
  <c r="W5" i="2"/>
  <c r="Q5" i="2"/>
  <c r="AO4" i="2"/>
  <c r="AC4" i="2"/>
  <c r="AO3" i="2"/>
  <c r="AC3" i="2"/>
  <c r="W3" i="2"/>
  <c r="Q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" authorId="0" shapeId="0" xr:uid="{216C60C8-B06E-49D0-A7DA-3B9E7BBFD92F}">
      <text>
        <r>
          <rPr>
            <sz val="11"/>
            <color theme="1"/>
            <rFont val="Arial"/>
            <family val="2"/>
          </rPr>
          <t>======
ID#AAAAMkjEZMk
Chris    (2021-06-22 07:01:52)
TOTALLY DAMAGED</t>
        </r>
      </text>
    </comment>
    <comment ref="G2" authorId="0" shapeId="0" xr:uid="{FBEAFB2E-FB74-4C11-977A-6E6CF2AADFA1}">
      <text>
        <r>
          <rPr>
            <sz val="11"/>
            <color theme="1"/>
            <rFont val="Arial"/>
            <family val="2"/>
          </rPr>
          <t>======
ID#AAAAMkjEZMQ
Chris    (2021-06-22 07:01:52)
PARTIALLY DAMAGED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" authorId="0" shapeId="0" xr:uid="{A6A14214-6D90-4EBD-BC6E-CBFDACACF9D1}">
      <text>
        <r>
          <rPr>
            <sz val="11"/>
            <color theme="1"/>
            <rFont val="Arial"/>
            <family val="2"/>
          </rPr>
          <t>======
ID#AAAAMkjEZMk
Chris    (2021-06-22 07:01:52)
TOTALLY DAMAGED</t>
        </r>
      </text>
    </comment>
    <comment ref="G2" authorId="0" shapeId="0" xr:uid="{C0301AC0-8A42-4FEF-8B29-3DEEC904CB72}">
      <text>
        <r>
          <rPr>
            <sz val="11"/>
            <color theme="1"/>
            <rFont val="Arial"/>
            <family val="2"/>
          </rPr>
          <t>======
ID#AAAAMkjEZMQ
Chris    (2021-06-22 07:01:52)
PARTIALLY DAMAGED</t>
        </r>
      </text>
    </comment>
    <comment ref="I2" authorId="0" shapeId="0" xr:uid="{8A6BC95C-5CB6-4296-AA7C-2B67D22B86CC}">
      <text>
        <r>
          <rPr>
            <sz val="11"/>
            <color theme="1"/>
            <rFont val="Arial"/>
            <family val="2"/>
          </rPr>
          <t>======
ID#AAAAMkjEZMM
Chris    (2021-06-22 07:01:52)
TOTALLY DAMAGED</t>
        </r>
      </text>
    </comment>
    <comment ref="J2" authorId="0" shapeId="0" xr:uid="{CDEEB4CE-B994-4BB1-A8FA-73900B212EDA}">
      <text>
        <r>
          <rPr>
            <sz val="11"/>
            <color theme="1"/>
            <rFont val="Arial"/>
            <family val="2"/>
          </rPr>
          <t>======
ID#AAAAMkjEZMs
Chris    (2021-06-22 07:01:52)
PARTIALLY DAMAGED</t>
        </r>
      </text>
    </comment>
    <comment ref="R2" authorId="0" shapeId="0" xr:uid="{D0107DFA-7F52-48A2-8387-743A1A74BB77}">
      <text>
        <r>
          <rPr>
            <sz val="11"/>
            <color theme="1"/>
            <rFont val="Arial"/>
            <family val="2"/>
          </rPr>
          <t>======
ID#AAAAMkjEZMU
Chris    (2021-06-22 07:01:52)
TOTALLY DAMAGED</t>
        </r>
      </text>
    </comment>
    <comment ref="S2" authorId="0" shapeId="0" xr:uid="{768DF38A-2AE1-4D9B-B9DC-F99F5ECC9D16}">
      <text>
        <r>
          <rPr>
            <sz val="11"/>
            <color theme="1"/>
            <rFont val="Arial"/>
            <family val="2"/>
          </rPr>
          <t>======
ID#AAAAMkjEZMY
Chris    (2021-06-22 07:01:52)
PARTIALLY DAMAGED</t>
        </r>
      </text>
    </comment>
    <comment ref="U2" authorId="0" shapeId="0" xr:uid="{2E736006-E5C6-4A4A-9AC6-7985D3F41707}">
      <text>
        <r>
          <rPr>
            <sz val="11"/>
            <color theme="1"/>
            <rFont val="Arial"/>
            <family val="2"/>
          </rPr>
          <t>======
ID#AAAAMkjEZM4
Chris    (2021-06-22 07:01:52)
TOTALLY DAMAGED</t>
        </r>
      </text>
    </comment>
    <comment ref="V2" authorId="0" shapeId="0" xr:uid="{7A4474BA-2436-41EF-8B36-D0133BCEAE73}">
      <text>
        <r>
          <rPr>
            <sz val="11"/>
            <color theme="1"/>
            <rFont val="Arial"/>
            <family val="2"/>
          </rPr>
          <t>======
ID#AAAAMkjEZMo
Chris    (2021-06-22 07:01:52)
PARTIALLY DAMAGED</t>
        </r>
      </text>
    </comment>
    <comment ref="X2" authorId="0" shapeId="0" xr:uid="{F5374EA7-7CBB-4A58-8D50-884DE21100BA}">
      <text>
        <r>
          <rPr>
            <sz val="11"/>
            <color theme="1"/>
            <rFont val="Arial"/>
            <family val="2"/>
          </rPr>
          <t>======
ID#AAAAMkjEZMg
Chris    (2021-06-22 07:01:52)
TOTALLY DAMAGED</t>
        </r>
      </text>
    </comment>
    <comment ref="Y2" authorId="0" shapeId="0" xr:uid="{BD711B47-95EC-4A14-A4F7-8165A504CDE1}">
      <text>
        <r>
          <rPr>
            <sz val="11"/>
            <color theme="1"/>
            <rFont val="Arial"/>
            <family val="2"/>
          </rPr>
          <t>======
ID#AAAAMkjEZMc
Chris    (2021-06-22 07:01:52)
PARTIALLY DAMAGED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</author>
  </authors>
  <commentList>
    <comment ref="I2" authorId="0" shapeId="0" xr:uid="{61930FC1-8ACE-4F79-AD38-71194DD23A26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TOTALLY DAMAGED
</t>
        </r>
      </text>
    </comment>
    <comment ref="J2" authorId="0" shapeId="0" xr:uid="{3C0DE6A2-4203-4806-B202-69CAEF945AB5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PARTIALLY DAMAGED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</author>
  </authors>
  <commentList>
    <comment ref="I2" authorId="0" shapeId="0" xr:uid="{80FDDB88-2AB9-41E8-A2E6-4657E993C6EF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TOTALLY DAMAGED
</t>
        </r>
      </text>
    </comment>
    <comment ref="J2" authorId="0" shapeId="0" xr:uid="{FFA30237-DB5B-461E-BA24-A625513BB227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PARTIALLY DAMAGED
</t>
        </r>
      </text>
    </comment>
    <comment ref="L2" authorId="0" shapeId="0" xr:uid="{4CE7166E-56C8-4C23-88A6-B055AC1749DF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TOTALLY DAMAGED
</t>
        </r>
      </text>
    </comment>
    <comment ref="M2" authorId="0" shapeId="0" xr:uid="{88A8B2B4-DB9C-40A9-9A97-9EBDE49931B4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PARTIALLY DAMAGED
</t>
        </r>
      </text>
    </comment>
    <comment ref="O2" authorId="0" shapeId="0" xr:uid="{4525CCC9-B012-4E98-AE65-3A5CA826BA24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TOTALLY DAMAGED
</t>
        </r>
      </text>
    </comment>
    <comment ref="P2" authorId="0" shapeId="0" xr:uid="{16E3669D-738F-4506-8C6E-449E8347CBD5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PARTIALLY DAMAGED
</t>
        </r>
      </text>
    </comment>
    <comment ref="R2" authorId="0" shapeId="0" xr:uid="{E6C4D4E5-F5D5-4383-8462-08E375A510C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TOTALLY DAMAGED
</t>
        </r>
      </text>
    </comment>
    <comment ref="S2" authorId="0" shapeId="0" xr:uid="{657BDC22-A030-4873-A9B2-234A075EE8AD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PARTIALLY DAMAGED
</t>
        </r>
      </text>
    </comment>
    <comment ref="U2" authorId="0" shapeId="0" xr:uid="{5C922D74-9968-4403-8EFD-F57DE46A9B05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TOTALLY DAMAGED
</t>
        </r>
      </text>
    </comment>
    <comment ref="V2" authorId="0" shapeId="0" xr:uid="{4D46053E-A51E-4478-B08E-CE6360F2D64E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PARTIALLY DAMAGED
</t>
        </r>
      </text>
    </comment>
    <comment ref="X2" authorId="0" shapeId="0" xr:uid="{2050F796-8933-48BA-BC10-C2E0F8A06168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TOTALLY DAMAGED
</t>
        </r>
      </text>
    </comment>
    <comment ref="Y2" authorId="0" shapeId="0" xr:uid="{60BC937F-C041-4D24-A957-5BA73A92CFA6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PARTIALLY DAMAGED
</t>
        </r>
      </text>
    </comment>
    <comment ref="AA2" authorId="0" shapeId="0" xr:uid="{6487EA69-B3E4-47E1-A478-33AEBD91BED8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TOTALLY DAMAGED
</t>
        </r>
      </text>
    </comment>
    <comment ref="AB2" authorId="0" shapeId="0" xr:uid="{1ECE7477-94DD-4C3A-9810-9B72FB21CF64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PARTIALLY DAMAGED
</t>
        </r>
      </text>
    </comment>
    <comment ref="AD2" authorId="0" shapeId="0" xr:uid="{FB97BE5A-1F17-4415-BBFD-6560B3B6FDFA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TOTALLY DAMAGED
</t>
        </r>
      </text>
    </comment>
    <comment ref="AE2" authorId="0" shapeId="0" xr:uid="{AB3046F7-1A41-4928-A3FC-B33A4DDB4EFD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PARTIALLY DAMAGED
</t>
        </r>
      </text>
    </comment>
    <comment ref="AJ2" authorId="0" shapeId="0" xr:uid="{66D1D71C-CD3B-41F2-8051-EC33F630BDA9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TOTALLY DAMAGED
</t>
        </r>
      </text>
    </comment>
    <comment ref="AK2" authorId="0" shapeId="0" xr:uid="{389B127F-327D-4080-89D1-48808C74D646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PARTIALLY DAMAGED
</t>
        </r>
      </text>
    </comment>
    <comment ref="AM2" authorId="0" shapeId="0" xr:uid="{7B0E6F7D-25D9-4E1F-AD87-6083AE03BD01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TOTALLY DAMAGED
</t>
        </r>
      </text>
    </comment>
    <comment ref="AN2" authorId="0" shapeId="0" xr:uid="{4A044967-7B4E-4DB7-A5DB-DB524E05B91D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PARTIALLY DAMAGED
</t>
        </r>
      </text>
    </comment>
    <comment ref="AP2" authorId="0" shapeId="0" xr:uid="{8271BBEA-C049-430E-9E81-3404530300F8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TOTALLY DAMAGED
</t>
        </r>
      </text>
    </comment>
    <comment ref="AQ2" authorId="0" shapeId="0" xr:uid="{2B0DC69A-8460-4507-8254-66A6116FDAE5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PARTIALLY DAMAGED
</t>
        </r>
      </text>
    </comment>
    <comment ref="AS2" authorId="0" shapeId="0" xr:uid="{349C8824-0AD9-41CD-AB39-60227DAB628C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TOTALLY DAMAGED
</t>
        </r>
      </text>
    </comment>
    <comment ref="AT2" authorId="0" shapeId="0" xr:uid="{1DA25B98-86A6-4A89-8AC6-C035DEAB605A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PARTIALLY DAMAGED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</author>
  </authors>
  <commentList>
    <comment ref="F2" authorId="0" shapeId="0" xr:uid="{F6282240-6030-4FFA-B29A-96D8B65A28C1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TOTALLY DAMAGED
</t>
        </r>
      </text>
    </comment>
    <comment ref="G2" authorId="0" shapeId="0" xr:uid="{761B0299-1B9C-4F48-B109-4C3DD5D09903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PARTIALLY DAMAGED
</t>
        </r>
      </text>
    </comment>
    <comment ref="I2" authorId="0" shapeId="0" xr:uid="{7EBBF24D-CB67-43CD-AE40-5CB49EA3911D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TOTALLY DAMAGED
</t>
        </r>
      </text>
    </comment>
    <comment ref="J2" authorId="0" shapeId="0" xr:uid="{D8C6DB97-BC1D-4040-959F-68DE789CBE76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PARTIALLY DAMAGED
</t>
        </r>
      </text>
    </comment>
    <comment ref="L2" authorId="0" shapeId="0" xr:uid="{9BE51751-F2CB-467F-A717-0D838E2956D2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TOTALLY DAMAGED
</t>
        </r>
      </text>
    </comment>
    <comment ref="M2" authorId="0" shapeId="0" xr:uid="{3BF4CD0D-DDF5-4773-BFAC-D9191EC1779F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PARTIALLY DAMAGED
</t>
        </r>
      </text>
    </comment>
    <comment ref="O2" authorId="0" shapeId="0" xr:uid="{64ECA893-77AE-436E-BDD3-5E2ABC8A6CAA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TOTALLY DAMAGED
</t>
        </r>
      </text>
    </comment>
    <comment ref="P2" authorId="0" shapeId="0" xr:uid="{5BB6280D-2F03-4528-ABAE-8DF4B091EE3D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PARTIALLY DAMAGED
</t>
        </r>
      </text>
    </comment>
    <comment ref="R2" authorId="0" shapeId="0" xr:uid="{6B40CD18-D331-4AAF-9FCC-022AA6BCEF6D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TOTALLY DAMAGED
</t>
        </r>
      </text>
    </comment>
    <comment ref="S2" authorId="0" shapeId="0" xr:uid="{FCED92EB-0AE6-44A8-B3F3-0B4B105530E1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PARTIALLY DAMAGED
</t>
        </r>
      </text>
    </comment>
    <comment ref="U2" authorId="0" shapeId="0" xr:uid="{5814A61C-2CC1-47D7-8102-F75A7132CFCD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TOTALLY DAMAGED
</t>
        </r>
      </text>
    </comment>
    <comment ref="V2" authorId="0" shapeId="0" xr:uid="{C0385C70-870C-47D9-BDC7-EE07951A6DF2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PARTIALLY DAMAGED
</t>
        </r>
      </text>
    </comment>
    <comment ref="X2" authorId="0" shapeId="0" xr:uid="{B397AF20-1753-4D91-80F1-F18DD181952B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TOTALLY DAMAGED
</t>
        </r>
      </text>
    </comment>
    <comment ref="Y2" authorId="0" shapeId="0" xr:uid="{3458AC4E-8FB4-46C2-A8E7-E3B9EDE46CCE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PARTIALLY DAMAGED
</t>
        </r>
      </text>
    </comment>
    <comment ref="AA2" authorId="0" shapeId="0" xr:uid="{FCDCBBD3-5D10-405F-B0D3-E03D3D27F0EC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TOTALLY DAMAGED
</t>
        </r>
      </text>
    </comment>
    <comment ref="AB2" authorId="0" shapeId="0" xr:uid="{58176280-EFFF-450E-BF35-F82AC1F01984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PARTIALLY DAMAGED
</t>
        </r>
      </text>
    </comment>
    <comment ref="AD2" authorId="0" shapeId="0" xr:uid="{763C3385-6650-41EA-80BC-8166025E64B6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TOTALLY DAMAGED
</t>
        </r>
      </text>
    </comment>
    <comment ref="AE2" authorId="0" shapeId="0" xr:uid="{6849C0B3-ADA1-4908-959E-D1389FA2030A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PARTIALLY DAMAGED
</t>
        </r>
      </text>
    </comment>
    <comment ref="AG2" authorId="0" shapeId="0" xr:uid="{CF7E9B49-05C3-4131-A84B-4625E86ABBC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TOTALLY DAMAGED
</t>
        </r>
      </text>
    </comment>
    <comment ref="AH2" authorId="0" shapeId="0" xr:uid="{F8D89DB9-C480-4B1F-8EF7-38DD46A246DF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PARTIALLY DAMAGED
</t>
        </r>
      </text>
    </comment>
    <comment ref="AJ2" authorId="0" shapeId="0" xr:uid="{2D920FCE-9E5C-4D75-86B3-3E1278B44455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TOTALLY DAMAGED
</t>
        </r>
      </text>
    </comment>
    <comment ref="AK2" authorId="0" shapeId="0" xr:uid="{95173FDE-F289-44A8-B0AB-703F3B49A7C9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PARTIALLY DAMAGED
</t>
        </r>
      </text>
    </comment>
    <comment ref="AM2" authorId="0" shapeId="0" xr:uid="{C7E6A916-D80B-47C5-BA97-5962E91508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TOTALLY DAMAGED
</t>
        </r>
      </text>
    </comment>
    <comment ref="AN2" authorId="0" shapeId="0" xr:uid="{B7EFDF58-F690-422B-96DC-BC635640FBC1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PARTIALLY DAMAGED
</t>
        </r>
      </text>
    </comment>
    <comment ref="AP2" authorId="0" shapeId="0" xr:uid="{2D5DBEC6-C36A-43ED-9266-0D96B18C5047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TOTALLY DAMAGED
</t>
        </r>
      </text>
    </comment>
    <comment ref="AQ2" authorId="0" shapeId="0" xr:uid="{BB9AE821-08C8-47D0-ACC5-3B3DD1B27D6E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PARTIALLY DAMAGED
</t>
        </r>
      </text>
    </comment>
    <comment ref="AS2" authorId="0" shapeId="0" xr:uid="{B3B37C4B-DBA8-49D2-817F-50D9C55A6BDD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TOTALLY DAMAGED
</t>
        </r>
      </text>
    </comment>
    <comment ref="AT2" authorId="0" shapeId="0" xr:uid="{CF248E4E-32E2-4346-9962-9E14934CB0FA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PARTIALLY DAMAGED
</t>
        </r>
      </text>
    </comment>
    <comment ref="AV2" authorId="0" shapeId="0" xr:uid="{4CD69D40-BFB1-40C0-8A0E-03938117F3E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TOTALLY DAMAGED
</t>
        </r>
      </text>
    </comment>
    <comment ref="AW2" authorId="0" shapeId="0" xr:uid="{ADECA14E-C670-4954-B89C-7DD3C2CC3B81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PARTIALLY DAMAGED
</t>
        </r>
      </text>
    </comment>
    <comment ref="AY2" authorId="0" shapeId="0" xr:uid="{A16EB99C-E61F-4240-8A21-558DF024974F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TOTALLY DAMAGED
</t>
        </r>
      </text>
    </comment>
    <comment ref="AZ2" authorId="0" shapeId="0" xr:uid="{F4EBF303-E878-4D1D-8F90-6B50DBB876B7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PARTIALLY DAMAGED
</t>
        </r>
      </text>
    </comment>
    <comment ref="BB2" authorId="0" shapeId="0" xr:uid="{D4DE2575-ACEC-4D71-A728-30045BA797C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TOTALLY DAMAGED
</t>
        </r>
      </text>
    </comment>
    <comment ref="BC2" authorId="0" shapeId="0" xr:uid="{2C037728-B412-4CD3-AB61-7D13BCCC29BC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PARTIALLY DAMAGED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</author>
  </authors>
  <commentList>
    <comment ref="F2" authorId="0" shapeId="0" xr:uid="{D776943A-BA54-429B-A11F-B2DCA1D3B221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TOTALLY DAMAGED
</t>
        </r>
      </text>
    </comment>
    <comment ref="G2" authorId="0" shapeId="0" xr:uid="{D693BFA5-D6D1-47BE-B40E-9CD2DF6FF78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PARTIALLY DAMAGED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</author>
  </authors>
  <commentList>
    <comment ref="I2" authorId="0" shapeId="0" xr:uid="{FB259E9A-ADDB-4167-AA4C-E4E0512BE5C1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TOTALLY DAMAGED
</t>
        </r>
      </text>
    </comment>
    <comment ref="J2" authorId="0" shapeId="0" xr:uid="{661033BB-85A7-4751-9D64-B70EC558A7C2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PARTIALLY DAMAGED
</t>
        </r>
      </text>
    </comment>
  </commentList>
</comments>
</file>

<file path=xl/sharedStrings.xml><?xml version="1.0" encoding="utf-8"?>
<sst xmlns="http://schemas.openxmlformats.org/spreadsheetml/2006/main" count="16230" uniqueCount="3814">
  <si>
    <t>ABRA</t>
  </si>
  <si>
    <t>BANGUED</t>
  </si>
  <si>
    <t>BOLINEY</t>
  </si>
  <si>
    <t>BUCAY</t>
  </si>
  <si>
    <t>BUCLOC</t>
  </si>
  <si>
    <t>DAGUIOMAN</t>
  </si>
  <si>
    <t>DANGLAS</t>
  </si>
  <si>
    <t>DOLORES</t>
  </si>
  <si>
    <t>LACUB</t>
  </si>
  <si>
    <t>LAGANGILANG</t>
  </si>
  <si>
    <t>LA PAZ</t>
  </si>
  <si>
    <t>LICUAN-BAAY</t>
  </si>
  <si>
    <t>PILAR</t>
  </si>
  <si>
    <t>LANGIDEN</t>
  </si>
  <si>
    <t>LUBA</t>
  </si>
  <si>
    <t>LAGAYAN</t>
  </si>
  <si>
    <t>MALIBCONG</t>
  </si>
  <si>
    <t>MANABO</t>
  </si>
  <si>
    <t>PIDIGAN</t>
  </si>
  <si>
    <t>SAN JUAN</t>
  </si>
  <si>
    <t>SAN QUINTIN</t>
  </si>
  <si>
    <t>SALLAPADAN</t>
  </si>
  <si>
    <t>SAN ISIDRO</t>
  </si>
  <si>
    <t>TINEG</t>
  </si>
  <si>
    <t>TAYUM</t>
  </si>
  <si>
    <t>TUBO</t>
  </si>
  <si>
    <t>VILLAVICIOSA</t>
  </si>
  <si>
    <t>APAYAO</t>
  </si>
  <si>
    <t>CALANASAN</t>
  </si>
  <si>
    <t>CONNER</t>
  </si>
  <si>
    <t>FLORA</t>
  </si>
  <si>
    <t>KABUGAO</t>
  </si>
  <si>
    <t>LUNA</t>
  </si>
  <si>
    <t>PUDTOL</t>
  </si>
  <si>
    <t>BENGUET</t>
  </si>
  <si>
    <t>ATOK</t>
  </si>
  <si>
    <t>BAKUN</t>
  </si>
  <si>
    <t>BOKOD</t>
  </si>
  <si>
    <t>BUGUIAS</t>
  </si>
  <si>
    <t>ITOGON</t>
  </si>
  <si>
    <t>KABAYAN</t>
  </si>
  <si>
    <t>KAPANGAN</t>
  </si>
  <si>
    <t>KIBUNGAN</t>
  </si>
  <si>
    <t>MANKAYAN</t>
  </si>
  <si>
    <t>SABLAN</t>
  </si>
  <si>
    <t>TUBA</t>
  </si>
  <si>
    <t>TUBLAY</t>
  </si>
  <si>
    <t>IFUGAO</t>
  </si>
  <si>
    <t>ALFONSO LISTA</t>
  </si>
  <si>
    <t>AGUINALDO</t>
  </si>
  <si>
    <t>ASIPULO</t>
  </si>
  <si>
    <t>LAMUT</t>
  </si>
  <si>
    <t>LAGAWE</t>
  </si>
  <si>
    <t>BANAUE</t>
  </si>
  <si>
    <t>HINGYON</t>
  </si>
  <si>
    <t>KIANGAN</t>
  </si>
  <si>
    <t>MAYOYAO</t>
  </si>
  <si>
    <t>TINOC</t>
  </si>
  <si>
    <t>KALINGA</t>
  </si>
  <si>
    <t>LUBUAGAN</t>
  </si>
  <si>
    <t>TANUDAN</t>
  </si>
  <si>
    <t>RIZAL</t>
  </si>
  <si>
    <t>BALBALAN</t>
  </si>
  <si>
    <t>PINUKPUK</t>
  </si>
  <si>
    <t>PASIL</t>
  </si>
  <si>
    <t>TINGLAYAN</t>
  </si>
  <si>
    <t>MOUNTAIN PROVINCE</t>
  </si>
  <si>
    <t>BAUKO</t>
  </si>
  <si>
    <t>BESAO</t>
  </si>
  <si>
    <t>BONTOC</t>
  </si>
  <si>
    <t>PARACELIS</t>
  </si>
  <si>
    <t>BARLIG</t>
  </si>
  <si>
    <t>TADIAN</t>
  </si>
  <si>
    <t>SADANGA</t>
  </si>
  <si>
    <t>SAGADA</t>
  </si>
  <si>
    <t>SABANGAN</t>
  </si>
  <si>
    <t>NATONIN</t>
  </si>
  <si>
    <t>-</t>
  </si>
  <si>
    <t>mun_name</t>
  </si>
  <si>
    <t>mun_code</t>
  </si>
  <si>
    <t>prov_name</t>
  </si>
  <si>
    <t>prov_code</t>
  </si>
  <si>
    <t>reg_name</t>
  </si>
  <si>
    <t>reg_code</t>
  </si>
  <si>
    <t>Aborlan</t>
  </si>
  <si>
    <t>PH175301000</t>
  </si>
  <si>
    <t>Palawan</t>
  </si>
  <si>
    <t>PH175300000</t>
  </si>
  <si>
    <t>Region IV-B</t>
  </si>
  <si>
    <t>PH170000000</t>
  </si>
  <si>
    <t>Abra de Ilog</t>
  </si>
  <si>
    <t>PH175101000</t>
  </si>
  <si>
    <t>Occidental Mindoro</t>
  </si>
  <si>
    <t>PH175100000</t>
  </si>
  <si>
    <t>Abucay</t>
  </si>
  <si>
    <t>PH030801000</t>
  </si>
  <si>
    <t>Bataan</t>
  </si>
  <si>
    <t>PH030800000</t>
  </si>
  <si>
    <t>Region III</t>
  </si>
  <si>
    <t>PH030000000</t>
  </si>
  <si>
    <t>Abulug</t>
  </si>
  <si>
    <t>PH021501000</t>
  </si>
  <si>
    <t>Cagayan</t>
  </si>
  <si>
    <t>PH021500000</t>
  </si>
  <si>
    <t>Region II</t>
  </si>
  <si>
    <t>PH020000000</t>
  </si>
  <si>
    <t>Abuyog</t>
  </si>
  <si>
    <t>PH083701000</t>
  </si>
  <si>
    <t>Leyte</t>
  </si>
  <si>
    <t>PH083700000</t>
  </si>
  <si>
    <t>Region VIII</t>
  </si>
  <si>
    <t>PH080000000</t>
  </si>
  <si>
    <t>Adams</t>
  </si>
  <si>
    <t>PH012801000</t>
  </si>
  <si>
    <t>Ilocos Norte</t>
  </si>
  <si>
    <t>PH012800000</t>
  </si>
  <si>
    <t>Region I</t>
  </si>
  <si>
    <t>PH010000000</t>
  </si>
  <si>
    <t>Agdangan</t>
  </si>
  <si>
    <t>PH045601000</t>
  </si>
  <si>
    <t>Quezon</t>
  </si>
  <si>
    <t>PH045600000</t>
  </si>
  <si>
    <t>Region IV-A</t>
  </si>
  <si>
    <t>PH040000000</t>
  </si>
  <si>
    <t>Aglipay</t>
  </si>
  <si>
    <t>PH025701000</t>
  </si>
  <si>
    <t>Quirino</t>
  </si>
  <si>
    <t>PH025700000</t>
  </si>
  <si>
    <t>Agno</t>
  </si>
  <si>
    <t>PH015501000</t>
  </si>
  <si>
    <t>Pangasinan</t>
  </si>
  <si>
    <t>PH015500000</t>
  </si>
  <si>
    <t>Agoncillo</t>
  </si>
  <si>
    <t>PH041001000</t>
  </si>
  <si>
    <t>Batangas</t>
  </si>
  <si>
    <t>PH041000000</t>
  </si>
  <si>
    <t>Agoo</t>
  </si>
  <si>
    <t>PH013301000</t>
  </si>
  <si>
    <t>La Union</t>
  </si>
  <si>
    <t>PH013300000</t>
  </si>
  <si>
    <t>Aguilar</t>
  </si>
  <si>
    <t>PH015502000</t>
  </si>
  <si>
    <t>Aguinaldo</t>
  </si>
  <si>
    <t>PH142708000</t>
  </si>
  <si>
    <t>Ifugao</t>
  </si>
  <si>
    <t>PH142700000</t>
  </si>
  <si>
    <t>Cordillera Administrative Region</t>
  </si>
  <si>
    <t>PH140000000</t>
  </si>
  <si>
    <t>Agutaya</t>
  </si>
  <si>
    <t>PH175302000</t>
  </si>
  <si>
    <t>Ajuy</t>
  </si>
  <si>
    <t>PH063001000</t>
  </si>
  <si>
    <t>Iloilo</t>
  </si>
  <si>
    <t>PH063000000</t>
  </si>
  <si>
    <t>Region VI</t>
  </si>
  <si>
    <t>PH060000000</t>
  </si>
  <si>
    <t>Akbar</t>
  </si>
  <si>
    <t>PH150708000</t>
  </si>
  <si>
    <t>Basilan</t>
  </si>
  <si>
    <t>PH150700000</t>
  </si>
  <si>
    <t>Autonomous Region in Muslim Mindanao</t>
  </si>
  <si>
    <t>PH150000000</t>
  </si>
  <si>
    <t>Al-Barka</t>
  </si>
  <si>
    <t>PH150709000</t>
  </si>
  <si>
    <t>Alabat</t>
  </si>
  <si>
    <t>PH045602000</t>
  </si>
  <si>
    <t>Alabel</t>
  </si>
  <si>
    <t>PH128001000</t>
  </si>
  <si>
    <t>Sarangani</t>
  </si>
  <si>
    <t>PH128000000</t>
  </si>
  <si>
    <t>Region XII</t>
  </si>
  <si>
    <t>PH120000000</t>
  </si>
  <si>
    <t>Alamada</t>
  </si>
  <si>
    <t>PH124701000</t>
  </si>
  <si>
    <t>Cotabato</t>
  </si>
  <si>
    <t>PH124700000</t>
  </si>
  <si>
    <t>Alaminos</t>
  </si>
  <si>
    <t>PH043401000</t>
  </si>
  <si>
    <t>Laguna</t>
  </si>
  <si>
    <t>PH043400000</t>
  </si>
  <si>
    <t>Alangalang</t>
  </si>
  <si>
    <t>PH083702000</t>
  </si>
  <si>
    <t>Albuera</t>
  </si>
  <si>
    <t>PH083703000</t>
  </si>
  <si>
    <t>Alburquerque</t>
  </si>
  <si>
    <t>PH071201000</t>
  </si>
  <si>
    <t>Bohol</t>
  </si>
  <si>
    <t>PH071200000</t>
  </si>
  <si>
    <t>Region VII</t>
  </si>
  <si>
    <t>PH070000000</t>
  </si>
  <si>
    <t>Alcala</t>
  </si>
  <si>
    <t>PH015504000</t>
  </si>
  <si>
    <t>PH021502000</t>
  </si>
  <si>
    <t>Alcantara</t>
  </si>
  <si>
    <t>PH072201000</t>
  </si>
  <si>
    <t>Cebu</t>
  </si>
  <si>
    <t>PH072200000</t>
  </si>
  <si>
    <t>PH175901000</t>
  </si>
  <si>
    <t>Romblon</t>
  </si>
  <si>
    <t>PH175900000</t>
  </si>
  <si>
    <t>Alcoy</t>
  </si>
  <si>
    <t>PH072202000</t>
  </si>
  <si>
    <t>Alegria</t>
  </si>
  <si>
    <t>PH072203000</t>
  </si>
  <si>
    <t>PH166701000</t>
  </si>
  <si>
    <t>Surigao del Norte</t>
  </si>
  <si>
    <t>PH166700000</t>
  </si>
  <si>
    <t>Region XIII</t>
  </si>
  <si>
    <t>PH160000000</t>
  </si>
  <si>
    <t>Aleosan</t>
  </si>
  <si>
    <t>PH124717000</t>
  </si>
  <si>
    <t>Alfonso</t>
  </si>
  <si>
    <t>PH042101000</t>
  </si>
  <si>
    <t>Cavite</t>
  </si>
  <si>
    <t>PH042100000</t>
  </si>
  <si>
    <t>Alfonso Castaneda</t>
  </si>
  <si>
    <t>PH025015000</t>
  </si>
  <si>
    <t>Nueva Vizcaya</t>
  </si>
  <si>
    <t>PH025000000</t>
  </si>
  <si>
    <t>Alfonso Lista</t>
  </si>
  <si>
    <t>PH142707000</t>
  </si>
  <si>
    <t>Aliaga</t>
  </si>
  <si>
    <t>PH034901000</t>
  </si>
  <si>
    <t>Nueva Ecija</t>
  </si>
  <si>
    <t>PH034900000</t>
  </si>
  <si>
    <t>Alicia</t>
  </si>
  <si>
    <t>PH023101000</t>
  </si>
  <si>
    <t>Isabela</t>
  </si>
  <si>
    <t>PH023100000</t>
  </si>
  <si>
    <t>PH071202000</t>
  </si>
  <si>
    <t>PH098301000</t>
  </si>
  <si>
    <t>Zamboanga Sibugay</t>
  </si>
  <si>
    <t>PH098300000</t>
  </si>
  <si>
    <t>Region IX</t>
  </si>
  <si>
    <t>PH090000000</t>
  </si>
  <si>
    <t>Alilem</t>
  </si>
  <si>
    <t>PH012901000</t>
  </si>
  <si>
    <t>Ilocos Sur</t>
  </si>
  <si>
    <t>PH012900000</t>
  </si>
  <si>
    <t>Alimodian</t>
  </si>
  <si>
    <t>PH063002000</t>
  </si>
  <si>
    <t>Alitagtag</t>
  </si>
  <si>
    <t>PH041002000</t>
  </si>
  <si>
    <t>Allacapan</t>
  </si>
  <si>
    <t>PH021503000</t>
  </si>
  <si>
    <t>Allen</t>
  </si>
  <si>
    <t>PH084801000</t>
  </si>
  <si>
    <t>Northern Samar</t>
  </si>
  <si>
    <t>PH084800000</t>
  </si>
  <si>
    <t>Almagro</t>
  </si>
  <si>
    <t>PH086001000</t>
  </si>
  <si>
    <t>Samar</t>
  </si>
  <si>
    <t>PH086000000</t>
  </si>
  <si>
    <t>Almeria</t>
  </si>
  <si>
    <t>PH087801000</t>
  </si>
  <si>
    <t>Biliran</t>
  </si>
  <si>
    <t>PH087800000</t>
  </si>
  <si>
    <t>Aloguinsan</t>
  </si>
  <si>
    <t>PH072204000</t>
  </si>
  <si>
    <t>Aloran</t>
  </si>
  <si>
    <t>PH104201000</t>
  </si>
  <si>
    <t>Misamis Occidental</t>
  </si>
  <si>
    <t>PH104200000</t>
  </si>
  <si>
    <t>Region X</t>
  </si>
  <si>
    <t>PH100000000</t>
  </si>
  <si>
    <t>Altavas</t>
  </si>
  <si>
    <t>PH060401000</t>
  </si>
  <si>
    <t>Aklan</t>
  </si>
  <si>
    <t>PH060400000</t>
  </si>
  <si>
    <t>Alubijid</t>
  </si>
  <si>
    <t>PH104301000</t>
  </si>
  <si>
    <t>Misamis Oriental</t>
  </si>
  <si>
    <t>PH104300000</t>
  </si>
  <si>
    <t>Amadeo</t>
  </si>
  <si>
    <t>PH042102000</t>
  </si>
  <si>
    <t>Ambaguio</t>
  </si>
  <si>
    <t>PH025001000</t>
  </si>
  <si>
    <t>Amlan</t>
  </si>
  <si>
    <t>PH074601000</t>
  </si>
  <si>
    <t>Negros Oriental</t>
  </si>
  <si>
    <t>PH074600000</t>
  </si>
  <si>
    <t>Ampatuan</t>
  </si>
  <si>
    <t>PH153801000</t>
  </si>
  <si>
    <t>Maguindanao</t>
  </si>
  <si>
    <t>PH153800000</t>
  </si>
  <si>
    <t>Amulung</t>
  </si>
  <si>
    <t>PH021504000</t>
  </si>
  <si>
    <t>Anahawan</t>
  </si>
  <si>
    <t>PH086401000</t>
  </si>
  <si>
    <t>Southern Leyte</t>
  </si>
  <si>
    <t>PH086400000</t>
  </si>
  <si>
    <t>Anao</t>
  </si>
  <si>
    <t>PH036901000</t>
  </si>
  <si>
    <t>Tarlac</t>
  </si>
  <si>
    <t>PH036900000</t>
  </si>
  <si>
    <t>Anda</t>
  </si>
  <si>
    <t>PH015505000</t>
  </si>
  <si>
    <t>PH071203000</t>
  </si>
  <si>
    <t>Angadanan</t>
  </si>
  <si>
    <t>PH023102000</t>
  </si>
  <si>
    <t>Angat</t>
  </si>
  <si>
    <t>PH031401000</t>
  </si>
  <si>
    <t>Bulacan</t>
  </si>
  <si>
    <t>PH031400000</t>
  </si>
  <si>
    <t>Angeles City</t>
  </si>
  <si>
    <t>PH035401000</t>
  </si>
  <si>
    <t>Pampanga</t>
  </si>
  <si>
    <t>PH035400000</t>
  </si>
  <si>
    <t>Angono</t>
  </si>
  <si>
    <t>PH045801000</t>
  </si>
  <si>
    <t>Rizal</t>
  </si>
  <si>
    <t>PH045800000</t>
  </si>
  <si>
    <t>Anilao</t>
  </si>
  <si>
    <t>PH063003000</t>
  </si>
  <si>
    <t>Anini-Y</t>
  </si>
  <si>
    <t>PH060601000</t>
  </si>
  <si>
    <t>Antique</t>
  </si>
  <si>
    <t>PH060600000</t>
  </si>
  <si>
    <t>Antequera</t>
  </si>
  <si>
    <t>PH071204000</t>
  </si>
  <si>
    <t>Antipas</t>
  </si>
  <si>
    <t>PH124715000</t>
  </si>
  <si>
    <t>Apalit</t>
  </si>
  <si>
    <t>PH035402000</t>
  </si>
  <si>
    <t>Aparri</t>
  </si>
  <si>
    <t>PH021505000</t>
  </si>
  <si>
    <t>Araceli</t>
  </si>
  <si>
    <t>PH175303000</t>
  </si>
  <si>
    <t>Arakan</t>
  </si>
  <si>
    <t>PH124718000</t>
  </si>
  <si>
    <t>Arayat</t>
  </si>
  <si>
    <t>PH035403000</t>
  </si>
  <si>
    <t>Argao</t>
  </si>
  <si>
    <t>PH072205000</t>
  </si>
  <si>
    <t>Aringay</t>
  </si>
  <si>
    <t>PH013302000</t>
  </si>
  <si>
    <t>Aritao</t>
  </si>
  <si>
    <t>PH025002000</t>
  </si>
  <si>
    <t>Aroroy</t>
  </si>
  <si>
    <t>PH054101000</t>
  </si>
  <si>
    <t>Masbate</t>
  </si>
  <si>
    <t>PH054100000</t>
  </si>
  <si>
    <t>Region V</t>
  </si>
  <si>
    <t>PH050000000</t>
  </si>
  <si>
    <t>Arteche</t>
  </si>
  <si>
    <t>PH082601000</t>
  </si>
  <si>
    <t>Eastern Samar</t>
  </si>
  <si>
    <t>PH082600000</t>
  </si>
  <si>
    <t>Asingan</t>
  </si>
  <si>
    <t>PH015506000</t>
  </si>
  <si>
    <t>Asipulo</t>
  </si>
  <si>
    <t>PH142711000</t>
  </si>
  <si>
    <t>Asturias</t>
  </si>
  <si>
    <t>PH072206000</t>
  </si>
  <si>
    <t>Asuncion</t>
  </si>
  <si>
    <t>PH112301000</t>
  </si>
  <si>
    <t>Davao del Norte</t>
  </si>
  <si>
    <t>PH112300000</t>
  </si>
  <si>
    <t>Region XI</t>
  </si>
  <si>
    <t>PH110000000</t>
  </si>
  <si>
    <t>Atimonan</t>
  </si>
  <si>
    <t>PH045603000</t>
  </si>
  <si>
    <t>Atok</t>
  </si>
  <si>
    <t>PH141101000</t>
  </si>
  <si>
    <t>Benguet</t>
  </si>
  <si>
    <t>PH141100000</t>
  </si>
  <si>
    <t>Aurora</t>
  </si>
  <si>
    <t>PH023103000</t>
  </si>
  <si>
    <t>PH097302000</t>
  </si>
  <si>
    <t>Zamboanga del Sur</t>
  </si>
  <si>
    <t>PH097300000</t>
  </si>
  <si>
    <t>Ayungon</t>
  </si>
  <si>
    <t>PH074602000</t>
  </si>
  <si>
    <t>Baao</t>
  </si>
  <si>
    <t>PH051701000</t>
  </si>
  <si>
    <t>Camarines Sur</t>
  </si>
  <si>
    <t>PH051700000</t>
  </si>
  <si>
    <t>Babatngon</t>
  </si>
  <si>
    <t>PH083705000</t>
  </si>
  <si>
    <t>Bacacay</t>
  </si>
  <si>
    <t>PH050501000</t>
  </si>
  <si>
    <t>Albay</t>
  </si>
  <si>
    <t>PH050500000</t>
  </si>
  <si>
    <t>Bacarra</t>
  </si>
  <si>
    <t>PH012802000</t>
  </si>
  <si>
    <t>Baclayon</t>
  </si>
  <si>
    <t>PH071205000</t>
  </si>
  <si>
    <t>Bacnotan</t>
  </si>
  <si>
    <t>PH013303000</t>
  </si>
  <si>
    <t>Baco</t>
  </si>
  <si>
    <t>PH175201000</t>
  </si>
  <si>
    <t>Oriental Mindoro</t>
  </si>
  <si>
    <t>PH175200000</t>
  </si>
  <si>
    <t>Bacolod</t>
  </si>
  <si>
    <t>PH103501000</t>
  </si>
  <si>
    <t>Lanao del Norte</t>
  </si>
  <si>
    <t>PH103500000</t>
  </si>
  <si>
    <t>Bacolod-Kalawi</t>
  </si>
  <si>
    <t>PH153601000</t>
  </si>
  <si>
    <t>Lanao del Sur</t>
  </si>
  <si>
    <t>PH153600000</t>
  </si>
  <si>
    <t>Bacolod City</t>
  </si>
  <si>
    <t>PH064501000</t>
  </si>
  <si>
    <t>Negros Occidental</t>
  </si>
  <si>
    <t>PH064500000</t>
  </si>
  <si>
    <t>Bacolor</t>
  </si>
  <si>
    <t>PH035404000</t>
  </si>
  <si>
    <t>Bacong</t>
  </si>
  <si>
    <t>PH074603000</t>
  </si>
  <si>
    <t>Bacoor City</t>
  </si>
  <si>
    <t>PH042103000</t>
  </si>
  <si>
    <t>Bacuag</t>
  </si>
  <si>
    <t>PH166702000</t>
  </si>
  <si>
    <t>Bacungan</t>
  </si>
  <si>
    <t>PH097226000</t>
  </si>
  <si>
    <t>Zamboanga del Norte</t>
  </si>
  <si>
    <t>PH097200000</t>
  </si>
  <si>
    <t>Badian</t>
  </si>
  <si>
    <t>PH072207000</t>
  </si>
  <si>
    <t>Badiangan</t>
  </si>
  <si>
    <t>PH063004000</t>
  </si>
  <si>
    <t>Badoc</t>
  </si>
  <si>
    <t>PH012803000</t>
  </si>
  <si>
    <t>Bagabag</t>
  </si>
  <si>
    <t>PH025003000</t>
  </si>
  <si>
    <t>Bagac</t>
  </si>
  <si>
    <t>PH030802000</t>
  </si>
  <si>
    <t>Bagamanoc</t>
  </si>
  <si>
    <t>PH052001000</t>
  </si>
  <si>
    <t>Catanduanes</t>
  </si>
  <si>
    <t>PH052000000</t>
  </si>
  <si>
    <t>Baganga</t>
  </si>
  <si>
    <t>PH112501000</t>
  </si>
  <si>
    <t>Davao Oriental</t>
  </si>
  <si>
    <t>PH112500000</t>
  </si>
  <si>
    <t>Baggao</t>
  </si>
  <si>
    <t>PH021506000</t>
  </si>
  <si>
    <t>Bago City</t>
  </si>
  <si>
    <t>PH064502000</t>
  </si>
  <si>
    <t>Baguio City</t>
  </si>
  <si>
    <t>PH141102000</t>
  </si>
  <si>
    <t>Bagulin</t>
  </si>
  <si>
    <t>PH013304000</t>
  </si>
  <si>
    <t>Bagumbayan</t>
  </si>
  <si>
    <t>PH126501000</t>
  </si>
  <si>
    <t>Sultan Kudarat</t>
  </si>
  <si>
    <t>PH126500000</t>
  </si>
  <si>
    <t>Bais City</t>
  </si>
  <si>
    <t>PH074604000</t>
  </si>
  <si>
    <t>Bakun</t>
  </si>
  <si>
    <t>PH141103000</t>
  </si>
  <si>
    <t>Balabac</t>
  </si>
  <si>
    <t>PH175304000</t>
  </si>
  <si>
    <t>Balabagan</t>
  </si>
  <si>
    <t>PH153602000</t>
  </si>
  <si>
    <t>Balagtas</t>
  </si>
  <si>
    <t>PH031402000</t>
  </si>
  <si>
    <t>Balamban</t>
  </si>
  <si>
    <t>PH072208000</t>
  </si>
  <si>
    <t>Balangiga</t>
  </si>
  <si>
    <t>PH082602000</t>
  </si>
  <si>
    <t>Balangkayan</t>
  </si>
  <si>
    <t>PH082603000</t>
  </si>
  <si>
    <t>Balaoan</t>
  </si>
  <si>
    <t>PH013305000</t>
  </si>
  <si>
    <t>Balasan</t>
  </si>
  <si>
    <t>PH063005000</t>
  </si>
  <si>
    <t>Balatan</t>
  </si>
  <si>
    <t>PH051702000</t>
  </si>
  <si>
    <t>Balayan</t>
  </si>
  <si>
    <t>PH041003000</t>
  </si>
  <si>
    <t>Balbalan</t>
  </si>
  <si>
    <t>PH143201000</t>
  </si>
  <si>
    <t>Kalinga</t>
  </si>
  <si>
    <t>PH143200000</t>
  </si>
  <si>
    <t>Baleno</t>
  </si>
  <si>
    <t>PH054102000</t>
  </si>
  <si>
    <t>Baler</t>
  </si>
  <si>
    <t>PH037701000</t>
  </si>
  <si>
    <t>PH037700000</t>
  </si>
  <si>
    <t>Balete</t>
  </si>
  <si>
    <t>PH041004000</t>
  </si>
  <si>
    <t>PH060402000</t>
  </si>
  <si>
    <t>Baliangao</t>
  </si>
  <si>
    <t>PH104202000</t>
  </si>
  <si>
    <t>Baliguian</t>
  </si>
  <si>
    <t>PH097224000</t>
  </si>
  <si>
    <t>Balilihan</t>
  </si>
  <si>
    <t>PH071206000</t>
  </si>
  <si>
    <t>Balindong</t>
  </si>
  <si>
    <t>PH153603000</t>
  </si>
  <si>
    <t>Balingasag</t>
  </si>
  <si>
    <t>PH104302000</t>
  </si>
  <si>
    <t>Balingoan</t>
  </si>
  <si>
    <t>PH104303000</t>
  </si>
  <si>
    <t>Baliuag</t>
  </si>
  <si>
    <t>PH031403000</t>
  </si>
  <si>
    <t>Ballesteros</t>
  </si>
  <si>
    <t>PH021507000</t>
  </si>
  <si>
    <t>Baloi</t>
  </si>
  <si>
    <t>PH103502000</t>
  </si>
  <si>
    <t>Balud</t>
  </si>
  <si>
    <t>PH054103000</t>
  </si>
  <si>
    <t>Balungao</t>
  </si>
  <si>
    <t>PH015507000</t>
  </si>
  <si>
    <t>Bamban</t>
  </si>
  <si>
    <t>PH036902000</t>
  </si>
  <si>
    <t>Bambang</t>
  </si>
  <si>
    <t>PH025004000</t>
  </si>
  <si>
    <t>Banate</t>
  </si>
  <si>
    <t>PH063006000</t>
  </si>
  <si>
    <t>Banaue</t>
  </si>
  <si>
    <t>PH142701000</t>
  </si>
  <si>
    <t>Banaybanay</t>
  </si>
  <si>
    <t>PH112502000</t>
  </si>
  <si>
    <t>Banayoyo</t>
  </si>
  <si>
    <t>PH012902000</t>
  </si>
  <si>
    <t>Banga</t>
  </si>
  <si>
    <t>PH060403000</t>
  </si>
  <si>
    <t>PH126302000</t>
  </si>
  <si>
    <t>South Cotabato</t>
  </si>
  <si>
    <t>PH126300000</t>
  </si>
  <si>
    <t>Bangar</t>
  </si>
  <si>
    <t>PH013306000</t>
  </si>
  <si>
    <t>Bangued</t>
  </si>
  <si>
    <t>PH140101000</t>
  </si>
  <si>
    <t>Abra</t>
  </si>
  <si>
    <t>PH140100000</t>
  </si>
  <si>
    <t>Bangui</t>
  </si>
  <si>
    <t>PH012804000</t>
  </si>
  <si>
    <t>Bani</t>
  </si>
  <si>
    <t>PH015508000</t>
  </si>
  <si>
    <t>Banisilan</t>
  </si>
  <si>
    <t>PH124716000</t>
  </si>
  <si>
    <t>Banna</t>
  </si>
  <si>
    <t>PH012811000</t>
  </si>
  <si>
    <t>Bansalan</t>
  </si>
  <si>
    <t>PH112401000</t>
  </si>
  <si>
    <t>Davao del Sur</t>
  </si>
  <si>
    <t>PH112400000</t>
  </si>
  <si>
    <t>Bansud</t>
  </si>
  <si>
    <t>PH175202000</t>
  </si>
  <si>
    <t>Bantay</t>
  </si>
  <si>
    <t>PH012903000</t>
  </si>
  <si>
    <t>Bantayan</t>
  </si>
  <si>
    <t>PH072209000</t>
  </si>
  <si>
    <t>Banton</t>
  </si>
  <si>
    <t>PH175902000</t>
  </si>
  <si>
    <t>Baras</t>
  </si>
  <si>
    <t>PH045803000</t>
  </si>
  <si>
    <t>PH052002000</t>
  </si>
  <si>
    <t>Barbaza</t>
  </si>
  <si>
    <t>PH060602000</t>
  </si>
  <si>
    <t>Barcelona</t>
  </si>
  <si>
    <t>PH056202000</t>
  </si>
  <si>
    <t>Sorsogon</t>
  </si>
  <si>
    <t>PH056200000</t>
  </si>
  <si>
    <t>Barili</t>
  </si>
  <si>
    <t>PH072210000</t>
  </si>
  <si>
    <t>Barira</t>
  </si>
  <si>
    <t>PH153818000</t>
  </si>
  <si>
    <t>Barlig</t>
  </si>
  <si>
    <t>PH144401000</t>
  </si>
  <si>
    <t>Mountain Province</t>
  </si>
  <si>
    <t>PH144400000</t>
  </si>
  <si>
    <t>Barobo</t>
  </si>
  <si>
    <t>PH166801000</t>
  </si>
  <si>
    <t>Surigao del Sur</t>
  </si>
  <si>
    <t>PH166800000</t>
  </si>
  <si>
    <t>Barotac Nuevo</t>
  </si>
  <si>
    <t>PH063007000</t>
  </si>
  <si>
    <t>Barotac Viejo</t>
  </si>
  <si>
    <t>PH063008000</t>
  </si>
  <si>
    <t>Baroy</t>
  </si>
  <si>
    <t>PH103503000</t>
  </si>
  <si>
    <t>Barugo</t>
  </si>
  <si>
    <t>PH083706000</t>
  </si>
  <si>
    <t>Basay</t>
  </si>
  <si>
    <t>PH074605000</t>
  </si>
  <si>
    <t>Basco</t>
  </si>
  <si>
    <t>PH020901000</t>
  </si>
  <si>
    <t>Batanes</t>
  </si>
  <si>
    <t>PH020900000</t>
  </si>
  <si>
    <t>Basey</t>
  </si>
  <si>
    <t>PH086002000</t>
  </si>
  <si>
    <t>Basilisa</t>
  </si>
  <si>
    <t>PH168501000</t>
  </si>
  <si>
    <t>Dinagat Islands</t>
  </si>
  <si>
    <t>PH168500000</t>
  </si>
  <si>
    <t>Basista</t>
  </si>
  <si>
    <t>PH015509000</t>
  </si>
  <si>
    <t>Basud</t>
  </si>
  <si>
    <t>PH051601000</t>
  </si>
  <si>
    <t>Camarines Norte</t>
  </si>
  <si>
    <t>PH051600000</t>
  </si>
  <si>
    <t>Batad</t>
  </si>
  <si>
    <t>PH063009000</t>
  </si>
  <si>
    <t>Batan</t>
  </si>
  <si>
    <t>PH060404000</t>
  </si>
  <si>
    <t>Batangas City</t>
  </si>
  <si>
    <t>PH041005000</t>
  </si>
  <si>
    <t>Bataraza</t>
  </si>
  <si>
    <t>PH175305000</t>
  </si>
  <si>
    <t>Bato</t>
  </si>
  <si>
    <t>PH051703000</t>
  </si>
  <si>
    <t>PH052003000</t>
  </si>
  <si>
    <t>PH083707000</t>
  </si>
  <si>
    <t>Batuan</t>
  </si>
  <si>
    <t>PH054104000</t>
  </si>
  <si>
    <t>PH071207000</t>
  </si>
  <si>
    <t>Bauan</t>
  </si>
  <si>
    <t>PH041006000</t>
  </si>
  <si>
    <t>Bauang</t>
  </si>
  <si>
    <t>PH013307000</t>
  </si>
  <si>
    <t>Bauko</t>
  </si>
  <si>
    <t>PH144402000</t>
  </si>
  <si>
    <t>Baungon</t>
  </si>
  <si>
    <t>PH101301000</t>
  </si>
  <si>
    <t>Bukidnon</t>
  </si>
  <si>
    <t>PH101300000</t>
  </si>
  <si>
    <t>Bautista</t>
  </si>
  <si>
    <t>PH015510000</t>
  </si>
  <si>
    <t>Bay</t>
  </si>
  <si>
    <t>PH043402000</t>
  </si>
  <si>
    <t>Bayabas</t>
  </si>
  <si>
    <t>PH166802000</t>
  </si>
  <si>
    <t>Bayambang</t>
  </si>
  <si>
    <t>PH015511000</t>
  </si>
  <si>
    <t>Bayang</t>
  </si>
  <si>
    <t>PH153604000</t>
  </si>
  <si>
    <t>Bayog</t>
  </si>
  <si>
    <t>PH097303000</t>
  </si>
  <si>
    <t>Bayombong</t>
  </si>
  <si>
    <t>PH025005000</t>
  </si>
  <si>
    <t>Belison</t>
  </si>
  <si>
    <t>PH060603000</t>
  </si>
  <si>
    <t>Benito Soliven</t>
  </si>
  <si>
    <t>PH023104000</t>
  </si>
  <si>
    <t>Besao</t>
  </si>
  <si>
    <t>PH144403000</t>
  </si>
  <si>
    <t>Bien Unido</t>
  </si>
  <si>
    <t>PH071248000</t>
  </si>
  <si>
    <t>Bilar</t>
  </si>
  <si>
    <t>PH071208000</t>
  </si>
  <si>
    <t>PH087802000</t>
  </si>
  <si>
    <t>Binalbagan</t>
  </si>
  <si>
    <t>PH064503000</t>
  </si>
  <si>
    <t>Binalonan</t>
  </si>
  <si>
    <t>PH015512000</t>
  </si>
  <si>
    <t>Binangonan</t>
  </si>
  <si>
    <t>PH045804000</t>
  </si>
  <si>
    <t>Bindoy</t>
  </si>
  <si>
    <t>PH074607000</t>
  </si>
  <si>
    <t>Bingawan</t>
  </si>
  <si>
    <t>PH063010000</t>
  </si>
  <si>
    <t>Binidayan</t>
  </si>
  <si>
    <t>PH153605000</t>
  </si>
  <si>
    <t>Binmaley</t>
  </si>
  <si>
    <t>PH015513000</t>
  </si>
  <si>
    <t>Binondo</t>
  </si>
  <si>
    <t>PH133902000</t>
  </si>
  <si>
    <t>NCR, City of Manila, First District</t>
  </si>
  <si>
    <t>PH133900000</t>
  </si>
  <si>
    <t>National Capital Region</t>
  </si>
  <si>
    <t>PH130000000</t>
  </si>
  <si>
    <t>Binuangan</t>
  </si>
  <si>
    <t>PH104304000</t>
  </si>
  <si>
    <t>Biri</t>
  </si>
  <si>
    <t>PH084802000</t>
  </si>
  <si>
    <t>Boac</t>
  </si>
  <si>
    <t>PH174001000</t>
  </si>
  <si>
    <t>Marinduque</t>
  </si>
  <si>
    <t>PH174000000</t>
  </si>
  <si>
    <t>Bobon</t>
  </si>
  <si>
    <t>PH084803000</t>
  </si>
  <si>
    <t>Bocaue</t>
  </si>
  <si>
    <t>PH031404000</t>
  </si>
  <si>
    <t>Bokod</t>
  </si>
  <si>
    <t>PH141104000</t>
  </si>
  <si>
    <t>Bolinao</t>
  </si>
  <si>
    <t>PH015514000</t>
  </si>
  <si>
    <t>Boliney</t>
  </si>
  <si>
    <t>PH140102000</t>
  </si>
  <si>
    <t>Boljoon</t>
  </si>
  <si>
    <t>PH072212000</t>
  </si>
  <si>
    <t>Bombon</t>
  </si>
  <si>
    <t>PH051704000</t>
  </si>
  <si>
    <t>Bongabon</t>
  </si>
  <si>
    <t>PH034902000</t>
  </si>
  <si>
    <t>Bongabong</t>
  </si>
  <si>
    <t>PH175203000</t>
  </si>
  <si>
    <t>Bongao</t>
  </si>
  <si>
    <t>PH157002000</t>
  </si>
  <si>
    <t>Tawi-Tawi</t>
  </si>
  <si>
    <t>PH157000000</t>
  </si>
  <si>
    <t>Bonifacio</t>
  </si>
  <si>
    <t>PH104203000</t>
  </si>
  <si>
    <t>Bontoc</t>
  </si>
  <si>
    <t>PH086402000</t>
  </si>
  <si>
    <t>PH144404000</t>
  </si>
  <si>
    <t>Borbon</t>
  </si>
  <si>
    <t>PH072213000</t>
  </si>
  <si>
    <t>Boston</t>
  </si>
  <si>
    <t>PH112503000</t>
  </si>
  <si>
    <t>Botolan</t>
  </si>
  <si>
    <t>PH037101000</t>
  </si>
  <si>
    <t>Zambales</t>
  </si>
  <si>
    <t>PH037100000</t>
  </si>
  <si>
    <t>Braulio E. Dujali</t>
  </si>
  <si>
    <t>PH112323000</t>
  </si>
  <si>
    <t>Brooke's Point</t>
  </si>
  <si>
    <t>PH175306000</t>
  </si>
  <si>
    <t>Buadiposo-Buntong</t>
  </si>
  <si>
    <t>PH153633000</t>
  </si>
  <si>
    <t>Bubong</t>
  </si>
  <si>
    <t>PH153606000</t>
  </si>
  <si>
    <t>Bucay</t>
  </si>
  <si>
    <t>PH140103000</t>
  </si>
  <si>
    <t>Bucloc</t>
  </si>
  <si>
    <t>PH140104000</t>
  </si>
  <si>
    <t>Buenavista</t>
  </si>
  <si>
    <t>PH045605000</t>
  </si>
  <si>
    <t>PH067901000</t>
  </si>
  <si>
    <t>Guimaras</t>
  </si>
  <si>
    <t>PH067900000</t>
  </si>
  <si>
    <t>PH071209000</t>
  </si>
  <si>
    <t>PH160201000</t>
  </si>
  <si>
    <t>Agusan del Norte</t>
  </si>
  <si>
    <t>PH160200000</t>
  </si>
  <si>
    <t>PH174002000</t>
  </si>
  <si>
    <t>Bugallon</t>
  </si>
  <si>
    <t>PH015515000</t>
  </si>
  <si>
    <t>Bugasong</t>
  </si>
  <si>
    <t>PH060604000</t>
  </si>
  <si>
    <t>Buguey</t>
  </si>
  <si>
    <t>PH021508000</t>
  </si>
  <si>
    <t>Buguias</t>
  </si>
  <si>
    <t>PH141105000</t>
  </si>
  <si>
    <t>Buhi</t>
  </si>
  <si>
    <t>PH051705000</t>
  </si>
  <si>
    <t>Bula</t>
  </si>
  <si>
    <t>PH051706000</t>
  </si>
  <si>
    <t>PH031405000</t>
  </si>
  <si>
    <t>Bulalacao</t>
  </si>
  <si>
    <t>PH175204000</t>
  </si>
  <si>
    <t>Bulan</t>
  </si>
  <si>
    <t>PH056203000</t>
  </si>
  <si>
    <t>Buldon</t>
  </si>
  <si>
    <t>PH153802000</t>
  </si>
  <si>
    <t>Buluan</t>
  </si>
  <si>
    <t>PH153803000</t>
  </si>
  <si>
    <t>Bulusan</t>
  </si>
  <si>
    <t>PH056204000</t>
  </si>
  <si>
    <t>Bumbaran</t>
  </si>
  <si>
    <t>PH153637000</t>
  </si>
  <si>
    <t>Bunawan</t>
  </si>
  <si>
    <t>PH160302000</t>
  </si>
  <si>
    <t>Agusan del Sur</t>
  </si>
  <si>
    <t>PH160300000</t>
  </si>
  <si>
    <t>Burauen</t>
  </si>
  <si>
    <t>PH083710000</t>
  </si>
  <si>
    <t>Burdeos</t>
  </si>
  <si>
    <t>PH045606000</t>
  </si>
  <si>
    <t>Burgos</t>
  </si>
  <si>
    <t>PH012806000</t>
  </si>
  <si>
    <t>PH012904000</t>
  </si>
  <si>
    <t>PH013308000</t>
  </si>
  <si>
    <t>PH015516000</t>
  </si>
  <si>
    <t>PH023105000</t>
  </si>
  <si>
    <t>PH166704000</t>
  </si>
  <si>
    <t>Buruanga</t>
  </si>
  <si>
    <t>PH060405000</t>
  </si>
  <si>
    <t>Bustos</t>
  </si>
  <si>
    <t>PH031406000</t>
  </si>
  <si>
    <t>Busuanga</t>
  </si>
  <si>
    <t>PH175307000</t>
  </si>
  <si>
    <t>Butig</t>
  </si>
  <si>
    <t>PH153607000</t>
  </si>
  <si>
    <t>Butuan City</t>
  </si>
  <si>
    <t>PH160202000</t>
  </si>
  <si>
    <t>Buug</t>
  </si>
  <si>
    <t>PH098302000</t>
  </si>
  <si>
    <t>Caba</t>
  </si>
  <si>
    <t>PH013309000</t>
  </si>
  <si>
    <t>Cabagan</t>
  </si>
  <si>
    <t>PH023106000</t>
  </si>
  <si>
    <t>Cabanatuan City</t>
  </si>
  <si>
    <t>PH034903000</t>
  </si>
  <si>
    <t>Cabangan</t>
  </si>
  <si>
    <t>PH037102000</t>
  </si>
  <si>
    <t>Cabanglasan</t>
  </si>
  <si>
    <t>PH101322000</t>
  </si>
  <si>
    <t>Cabarroguis</t>
  </si>
  <si>
    <t>PH025702000</t>
  </si>
  <si>
    <t>Cabatuan</t>
  </si>
  <si>
    <t>PH023107000</t>
  </si>
  <si>
    <t>PH063012000</t>
  </si>
  <si>
    <t>Cabiao</t>
  </si>
  <si>
    <t>PH034904000</t>
  </si>
  <si>
    <t>Cabucgayan</t>
  </si>
  <si>
    <t>PH087803000</t>
  </si>
  <si>
    <t>Cabugao</t>
  </si>
  <si>
    <t>PH012905000</t>
  </si>
  <si>
    <t>Cabusao</t>
  </si>
  <si>
    <t>PH051707000</t>
  </si>
  <si>
    <t>Cabuyao City</t>
  </si>
  <si>
    <t>PH043404000</t>
  </si>
  <si>
    <t>Cadiz City</t>
  </si>
  <si>
    <t>PH064504000</t>
  </si>
  <si>
    <t>Cagayan de Oro City</t>
  </si>
  <si>
    <t>PH104305000</t>
  </si>
  <si>
    <t>Cagayancillo</t>
  </si>
  <si>
    <t>PH175308000</t>
  </si>
  <si>
    <t>Cagdianao</t>
  </si>
  <si>
    <t>PH168502000</t>
  </si>
  <si>
    <t>Cagwait</t>
  </si>
  <si>
    <t>PH166804000</t>
  </si>
  <si>
    <t>Caibiran</t>
  </si>
  <si>
    <t>PH087804000</t>
  </si>
  <si>
    <t>Cainta</t>
  </si>
  <si>
    <t>PH045805000</t>
  </si>
  <si>
    <t>Cajidiocan</t>
  </si>
  <si>
    <t>PH175903000</t>
  </si>
  <si>
    <t>Calabanga</t>
  </si>
  <si>
    <t>PH051708000</t>
  </si>
  <si>
    <t>Calaca</t>
  </si>
  <si>
    <t>PH041007000</t>
  </si>
  <si>
    <t>Calamba</t>
  </si>
  <si>
    <t>PH104204000</t>
  </si>
  <si>
    <t>Calanasan</t>
  </si>
  <si>
    <t>PH148101000</t>
  </si>
  <si>
    <t>Apayao</t>
  </si>
  <si>
    <t>PH148100000</t>
  </si>
  <si>
    <t>Calanogas</t>
  </si>
  <si>
    <t>PH153632000</t>
  </si>
  <si>
    <t>Calape</t>
  </si>
  <si>
    <t>PH071210000</t>
  </si>
  <si>
    <t>Calasiao</t>
  </si>
  <si>
    <t>PH015517000</t>
  </si>
  <si>
    <t>Calatagan</t>
  </si>
  <si>
    <t>PH041008000</t>
  </si>
  <si>
    <t>Calatrava</t>
  </si>
  <si>
    <t>PH064505000</t>
  </si>
  <si>
    <t>PH175904000</t>
  </si>
  <si>
    <t>Calauag</t>
  </si>
  <si>
    <t>PH045607000</t>
  </si>
  <si>
    <t>Calauan</t>
  </si>
  <si>
    <t>PH043406000</t>
  </si>
  <si>
    <t>Calayan</t>
  </si>
  <si>
    <t>PH021509000</t>
  </si>
  <si>
    <t>Calbayog City</t>
  </si>
  <si>
    <t>PH086003000</t>
  </si>
  <si>
    <t>Calbiga</t>
  </si>
  <si>
    <t>PH086004000</t>
  </si>
  <si>
    <t>Calinog</t>
  </si>
  <si>
    <t>PH063013000</t>
  </si>
  <si>
    <t>Calintaan</t>
  </si>
  <si>
    <t>PH175102000</t>
  </si>
  <si>
    <t>Caloocan City</t>
  </si>
  <si>
    <t>PH137501000</t>
  </si>
  <si>
    <t>NCR, Third District</t>
  </si>
  <si>
    <t>PH137500000</t>
  </si>
  <si>
    <t>Calubian</t>
  </si>
  <si>
    <t>PH083713000</t>
  </si>
  <si>
    <t>Calumpit</t>
  </si>
  <si>
    <t>PH031407000</t>
  </si>
  <si>
    <t>Caluya</t>
  </si>
  <si>
    <t>PH060605000</t>
  </si>
  <si>
    <t>Camalaniugan</t>
  </si>
  <si>
    <t>PH021510000</t>
  </si>
  <si>
    <t>Camalig</t>
  </si>
  <si>
    <t>PH050502000</t>
  </si>
  <si>
    <t>Camaligan</t>
  </si>
  <si>
    <t>PH051709000</t>
  </si>
  <si>
    <t>Camiling</t>
  </si>
  <si>
    <t>PH036903000</t>
  </si>
  <si>
    <t>Can-Avid</t>
  </si>
  <si>
    <t>PH082605000</t>
  </si>
  <si>
    <t>Canaman</t>
  </si>
  <si>
    <t>PH051710000</t>
  </si>
  <si>
    <t>Candaba</t>
  </si>
  <si>
    <t>PH035405000</t>
  </si>
  <si>
    <t>Candelaria</t>
  </si>
  <si>
    <t>PH037103000</t>
  </si>
  <si>
    <t>PH045608000</t>
  </si>
  <si>
    <t>Candijay</t>
  </si>
  <si>
    <t>PH071211000</t>
  </si>
  <si>
    <t>Candoni</t>
  </si>
  <si>
    <t>PH064506000</t>
  </si>
  <si>
    <t>Canlaon City</t>
  </si>
  <si>
    <t>PH074608000</t>
  </si>
  <si>
    <t>Cantilan</t>
  </si>
  <si>
    <t>PH166805000</t>
  </si>
  <si>
    <t>Caoayan</t>
  </si>
  <si>
    <t>PH012907000</t>
  </si>
  <si>
    <t>Capalonga</t>
  </si>
  <si>
    <t>PH051602000</t>
  </si>
  <si>
    <t>Capas</t>
  </si>
  <si>
    <t>PH036904000</t>
  </si>
  <si>
    <t>Capoocan</t>
  </si>
  <si>
    <t>PH083714000</t>
  </si>
  <si>
    <t>Capul</t>
  </si>
  <si>
    <t>PH084804000</t>
  </si>
  <si>
    <t>Caraga</t>
  </si>
  <si>
    <t>PH112504000</t>
  </si>
  <si>
    <t>Caramoan</t>
  </si>
  <si>
    <t>PH051711000</t>
  </si>
  <si>
    <t>Caramoran</t>
  </si>
  <si>
    <t>PH052004000</t>
  </si>
  <si>
    <t>Carasi</t>
  </si>
  <si>
    <t>PH012807000</t>
  </si>
  <si>
    <t>Cardona</t>
  </si>
  <si>
    <t>PH045806000</t>
  </si>
  <si>
    <t>Carigara</t>
  </si>
  <si>
    <t>PH083715000</t>
  </si>
  <si>
    <t>Carles</t>
  </si>
  <si>
    <t>PH063014000</t>
  </si>
  <si>
    <t>Carmen</t>
  </si>
  <si>
    <t>PH071212000</t>
  </si>
  <si>
    <t>PH072215000</t>
  </si>
  <si>
    <t>PH112303000</t>
  </si>
  <si>
    <t>PH124702000</t>
  </si>
  <si>
    <t>PH160204000</t>
  </si>
  <si>
    <t>PH166806000</t>
  </si>
  <si>
    <t>Carmona</t>
  </si>
  <si>
    <t>PH042104000</t>
  </si>
  <si>
    <t>Carranglan</t>
  </si>
  <si>
    <t>PH034905000</t>
  </si>
  <si>
    <t>Carrascal</t>
  </si>
  <si>
    <t>PH166807000</t>
  </si>
  <si>
    <t>Casiguran</t>
  </si>
  <si>
    <t>PH037702000</t>
  </si>
  <si>
    <t>PH056205000</t>
  </si>
  <si>
    <t>Castilla</t>
  </si>
  <si>
    <t>PH056206000</t>
  </si>
  <si>
    <t>Castillejos</t>
  </si>
  <si>
    <t>PH037104000</t>
  </si>
  <si>
    <t>Cataingan</t>
  </si>
  <si>
    <t>PH054105000</t>
  </si>
  <si>
    <t>Catanauan</t>
  </si>
  <si>
    <t>PH045610000</t>
  </si>
  <si>
    <t>Catarman</t>
  </si>
  <si>
    <t>PH084805000</t>
  </si>
  <si>
    <t>PH101801000</t>
  </si>
  <si>
    <t>Camiguin</t>
  </si>
  <si>
    <t>PH101800000</t>
  </si>
  <si>
    <t>Cateel</t>
  </si>
  <si>
    <t>PH112505000</t>
  </si>
  <si>
    <t>Catigbian</t>
  </si>
  <si>
    <t>PH071213000</t>
  </si>
  <si>
    <t>Catmon</t>
  </si>
  <si>
    <t>PH072216000</t>
  </si>
  <si>
    <t>Catubig</t>
  </si>
  <si>
    <t>PH084806000</t>
  </si>
  <si>
    <t>Cauayan</t>
  </si>
  <si>
    <t>PH064507000</t>
  </si>
  <si>
    <t>Cavinti</t>
  </si>
  <si>
    <t>PH043407000</t>
  </si>
  <si>
    <t>Cavite City</t>
  </si>
  <si>
    <t>PH042105000</t>
  </si>
  <si>
    <t>Cawayan</t>
  </si>
  <si>
    <t>PH054106000</t>
  </si>
  <si>
    <t>Cebu City</t>
  </si>
  <si>
    <t>PH072217000</t>
  </si>
  <si>
    <t>Cervantes</t>
  </si>
  <si>
    <t>PH012908000</t>
  </si>
  <si>
    <t>City of Alaminos</t>
  </si>
  <si>
    <t>PH015503000</t>
  </si>
  <si>
    <t>City of Antipolo</t>
  </si>
  <si>
    <t>PH045802000</t>
  </si>
  <si>
    <t>City of Balanga</t>
  </si>
  <si>
    <t>PH030803000</t>
  </si>
  <si>
    <t>City of Batac</t>
  </si>
  <si>
    <t>PH012805000</t>
  </si>
  <si>
    <t>City of Bayawan</t>
  </si>
  <si>
    <t>PH074606000</t>
  </si>
  <si>
    <t>City of Baybay</t>
  </si>
  <si>
    <t>PH083708000</t>
  </si>
  <si>
    <t>City of Bayugan</t>
  </si>
  <si>
    <t>PH160301000</t>
  </si>
  <si>
    <t>City of Biñan</t>
  </si>
  <si>
    <t>PH043403000</t>
  </si>
  <si>
    <t>City of Bislig</t>
  </si>
  <si>
    <t>PH166803000</t>
  </si>
  <si>
    <t>City of Bogo</t>
  </si>
  <si>
    <t>PH072211000</t>
  </si>
  <si>
    <t>City of Borongan</t>
  </si>
  <si>
    <t>PH082604000</t>
  </si>
  <si>
    <t>City of Cabadbaran</t>
  </si>
  <si>
    <t>PH160203000</t>
  </si>
  <si>
    <t>City of Calamba</t>
  </si>
  <si>
    <t>PH043405000</t>
  </si>
  <si>
    <t>City of Calapan</t>
  </si>
  <si>
    <t>PH175205000</t>
  </si>
  <si>
    <t>City of Candon</t>
  </si>
  <si>
    <t>PH012906000</t>
  </si>
  <si>
    <t>City of Carcar</t>
  </si>
  <si>
    <t>PH072214000</t>
  </si>
  <si>
    <t>City of Catbalogan</t>
  </si>
  <si>
    <t>PH086005000</t>
  </si>
  <si>
    <t>City of Cauayan</t>
  </si>
  <si>
    <t>PH023108000</t>
  </si>
  <si>
    <t>City of Dasmariñas</t>
  </si>
  <si>
    <t>PH042106000</t>
  </si>
  <si>
    <t>City of Digos</t>
  </si>
  <si>
    <t>PH112403000</t>
  </si>
  <si>
    <t>City of El Salvador</t>
  </si>
  <si>
    <t>PH104307000</t>
  </si>
  <si>
    <t>City of Escalante</t>
  </si>
  <si>
    <t>PH064509000</t>
  </si>
  <si>
    <t>City of Gapan</t>
  </si>
  <si>
    <t>PH034908000</t>
  </si>
  <si>
    <t>City of General Trias</t>
  </si>
  <si>
    <t>PH042108000</t>
  </si>
  <si>
    <t>City of Guihulngan</t>
  </si>
  <si>
    <t>PH074611000</t>
  </si>
  <si>
    <t>City of Himamaylan</t>
  </si>
  <si>
    <t>PH064510000</t>
  </si>
  <si>
    <t>City of Isabela</t>
  </si>
  <si>
    <t>PH099701000</t>
  </si>
  <si>
    <t>PH099700000</t>
  </si>
  <si>
    <t>City of Kabankalan</t>
  </si>
  <si>
    <t>PH064515000</t>
  </si>
  <si>
    <t>City of Kidapawan</t>
  </si>
  <si>
    <t>PH124704000</t>
  </si>
  <si>
    <t>City of Koronadal</t>
  </si>
  <si>
    <t>PH126306000</t>
  </si>
  <si>
    <t>City of Lamitan</t>
  </si>
  <si>
    <t>PH150702000</t>
  </si>
  <si>
    <t>City of Las Piñas</t>
  </si>
  <si>
    <t>PH137601000</t>
  </si>
  <si>
    <t>NCR, Fourth District</t>
  </si>
  <si>
    <t>PH137600000</t>
  </si>
  <si>
    <t>City of Ligao</t>
  </si>
  <si>
    <t>PH050508000</t>
  </si>
  <si>
    <t>City of Maasin</t>
  </si>
  <si>
    <t>PH086407000</t>
  </si>
  <si>
    <t>City of Makati</t>
  </si>
  <si>
    <t>PH137602000</t>
  </si>
  <si>
    <t>City of Malabon</t>
  </si>
  <si>
    <t>PH137502000</t>
  </si>
  <si>
    <t>City of Malaybalay</t>
  </si>
  <si>
    <t>PH101312000</t>
  </si>
  <si>
    <t>City of Malolos</t>
  </si>
  <si>
    <t>PH031410000</t>
  </si>
  <si>
    <t>City of Mandaluyong</t>
  </si>
  <si>
    <t>PH137401000</t>
  </si>
  <si>
    <t>NCR, Second District</t>
  </si>
  <si>
    <t>PH137400000</t>
  </si>
  <si>
    <t>City of Marikina</t>
  </si>
  <si>
    <t>PH137402000</t>
  </si>
  <si>
    <t>City of Masbate</t>
  </si>
  <si>
    <t>PH054111000</t>
  </si>
  <si>
    <t>City of Mati</t>
  </si>
  <si>
    <t>PH112509000</t>
  </si>
  <si>
    <t>City of Meycauayan</t>
  </si>
  <si>
    <t>PH031412000</t>
  </si>
  <si>
    <t>City of Muntinlupa</t>
  </si>
  <si>
    <t>PH137603000</t>
  </si>
  <si>
    <t>City of Naga</t>
  </si>
  <si>
    <t>PH072234000</t>
  </si>
  <si>
    <t>City of Navotas</t>
  </si>
  <si>
    <t>PH137503000</t>
  </si>
  <si>
    <t>City of Panabo</t>
  </si>
  <si>
    <t>PH112315000</t>
  </si>
  <si>
    <t>City of Parañaque</t>
  </si>
  <si>
    <t>PH137604000</t>
  </si>
  <si>
    <t>City of Pasig</t>
  </si>
  <si>
    <t>PH137403000</t>
  </si>
  <si>
    <t>City of Passi</t>
  </si>
  <si>
    <t>PH063035000</t>
  </si>
  <si>
    <t>City of San Fernando</t>
  </si>
  <si>
    <t>PH013314000</t>
  </si>
  <si>
    <t>PH035416000</t>
  </si>
  <si>
    <t>City of San Jose del Monte</t>
  </si>
  <si>
    <t>PH031420000</t>
  </si>
  <si>
    <t>City of San Juan</t>
  </si>
  <si>
    <t>PH137405000</t>
  </si>
  <si>
    <t>City of San Pedro</t>
  </si>
  <si>
    <t>PH043425000</t>
  </si>
  <si>
    <t>City of Santa Rosa</t>
  </si>
  <si>
    <t>PH043428000</t>
  </si>
  <si>
    <t>City of Santiago</t>
  </si>
  <si>
    <t>PH023135000</t>
  </si>
  <si>
    <t>City of Sipalay</t>
  </si>
  <si>
    <t>PH064527000</t>
  </si>
  <si>
    <t>City of Sorsogon</t>
  </si>
  <si>
    <t>PH056216000</t>
  </si>
  <si>
    <t>City of Tabaco</t>
  </si>
  <si>
    <t>PH050517000</t>
  </si>
  <si>
    <t>City of Tabuk</t>
  </si>
  <si>
    <t>PH143213000</t>
  </si>
  <si>
    <t>City of Tacurong</t>
  </si>
  <si>
    <t>PH126511000</t>
  </si>
  <si>
    <t>City of Tagum</t>
  </si>
  <si>
    <t>PH112319000</t>
  </si>
  <si>
    <t>City of Talisay</t>
  </si>
  <si>
    <t>PH064528000</t>
  </si>
  <si>
    <t>PH072250000</t>
  </si>
  <si>
    <t>City of Tanauan</t>
  </si>
  <si>
    <t>PH041031000</t>
  </si>
  <si>
    <t>City of Tandag</t>
  </si>
  <si>
    <t>PH166819000</t>
  </si>
  <si>
    <t>City of Tanjay</t>
  </si>
  <si>
    <t>PH074621000</t>
  </si>
  <si>
    <t>City of Tarlac</t>
  </si>
  <si>
    <t>PH036916000</t>
  </si>
  <si>
    <t>City of Tayabas</t>
  </si>
  <si>
    <t>PH045647000</t>
  </si>
  <si>
    <t>City of Urdaneta</t>
  </si>
  <si>
    <t>PH015546000</t>
  </si>
  <si>
    <t>City of Valencia</t>
  </si>
  <si>
    <t>PH101321000</t>
  </si>
  <si>
    <t>City of Valenzuela</t>
  </si>
  <si>
    <t>PH137504000</t>
  </si>
  <si>
    <t>City of Victorias</t>
  </si>
  <si>
    <t>PH064531000</t>
  </si>
  <si>
    <t>City of Vigan</t>
  </si>
  <si>
    <t>PH012934000</t>
  </si>
  <si>
    <t>Clarin</t>
  </si>
  <si>
    <t>PH071214000</t>
  </si>
  <si>
    <t>PH104205000</t>
  </si>
  <si>
    <t>Claver</t>
  </si>
  <si>
    <t>PH166706000</t>
  </si>
  <si>
    <t>Claveria</t>
  </si>
  <si>
    <t>PH021511000</t>
  </si>
  <si>
    <t>PH054107000</t>
  </si>
  <si>
    <t>PH104306000</t>
  </si>
  <si>
    <t>Columbio</t>
  </si>
  <si>
    <t>PH126502000</t>
  </si>
  <si>
    <t>Compostela</t>
  </si>
  <si>
    <t>PH072218000</t>
  </si>
  <si>
    <t>PH118201000</t>
  </si>
  <si>
    <t>Compostela Valley</t>
  </si>
  <si>
    <t>PH118200000</t>
  </si>
  <si>
    <t>Concepcion</t>
  </si>
  <si>
    <t>PH036905000</t>
  </si>
  <si>
    <t>PH063015000</t>
  </si>
  <si>
    <t>PH104206000</t>
  </si>
  <si>
    <t>PH175905000</t>
  </si>
  <si>
    <t>Conner</t>
  </si>
  <si>
    <t>PH148102000</t>
  </si>
  <si>
    <t>Consolacion</t>
  </si>
  <si>
    <t>PH072219000</t>
  </si>
  <si>
    <t>Corcuera</t>
  </si>
  <si>
    <t>PH175906000</t>
  </si>
  <si>
    <t>Cordon</t>
  </si>
  <si>
    <t>PH023109000</t>
  </si>
  <si>
    <t>Cordova</t>
  </si>
  <si>
    <t>PH072220000</t>
  </si>
  <si>
    <t>Corella</t>
  </si>
  <si>
    <t>PH071215000</t>
  </si>
  <si>
    <t>Coron</t>
  </si>
  <si>
    <t>PH175309000</t>
  </si>
  <si>
    <t>Cortes</t>
  </si>
  <si>
    <t>PH071216000</t>
  </si>
  <si>
    <t>PH166808000</t>
  </si>
  <si>
    <t>Cotabato City</t>
  </si>
  <si>
    <t>PH129804000</t>
  </si>
  <si>
    <t>PH129800000</t>
  </si>
  <si>
    <t>Cuartero</t>
  </si>
  <si>
    <t>PH061901000</t>
  </si>
  <si>
    <t>Capiz</t>
  </si>
  <si>
    <t>PH061900000</t>
  </si>
  <si>
    <t>Cuenca</t>
  </si>
  <si>
    <t>PH041009000</t>
  </si>
  <si>
    <t>Culaba</t>
  </si>
  <si>
    <t>PH087805000</t>
  </si>
  <si>
    <t>Culasi</t>
  </si>
  <si>
    <t>PH060606000</t>
  </si>
  <si>
    <t>Culion</t>
  </si>
  <si>
    <t>PH175322000</t>
  </si>
  <si>
    <t>Currimao</t>
  </si>
  <si>
    <t>PH012808000</t>
  </si>
  <si>
    <t>Cuyapo</t>
  </si>
  <si>
    <t>PH034906000</t>
  </si>
  <si>
    <t>Cuyo</t>
  </si>
  <si>
    <t>PH175310000</t>
  </si>
  <si>
    <t>Daanbantayan</t>
  </si>
  <si>
    <t>PH072221000</t>
  </si>
  <si>
    <t>Daet</t>
  </si>
  <si>
    <t>PH051603000</t>
  </si>
  <si>
    <t>Dagami</t>
  </si>
  <si>
    <t>PH083717000</t>
  </si>
  <si>
    <t>Dagohoy</t>
  </si>
  <si>
    <t>PH071217000</t>
  </si>
  <si>
    <t>Daguioman</t>
  </si>
  <si>
    <t>PH140105000</t>
  </si>
  <si>
    <t>Dagupan City</t>
  </si>
  <si>
    <t>PH015518000</t>
  </si>
  <si>
    <t>Dalaguete</t>
  </si>
  <si>
    <t>PH072222000</t>
  </si>
  <si>
    <t>Damulog</t>
  </si>
  <si>
    <t>PH101302000</t>
  </si>
  <si>
    <t>Danao</t>
  </si>
  <si>
    <t>PH071218000</t>
  </si>
  <si>
    <t>Danao City</t>
  </si>
  <si>
    <t>PH072223000</t>
  </si>
  <si>
    <t>Dangcagan</t>
  </si>
  <si>
    <t>PH101303000</t>
  </si>
  <si>
    <t>Danglas</t>
  </si>
  <si>
    <t>PH140106000</t>
  </si>
  <si>
    <t>Dao</t>
  </si>
  <si>
    <t>PH061902000</t>
  </si>
  <si>
    <t>Dapa</t>
  </si>
  <si>
    <t>PH166707000</t>
  </si>
  <si>
    <t>Dapitan City</t>
  </si>
  <si>
    <t>PH097201000</t>
  </si>
  <si>
    <t>Daraga</t>
  </si>
  <si>
    <t>PH050503000</t>
  </si>
  <si>
    <t>Daram</t>
  </si>
  <si>
    <t>PH086006000</t>
  </si>
  <si>
    <t>Dasol</t>
  </si>
  <si>
    <t>PH015519000</t>
  </si>
  <si>
    <t>Datu Abdullah Sangki</t>
  </si>
  <si>
    <t>PH153828000</t>
  </si>
  <si>
    <t>Datu Anggal Midtimbang</t>
  </si>
  <si>
    <t>PH153831000</t>
  </si>
  <si>
    <t>Datu Blah T. Sinsuat</t>
  </si>
  <si>
    <t>PH153830000</t>
  </si>
  <si>
    <t>Datu Hoffer Ampatuan</t>
  </si>
  <si>
    <t>PH153835000</t>
  </si>
  <si>
    <t>Datu Odin Sinsuat</t>
  </si>
  <si>
    <t>PH153807000</t>
  </si>
  <si>
    <t>Datu Paglas</t>
  </si>
  <si>
    <t>PH153805000</t>
  </si>
  <si>
    <t>Datu Piang</t>
  </si>
  <si>
    <t>PH153806000</t>
  </si>
  <si>
    <t>Datu Salibo</t>
  </si>
  <si>
    <t>PH153836000</t>
  </si>
  <si>
    <t>Datu Saudi-Ampatuan</t>
  </si>
  <si>
    <t>PH153826000</t>
  </si>
  <si>
    <t>Datu Unsay</t>
  </si>
  <si>
    <t>PH153827000</t>
  </si>
  <si>
    <t>Dauin</t>
  </si>
  <si>
    <t>PH074609000</t>
  </si>
  <si>
    <t>Dauis</t>
  </si>
  <si>
    <t>PH071219000</t>
  </si>
  <si>
    <t>Davao City</t>
  </si>
  <si>
    <t>PH112402000</t>
  </si>
  <si>
    <t>Del Carmen</t>
  </si>
  <si>
    <t>PH166708000</t>
  </si>
  <si>
    <t>Del Gallego</t>
  </si>
  <si>
    <t>PH051712000</t>
  </si>
  <si>
    <t>Delfin Albano</t>
  </si>
  <si>
    <t>PH023118000</t>
  </si>
  <si>
    <t>Diadi</t>
  </si>
  <si>
    <t>PH025006000</t>
  </si>
  <si>
    <t>Diffun</t>
  </si>
  <si>
    <t>PH025703000</t>
  </si>
  <si>
    <t>Dilasag</t>
  </si>
  <si>
    <t>PH037703000</t>
  </si>
  <si>
    <t>Dimasalang</t>
  </si>
  <si>
    <t>PH054108000</t>
  </si>
  <si>
    <t>Dimataling</t>
  </si>
  <si>
    <t>PH097305000</t>
  </si>
  <si>
    <t>Dimiao</t>
  </si>
  <si>
    <t>PH071220000</t>
  </si>
  <si>
    <t>Dinagat</t>
  </si>
  <si>
    <t>PH168503000</t>
  </si>
  <si>
    <t>Dinalungan</t>
  </si>
  <si>
    <t>PH037704000</t>
  </si>
  <si>
    <t>Dinalupihan</t>
  </si>
  <si>
    <t>PH030804000</t>
  </si>
  <si>
    <t>Dinapigue</t>
  </si>
  <si>
    <t>PH023110000</t>
  </si>
  <si>
    <t>Dinas</t>
  </si>
  <si>
    <t>PH097306000</t>
  </si>
  <si>
    <t>Dingalan</t>
  </si>
  <si>
    <t>PH037705000</t>
  </si>
  <si>
    <t>Dingle</t>
  </si>
  <si>
    <t>PH063016000</t>
  </si>
  <si>
    <t>Dingras</t>
  </si>
  <si>
    <t>PH012809000</t>
  </si>
  <si>
    <t>Dipaculao</t>
  </si>
  <si>
    <t>PH037706000</t>
  </si>
  <si>
    <t>Diplahan</t>
  </si>
  <si>
    <t>PH098303000</t>
  </si>
  <si>
    <t>Dipolog City</t>
  </si>
  <si>
    <t>PH097202000</t>
  </si>
  <si>
    <t>Ditsaan-Ramain</t>
  </si>
  <si>
    <t>PH153624000</t>
  </si>
  <si>
    <t>Divilacan</t>
  </si>
  <si>
    <t>PH023111000</t>
  </si>
  <si>
    <t>Dolores</t>
  </si>
  <si>
    <t>PH045615000</t>
  </si>
  <si>
    <t>PH082606000</t>
  </si>
  <si>
    <t>PH140107000</t>
  </si>
  <si>
    <t>Don Carlos</t>
  </si>
  <si>
    <t>PH101304000</t>
  </si>
  <si>
    <t>Don Marcelino</t>
  </si>
  <si>
    <t>PH118601000</t>
  </si>
  <si>
    <t>Davao Occidental</t>
  </si>
  <si>
    <t>PH118600000</t>
  </si>
  <si>
    <t>Don Victoriano Chiongbian</t>
  </si>
  <si>
    <t>PH104217000</t>
  </si>
  <si>
    <t>Doña Remedios Trinidad</t>
  </si>
  <si>
    <t>PH031424000</t>
  </si>
  <si>
    <t>Donsol</t>
  </si>
  <si>
    <t>PH056207000</t>
  </si>
  <si>
    <t>Dueñas</t>
  </si>
  <si>
    <t>PH063017000</t>
  </si>
  <si>
    <t>Duero</t>
  </si>
  <si>
    <t>PH071221000</t>
  </si>
  <si>
    <t>Dulag</t>
  </si>
  <si>
    <t>PH083718000</t>
  </si>
  <si>
    <t>Dumaguete City</t>
  </si>
  <si>
    <t>PH074610000</t>
  </si>
  <si>
    <t>Dumalag</t>
  </si>
  <si>
    <t>PH061903000</t>
  </si>
  <si>
    <t>Dumalinao</t>
  </si>
  <si>
    <t>PH097307000</t>
  </si>
  <si>
    <t>Dumalneg</t>
  </si>
  <si>
    <t>PH012810000</t>
  </si>
  <si>
    <t>Dumangas</t>
  </si>
  <si>
    <t>PH063018000</t>
  </si>
  <si>
    <t>Dumanjug</t>
  </si>
  <si>
    <t>PH072224000</t>
  </si>
  <si>
    <t>Dumaran</t>
  </si>
  <si>
    <t>PH175311000</t>
  </si>
  <si>
    <t>Dumarao</t>
  </si>
  <si>
    <t>PH061904000</t>
  </si>
  <si>
    <t>Dumingag</t>
  </si>
  <si>
    <t>PH097308000</t>
  </si>
  <si>
    <t>Dupax del Norte</t>
  </si>
  <si>
    <t>PH025007000</t>
  </si>
  <si>
    <t>Dupax del Sur</t>
  </si>
  <si>
    <t>PH025008000</t>
  </si>
  <si>
    <t>Echague</t>
  </si>
  <si>
    <t>PH023112000</t>
  </si>
  <si>
    <t>El Nido</t>
  </si>
  <si>
    <t>PH175312000</t>
  </si>
  <si>
    <t>Enrile</t>
  </si>
  <si>
    <t>PH021512000</t>
  </si>
  <si>
    <t>Enrique B. Magalona</t>
  </si>
  <si>
    <t>PH064508000</t>
  </si>
  <si>
    <t>Enrique Villanueva</t>
  </si>
  <si>
    <t>PH076101000</t>
  </si>
  <si>
    <t>Siquijor</t>
  </si>
  <si>
    <t>PH076100000</t>
  </si>
  <si>
    <t>Ermita</t>
  </si>
  <si>
    <t>PH133908000</t>
  </si>
  <si>
    <t>Esperanza</t>
  </si>
  <si>
    <t>PH054109000</t>
  </si>
  <si>
    <t>PH126503000</t>
  </si>
  <si>
    <t>PH160303000</t>
  </si>
  <si>
    <t>Estancia</t>
  </si>
  <si>
    <t>PH063019000</t>
  </si>
  <si>
    <t>Famy</t>
  </si>
  <si>
    <t>PH043408000</t>
  </si>
  <si>
    <t>Ferrol</t>
  </si>
  <si>
    <t>PH175916000</t>
  </si>
  <si>
    <t>Flora</t>
  </si>
  <si>
    <t>PH148103000</t>
  </si>
  <si>
    <t>Floridablanca</t>
  </si>
  <si>
    <t>PH035406000</t>
  </si>
  <si>
    <t>Gabaldon</t>
  </si>
  <si>
    <t>PH034907000</t>
  </si>
  <si>
    <t>Gainza</t>
  </si>
  <si>
    <t>PH051713000</t>
  </si>
  <si>
    <t>Galimuyod</t>
  </si>
  <si>
    <t>PH012909000</t>
  </si>
  <si>
    <t>Gamay</t>
  </si>
  <si>
    <t>PH084807000</t>
  </si>
  <si>
    <t>Gamu</t>
  </si>
  <si>
    <t>PH023113000</t>
  </si>
  <si>
    <t>Ganassi</t>
  </si>
  <si>
    <t>PH153609000</t>
  </si>
  <si>
    <t>Gandara</t>
  </si>
  <si>
    <t>PH086007000</t>
  </si>
  <si>
    <t>Garchitorena</t>
  </si>
  <si>
    <t>PH051714000</t>
  </si>
  <si>
    <t>Garcia Hernandez</t>
  </si>
  <si>
    <t>PH071222000</t>
  </si>
  <si>
    <t>Gasan</t>
  </si>
  <si>
    <t>PH174003000</t>
  </si>
  <si>
    <t>Gattaran</t>
  </si>
  <si>
    <t>PH021513000</t>
  </si>
  <si>
    <t>Gen. Mariano Alvarez</t>
  </si>
  <si>
    <t>PH042123000</t>
  </si>
  <si>
    <t>Gen. S.K. Pendatun</t>
  </si>
  <si>
    <t>PH153819000</t>
  </si>
  <si>
    <t>General Emilio Aguinaldo</t>
  </si>
  <si>
    <t>PH042107000</t>
  </si>
  <si>
    <t>General Luna</t>
  </si>
  <si>
    <t>PH045616000</t>
  </si>
  <si>
    <t>PH166710000</t>
  </si>
  <si>
    <t>General Macarthur</t>
  </si>
  <si>
    <t>PH082607000</t>
  </si>
  <si>
    <t>General Mamerto Natividad</t>
  </si>
  <si>
    <t>PH034909000</t>
  </si>
  <si>
    <t>General Nakar</t>
  </si>
  <si>
    <t>PH045617000</t>
  </si>
  <si>
    <t>General Santos City</t>
  </si>
  <si>
    <t>PH126303000</t>
  </si>
  <si>
    <t>General Tinio</t>
  </si>
  <si>
    <t>PH034910000</t>
  </si>
  <si>
    <t>Gerona</t>
  </si>
  <si>
    <t>PH036906000</t>
  </si>
  <si>
    <t>Getafe</t>
  </si>
  <si>
    <t>PH071226000</t>
  </si>
  <si>
    <t>Gigaquit</t>
  </si>
  <si>
    <t>PH166711000</t>
  </si>
  <si>
    <t>Gigmoto</t>
  </si>
  <si>
    <t>PH052005000</t>
  </si>
  <si>
    <t>Ginatilan</t>
  </si>
  <si>
    <t>PH072225000</t>
  </si>
  <si>
    <t>Gingoog City</t>
  </si>
  <si>
    <t>PH104308000</t>
  </si>
  <si>
    <t>Giporlos</t>
  </si>
  <si>
    <t>PH082608000</t>
  </si>
  <si>
    <t>Gitagum</t>
  </si>
  <si>
    <t>PH104309000</t>
  </si>
  <si>
    <t>Glan</t>
  </si>
  <si>
    <t>PH128002000</t>
  </si>
  <si>
    <t>Gloria</t>
  </si>
  <si>
    <t>PH175206000</t>
  </si>
  <si>
    <t>Goa</t>
  </si>
  <si>
    <t>PH051715000</t>
  </si>
  <si>
    <t>Godod</t>
  </si>
  <si>
    <t>PH097225000</t>
  </si>
  <si>
    <t>Gonzaga</t>
  </si>
  <si>
    <t>PH021514000</t>
  </si>
  <si>
    <t>Governor Generoso</t>
  </si>
  <si>
    <t>PH112506000</t>
  </si>
  <si>
    <t>Gregorio del Pilar</t>
  </si>
  <si>
    <t>PH012910000</t>
  </si>
  <si>
    <t>Guagua</t>
  </si>
  <si>
    <t>PH035407000</t>
  </si>
  <si>
    <t>Gubat</t>
  </si>
  <si>
    <t>PH056208000</t>
  </si>
  <si>
    <t>Guiguinto</t>
  </si>
  <si>
    <t>PH031408000</t>
  </si>
  <si>
    <t>Guimba</t>
  </si>
  <si>
    <t>PH034911000</t>
  </si>
  <si>
    <t>Guimbal</t>
  </si>
  <si>
    <t>PH063020000</t>
  </si>
  <si>
    <t>Guinayangan</t>
  </si>
  <si>
    <t>PH045618000</t>
  </si>
  <si>
    <t>Guindulman</t>
  </si>
  <si>
    <t>PH071223000</t>
  </si>
  <si>
    <t>Guindulungan</t>
  </si>
  <si>
    <t>PH153825000</t>
  </si>
  <si>
    <t>Guinobatan</t>
  </si>
  <si>
    <t>PH050504000</t>
  </si>
  <si>
    <t>Guinsiliban</t>
  </si>
  <si>
    <t>PH101802000</t>
  </si>
  <si>
    <t>Guipos</t>
  </si>
  <si>
    <t>PH097343000</t>
  </si>
  <si>
    <t>Guiuan</t>
  </si>
  <si>
    <t>PH082609000</t>
  </si>
  <si>
    <t>Gumaca</t>
  </si>
  <si>
    <t>PH045619000</t>
  </si>
  <si>
    <t>Gutalac</t>
  </si>
  <si>
    <t>PH097223000</t>
  </si>
  <si>
    <t>Hadji Mohammad Ajul</t>
  </si>
  <si>
    <t>PH150710000</t>
  </si>
  <si>
    <t>Hadji Muhtamad</t>
  </si>
  <si>
    <t>PH150712000</t>
  </si>
  <si>
    <t>Hadji Panglima Tahil</t>
  </si>
  <si>
    <t>PH156606000</t>
  </si>
  <si>
    <t>Sulu</t>
  </si>
  <si>
    <t>PH156600000</t>
  </si>
  <si>
    <t>Hagonoy</t>
  </si>
  <si>
    <t>PH031409000</t>
  </si>
  <si>
    <t>PH112404000</t>
  </si>
  <si>
    <t>Hamtic</t>
  </si>
  <si>
    <t>PH060608000</t>
  </si>
  <si>
    <t>Hermosa</t>
  </si>
  <si>
    <t>PH030805000</t>
  </si>
  <si>
    <t>Hernani</t>
  </si>
  <si>
    <t>PH082610000</t>
  </si>
  <si>
    <t>Hilongos</t>
  </si>
  <si>
    <t>PH083719000</t>
  </si>
  <si>
    <t>Hinabangan</t>
  </si>
  <si>
    <t>PH086008000</t>
  </si>
  <si>
    <t>Hinatuan</t>
  </si>
  <si>
    <t>PH166809000</t>
  </si>
  <si>
    <t>Hindang</t>
  </si>
  <si>
    <t>PH083720000</t>
  </si>
  <si>
    <t>Hingyon</t>
  </si>
  <si>
    <t>PH142709000</t>
  </si>
  <si>
    <t>Hinigaran</t>
  </si>
  <si>
    <t>PH064511000</t>
  </si>
  <si>
    <t>Hinoba-An</t>
  </si>
  <si>
    <t>PH064512000</t>
  </si>
  <si>
    <t>Hinunangan</t>
  </si>
  <si>
    <t>PH086403000</t>
  </si>
  <si>
    <t>Hinundayan</t>
  </si>
  <si>
    <t>PH086404000</t>
  </si>
  <si>
    <t>Hungduan</t>
  </si>
  <si>
    <t>PH142702000</t>
  </si>
  <si>
    <t>Iba</t>
  </si>
  <si>
    <t>PH037105000</t>
  </si>
  <si>
    <t>Ibaan</t>
  </si>
  <si>
    <t>PH041010000</t>
  </si>
  <si>
    <t>Ibajay</t>
  </si>
  <si>
    <t>PH060406000</t>
  </si>
  <si>
    <t>Igbaras</t>
  </si>
  <si>
    <t>PH063021000</t>
  </si>
  <si>
    <t>Iguig</t>
  </si>
  <si>
    <t>PH021515000</t>
  </si>
  <si>
    <t>Ilagan City</t>
  </si>
  <si>
    <t>PH023114000</t>
  </si>
  <si>
    <t>Iligan City</t>
  </si>
  <si>
    <t>PH103504000</t>
  </si>
  <si>
    <t>Ilog</t>
  </si>
  <si>
    <t>PH064513000</t>
  </si>
  <si>
    <t>Iloilo City</t>
  </si>
  <si>
    <t>PH063022000</t>
  </si>
  <si>
    <t>Imelda</t>
  </si>
  <si>
    <t>PH098304000</t>
  </si>
  <si>
    <t>Impasug-Ong</t>
  </si>
  <si>
    <t>PH101305000</t>
  </si>
  <si>
    <t>Imus City</t>
  </si>
  <si>
    <t>PH042109000</t>
  </si>
  <si>
    <t>Inabanga</t>
  </si>
  <si>
    <t>PH071224000</t>
  </si>
  <si>
    <t>Indanan</t>
  </si>
  <si>
    <t>PH156601000</t>
  </si>
  <si>
    <t>Indang</t>
  </si>
  <si>
    <t>PH042110000</t>
  </si>
  <si>
    <t>Infanta</t>
  </si>
  <si>
    <t>PH015520000</t>
  </si>
  <si>
    <t>PH045620000</t>
  </si>
  <si>
    <t>Initao</t>
  </si>
  <si>
    <t>PH104310000</t>
  </si>
  <si>
    <t>Inopacan</t>
  </si>
  <si>
    <t>PH083721000</t>
  </si>
  <si>
    <t>Intramuros</t>
  </si>
  <si>
    <t>PH133909000</t>
  </si>
  <si>
    <t>Ipil</t>
  </si>
  <si>
    <t>PH098305000</t>
  </si>
  <si>
    <t>Iriga City</t>
  </si>
  <si>
    <t>PH051716000</t>
  </si>
  <si>
    <t>Irosin</t>
  </si>
  <si>
    <t>PH056209000</t>
  </si>
  <si>
    <t>Isabel</t>
  </si>
  <si>
    <t>PH083722000</t>
  </si>
  <si>
    <t>PH064514000</t>
  </si>
  <si>
    <t>Island Garden City of Samal</t>
  </si>
  <si>
    <t>PH112317000</t>
  </si>
  <si>
    <t>Isulan</t>
  </si>
  <si>
    <t>PH126504000</t>
  </si>
  <si>
    <t>Itbayat</t>
  </si>
  <si>
    <t>PH020902000</t>
  </si>
  <si>
    <t>Itogon</t>
  </si>
  <si>
    <t>PH141106000</t>
  </si>
  <si>
    <t>Ivana</t>
  </si>
  <si>
    <t>PH020903000</t>
  </si>
  <si>
    <t>Ivisan</t>
  </si>
  <si>
    <t>PH061905000</t>
  </si>
  <si>
    <t>Jabonga</t>
  </si>
  <si>
    <t>PH160205000</t>
  </si>
  <si>
    <t>Jaen</t>
  </si>
  <si>
    <t>PH034912000</t>
  </si>
  <si>
    <t>Jagna</t>
  </si>
  <si>
    <t>PH071225000</t>
  </si>
  <si>
    <t>Jala-Jala</t>
  </si>
  <si>
    <t>PH045807000</t>
  </si>
  <si>
    <t>Jamindan</t>
  </si>
  <si>
    <t>PH061906000</t>
  </si>
  <si>
    <t>Janiuay</t>
  </si>
  <si>
    <t>PH063023000</t>
  </si>
  <si>
    <t>Jaro</t>
  </si>
  <si>
    <t>PH083723000</t>
  </si>
  <si>
    <t>Jasaan</t>
  </si>
  <si>
    <t>PH104311000</t>
  </si>
  <si>
    <t>Javier</t>
  </si>
  <si>
    <t>PH083724000</t>
  </si>
  <si>
    <t>Jiabong</t>
  </si>
  <si>
    <t>PH086009000</t>
  </si>
  <si>
    <t>Jimalalud</t>
  </si>
  <si>
    <t>PH074612000</t>
  </si>
  <si>
    <t>Jimenez</t>
  </si>
  <si>
    <t>PH104207000</t>
  </si>
  <si>
    <t>Jipapad</t>
  </si>
  <si>
    <t>PH082611000</t>
  </si>
  <si>
    <t>Jolo</t>
  </si>
  <si>
    <t>PH156602000</t>
  </si>
  <si>
    <t>Jomalig</t>
  </si>
  <si>
    <t>PH045621000</t>
  </si>
  <si>
    <t>Jones</t>
  </si>
  <si>
    <t>PH023115000</t>
  </si>
  <si>
    <t>Jordan</t>
  </si>
  <si>
    <t>PH067902000</t>
  </si>
  <si>
    <t>Jose Abad Santos</t>
  </si>
  <si>
    <t>PH118602000</t>
  </si>
  <si>
    <t>Jose Dalman</t>
  </si>
  <si>
    <t>PH097222000</t>
  </si>
  <si>
    <t>Jose Panganiban</t>
  </si>
  <si>
    <t>PH051605000</t>
  </si>
  <si>
    <t>Josefina</t>
  </si>
  <si>
    <t>PH097337000</t>
  </si>
  <si>
    <t>Jovellar</t>
  </si>
  <si>
    <t>PH050505000</t>
  </si>
  <si>
    <t>Juban</t>
  </si>
  <si>
    <t>PH056210000</t>
  </si>
  <si>
    <t>Julita</t>
  </si>
  <si>
    <t>PH083725000</t>
  </si>
  <si>
    <t>Kabacan</t>
  </si>
  <si>
    <t>PH124703000</t>
  </si>
  <si>
    <t>Kabasalan</t>
  </si>
  <si>
    <t>PH098306000</t>
  </si>
  <si>
    <t>Kabayan</t>
  </si>
  <si>
    <t>PH141107000</t>
  </si>
  <si>
    <t>Kabugao</t>
  </si>
  <si>
    <t>PH148104000</t>
  </si>
  <si>
    <t>Kabuntalan</t>
  </si>
  <si>
    <t>PH153814000</t>
  </si>
  <si>
    <t>Kadingilan</t>
  </si>
  <si>
    <t>PH101306000</t>
  </si>
  <si>
    <t>Kalamansig</t>
  </si>
  <si>
    <t>PH126505000</t>
  </si>
  <si>
    <t>Kalawit</t>
  </si>
  <si>
    <t>PH097227000</t>
  </si>
  <si>
    <t>Kalayaan</t>
  </si>
  <si>
    <t>PH043409000</t>
  </si>
  <si>
    <t>PH175321000</t>
  </si>
  <si>
    <t>Kalibo</t>
  </si>
  <si>
    <t>PH060407000</t>
  </si>
  <si>
    <t>Kalilangan</t>
  </si>
  <si>
    <t>PH101307000</t>
  </si>
  <si>
    <t>Kalingalan Caluang</t>
  </si>
  <si>
    <t>PH156603000</t>
  </si>
  <si>
    <t>Kananga</t>
  </si>
  <si>
    <t>PH083726000</t>
  </si>
  <si>
    <t>Kapai</t>
  </si>
  <si>
    <t>PH153610000</t>
  </si>
  <si>
    <t>Kapalong</t>
  </si>
  <si>
    <t>PH112305000</t>
  </si>
  <si>
    <t>Kapangan</t>
  </si>
  <si>
    <t>PH141108000</t>
  </si>
  <si>
    <t>Kapatagan</t>
  </si>
  <si>
    <t>PH103505000</t>
  </si>
  <si>
    <t>PH153639000</t>
  </si>
  <si>
    <t>Kasibu</t>
  </si>
  <si>
    <t>PH025009000</t>
  </si>
  <si>
    <t>Katipunan</t>
  </si>
  <si>
    <t>PH097203000</t>
  </si>
  <si>
    <t>Kauswagan</t>
  </si>
  <si>
    <t>PH103507000</t>
  </si>
  <si>
    <t>Kawayan</t>
  </si>
  <si>
    <t>PH087806000</t>
  </si>
  <si>
    <t>Kawit</t>
  </si>
  <si>
    <t>PH042111000</t>
  </si>
  <si>
    <t>Kayapa</t>
  </si>
  <si>
    <t>PH025010000</t>
  </si>
  <si>
    <t>Kiamba</t>
  </si>
  <si>
    <t>PH128003000</t>
  </si>
  <si>
    <t>Kiangan</t>
  </si>
  <si>
    <t>PH142703000</t>
  </si>
  <si>
    <t>Kibawe</t>
  </si>
  <si>
    <t>PH101308000</t>
  </si>
  <si>
    <t>Kiblawan</t>
  </si>
  <si>
    <t>PH112406000</t>
  </si>
  <si>
    <t>Kibungan</t>
  </si>
  <si>
    <t>PH141109000</t>
  </si>
  <si>
    <t>Kinoguitan</t>
  </si>
  <si>
    <t>PH104312000</t>
  </si>
  <si>
    <t>Kitaotao</t>
  </si>
  <si>
    <t>PH101309000</t>
  </si>
  <si>
    <t>Kitcharao</t>
  </si>
  <si>
    <t>PH160206000</t>
  </si>
  <si>
    <t>Kolambugan</t>
  </si>
  <si>
    <t>PH103508000</t>
  </si>
  <si>
    <t>Kumalarang</t>
  </si>
  <si>
    <t>PH097311000</t>
  </si>
  <si>
    <t>La Carlota City</t>
  </si>
  <si>
    <t>PH064516000</t>
  </si>
  <si>
    <t>La Castellana</t>
  </si>
  <si>
    <t>PH064517000</t>
  </si>
  <si>
    <t>La Libertad</t>
  </si>
  <si>
    <t>PH074613000</t>
  </si>
  <si>
    <t>PH097204000</t>
  </si>
  <si>
    <t>La Paz</t>
  </si>
  <si>
    <t>PH036907000</t>
  </si>
  <si>
    <t>PH083728000</t>
  </si>
  <si>
    <t>PH140108000</t>
  </si>
  <si>
    <t>PH160304000</t>
  </si>
  <si>
    <t>La Trinidad</t>
  </si>
  <si>
    <t>PH141110000</t>
  </si>
  <si>
    <t>Laak</t>
  </si>
  <si>
    <t>PH118202000</t>
  </si>
  <si>
    <t>Labangan</t>
  </si>
  <si>
    <t>PH097312000</t>
  </si>
  <si>
    <t>Labason</t>
  </si>
  <si>
    <t>PH097205000</t>
  </si>
  <si>
    <t>Labo</t>
  </si>
  <si>
    <t>PH051606000</t>
  </si>
  <si>
    <t>Labrador</t>
  </si>
  <si>
    <t>PH015521000</t>
  </si>
  <si>
    <t>Lacub</t>
  </si>
  <si>
    <t>PH140109000</t>
  </si>
  <si>
    <t>Lagangilang</t>
  </si>
  <si>
    <t>PH140110000</t>
  </si>
  <si>
    <t>Lagawe</t>
  </si>
  <si>
    <t>PH142704000</t>
  </si>
  <si>
    <t>Lagayan</t>
  </si>
  <si>
    <t>PH140111000</t>
  </si>
  <si>
    <t>Lagonglong</t>
  </si>
  <si>
    <t>PH104313000</t>
  </si>
  <si>
    <t>Lagonoy</t>
  </si>
  <si>
    <t>PH051717000</t>
  </si>
  <si>
    <t>Laguindingan</t>
  </si>
  <si>
    <t>PH104314000</t>
  </si>
  <si>
    <t>Lake Sebu</t>
  </si>
  <si>
    <t>PH126319000</t>
  </si>
  <si>
    <t>Lakewood</t>
  </si>
  <si>
    <t>PH097333000</t>
  </si>
  <si>
    <t>Lal-Lo</t>
  </si>
  <si>
    <t>PH021516000</t>
  </si>
  <si>
    <t>Lala</t>
  </si>
  <si>
    <t>PH103509000</t>
  </si>
  <si>
    <t>Lambayong</t>
  </si>
  <si>
    <t>PH126508000</t>
  </si>
  <si>
    <t>Lambunao</t>
  </si>
  <si>
    <t>PH063025000</t>
  </si>
  <si>
    <t>Lamut</t>
  </si>
  <si>
    <t>PH142705000</t>
  </si>
  <si>
    <t>Langiden</t>
  </si>
  <si>
    <t>PH140112000</t>
  </si>
  <si>
    <t>Languyan</t>
  </si>
  <si>
    <t>PH157009000</t>
  </si>
  <si>
    <t>Lantapan</t>
  </si>
  <si>
    <t>PH101310000</t>
  </si>
  <si>
    <t>Lantawan</t>
  </si>
  <si>
    <t>PH150703000</t>
  </si>
  <si>
    <t>Lanuza</t>
  </si>
  <si>
    <t>PH166810000</t>
  </si>
  <si>
    <t>Laoac</t>
  </si>
  <si>
    <t>PH015548000</t>
  </si>
  <si>
    <t>Laoag City</t>
  </si>
  <si>
    <t>PH012812000</t>
  </si>
  <si>
    <t>Laoang</t>
  </si>
  <si>
    <t>PH084808000</t>
  </si>
  <si>
    <t>Lapinig</t>
  </si>
  <si>
    <t>PH084809000</t>
  </si>
  <si>
    <t>Lapu-Lapu City</t>
  </si>
  <si>
    <t>PH072226000</t>
  </si>
  <si>
    <t>Lapuyan</t>
  </si>
  <si>
    <t>PH097313000</t>
  </si>
  <si>
    <t>Larena</t>
  </si>
  <si>
    <t>PH076102000</t>
  </si>
  <si>
    <t>Las Navas</t>
  </si>
  <si>
    <t>PH084810000</t>
  </si>
  <si>
    <t>Las Nieves</t>
  </si>
  <si>
    <t>PH160207000</t>
  </si>
  <si>
    <t>Lasam</t>
  </si>
  <si>
    <t>PH021517000</t>
  </si>
  <si>
    <t>Laua-An</t>
  </si>
  <si>
    <t>PH060609000</t>
  </si>
  <si>
    <t>Laur</t>
  </si>
  <si>
    <t>PH034913000</t>
  </si>
  <si>
    <t>Laurel</t>
  </si>
  <si>
    <t>PH041011000</t>
  </si>
  <si>
    <t>Lavezares</t>
  </si>
  <si>
    <t>PH084811000</t>
  </si>
  <si>
    <t>Lawaan</t>
  </si>
  <si>
    <t>PH082612000</t>
  </si>
  <si>
    <t>Lazi</t>
  </si>
  <si>
    <t>PH076103000</t>
  </si>
  <si>
    <t>Lebak</t>
  </si>
  <si>
    <t>PH126506000</t>
  </si>
  <si>
    <t>Leganes</t>
  </si>
  <si>
    <t>PH063026000</t>
  </si>
  <si>
    <t>Legazpi City</t>
  </si>
  <si>
    <t>PH050506000</t>
  </si>
  <si>
    <t>Lemery</t>
  </si>
  <si>
    <t>PH041012000</t>
  </si>
  <si>
    <t>PH063027000</t>
  </si>
  <si>
    <t>Leon</t>
  </si>
  <si>
    <t>PH063028000</t>
  </si>
  <si>
    <t>PH083729000</t>
  </si>
  <si>
    <t>Lezo</t>
  </si>
  <si>
    <t>PH060408000</t>
  </si>
  <si>
    <t>Lian</t>
  </si>
  <si>
    <t>PH041013000</t>
  </si>
  <si>
    <t>Lianga</t>
  </si>
  <si>
    <t>PH166811000</t>
  </si>
  <si>
    <t>Libacao</t>
  </si>
  <si>
    <t>PH060409000</t>
  </si>
  <si>
    <t>Libagon</t>
  </si>
  <si>
    <t>PH086405000</t>
  </si>
  <si>
    <t>Libertad</t>
  </si>
  <si>
    <t>PH060610000</t>
  </si>
  <si>
    <t>PH104315000</t>
  </si>
  <si>
    <t>Libjo</t>
  </si>
  <si>
    <t>PH168504000</t>
  </si>
  <si>
    <t>Libmanan</t>
  </si>
  <si>
    <t>PH051718000</t>
  </si>
  <si>
    <t>Libon</t>
  </si>
  <si>
    <t>PH050507000</t>
  </si>
  <si>
    <t>Libona</t>
  </si>
  <si>
    <t>PH101311000</t>
  </si>
  <si>
    <t>Libungan</t>
  </si>
  <si>
    <t>PH124705000</t>
  </si>
  <si>
    <t>Licab</t>
  </si>
  <si>
    <t>PH034914000</t>
  </si>
  <si>
    <t>Licuan-Baay</t>
  </si>
  <si>
    <t>PH140113000</t>
  </si>
  <si>
    <t>Lidlidda</t>
  </si>
  <si>
    <t>PH012911000</t>
  </si>
  <si>
    <t>Lila</t>
  </si>
  <si>
    <t>PH071227000</t>
  </si>
  <si>
    <t>Liliw</t>
  </si>
  <si>
    <t>PH043410000</t>
  </si>
  <si>
    <t>Liloan</t>
  </si>
  <si>
    <t>PH072227000</t>
  </si>
  <si>
    <t>PH086406000</t>
  </si>
  <si>
    <t>Liloy</t>
  </si>
  <si>
    <t>PH097206000</t>
  </si>
  <si>
    <t>Limasawa</t>
  </si>
  <si>
    <t>PH086419000</t>
  </si>
  <si>
    <t>Limay</t>
  </si>
  <si>
    <t>PH030806000</t>
  </si>
  <si>
    <t>Linamon</t>
  </si>
  <si>
    <t>PH103510000</t>
  </si>
  <si>
    <t>Linapacan</t>
  </si>
  <si>
    <t>PH175313000</t>
  </si>
  <si>
    <t>Lingayen</t>
  </si>
  <si>
    <t>PH015522000</t>
  </si>
  <si>
    <t>Lingig</t>
  </si>
  <si>
    <t>PH166812000</t>
  </si>
  <si>
    <t>Lipa City</t>
  </si>
  <si>
    <t>PH041014000</t>
  </si>
  <si>
    <t>Llanera</t>
  </si>
  <si>
    <t>PH034915000</t>
  </si>
  <si>
    <t>Llorente</t>
  </si>
  <si>
    <t>PH082613000</t>
  </si>
  <si>
    <t>Loay</t>
  </si>
  <si>
    <t>PH071228000</t>
  </si>
  <si>
    <t>Lobo</t>
  </si>
  <si>
    <t>PH041015000</t>
  </si>
  <si>
    <t>Loboc</t>
  </si>
  <si>
    <t>PH071229000</t>
  </si>
  <si>
    <t>Looc</t>
  </si>
  <si>
    <t>PH175103000</t>
  </si>
  <si>
    <t>PH175907000</t>
  </si>
  <si>
    <t>Loon</t>
  </si>
  <si>
    <t>PH071230000</t>
  </si>
  <si>
    <t>Lope de Vega</t>
  </si>
  <si>
    <t>PH084824000</t>
  </si>
  <si>
    <t>Lopez</t>
  </si>
  <si>
    <t>PH045622000</t>
  </si>
  <si>
    <t>Lopez Jaena</t>
  </si>
  <si>
    <t>PH104208000</t>
  </si>
  <si>
    <t>Loreto</t>
  </si>
  <si>
    <t>PH160305000</t>
  </si>
  <si>
    <t>PH168505000</t>
  </si>
  <si>
    <t>Los Baños</t>
  </si>
  <si>
    <t>PH043411000</t>
  </si>
  <si>
    <t>Luba</t>
  </si>
  <si>
    <t>PH140114000</t>
  </si>
  <si>
    <t>Lubang</t>
  </si>
  <si>
    <t>PH175104000</t>
  </si>
  <si>
    <t>Lubao</t>
  </si>
  <si>
    <t>PH035408000</t>
  </si>
  <si>
    <t>Lubuagan</t>
  </si>
  <si>
    <t>PH143206000</t>
  </si>
  <si>
    <t>Lucban</t>
  </si>
  <si>
    <t>PH045623000</t>
  </si>
  <si>
    <t>Lucena City</t>
  </si>
  <si>
    <t>PH045624000</t>
  </si>
  <si>
    <t>Lugait</t>
  </si>
  <si>
    <t>PH104316000</t>
  </si>
  <si>
    <t>Lugus</t>
  </si>
  <si>
    <t>PH156617000</t>
  </si>
  <si>
    <t>Luisiana</t>
  </si>
  <si>
    <t>PH043412000</t>
  </si>
  <si>
    <t>Lumba-Bayabao</t>
  </si>
  <si>
    <t>PH153611000</t>
  </si>
  <si>
    <t>Lumbaca-Unayan</t>
  </si>
  <si>
    <t>PH153641000</t>
  </si>
  <si>
    <t>Lumban</t>
  </si>
  <si>
    <t>PH043413000</t>
  </si>
  <si>
    <t>Lumbatan</t>
  </si>
  <si>
    <t>PH153612000</t>
  </si>
  <si>
    <t>Lumbayanague</t>
  </si>
  <si>
    <t>PH153636000</t>
  </si>
  <si>
    <t>Luna</t>
  </si>
  <si>
    <t>PH013310000</t>
  </si>
  <si>
    <t>PH023116000</t>
  </si>
  <si>
    <t>PH148105000</t>
  </si>
  <si>
    <t>Lupao</t>
  </si>
  <si>
    <t>PH034916000</t>
  </si>
  <si>
    <t>Lupi</t>
  </si>
  <si>
    <t>PH051719000</t>
  </si>
  <si>
    <t>Lupon</t>
  </si>
  <si>
    <t>PH112507000</t>
  </si>
  <si>
    <t>Lutayan</t>
  </si>
  <si>
    <t>PH126507000</t>
  </si>
  <si>
    <t>Luuk</t>
  </si>
  <si>
    <t>PH156604000</t>
  </si>
  <si>
    <t>M'Lang</t>
  </si>
  <si>
    <t>PH124710000</t>
  </si>
  <si>
    <t>Ma-Ayon</t>
  </si>
  <si>
    <t>PH061907000</t>
  </si>
  <si>
    <t>Maasim</t>
  </si>
  <si>
    <t>PH128004000</t>
  </si>
  <si>
    <t>Maasin</t>
  </si>
  <si>
    <t>PH063029000</t>
  </si>
  <si>
    <t>Mabalacat City</t>
  </si>
  <si>
    <t>PH035409000</t>
  </si>
  <si>
    <t>Mabinay</t>
  </si>
  <si>
    <t>PH074614000</t>
  </si>
  <si>
    <t>Mabini</t>
  </si>
  <si>
    <t>PH015523000</t>
  </si>
  <si>
    <t>PH041016000</t>
  </si>
  <si>
    <t>PH071231000</t>
  </si>
  <si>
    <t>PH118203000</t>
  </si>
  <si>
    <t>Mabitac</t>
  </si>
  <si>
    <t>PH043414000</t>
  </si>
  <si>
    <t>Mabuhay</t>
  </si>
  <si>
    <t>PH098307000</t>
  </si>
  <si>
    <t>Macabebe</t>
  </si>
  <si>
    <t>PH035410000</t>
  </si>
  <si>
    <t>Macalelon</t>
  </si>
  <si>
    <t>PH045625000</t>
  </si>
  <si>
    <t>Macarthur</t>
  </si>
  <si>
    <t>PH083730000</t>
  </si>
  <si>
    <t>Maco</t>
  </si>
  <si>
    <t>PH118204000</t>
  </si>
  <si>
    <t>Maconacon</t>
  </si>
  <si>
    <t>PH023117000</t>
  </si>
  <si>
    <t>Macrohon</t>
  </si>
  <si>
    <t>PH086408000</t>
  </si>
  <si>
    <t>Madalag</t>
  </si>
  <si>
    <t>PH060410000</t>
  </si>
  <si>
    <t>Madalum</t>
  </si>
  <si>
    <t>PH153613000</t>
  </si>
  <si>
    <t>Madamba</t>
  </si>
  <si>
    <t>PH153614000</t>
  </si>
  <si>
    <t>Maddela</t>
  </si>
  <si>
    <t>PH025704000</t>
  </si>
  <si>
    <t>Madrid</t>
  </si>
  <si>
    <t>PH166813000</t>
  </si>
  <si>
    <t>Madridejos</t>
  </si>
  <si>
    <t>PH072228000</t>
  </si>
  <si>
    <t>Magalang</t>
  </si>
  <si>
    <t>PH035411000</t>
  </si>
  <si>
    <t>Magallanes</t>
  </si>
  <si>
    <t>PH042112000</t>
  </si>
  <si>
    <t>PH056211000</t>
  </si>
  <si>
    <t>PH160208000</t>
  </si>
  <si>
    <t>Magarao</t>
  </si>
  <si>
    <t>PH051720000</t>
  </si>
  <si>
    <t>Magdalena</t>
  </si>
  <si>
    <t>PH043415000</t>
  </si>
  <si>
    <t>Magdiwang</t>
  </si>
  <si>
    <t>PH175908000</t>
  </si>
  <si>
    <t>Magpet</t>
  </si>
  <si>
    <t>PH124706000</t>
  </si>
  <si>
    <t>Magsaysay</t>
  </si>
  <si>
    <t>PH103511000</t>
  </si>
  <si>
    <t>PH104317000</t>
  </si>
  <si>
    <t>PH112407000</t>
  </si>
  <si>
    <t>PH175105000</t>
  </si>
  <si>
    <t>PH175314000</t>
  </si>
  <si>
    <t>Magsingal</t>
  </si>
  <si>
    <t>PH012912000</t>
  </si>
  <si>
    <t>Maguing</t>
  </si>
  <si>
    <t>PH153634000</t>
  </si>
  <si>
    <t>Mahaplag</t>
  </si>
  <si>
    <t>PH083731000</t>
  </si>
  <si>
    <t>Mahatao</t>
  </si>
  <si>
    <t>PH020904000</t>
  </si>
  <si>
    <t>Mahayag</t>
  </si>
  <si>
    <t>PH097315000</t>
  </si>
  <si>
    <t>Mahinog</t>
  </si>
  <si>
    <t>PH101803000</t>
  </si>
  <si>
    <t>Maigo</t>
  </si>
  <si>
    <t>PH103512000</t>
  </si>
  <si>
    <t>Maimbung</t>
  </si>
  <si>
    <t>PH156605000</t>
  </si>
  <si>
    <t>Mainit</t>
  </si>
  <si>
    <t>PH166714000</t>
  </si>
  <si>
    <t>Maitum</t>
  </si>
  <si>
    <t>PH128005000</t>
  </si>
  <si>
    <t>Majayjay</t>
  </si>
  <si>
    <t>PH043416000</t>
  </si>
  <si>
    <t>Makato</t>
  </si>
  <si>
    <t>PH060411000</t>
  </si>
  <si>
    <t>Makilala</t>
  </si>
  <si>
    <t>PH124707000</t>
  </si>
  <si>
    <t>Malabang</t>
  </si>
  <si>
    <t>PH153615000</t>
  </si>
  <si>
    <t>Malabuyoc</t>
  </si>
  <si>
    <t>PH072229000</t>
  </si>
  <si>
    <t>Malalag</t>
  </si>
  <si>
    <t>PH112408000</t>
  </si>
  <si>
    <t>Malangas</t>
  </si>
  <si>
    <t>PH098308000</t>
  </si>
  <si>
    <t>Malapatan</t>
  </si>
  <si>
    <t>PH128006000</t>
  </si>
  <si>
    <t>Malasiqui</t>
  </si>
  <si>
    <t>PH015524000</t>
  </si>
  <si>
    <t>Malate</t>
  </si>
  <si>
    <t>PH133910000</t>
  </si>
  <si>
    <t>Malay</t>
  </si>
  <si>
    <t>PH060412000</t>
  </si>
  <si>
    <t>Malibcong</t>
  </si>
  <si>
    <t>PH140115000</t>
  </si>
  <si>
    <t>Malilipot</t>
  </si>
  <si>
    <t>PH050509000</t>
  </si>
  <si>
    <t>Malimono</t>
  </si>
  <si>
    <t>PH166715000</t>
  </si>
  <si>
    <t>Malinao</t>
  </si>
  <si>
    <t>PH050510000</t>
  </si>
  <si>
    <t>PH060413000</t>
  </si>
  <si>
    <t>Malita</t>
  </si>
  <si>
    <t>PH118603000</t>
  </si>
  <si>
    <t>Malitbog</t>
  </si>
  <si>
    <t>PH086409000</t>
  </si>
  <si>
    <t>PH101313000</t>
  </si>
  <si>
    <t>Mallig</t>
  </si>
  <si>
    <t>PH023119000</t>
  </si>
  <si>
    <t>Malungon</t>
  </si>
  <si>
    <t>PH128007000</t>
  </si>
  <si>
    <t>Maluso</t>
  </si>
  <si>
    <t>PH150704000</t>
  </si>
  <si>
    <t>Malvar</t>
  </si>
  <si>
    <t>PH041017000</t>
  </si>
  <si>
    <t>Mamasapano</t>
  </si>
  <si>
    <t>PH153820000</t>
  </si>
  <si>
    <t>Mambajao</t>
  </si>
  <si>
    <t>PH101804000</t>
  </si>
  <si>
    <t>Mamburao</t>
  </si>
  <si>
    <t>PH175106000</t>
  </si>
  <si>
    <t>Mambusao</t>
  </si>
  <si>
    <t>PH061908000</t>
  </si>
  <si>
    <t>Manabo</t>
  </si>
  <si>
    <t>PH140116000</t>
  </si>
  <si>
    <t>Manaoag</t>
  </si>
  <si>
    <t>PH015525000</t>
  </si>
  <si>
    <t>Manapla</t>
  </si>
  <si>
    <t>PH064518000</t>
  </si>
  <si>
    <t>Manay</t>
  </si>
  <si>
    <t>PH112508000</t>
  </si>
  <si>
    <t>Mandaon</t>
  </si>
  <si>
    <t>PH054110000</t>
  </si>
  <si>
    <t>Mandaue City</t>
  </si>
  <si>
    <t>PH072230000</t>
  </si>
  <si>
    <t>Mangaldan</t>
  </si>
  <si>
    <t>PH015526000</t>
  </si>
  <si>
    <t>Mangatarem</t>
  </si>
  <si>
    <t>PH015527000</t>
  </si>
  <si>
    <t>Mangudadatu</t>
  </si>
  <si>
    <t>PH153832000</t>
  </si>
  <si>
    <t>Manito</t>
  </si>
  <si>
    <t>PH050511000</t>
  </si>
  <si>
    <t>Manjuyod</t>
  </si>
  <si>
    <t>PH074615000</t>
  </si>
  <si>
    <t>Mankayan</t>
  </si>
  <si>
    <t>PH141111000</t>
  </si>
  <si>
    <t>Manolo Fortich</t>
  </si>
  <si>
    <t>PH101314000</t>
  </si>
  <si>
    <t>Mansalay</t>
  </si>
  <si>
    <t>PH175207000</t>
  </si>
  <si>
    <t>Manticao</t>
  </si>
  <si>
    <t>PH104318000</t>
  </si>
  <si>
    <t>Manukan</t>
  </si>
  <si>
    <t>PH097207000</t>
  </si>
  <si>
    <t>Mapanas</t>
  </si>
  <si>
    <t>PH084812000</t>
  </si>
  <si>
    <t>Mapandan</t>
  </si>
  <si>
    <t>PH015528000</t>
  </si>
  <si>
    <t>Mapun</t>
  </si>
  <si>
    <t>PH157003000</t>
  </si>
  <si>
    <t>Marabut</t>
  </si>
  <si>
    <t>PH086010000</t>
  </si>
  <si>
    <t>Maragondon</t>
  </si>
  <si>
    <t>PH042113000</t>
  </si>
  <si>
    <t>Maragusan</t>
  </si>
  <si>
    <t>PH118205000</t>
  </si>
  <si>
    <t>Maramag</t>
  </si>
  <si>
    <t>PH101315000</t>
  </si>
  <si>
    <t>Marantao</t>
  </si>
  <si>
    <t>PH153616000</t>
  </si>
  <si>
    <t>Marawi City</t>
  </si>
  <si>
    <t>PH153617000</t>
  </si>
  <si>
    <t>Marcos</t>
  </si>
  <si>
    <t>PH012813000</t>
  </si>
  <si>
    <t>Margosatubig</t>
  </si>
  <si>
    <t>PH097317000</t>
  </si>
  <si>
    <t>Maria</t>
  </si>
  <si>
    <t>PH076104000</t>
  </si>
  <si>
    <t>Maria Aurora</t>
  </si>
  <si>
    <t>PH037707000</t>
  </si>
  <si>
    <t>Maribojoc</t>
  </si>
  <si>
    <t>PH071232000</t>
  </si>
  <si>
    <t>Marihatag</t>
  </si>
  <si>
    <t>PH166814000</t>
  </si>
  <si>
    <t>Marilao</t>
  </si>
  <si>
    <t>PH031411000</t>
  </si>
  <si>
    <t>Maripipi</t>
  </si>
  <si>
    <t>PH087807000</t>
  </si>
  <si>
    <t>Mariveles</t>
  </si>
  <si>
    <t>PH030807000</t>
  </si>
  <si>
    <t>Marogong</t>
  </si>
  <si>
    <t>PH153631000</t>
  </si>
  <si>
    <t>Masantol</t>
  </si>
  <si>
    <t>PH035412000</t>
  </si>
  <si>
    <t>Masinloc</t>
  </si>
  <si>
    <t>PH037106000</t>
  </si>
  <si>
    <t>Masiu</t>
  </si>
  <si>
    <t>PH153618000</t>
  </si>
  <si>
    <t>Maslog</t>
  </si>
  <si>
    <t>PH082614000</t>
  </si>
  <si>
    <t>Mataasnakahoy</t>
  </si>
  <si>
    <t>PH041018000</t>
  </si>
  <si>
    <t>Matag-Ob</t>
  </si>
  <si>
    <t>PH083733000</t>
  </si>
  <si>
    <t>Matalam</t>
  </si>
  <si>
    <t>PH124708000</t>
  </si>
  <si>
    <t>Matalom</t>
  </si>
  <si>
    <t>PH083734000</t>
  </si>
  <si>
    <t>Matanao</t>
  </si>
  <si>
    <t>PH112410000</t>
  </si>
  <si>
    <t>Matanog</t>
  </si>
  <si>
    <t>PH153809000</t>
  </si>
  <si>
    <t>Matnog</t>
  </si>
  <si>
    <t>PH056212000</t>
  </si>
  <si>
    <t>Matuguinao</t>
  </si>
  <si>
    <t>PH086011000</t>
  </si>
  <si>
    <t>Matungao</t>
  </si>
  <si>
    <t>PH103513000</t>
  </si>
  <si>
    <t>Mauban</t>
  </si>
  <si>
    <t>PH045627000</t>
  </si>
  <si>
    <t>Mawab</t>
  </si>
  <si>
    <t>PH118206000</t>
  </si>
  <si>
    <t>Mayantoc</t>
  </si>
  <si>
    <t>PH036908000</t>
  </si>
  <si>
    <t>Maydolong</t>
  </si>
  <si>
    <t>PH082615000</t>
  </si>
  <si>
    <t>Mayorga</t>
  </si>
  <si>
    <t>PH083735000</t>
  </si>
  <si>
    <t>Mayoyao</t>
  </si>
  <si>
    <t>PH142706000</t>
  </si>
  <si>
    <t>Medellin</t>
  </si>
  <si>
    <t>PH072231000</t>
  </si>
  <si>
    <t>Medina</t>
  </si>
  <si>
    <t>PH104319000</t>
  </si>
  <si>
    <t>Mendez</t>
  </si>
  <si>
    <t>PH042114000</t>
  </si>
  <si>
    <t>Mercedes</t>
  </si>
  <si>
    <t>PH051607000</t>
  </si>
  <si>
    <t>PH082616000</t>
  </si>
  <si>
    <t>Merida</t>
  </si>
  <si>
    <t>PH083736000</t>
  </si>
  <si>
    <t>Mexico</t>
  </si>
  <si>
    <t>PH035413000</t>
  </si>
  <si>
    <t>Miagao</t>
  </si>
  <si>
    <t>PH063030000</t>
  </si>
  <si>
    <t>Midsalip</t>
  </si>
  <si>
    <t>PH097318000</t>
  </si>
  <si>
    <t>Midsayap</t>
  </si>
  <si>
    <t>PH124709000</t>
  </si>
  <si>
    <t>Milagros</t>
  </si>
  <si>
    <t>PH054112000</t>
  </si>
  <si>
    <t>Milaor</t>
  </si>
  <si>
    <t>PH051721000</t>
  </si>
  <si>
    <t>Mina</t>
  </si>
  <si>
    <t>PH063031000</t>
  </si>
  <si>
    <t>Minalabac</t>
  </si>
  <si>
    <t>PH051722000</t>
  </si>
  <si>
    <t>Minalin</t>
  </si>
  <si>
    <t>PH035414000</t>
  </si>
  <si>
    <t>Minglanilla</t>
  </si>
  <si>
    <t>PH072232000</t>
  </si>
  <si>
    <t>Moalboal</t>
  </si>
  <si>
    <t>PH072233000</t>
  </si>
  <si>
    <t>Mobo</t>
  </si>
  <si>
    <t>PH054113000</t>
  </si>
  <si>
    <t>Mogpog</t>
  </si>
  <si>
    <t>PH174004000</t>
  </si>
  <si>
    <t>Moises Padilla</t>
  </si>
  <si>
    <t>PH064519000</t>
  </si>
  <si>
    <t>Molave</t>
  </si>
  <si>
    <t>PH097319000</t>
  </si>
  <si>
    <t>Moncada</t>
  </si>
  <si>
    <t>PH036909000</t>
  </si>
  <si>
    <t>Mondragon</t>
  </si>
  <si>
    <t>PH084813000</t>
  </si>
  <si>
    <t>Monkayo</t>
  </si>
  <si>
    <t>PH118207000</t>
  </si>
  <si>
    <t>Monreal</t>
  </si>
  <si>
    <t>PH054114000</t>
  </si>
  <si>
    <t>Montevista</t>
  </si>
  <si>
    <t>PH118208000</t>
  </si>
  <si>
    <t>Morong</t>
  </si>
  <si>
    <t>PH030808000</t>
  </si>
  <si>
    <t>PH045809000</t>
  </si>
  <si>
    <t>Motiong</t>
  </si>
  <si>
    <t>PH086012000</t>
  </si>
  <si>
    <t>Mulanay</t>
  </si>
  <si>
    <t>PH045628000</t>
  </si>
  <si>
    <t>Mulondo</t>
  </si>
  <si>
    <t>PH153619000</t>
  </si>
  <si>
    <t>Munai</t>
  </si>
  <si>
    <t>PH103514000</t>
  </si>
  <si>
    <t>Murcia</t>
  </si>
  <si>
    <t>PH064520000</t>
  </si>
  <si>
    <t>Mutia</t>
  </si>
  <si>
    <t>PH097208000</t>
  </si>
  <si>
    <t>Naawan</t>
  </si>
  <si>
    <t>PH104320000</t>
  </si>
  <si>
    <t>Nabas</t>
  </si>
  <si>
    <t>PH060414000</t>
  </si>
  <si>
    <t>Nabua</t>
  </si>
  <si>
    <t>PH051723000</t>
  </si>
  <si>
    <t>Nabunturan</t>
  </si>
  <si>
    <t>PH118209000</t>
  </si>
  <si>
    <t>Naga</t>
  </si>
  <si>
    <t>PH098309000</t>
  </si>
  <si>
    <t>Naga City</t>
  </si>
  <si>
    <t>PH051724000</t>
  </si>
  <si>
    <t>Nagbukel</t>
  </si>
  <si>
    <t>PH012913000</t>
  </si>
  <si>
    <t>Nagcarlan</t>
  </si>
  <si>
    <t>PH043417000</t>
  </si>
  <si>
    <t>Nagtipunan</t>
  </si>
  <si>
    <t>PH025706000</t>
  </si>
  <si>
    <t>Naguilian</t>
  </si>
  <si>
    <t>PH013311000</t>
  </si>
  <si>
    <t>PH023120000</t>
  </si>
  <si>
    <t>Naic</t>
  </si>
  <si>
    <t>PH042115000</t>
  </si>
  <si>
    <t>Nampicuan</t>
  </si>
  <si>
    <t>PH034918000</t>
  </si>
  <si>
    <t>Narra</t>
  </si>
  <si>
    <t>PH175315000</t>
  </si>
  <si>
    <t>Narvacan</t>
  </si>
  <si>
    <t>PH012914000</t>
  </si>
  <si>
    <t>Nasipit</t>
  </si>
  <si>
    <t>PH160209000</t>
  </si>
  <si>
    <t>Nasugbu</t>
  </si>
  <si>
    <t>PH041019000</t>
  </si>
  <si>
    <t>Natividad</t>
  </si>
  <si>
    <t>PH015529000</t>
  </si>
  <si>
    <t>Natonin</t>
  </si>
  <si>
    <t>PH144405000</t>
  </si>
  <si>
    <t>Naujan</t>
  </si>
  <si>
    <t>PH175208000</t>
  </si>
  <si>
    <t>Naval</t>
  </si>
  <si>
    <t>PH087808000</t>
  </si>
  <si>
    <t>New Bataan</t>
  </si>
  <si>
    <t>PH118210000</t>
  </si>
  <si>
    <t>New Corella</t>
  </si>
  <si>
    <t>PH112314000</t>
  </si>
  <si>
    <t>New Lucena</t>
  </si>
  <si>
    <t>PH063032000</t>
  </si>
  <si>
    <t>New Washington</t>
  </si>
  <si>
    <t>PH060415000</t>
  </si>
  <si>
    <t>Norala</t>
  </si>
  <si>
    <t>PH126311000</t>
  </si>
  <si>
    <t>Northern Kabuntalan</t>
  </si>
  <si>
    <t>PH153834000</t>
  </si>
  <si>
    <t>Norzagaray</t>
  </si>
  <si>
    <t>PH031413000</t>
  </si>
  <si>
    <t>Noveleta</t>
  </si>
  <si>
    <t>PH042116000</t>
  </si>
  <si>
    <t>Nueva Era</t>
  </si>
  <si>
    <t>PH012814000</t>
  </si>
  <si>
    <t>Nueva Valencia</t>
  </si>
  <si>
    <t>PH067903000</t>
  </si>
  <si>
    <t>Numancia</t>
  </si>
  <si>
    <t>PH060416000</t>
  </si>
  <si>
    <t>Nunungan</t>
  </si>
  <si>
    <t>PH103515000</t>
  </si>
  <si>
    <t>Oas</t>
  </si>
  <si>
    <t>PH050512000</t>
  </si>
  <si>
    <t>Obando</t>
  </si>
  <si>
    <t>PH031414000</t>
  </si>
  <si>
    <t>Ocampo</t>
  </si>
  <si>
    <t>PH051725000</t>
  </si>
  <si>
    <t>Odiongan</t>
  </si>
  <si>
    <t>PH175909000</t>
  </si>
  <si>
    <t>Old Panamao</t>
  </si>
  <si>
    <t>PH156607000</t>
  </si>
  <si>
    <t>Olongapo City</t>
  </si>
  <si>
    <t>PH037107000</t>
  </si>
  <si>
    <t>Olutanga</t>
  </si>
  <si>
    <t>PH098310000</t>
  </si>
  <si>
    <t>Omar</t>
  </si>
  <si>
    <t>PH156619000</t>
  </si>
  <si>
    <t>Opol</t>
  </si>
  <si>
    <t>PH104321000</t>
  </si>
  <si>
    <t>Orani</t>
  </si>
  <si>
    <t>PH030809000</t>
  </si>
  <si>
    <t>Oras</t>
  </si>
  <si>
    <t>PH082617000</t>
  </si>
  <si>
    <t>Orion</t>
  </si>
  <si>
    <t>PH030810000</t>
  </si>
  <si>
    <t>Ormoc City</t>
  </si>
  <si>
    <t>PH083738000</t>
  </si>
  <si>
    <t>Oroquieta City</t>
  </si>
  <si>
    <t>PH104209000</t>
  </si>
  <si>
    <t>Oslob</t>
  </si>
  <si>
    <t>PH072235000</t>
  </si>
  <si>
    <t>Oton</t>
  </si>
  <si>
    <t>PH063034000</t>
  </si>
  <si>
    <t>Ozamis City</t>
  </si>
  <si>
    <t>PH104210000</t>
  </si>
  <si>
    <t>Paco</t>
  </si>
  <si>
    <t>PH133911000</t>
  </si>
  <si>
    <t>Padada</t>
  </si>
  <si>
    <t>PH112411000</t>
  </si>
  <si>
    <t>Padre Burgos</t>
  </si>
  <si>
    <t>PH045629000</t>
  </si>
  <si>
    <t>PH086410000</t>
  </si>
  <si>
    <t>Padre Garcia</t>
  </si>
  <si>
    <t>PH041020000</t>
  </si>
  <si>
    <t>Paete</t>
  </si>
  <si>
    <t>PH043418000</t>
  </si>
  <si>
    <t>Pagadian City</t>
  </si>
  <si>
    <t>PH097322000</t>
  </si>
  <si>
    <t>Pagagawan</t>
  </si>
  <si>
    <t>PH153822000</t>
  </si>
  <si>
    <t>Pagalungan</t>
  </si>
  <si>
    <t>PH153810000</t>
  </si>
  <si>
    <t>Pagayawan</t>
  </si>
  <si>
    <t>PH153620000</t>
  </si>
  <si>
    <t>Pagbilao</t>
  </si>
  <si>
    <t>PH045630000</t>
  </si>
  <si>
    <t>Paglat</t>
  </si>
  <si>
    <t>PH153823000</t>
  </si>
  <si>
    <t>Pagsanghan</t>
  </si>
  <si>
    <t>PH086026000</t>
  </si>
  <si>
    <t>Pagsanjan</t>
  </si>
  <si>
    <t>PH043419000</t>
  </si>
  <si>
    <t>Pagudpud</t>
  </si>
  <si>
    <t>PH012815000</t>
  </si>
  <si>
    <t>Pakil</t>
  </si>
  <si>
    <t>PH043420000</t>
  </si>
  <si>
    <t>Palanan</t>
  </si>
  <si>
    <t>PH023121000</t>
  </si>
  <si>
    <t>Palanas</t>
  </si>
  <si>
    <t>PH054115000</t>
  </si>
  <si>
    <t>Palapag</t>
  </si>
  <si>
    <t>PH084814000</t>
  </si>
  <si>
    <t>Palauig</t>
  </si>
  <si>
    <t>PH037108000</t>
  </si>
  <si>
    <t>Palayan City</t>
  </si>
  <si>
    <t>PH034919000</t>
  </si>
  <si>
    <t>Palimbang</t>
  </si>
  <si>
    <t>PH126509000</t>
  </si>
  <si>
    <t>Palo</t>
  </si>
  <si>
    <t>PH083739000</t>
  </si>
  <si>
    <t>Palompon</t>
  </si>
  <si>
    <t>PH083740000</t>
  </si>
  <si>
    <t>Paluan</t>
  </si>
  <si>
    <t>PH175107000</t>
  </si>
  <si>
    <t>Pambujan</t>
  </si>
  <si>
    <t>PH084815000</t>
  </si>
  <si>
    <t>Pamplona</t>
  </si>
  <si>
    <t>PH021518000</t>
  </si>
  <si>
    <t>PH051726000</t>
  </si>
  <si>
    <t>PH074616000</t>
  </si>
  <si>
    <t>Panaon</t>
  </si>
  <si>
    <t>PH104211000</t>
  </si>
  <si>
    <t>Panay</t>
  </si>
  <si>
    <t>PH061909000</t>
  </si>
  <si>
    <t>Pandacan</t>
  </si>
  <si>
    <t>PH133912000</t>
  </si>
  <si>
    <t>Pandag</t>
  </si>
  <si>
    <t>PH153833000</t>
  </si>
  <si>
    <t>Pandami</t>
  </si>
  <si>
    <t>PH156618000</t>
  </si>
  <si>
    <t>Pandan</t>
  </si>
  <si>
    <t>PH052006000</t>
  </si>
  <si>
    <t>PH060611000</t>
  </si>
  <si>
    <t>Pandi</t>
  </si>
  <si>
    <t>PH031415000</t>
  </si>
  <si>
    <t>Panganiban</t>
  </si>
  <si>
    <t>PH052007000</t>
  </si>
  <si>
    <t>Pangantucan</t>
  </si>
  <si>
    <t>PH101316000</t>
  </si>
  <si>
    <t>Pangil</t>
  </si>
  <si>
    <t>PH043421000</t>
  </si>
  <si>
    <t>Panglao</t>
  </si>
  <si>
    <t>PH071233000</t>
  </si>
  <si>
    <t>Panglima Estino</t>
  </si>
  <si>
    <t>PH156616000</t>
  </si>
  <si>
    <t>Panglima Sugala</t>
  </si>
  <si>
    <t>PH157001000</t>
  </si>
  <si>
    <t>Pangutaran</t>
  </si>
  <si>
    <t>PH156608000</t>
  </si>
  <si>
    <t>Paniqui</t>
  </si>
  <si>
    <t>PH036910000</t>
  </si>
  <si>
    <t>Panitan</t>
  </si>
  <si>
    <t>PH061910000</t>
  </si>
  <si>
    <t>Pantabangan</t>
  </si>
  <si>
    <t>PH034920000</t>
  </si>
  <si>
    <t>Pantao Ragat</t>
  </si>
  <si>
    <t>PH103516000</t>
  </si>
  <si>
    <t>Pantar</t>
  </si>
  <si>
    <t>PH103523000</t>
  </si>
  <si>
    <t>Pantukan</t>
  </si>
  <si>
    <t>PH118211000</t>
  </si>
  <si>
    <t>Panukulan</t>
  </si>
  <si>
    <t>PH045631000</t>
  </si>
  <si>
    <t>Paoay</t>
  </si>
  <si>
    <t>PH012816000</t>
  </si>
  <si>
    <t>Paombong</t>
  </si>
  <si>
    <t>PH031416000</t>
  </si>
  <si>
    <t>Paracale</t>
  </si>
  <si>
    <t>PH051608000</t>
  </si>
  <si>
    <t>Paracelis</t>
  </si>
  <si>
    <t>PH144406000</t>
  </si>
  <si>
    <t>Paranas</t>
  </si>
  <si>
    <t>PH086022000</t>
  </si>
  <si>
    <t>Parang</t>
  </si>
  <si>
    <t>PH153811000</t>
  </si>
  <si>
    <t>PH156609000</t>
  </si>
  <si>
    <t>Pasacao</t>
  </si>
  <si>
    <t>PH051727000</t>
  </si>
  <si>
    <t>Pasay City</t>
  </si>
  <si>
    <t>PH137605000</t>
  </si>
  <si>
    <t>Pasil</t>
  </si>
  <si>
    <t>PH143208000</t>
  </si>
  <si>
    <t>Pastrana</t>
  </si>
  <si>
    <t>PH083741000</t>
  </si>
  <si>
    <t>Pasuquin</t>
  </si>
  <si>
    <t>PH012817000</t>
  </si>
  <si>
    <t>Pata</t>
  </si>
  <si>
    <t>PH156610000</t>
  </si>
  <si>
    <t>Pateros</t>
  </si>
  <si>
    <t>PH137606000</t>
  </si>
  <si>
    <t>Patikul</t>
  </si>
  <si>
    <t>PH156611000</t>
  </si>
  <si>
    <t>Patnanungan</t>
  </si>
  <si>
    <t>PH045632000</t>
  </si>
  <si>
    <t>Patnongon</t>
  </si>
  <si>
    <t>PH060612000</t>
  </si>
  <si>
    <t>Pavia</t>
  </si>
  <si>
    <t>PH063036000</t>
  </si>
  <si>
    <t>Payao</t>
  </si>
  <si>
    <t>PH098311000</t>
  </si>
  <si>
    <t>Peñablanca</t>
  </si>
  <si>
    <t>PH021519000</t>
  </si>
  <si>
    <t>Peñaranda</t>
  </si>
  <si>
    <t>PH034921000</t>
  </si>
  <si>
    <t>Peñarrubia</t>
  </si>
  <si>
    <t>PH140117000</t>
  </si>
  <si>
    <t>Perez</t>
  </si>
  <si>
    <t>PH045633000</t>
  </si>
  <si>
    <t>Piagapo</t>
  </si>
  <si>
    <t>PH153621000</t>
  </si>
  <si>
    <t>Piat</t>
  </si>
  <si>
    <t>PH021520000</t>
  </si>
  <si>
    <t>Picong</t>
  </si>
  <si>
    <t>PH153635000</t>
  </si>
  <si>
    <t>Piddig</t>
  </si>
  <si>
    <t>PH012818000</t>
  </si>
  <si>
    <t>Pidigan</t>
  </si>
  <si>
    <t>PH140118000</t>
  </si>
  <si>
    <t>Pigkawayan</t>
  </si>
  <si>
    <t>PH124711000</t>
  </si>
  <si>
    <t>Pikit</t>
  </si>
  <si>
    <t>PH124712000</t>
  </si>
  <si>
    <t>Pila</t>
  </si>
  <si>
    <t>PH043422000</t>
  </si>
  <si>
    <t>Pilar</t>
  </si>
  <si>
    <t>PH030811000</t>
  </si>
  <si>
    <t>PH056213000</t>
  </si>
  <si>
    <t>PH061911000</t>
  </si>
  <si>
    <t>PH071234000</t>
  </si>
  <si>
    <t>PH072236000</t>
  </si>
  <si>
    <t>PH140119000</t>
  </si>
  <si>
    <t>PH166716000</t>
  </si>
  <si>
    <t>Pili</t>
  </si>
  <si>
    <t>PH051728000</t>
  </si>
  <si>
    <t>Pililla</t>
  </si>
  <si>
    <t>PH045810000</t>
  </si>
  <si>
    <t>Pinabacdao</t>
  </si>
  <si>
    <t>PH086013000</t>
  </si>
  <si>
    <t>Pinamalayan</t>
  </si>
  <si>
    <t>PH175209000</t>
  </si>
  <si>
    <t>Pinamungahan</t>
  </si>
  <si>
    <t>PH072237000</t>
  </si>
  <si>
    <t>Piñan</t>
  </si>
  <si>
    <t>PH097209000</t>
  </si>
  <si>
    <t>Pinili</t>
  </si>
  <si>
    <t>PH012819000</t>
  </si>
  <si>
    <t>Pintuyan</t>
  </si>
  <si>
    <t>PH086411000</t>
  </si>
  <si>
    <t>Pinukpuk</t>
  </si>
  <si>
    <t>PH143209000</t>
  </si>
  <si>
    <t>Pio Duran</t>
  </si>
  <si>
    <t>PH050513000</t>
  </si>
  <si>
    <t>Pio V. Corpuz</t>
  </si>
  <si>
    <t>PH054116000</t>
  </si>
  <si>
    <t>Pitogo</t>
  </si>
  <si>
    <t>PH045634000</t>
  </si>
  <si>
    <t>PH097338000</t>
  </si>
  <si>
    <t>Placer</t>
  </si>
  <si>
    <t>PH054117000</t>
  </si>
  <si>
    <t>PH166717000</t>
  </si>
  <si>
    <t>Plaridel</t>
  </si>
  <si>
    <t>PH031417000</t>
  </si>
  <si>
    <t>PH045635000</t>
  </si>
  <si>
    <t>PH104212000</t>
  </si>
  <si>
    <t>Pola</t>
  </si>
  <si>
    <t>PH175210000</t>
  </si>
  <si>
    <t>Polanco</t>
  </si>
  <si>
    <t>PH097210000</t>
  </si>
  <si>
    <t>Polangui</t>
  </si>
  <si>
    <t>PH050514000</t>
  </si>
  <si>
    <t>Polillo</t>
  </si>
  <si>
    <t>PH045636000</t>
  </si>
  <si>
    <t>Polomolok</t>
  </si>
  <si>
    <t>PH126312000</t>
  </si>
  <si>
    <t>Pontevedra</t>
  </si>
  <si>
    <t>PH061912000</t>
  </si>
  <si>
    <t>PH064521000</t>
  </si>
  <si>
    <t>Poona Bayabao</t>
  </si>
  <si>
    <t>PH153622000</t>
  </si>
  <si>
    <t>Poona Piagapo</t>
  </si>
  <si>
    <t>PH103517000</t>
  </si>
  <si>
    <t>Porac</t>
  </si>
  <si>
    <t>PH035415000</t>
  </si>
  <si>
    <t>Poro</t>
  </si>
  <si>
    <t>PH072238000</t>
  </si>
  <si>
    <t>Port Area</t>
  </si>
  <si>
    <t>PH133913000</t>
  </si>
  <si>
    <t>Pototan</t>
  </si>
  <si>
    <t>PH063037000</t>
  </si>
  <si>
    <t>Pozorrubio</t>
  </si>
  <si>
    <t>PH015530000</t>
  </si>
  <si>
    <t>Pres. Carlos P. Garcia</t>
  </si>
  <si>
    <t>PH071235000</t>
  </si>
  <si>
    <t>Pres. Manuel A. Roxas</t>
  </si>
  <si>
    <t>PH097211000</t>
  </si>
  <si>
    <t>Presentacion</t>
  </si>
  <si>
    <t>PH051729000</t>
  </si>
  <si>
    <t>President Quirino</t>
  </si>
  <si>
    <t>PH126510000</t>
  </si>
  <si>
    <t>President Roxas</t>
  </si>
  <si>
    <t>PH061913000</t>
  </si>
  <si>
    <t>PH124713000</t>
  </si>
  <si>
    <t>Prieto Diaz</t>
  </si>
  <si>
    <t>PH056214000</t>
  </si>
  <si>
    <t>Prosperidad</t>
  </si>
  <si>
    <t>PH160306000</t>
  </si>
  <si>
    <t>Pualas</t>
  </si>
  <si>
    <t>PH153623000</t>
  </si>
  <si>
    <t>Pudtol</t>
  </si>
  <si>
    <t>PH148106000</t>
  </si>
  <si>
    <t>Puerto Galera</t>
  </si>
  <si>
    <t>PH175211000</t>
  </si>
  <si>
    <t>Puerto Princesa City</t>
  </si>
  <si>
    <t>PH175316000</t>
  </si>
  <si>
    <t>Pugo</t>
  </si>
  <si>
    <t>PH013312000</t>
  </si>
  <si>
    <t>Pulilan</t>
  </si>
  <si>
    <t>PH031418000</t>
  </si>
  <si>
    <t>Pulupandan</t>
  </si>
  <si>
    <t>PH064522000</t>
  </si>
  <si>
    <t>Pura</t>
  </si>
  <si>
    <t>PH036911000</t>
  </si>
  <si>
    <t>PH023122000</t>
  </si>
  <si>
    <t>PH025011000</t>
  </si>
  <si>
    <t>PH034922000</t>
  </si>
  <si>
    <t>PH045637000</t>
  </si>
  <si>
    <t>PH101317000</t>
  </si>
  <si>
    <t>PH175317000</t>
  </si>
  <si>
    <t>Quezon City</t>
  </si>
  <si>
    <t>PH137404000</t>
  </si>
  <si>
    <t>Quiapo</t>
  </si>
  <si>
    <t>PH133903000</t>
  </si>
  <si>
    <t>Quinapondan</t>
  </si>
  <si>
    <t>PH082618000</t>
  </si>
  <si>
    <t>PH012915000</t>
  </si>
  <si>
    <t>PH023123000</t>
  </si>
  <si>
    <t>Ragay</t>
  </si>
  <si>
    <t>PH051730000</t>
  </si>
  <si>
    <t>Rajah Buayan</t>
  </si>
  <si>
    <t>PH153829000</t>
  </si>
  <si>
    <t>Ramon</t>
  </si>
  <si>
    <t>PH023124000</t>
  </si>
  <si>
    <t>Ramon Magsaysay</t>
  </si>
  <si>
    <t>PH097323000</t>
  </si>
  <si>
    <t>Ramos</t>
  </si>
  <si>
    <t>PH036912000</t>
  </si>
  <si>
    <t>Rapu-Rapu</t>
  </si>
  <si>
    <t>PH050515000</t>
  </si>
  <si>
    <t>Real</t>
  </si>
  <si>
    <t>PH045638000</t>
  </si>
  <si>
    <t>Reina Mercedes</t>
  </si>
  <si>
    <t>PH023125000</t>
  </si>
  <si>
    <t>Remedios T. Romualdez</t>
  </si>
  <si>
    <t>PH160212000</t>
  </si>
  <si>
    <t>PH021521000</t>
  </si>
  <si>
    <t>PH034923000</t>
  </si>
  <si>
    <t>PH043423000</t>
  </si>
  <si>
    <t>PH097212000</t>
  </si>
  <si>
    <t>PH143211000</t>
  </si>
  <si>
    <t>PH175108000</t>
  </si>
  <si>
    <t>PH175323000</t>
  </si>
  <si>
    <t>Rodriguez</t>
  </si>
  <si>
    <t>PH045808000</t>
  </si>
  <si>
    <t>PH175910000</t>
  </si>
  <si>
    <t>Ronda</t>
  </si>
  <si>
    <t>PH072239000</t>
  </si>
  <si>
    <t>Rosales</t>
  </si>
  <si>
    <t>PH015531000</t>
  </si>
  <si>
    <t>Rosario</t>
  </si>
  <si>
    <t>PH013313000</t>
  </si>
  <si>
    <t>PH041021000</t>
  </si>
  <si>
    <t>PH042117000</t>
  </si>
  <si>
    <t>PH084816000</t>
  </si>
  <si>
    <t>PH160307000</t>
  </si>
  <si>
    <t>Roseller Lim</t>
  </si>
  <si>
    <t>PH098312000</t>
  </si>
  <si>
    <t>Roxas</t>
  </si>
  <si>
    <t>PH023126000</t>
  </si>
  <si>
    <t>PH175212000</t>
  </si>
  <si>
    <t>PH175318000</t>
  </si>
  <si>
    <t>Roxas City</t>
  </si>
  <si>
    <t>PH061914000</t>
  </si>
  <si>
    <t>Sabangan</t>
  </si>
  <si>
    <t>PH144407000</t>
  </si>
  <si>
    <t>Sablan</t>
  </si>
  <si>
    <t>PH141112000</t>
  </si>
  <si>
    <t>Sablayan</t>
  </si>
  <si>
    <t>PH175109000</t>
  </si>
  <si>
    <t>Sabtang</t>
  </si>
  <si>
    <t>PH020905000</t>
  </si>
  <si>
    <t>Sadanga</t>
  </si>
  <si>
    <t>PH144408000</t>
  </si>
  <si>
    <t>Sagada</t>
  </si>
  <si>
    <t>PH144409000</t>
  </si>
  <si>
    <t>Sagay</t>
  </si>
  <si>
    <t>PH101805000</t>
  </si>
  <si>
    <t>Sagay City</t>
  </si>
  <si>
    <t>PH064523000</t>
  </si>
  <si>
    <t>Sagbayan</t>
  </si>
  <si>
    <t>PH071236000</t>
  </si>
  <si>
    <t>Sagñay</t>
  </si>
  <si>
    <t>PH051731000</t>
  </si>
  <si>
    <t>Saguday</t>
  </si>
  <si>
    <t>PH025705000</t>
  </si>
  <si>
    <t>Saguiaran</t>
  </si>
  <si>
    <t>PH153625000</t>
  </si>
  <si>
    <t>Saint Bernard</t>
  </si>
  <si>
    <t>PH086412000</t>
  </si>
  <si>
    <t>Salay</t>
  </si>
  <si>
    <t>PH104322000</t>
  </si>
  <si>
    <t>Salcedo</t>
  </si>
  <si>
    <t>PH012916000</t>
  </si>
  <si>
    <t>PH082619000</t>
  </si>
  <si>
    <t>Sallapadan</t>
  </si>
  <si>
    <t>PH140120000</t>
  </si>
  <si>
    <t>Salug</t>
  </si>
  <si>
    <t>PH097213000</t>
  </si>
  <si>
    <t>Salvador</t>
  </si>
  <si>
    <t>PH103518000</t>
  </si>
  <si>
    <t>Salvador Benedicto</t>
  </si>
  <si>
    <t>PH064532000</t>
  </si>
  <si>
    <t>Samal</t>
  </si>
  <si>
    <t>PH030812000</t>
  </si>
  <si>
    <t>Samboan</t>
  </si>
  <si>
    <t>PH072240000</t>
  </si>
  <si>
    <t>Sampaloc</t>
  </si>
  <si>
    <t>PH045639000</t>
  </si>
  <si>
    <t>PH133906000</t>
  </si>
  <si>
    <t>San Agustin</t>
  </si>
  <si>
    <t>PH023127000</t>
  </si>
  <si>
    <t>PH166815000</t>
  </si>
  <si>
    <t>PH175911000</t>
  </si>
  <si>
    <t>San Andres</t>
  </si>
  <si>
    <t>PH045640000</t>
  </si>
  <si>
    <t>PH052008000</t>
  </si>
  <si>
    <t>PH175912000</t>
  </si>
  <si>
    <t>San Antonio</t>
  </si>
  <si>
    <t>PH034924000</t>
  </si>
  <si>
    <t>PH037109000</t>
  </si>
  <si>
    <t>PH045641000</t>
  </si>
  <si>
    <t>PH084817000</t>
  </si>
  <si>
    <t>San Benito</t>
  </si>
  <si>
    <t>PH166718000</t>
  </si>
  <si>
    <t>San Carlos City</t>
  </si>
  <si>
    <t>PH015532000</t>
  </si>
  <si>
    <t>PH064524000</t>
  </si>
  <si>
    <t>San Clemente</t>
  </si>
  <si>
    <t>PH036913000</t>
  </si>
  <si>
    <t>San Dionisio</t>
  </si>
  <si>
    <t>PH063038000</t>
  </si>
  <si>
    <t>San Emilio</t>
  </si>
  <si>
    <t>PH012917000</t>
  </si>
  <si>
    <t>San Enrique</t>
  </si>
  <si>
    <t>PH063039000</t>
  </si>
  <si>
    <t>PH064525000</t>
  </si>
  <si>
    <t>San Esteban</t>
  </si>
  <si>
    <t>PH012918000</t>
  </si>
  <si>
    <t>San Fabian</t>
  </si>
  <si>
    <t>PH015533000</t>
  </si>
  <si>
    <t>San Felipe</t>
  </si>
  <si>
    <t>PH037110000</t>
  </si>
  <si>
    <t>San Fernando</t>
  </si>
  <si>
    <t>PH051732000</t>
  </si>
  <si>
    <t>PH054118000</t>
  </si>
  <si>
    <t>PH072241000</t>
  </si>
  <si>
    <t>PH101318000</t>
  </si>
  <si>
    <t>PH175913000</t>
  </si>
  <si>
    <t>San Francisco</t>
  </si>
  <si>
    <t>PH045642000</t>
  </si>
  <si>
    <t>PH072242000</t>
  </si>
  <si>
    <t>PH086413000</t>
  </si>
  <si>
    <t>PH160308000</t>
  </si>
  <si>
    <t>PH166719000</t>
  </si>
  <si>
    <t>San Gabriel</t>
  </si>
  <si>
    <t>PH013315000</t>
  </si>
  <si>
    <t>San Guillermo</t>
  </si>
  <si>
    <t>PH023128000</t>
  </si>
  <si>
    <t>San Ildefonso</t>
  </si>
  <si>
    <t>PH012919000</t>
  </si>
  <si>
    <t>PH031419000</t>
  </si>
  <si>
    <t>San Isidro</t>
  </si>
  <si>
    <t>PH023129000</t>
  </si>
  <si>
    <t>PH034925000</t>
  </si>
  <si>
    <t>PH071237000</t>
  </si>
  <si>
    <t>PH083742000</t>
  </si>
  <si>
    <t>PH084818000</t>
  </si>
  <si>
    <t>PH112324000</t>
  </si>
  <si>
    <t>PH112510000</t>
  </si>
  <si>
    <t>PH140121000</t>
  </si>
  <si>
    <t>PH166720000</t>
  </si>
  <si>
    <t>San Jacinto</t>
  </si>
  <si>
    <t>PH015534000</t>
  </si>
  <si>
    <t>PH054119000</t>
  </si>
  <si>
    <t>San Joaquin</t>
  </si>
  <si>
    <t>PH063040000</t>
  </si>
  <si>
    <t>San Jorge</t>
  </si>
  <si>
    <t>PH086025000</t>
  </si>
  <si>
    <t>San Jose</t>
  </si>
  <si>
    <t>PH036918000</t>
  </si>
  <si>
    <t>PH041022000</t>
  </si>
  <si>
    <t>PH051733000</t>
  </si>
  <si>
    <t>PH060613000</t>
  </si>
  <si>
    <t>PH074617000</t>
  </si>
  <si>
    <t>PH084819000</t>
  </si>
  <si>
    <t>PH168506000</t>
  </si>
  <si>
    <t>PH175110000</t>
  </si>
  <si>
    <t>PH175914000</t>
  </si>
  <si>
    <t>San Jose City</t>
  </si>
  <si>
    <t>PH034926000</t>
  </si>
  <si>
    <t>San Jose de Buan</t>
  </si>
  <si>
    <t>PH086014000</t>
  </si>
  <si>
    <t>San Juan</t>
  </si>
  <si>
    <t>PH012920000</t>
  </si>
  <si>
    <t>PH013316000</t>
  </si>
  <si>
    <t>PH041023000</t>
  </si>
  <si>
    <t>PH076105000</t>
  </si>
  <si>
    <t>PH086414000</t>
  </si>
  <si>
    <t>PH140122000</t>
  </si>
  <si>
    <t>San Julian</t>
  </si>
  <si>
    <t>PH082620000</t>
  </si>
  <si>
    <t>San Leonardo</t>
  </si>
  <si>
    <t>PH034927000</t>
  </si>
  <si>
    <t>San Lorenzo</t>
  </si>
  <si>
    <t>PH067904000</t>
  </si>
  <si>
    <t>San Lorenzo Ruiz</t>
  </si>
  <si>
    <t>PH051604000</t>
  </si>
  <si>
    <t>San Luis</t>
  </si>
  <si>
    <t>PH035417000</t>
  </si>
  <si>
    <t>PH037708000</t>
  </si>
  <si>
    <t>PH041024000</t>
  </si>
  <si>
    <t>PH160309000</t>
  </si>
  <si>
    <t>San Manuel</t>
  </si>
  <si>
    <t>PH015535000</t>
  </si>
  <si>
    <t>PH023130000</t>
  </si>
  <si>
    <t>PH036914000</t>
  </si>
  <si>
    <t>San Marcelino</t>
  </si>
  <si>
    <t>PH037111000</t>
  </si>
  <si>
    <t>San Mariano</t>
  </si>
  <si>
    <t>PH023131000</t>
  </si>
  <si>
    <t>San Mateo</t>
  </si>
  <si>
    <t>PH023132000</t>
  </si>
  <si>
    <t>PH045811000</t>
  </si>
  <si>
    <t>San Miguel</t>
  </si>
  <si>
    <t>PH031421000</t>
  </si>
  <si>
    <t>PH052009000</t>
  </si>
  <si>
    <t>PH063041000</t>
  </si>
  <si>
    <t>PH071238000</t>
  </si>
  <si>
    <t>PH083743000</t>
  </si>
  <si>
    <t>PH097324000</t>
  </si>
  <si>
    <t>PH133907000</t>
  </si>
  <si>
    <t>PH166816000</t>
  </si>
  <si>
    <t>San Narciso</t>
  </si>
  <si>
    <t>PH037112000</t>
  </si>
  <si>
    <t>PH045644000</t>
  </si>
  <si>
    <t>San Nicolas</t>
  </si>
  <si>
    <t>PH012820000</t>
  </si>
  <si>
    <t>PH015536000</t>
  </si>
  <si>
    <t>PH041025000</t>
  </si>
  <si>
    <t>PH133904000</t>
  </si>
  <si>
    <t>San Pablo</t>
  </si>
  <si>
    <t>PH023133000</t>
  </si>
  <si>
    <t>PH097325000</t>
  </si>
  <si>
    <t>San Pablo City</t>
  </si>
  <si>
    <t>PH043424000</t>
  </si>
  <si>
    <t>San Pascual</t>
  </si>
  <si>
    <t>PH041026000</t>
  </si>
  <si>
    <t>PH054120000</t>
  </si>
  <si>
    <t>San Policarpo</t>
  </si>
  <si>
    <t>PH082621000</t>
  </si>
  <si>
    <t>San Quintin</t>
  </si>
  <si>
    <t>PH015537000</t>
  </si>
  <si>
    <t>PH140123000</t>
  </si>
  <si>
    <t>San Rafael</t>
  </si>
  <si>
    <t>PH031422000</t>
  </si>
  <si>
    <t>PH063042000</t>
  </si>
  <si>
    <t>San Remigio</t>
  </si>
  <si>
    <t>PH060614000</t>
  </si>
  <si>
    <t>PH072243000</t>
  </si>
  <si>
    <t>San Ricardo</t>
  </si>
  <si>
    <t>PH086415000</t>
  </si>
  <si>
    <t>San Roque</t>
  </si>
  <si>
    <t>PH084820000</t>
  </si>
  <si>
    <t>San Sebastian</t>
  </si>
  <si>
    <t>PH086015000</t>
  </si>
  <si>
    <t>San Simon</t>
  </si>
  <si>
    <t>PH035418000</t>
  </si>
  <si>
    <t>San Teodoro</t>
  </si>
  <si>
    <t>PH175213000</t>
  </si>
  <si>
    <t>San Vicente</t>
  </si>
  <si>
    <t>PH012921000</t>
  </si>
  <si>
    <t>PH051609000</t>
  </si>
  <si>
    <t>PH084821000</t>
  </si>
  <si>
    <t>PH175319000</t>
  </si>
  <si>
    <t>Sanchez-Mira</t>
  </si>
  <si>
    <t>PH021522000</t>
  </si>
  <si>
    <t>Santa</t>
  </si>
  <si>
    <t>PH012922000</t>
  </si>
  <si>
    <t>Santa Ana</t>
  </si>
  <si>
    <t>PH021523000</t>
  </si>
  <si>
    <t>PH035419000</t>
  </si>
  <si>
    <t>PH133914000</t>
  </si>
  <si>
    <t>Santa Barbara</t>
  </si>
  <si>
    <t>PH015538000</t>
  </si>
  <si>
    <t>PH063043000</t>
  </si>
  <si>
    <t>Santa Catalina</t>
  </si>
  <si>
    <t>PH012923000</t>
  </si>
  <si>
    <t>PH074618000</t>
  </si>
  <si>
    <t>Santa Cruz</t>
  </si>
  <si>
    <t>PH012924000</t>
  </si>
  <si>
    <t>PH037113000</t>
  </si>
  <si>
    <t>PH043426000</t>
  </si>
  <si>
    <t>PH112412000</t>
  </si>
  <si>
    <t>PH133905000</t>
  </si>
  <si>
    <t>PH174005000</t>
  </si>
  <si>
    <t>PH175111000</t>
  </si>
  <si>
    <t>Santa Elena</t>
  </si>
  <si>
    <t>PH051610000</t>
  </si>
  <si>
    <t>Santa Fe</t>
  </si>
  <si>
    <t>PH025012000</t>
  </si>
  <si>
    <t>PH072244000</t>
  </si>
  <si>
    <t>PH083744000</t>
  </si>
  <si>
    <t>PH175915000</t>
  </si>
  <si>
    <t>Santa Ignacia</t>
  </si>
  <si>
    <t>PH036915000</t>
  </si>
  <si>
    <t>Santa Josefa</t>
  </si>
  <si>
    <t>PH160310000</t>
  </si>
  <si>
    <t>Santa Lucia</t>
  </si>
  <si>
    <t>PH012925000</t>
  </si>
  <si>
    <t>Santa Magdalena</t>
  </si>
  <si>
    <t>PH056215000</t>
  </si>
  <si>
    <t>Santa Marcela</t>
  </si>
  <si>
    <t>PH148107000</t>
  </si>
  <si>
    <t>Santa Margarita</t>
  </si>
  <si>
    <t>PH086016000</t>
  </si>
  <si>
    <t>Santa Maria</t>
  </si>
  <si>
    <t>PH012926000</t>
  </si>
  <si>
    <t>PH015539000</t>
  </si>
  <si>
    <t>PH023134000</t>
  </si>
  <si>
    <t>PH031423000</t>
  </si>
  <si>
    <t>PH043427000</t>
  </si>
  <si>
    <t>PH118604000</t>
  </si>
  <si>
    <t>PH175917000</t>
  </si>
  <si>
    <t>Santa Monica</t>
  </si>
  <si>
    <t>PH166721000</t>
  </si>
  <si>
    <t>Santa Praxedes</t>
  </si>
  <si>
    <t>PH021524000</t>
  </si>
  <si>
    <t>Santa Rita</t>
  </si>
  <si>
    <t>PH035420000</t>
  </si>
  <si>
    <t>PH086017000</t>
  </si>
  <si>
    <t>Santa Rosa</t>
  </si>
  <si>
    <t>PH034928000</t>
  </si>
  <si>
    <t>Santa Teresita</t>
  </si>
  <si>
    <t>PH021525000</t>
  </si>
  <si>
    <t>PH041027000</t>
  </si>
  <si>
    <t>Santander</t>
  </si>
  <si>
    <t>PH072245000</t>
  </si>
  <si>
    <t>Santiago</t>
  </si>
  <si>
    <t>PH012927000</t>
  </si>
  <si>
    <t>PH160210000</t>
  </si>
  <si>
    <t>Santo Domingo</t>
  </si>
  <si>
    <t>PH012928000</t>
  </si>
  <si>
    <t>PH034929000</t>
  </si>
  <si>
    <t>PH050516000</t>
  </si>
  <si>
    <t>Santo Niño</t>
  </si>
  <si>
    <t>PH021526000</t>
  </si>
  <si>
    <t>PH086018000</t>
  </si>
  <si>
    <t>PH126318000</t>
  </si>
  <si>
    <t>Santo Tomas</t>
  </si>
  <si>
    <t>PH013317000</t>
  </si>
  <si>
    <t>PH015540000</t>
  </si>
  <si>
    <t>PH023136000</t>
  </si>
  <si>
    <t>PH035421000</t>
  </si>
  <si>
    <t>PH041028000</t>
  </si>
  <si>
    <t>PH112318000</t>
  </si>
  <si>
    <t>Santol</t>
  </si>
  <si>
    <t>PH013318000</t>
  </si>
  <si>
    <t>Sapa-Sapa</t>
  </si>
  <si>
    <t>PH157010000</t>
  </si>
  <si>
    <t>Sapad</t>
  </si>
  <si>
    <t>PH103519000</t>
  </si>
  <si>
    <t>Sapang Dalaga</t>
  </si>
  <si>
    <t>PH104213000</t>
  </si>
  <si>
    <t>Sapi-An</t>
  </si>
  <si>
    <t>PH061915000</t>
  </si>
  <si>
    <t>Sara</t>
  </si>
  <si>
    <t>PH063044000</t>
  </si>
  <si>
    <t>PH118605000</t>
  </si>
  <si>
    <t>Sariaya</t>
  </si>
  <si>
    <t>PH045645000</t>
  </si>
  <si>
    <t>Sarrat</t>
  </si>
  <si>
    <t>PH012821000</t>
  </si>
  <si>
    <t>Sasmuan</t>
  </si>
  <si>
    <t>PH035422000</t>
  </si>
  <si>
    <t>Science City of Muñoz</t>
  </si>
  <si>
    <t>PH034917000</t>
  </si>
  <si>
    <t>Sebaste</t>
  </si>
  <si>
    <t>PH060615000</t>
  </si>
  <si>
    <t>Sen. Ninoy Aquino</t>
  </si>
  <si>
    <t>PH126512000</t>
  </si>
  <si>
    <t>Sergio Osmeña Sr.</t>
  </si>
  <si>
    <t>PH097214000</t>
  </si>
  <si>
    <t>Sevilla</t>
  </si>
  <si>
    <t>PH071239000</t>
  </si>
  <si>
    <t>Shariff Aguak</t>
  </si>
  <si>
    <t>PH153808000</t>
  </si>
  <si>
    <t>Shariff Saydona Mustapha</t>
  </si>
  <si>
    <t>PH153837000</t>
  </si>
  <si>
    <t>Siasi</t>
  </si>
  <si>
    <t>PH156612000</t>
  </si>
  <si>
    <t>Siaton</t>
  </si>
  <si>
    <t>PH074619000</t>
  </si>
  <si>
    <t>Siay</t>
  </si>
  <si>
    <t>PH098313000</t>
  </si>
  <si>
    <t>Siayan</t>
  </si>
  <si>
    <t>PH097215000</t>
  </si>
  <si>
    <t>Sibagat</t>
  </si>
  <si>
    <t>PH160314000</t>
  </si>
  <si>
    <t>Sibalom</t>
  </si>
  <si>
    <t>PH060616000</t>
  </si>
  <si>
    <t>Sibonga</t>
  </si>
  <si>
    <t>PH072246000</t>
  </si>
  <si>
    <t>Sibuco</t>
  </si>
  <si>
    <t>PH097216000</t>
  </si>
  <si>
    <t>Sibulan</t>
  </si>
  <si>
    <t>PH074620000</t>
  </si>
  <si>
    <t>Sibunag</t>
  </si>
  <si>
    <t>PH067905000</t>
  </si>
  <si>
    <t>Sibutad</t>
  </si>
  <si>
    <t>PH097217000</t>
  </si>
  <si>
    <t>Sibutu</t>
  </si>
  <si>
    <t>PH157011000</t>
  </si>
  <si>
    <t>Sierra Bullones</t>
  </si>
  <si>
    <t>PH071240000</t>
  </si>
  <si>
    <t>Sigay</t>
  </si>
  <si>
    <t>PH012929000</t>
  </si>
  <si>
    <t>Sigma</t>
  </si>
  <si>
    <t>PH061916000</t>
  </si>
  <si>
    <t>Sikatuna</t>
  </si>
  <si>
    <t>PH071241000</t>
  </si>
  <si>
    <t>Silago</t>
  </si>
  <si>
    <t>PH086416000</t>
  </si>
  <si>
    <t>Silang</t>
  </si>
  <si>
    <t>PH042118000</t>
  </si>
  <si>
    <t>Silay City</t>
  </si>
  <si>
    <t>PH064526000</t>
  </si>
  <si>
    <t>Silvino Lobos</t>
  </si>
  <si>
    <t>PH084822000</t>
  </si>
  <si>
    <t>Simunul</t>
  </si>
  <si>
    <t>PH157004000</t>
  </si>
  <si>
    <t>Sinacaban</t>
  </si>
  <si>
    <t>PH104214000</t>
  </si>
  <si>
    <t>Sinait</t>
  </si>
  <si>
    <t>PH012930000</t>
  </si>
  <si>
    <t>Sindangan</t>
  </si>
  <si>
    <t>PH097218000</t>
  </si>
  <si>
    <t>Siniloan</t>
  </si>
  <si>
    <t>PH043429000</t>
  </si>
  <si>
    <t>Siocon</t>
  </si>
  <si>
    <t>PH097219000</t>
  </si>
  <si>
    <t>Sipocot</t>
  </si>
  <si>
    <t>PH051734000</t>
  </si>
  <si>
    <t>PH076106000</t>
  </si>
  <si>
    <t>Sirawai</t>
  </si>
  <si>
    <t>PH097220000</t>
  </si>
  <si>
    <t>Siruma</t>
  </si>
  <si>
    <t>PH051735000</t>
  </si>
  <si>
    <t>Sison</t>
  </si>
  <si>
    <t>PH015541000</t>
  </si>
  <si>
    <t>PH166722000</t>
  </si>
  <si>
    <t>Sitangkai</t>
  </si>
  <si>
    <t>PH157005000</t>
  </si>
  <si>
    <t>Socorro</t>
  </si>
  <si>
    <t>PH166723000</t>
  </si>
  <si>
    <t>PH175214000</t>
  </si>
  <si>
    <t>Sofronio Española</t>
  </si>
  <si>
    <t>PH175324000</t>
  </si>
  <si>
    <t>Sogod</t>
  </si>
  <si>
    <t>PH072247000</t>
  </si>
  <si>
    <t>PH086417000</t>
  </si>
  <si>
    <t>Solana</t>
  </si>
  <si>
    <t>PH021527000</t>
  </si>
  <si>
    <t>Solano</t>
  </si>
  <si>
    <t>PH025013000</t>
  </si>
  <si>
    <t>Solsona</t>
  </si>
  <si>
    <t>PH012822000</t>
  </si>
  <si>
    <t>Sominot</t>
  </si>
  <si>
    <t>PH097340000</t>
  </si>
  <si>
    <t>South Ubian</t>
  </si>
  <si>
    <t>PH157006000</t>
  </si>
  <si>
    <t>South Upi</t>
  </si>
  <si>
    <t>PH153817000</t>
  </si>
  <si>
    <t>Sual</t>
  </si>
  <si>
    <t>PH015542000</t>
  </si>
  <si>
    <t>Subic</t>
  </si>
  <si>
    <t>PH037114000</t>
  </si>
  <si>
    <t>Sudipen</t>
  </si>
  <si>
    <t>PH013319000</t>
  </si>
  <si>
    <t>Sugbongcogon</t>
  </si>
  <si>
    <t>PH104323000</t>
  </si>
  <si>
    <t>Sugpon</t>
  </si>
  <si>
    <t>PH012931000</t>
  </si>
  <si>
    <t>Sulat</t>
  </si>
  <si>
    <t>PH082622000</t>
  </si>
  <si>
    <t>Sulop</t>
  </si>
  <si>
    <t>PH112414000</t>
  </si>
  <si>
    <t>Sultan Dumalondong</t>
  </si>
  <si>
    <t>PH153640000</t>
  </si>
  <si>
    <t>PH153812000</t>
  </si>
  <si>
    <t>Sultan Mastura</t>
  </si>
  <si>
    <t>PH153824000</t>
  </si>
  <si>
    <t>Sultan Naga Dimaporo</t>
  </si>
  <si>
    <t>PH103506000</t>
  </si>
  <si>
    <t>Sultan Sa Barongis</t>
  </si>
  <si>
    <t>PH153813000</t>
  </si>
  <si>
    <t>Sumilao</t>
  </si>
  <si>
    <t>PH101319000</t>
  </si>
  <si>
    <t>Sumisip</t>
  </si>
  <si>
    <t>PH150705000</t>
  </si>
  <si>
    <t>Surallah</t>
  </si>
  <si>
    <t>PH126313000</t>
  </si>
  <si>
    <t>Surigao City</t>
  </si>
  <si>
    <t>PH166724000</t>
  </si>
  <si>
    <t>Suyo</t>
  </si>
  <si>
    <t>PH012932000</t>
  </si>
  <si>
    <t>T'Boli</t>
  </si>
  <si>
    <t>PH126316000</t>
  </si>
  <si>
    <t>Taal</t>
  </si>
  <si>
    <t>PH041029000</t>
  </si>
  <si>
    <t>Tabango</t>
  </si>
  <si>
    <t>PH083745000</t>
  </si>
  <si>
    <t>Tabina</t>
  </si>
  <si>
    <t>PH097327000</t>
  </si>
  <si>
    <t>Tabogon</t>
  </si>
  <si>
    <t>PH072248000</t>
  </si>
  <si>
    <t>Tabontabon</t>
  </si>
  <si>
    <t>PH083746000</t>
  </si>
  <si>
    <t>Tabuan-Lasa</t>
  </si>
  <si>
    <t>PH150713000</t>
  </si>
  <si>
    <t>Tabuelan</t>
  </si>
  <si>
    <t>PH072249000</t>
  </si>
  <si>
    <t>Tacloban City</t>
  </si>
  <si>
    <t>PH083747000</t>
  </si>
  <si>
    <t>Tadian</t>
  </si>
  <si>
    <t>PH144410000</t>
  </si>
  <si>
    <t>Taft</t>
  </si>
  <si>
    <t>PH082623000</t>
  </si>
  <si>
    <t>Tagana-An</t>
  </si>
  <si>
    <t>PH166725000</t>
  </si>
  <si>
    <t>Tagapul-An</t>
  </si>
  <si>
    <t>PH086024000</t>
  </si>
  <si>
    <t>Tagaytay City</t>
  </si>
  <si>
    <t>PH042119000</t>
  </si>
  <si>
    <t>Tagbilaran City</t>
  </si>
  <si>
    <t>PH071242000</t>
  </si>
  <si>
    <t>Tagbina</t>
  </si>
  <si>
    <t>PH166817000</t>
  </si>
  <si>
    <t>Tagkawayan</t>
  </si>
  <si>
    <t>PH045646000</t>
  </si>
  <si>
    <t>Tago</t>
  </si>
  <si>
    <t>PH166818000</t>
  </si>
  <si>
    <t>Tagoloan</t>
  </si>
  <si>
    <t>PH103520000</t>
  </si>
  <si>
    <t>PH104324000</t>
  </si>
  <si>
    <t>Tagoloan II</t>
  </si>
  <si>
    <t>PH153638000</t>
  </si>
  <si>
    <t>Tagudin</t>
  </si>
  <si>
    <t>PH012933000</t>
  </si>
  <si>
    <t>Taguig City</t>
  </si>
  <si>
    <t>PH137607000</t>
  </si>
  <si>
    <t>Talacogon</t>
  </si>
  <si>
    <t>PH160311000</t>
  </si>
  <si>
    <t>Talaingod</t>
  </si>
  <si>
    <t>PH112322000</t>
  </si>
  <si>
    <t>Talakag</t>
  </si>
  <si>
    <t>PH101320000</t>
  </si>
  <si>
    <t>Talalora</t>
  </si>
  <si>
    <t>PH086019000</t>
  </si>
  <si>
    <t>Talavera</t>
  </si>
  <si>
    <t>PH034930000</t>
  </si>
  <si>
    <t>Talayan</t>
  </si>
  <si>
    <t>PH153816000</t>
  </si>
  <si>
    <t>Talibon</t>
  </si>
  <si>
    <t>PH071243000</t>
  </si>
  <si>
    <t>Talipao</t>
  </si>
  <si>
    <t>PH156613000</t>
  </si>
  <si>
    <t>Talisay</t>
  </si>
  <si>
    <t>PH041030000</t>
  </si>
  <si>
    <t>PH051611000</t>
  </si>
  <si>
    <t>Talisayan</t>
  </si>
  <si>
    <t>PH104325000</t>
  </si>
  <si>
    <t>Talitay</t>
  </si>
  <si>
    <t>PH153821000</t>
  </si>
  <si>
    <t>Talugtug</t>
  </si>
  <si>
    <t>PH034931000</t>
  </si>
  <si>
    <t>Talusan</t>
  </si>
  <si>
    <t>PH098314000</t>
  </si>
  <si>
    <t>Tambulig</t>
  </si>
  <si>
    <t>PH097328000</t>
  </si>
  <si>
    <t>Tampakan</t>
  </si>
  <si>
    <t>PH126314000</t>
  </si>
  <si>
    <t>Tamparan</t>
  </si>
  <si>
    <t>PH153626000</t>
  </si>
  <si>
    <t>Tampilisan</t>
  </si>
  <si>
    <t>PH097221000</t>
  </si>
  <si>
    <t>Tanauan</t>
  </si>
  <si>
    <t>PH083748000</t>
  </si>
  <si>
    <t>Tanay</t>
  </si>
  <si>
    <t>PH045812000</t>
  </si>
  <si>
    <t>Tandubas</t>
  </si>
  <si>
    <t>PH157007000</t>
  </si>
  <si>
    <t>Tangalan</t>
  </si>
  <si>
    <t>PH060417000</t>
  </si>
  <si>
    <t>Tangcal</t>
  </si>
  <si>
    <t>PH103521000</t>
  </si>
  <si>
    <t>Tangub City</t>
  </si>
  <si>
    <t>PH104215000</t>
  </si>
  <si>
    <t>Tantangan</t>
  </si>
  <si>
    <t>PH126315000</t>
  </si>
  <si>
    <t>Tanudan</t>
  </si>
  <si>
    <t>PH143214000</t>
  </si>
  <si>
    <t>Tanza</t>
  </si>
  <si>
    <t>PH042120000</t>
  </si>
  <si>
    <t>Tapaz</t>
  </si>
  <si>
    <t>PH061917000</t>
  </si>
  <si>
    <t>Tapul</t>
  </si>
  <si>
    <t>PH156614000</t>
  </si>
  <si>
    <t>Taraka</t>
  </si>
  <si>
    <t>PH153627000</t>
  </si>
  <si>
    <t>Tarangnan</t>
  </si>
  <si>
    <t>PH086020000</t>
  </si>
  <si>
    <t>Tarragona</t>
  </si>
  <si>
    <t>PH112511000</t>
  </si>
  <si>
    <t>Tayasan</t>
  </si>
  <si>
    <t>PH074622000</t>
  </si>
  <si>
    <t>Taysan</t>
  </si>
  <si>
    <t>PH041032000</t>
  </si>
  <si>
    <t>Taytay</t>
  </si>
  <si>
    <t>PH045813000</t>
  </si>
  <si>
    <t>PH175320000</t>
  </si>
  <si>
    <t>Tayug</t>
  </si>
  <si>
    <t>PH015543000</t>
  </si>
  <si>
    <t>Tayum</t>
  </si>
  <si>
    <t>PH140124000</t>
  </si>
  <si>
    <t>Teresa</t>
  </si>
  <si>
    <t>PH045814000</t>
  </si>
  <si>
    <t>Ternate</t>
  </si>
  <si>
    <t>PH042121000</t>
  </si>
  <si>
    <t>Tiaong</t>
  </si>
  <si>
    <t>PH045648000</t>
  </si>
  <si>
    <t>Tibiao</t>
  </si>
  <si>
    <t>PH060617000</t>
  </si>
  <si>
    <t>Tigaon</t>
  </si>
  <si>
    <t>PH051736000</t>
  </si>
  <si>
    <t>Tigbao</t>
  </si>
  <si>
    <t>PH097344000</t>
  </si>
  <si>
    <t>Tigbauan</t>
  </si>
  <si>
    <t>PH063045000</t>
  </si>
  <si>
    <t>Tinambac</t>
  </si>
  <si>
    <t>PH051737000</t>
  </si>
  <si>
    <t>Tineg</t>
  </si>
  <si>
    <t>PH140125000</t>
  </si>
  <si>
    <t>Tinglayan</t>
  </si>
  <si>
    <t>PH143215000</t>
  </si>
  <si>
    <t>Tingloy</t>
  </si>
  <si>
    <t>PH041033000</t>
  </si>
  <si>
    <t>Tinoc</t>
  </si>
  <si>
    <t>PH142710000</t>
  </si>
  <si>
    <t>Tipo-Tipo</t>
  </si>
  <si>
    <t>PH150706000</t>
  </si>
  <si>
    <t>Titay</t>
  </si>
  <si>
    <t>PH098315000</t>
  </si>
  <si>
    <t>Tiwi</t>
  </si>
  <si>
    <t>PH050518000</t>
  </si>
  <si>
    <t>Tobias Fornier</t>
  </si>
  <si>
    <t>PH060607000</t>
  </si>
  <si>
    <t>Toboso</t>
  </si>
  <si>
    <t>PH064529000</t>
  </si>
  <si>
    <t>Toledo City</t>
  </si>
  <si>
    <t>PH072251000</t>
  </si>
  <si>
    <t>Tolosa</t>
  </si>
  <si>
    <t>PH083749000</t>
  </si>
  <si>
    <t>Tomas Oppus</t>
  </si>
  <si>
    <t>PH086418000</t>
  </si>
  <si>
    <t>Tondo I / II</t>
  </si>
  <si>
    <t>PH133901000</t>
  </si>
  <si>
    <t>Tongkil</t>
  </si>
  <si>
    <t>PH156615000</t>
  </si>
  <si>
    <t>Torrijos</t>
  </si>
  <si>
    <t>PH174006000</t>
  </si>
  <si>
    <t>Trece Martires City</t>
  </si>
  <si>
    <t>PH042122000</t>
  </si>
  <si>
    <t>Trento</t>
  </si>
  <si>
    <t>PH160312000</t>
  </si>
  <si>
    <t>Trinidad</t>
  </si>
  <si>
    <t>PH071244000</t>
  </si>
  <si>
    <t>Tuao</t>
  </si>
  <si>
    <t>PH021528000</t>
  </si>
  <si>
    <t>Tuba</t>
  </si>
  <si>
    <t>PH141113000</t>
  </si>
  <si>
    <t>Tubajon</t>
  </si>
  <si>
    <t>PH168507000</t>
  </si>
  <si>
    <t>Tubao</t>
  </si>
  <si>
    <t>PH013320000</t>
  </si>
  <si>
    <t>Tubaran</t>
  </si>
  <si>
    <t>PH153628000</t>
  </si>
  <si>
    <t>Tubay</t>
  </si>
  <si>
    <t>PH160211000</t>
  </si>
  <si>
    <t>Tubigon</t>
  </si>
  <si>
    <t>PH071245000</t>
  </si>
  <si>
    <t>Tublay</t>
  </si>
  <si>
    <t>PH141114000</t>
  </si>
  <si>
    <t>Tubo</t>
  </si>
  <si>
    <t>PH140126000</t>
  </si>
  <si>
    <t>Tubod</t>
  </si>
  <si>
    <t>PH103522000</t>
  </si>
  <si>
    <t>PH166727000</t>
  </si>
  <si>
    <t>Tubungan</t>
  </si>
  <si>
    <t>PH063046000</t>
  </si>
  <si>
    <t>Tuburan</t>
  </si>
  <si>
    <t>PH072252000</t>
  </si>
  <si>
    <t>PH150707000</t>
  </si>
  <si>
    <t>Tudela</t>
  </si>
  <si>
    <t>PH072253000</t>
  </si>
  <si>
    <t>PH104216000</t>
  </si>
  <si>
    <t>Tugaya</t>
  </si>
  <si>
    <t>PH153629000</t>
  </si>
  <si>
    <t>Tuguegarao City</t>
  </si>
  <si>
    <t>PH021529000</t>
  </si>
  <si>
    <t>Tukuran</t>
  </si>
  <si>
    <t>PH097330000</t>
  </si>
  <si>
    <t>Tulunan</t>
  </si>
  <si>
    <t>PH124714000</t>
  </si>
  <si>
    <t>Tumauini</t>
  </si>
  <si>
    <t>PH023137000</t>
  </si>
  <si>
    <t>Tunga</t>
  </si>
  <si>
    <t>PH083750000</t>
  </si>
  <si>
    <t>Tungawan</t>
  </si>
  <si>
    <t>PH098316000</t>
  </si>
  <si>
    <t>Tupi</t>
  </si>
  <si>
    <t>PH126317000</t>
  </si>
  <si>
    <t>Turtle Islands</t>
  </si>
  <si>
    <t>PH157008000</t>
  </si>
  <si>
    <t>Tuy</t>
  </si>
  <si>
    <t>PH041034000</t>
  </si>
  <si>
    <t>Ubay</t>
  </si>
  <si>
    <t>PH071246000</t>
  </si>
  <si>
    <t>Umingan</t>
  </si>
  <si>
    <t>PH015544000</t>
  </si>
  <si>
    <t>Ungkaya Pukan</t>
  </si>
  <si>
    <t>PH150711000</t>
  </si>
  <si>
    <t>Unisan</t>
  </si>
  <si>
    <t>PH045649000</t>
  </si>
  <si>
    <t>Upi</t>
  </si>
  <si>
    <t>PH153815000</t>
  </si>
  <si>
    <t>Urbiztondo</t>
  </si>
  <si>
    <t>PH015545000</t>
  </si>
  <si>
    <t>Uson</t>
  </si>
  <si>
    <t>PH054121000</t>
  </si>
  <si>
    <t>Uyugan</t>
  </si>
  <si>
    <t>PH020906000</t>
  </si>
  <si>
    <t>Valderrama</t>
  </si>
  <si>
    <t>PH060618000</t>
  </si>
  <si>
    <t>Valencia</t>
  </si>
  <si>
    <t>PH071247000</t>
  </si>
  <si>
    <t>PH074623000</t>
  </si>
  <si>
    <t>Valladolid</t>
  </si>
  <si>
    <t>PH064530000</t>
  </si>
  <si>
    <t>Vallehermoso</t>
  </si>
  <si>
    <t>PH074624000</t>
  </si>
  <si>
    <t>Veruela</t>
  </si>
  <si>
    <t>PH160313000</t>
  </si>
  <si>
    <t>Victoria</t>
  </si>
  <si>
    <t>PH036917000</t>
  </si>
  <si>
    <t>PH043430000</t>
  </si>
  <si>
    <t>PH084823000</t>
  </si>
  <si>
    <t>PH175215000</t>
  </si>
  <si>
    <t>Viga</t>
  </si>
  <si>
    <t>PH052010000</t>
  </si>
  <si>
    <t>Villaba</t>
  </si>
  <si>
    <t>PH083751000</t>
  </si>
  <si>
    <t>Villanueva</t>
  </si>
  <si>
    <t>PH104326000</t>
  </si>
  <si>
    <t>Villareal</t>
  </si>
  <si>
    <t>PH086021000</t>
  </si>
  <si>
    <t>Villasis</t>
  </si>
  <si>
    <t>PH015547000</t>
  </si>
  <si>
    <t>Villaverde</t>
  </si>
  <si>
    <t>PH025014000</t>
  </si>
  <si>
    <t>Villaviciosa</t>
  </si>
  <si>
    <t>PH140127000</t>
  </si>
  <si>
    <t>Vincenzo A. Sagun</t>
  </si>
  <si>
    <t>PH097341000</t>
  </si>
  <si>
    <t>Vintar</t>
  </si>
  <si>
    <t>PH012823000</t>
  </si>
  <si>
    <t>Vinzons</t>
  </si>
  <si>
    <t>PH051612000</t>
  </si>
  <si>
    <t>Virac</t>
  </si>
  <si>
    <t>PH052011000</t>
  </si>
  <si>
    <t>Wao</t>
  </si>
  <si>
    <t>PH153630000</t>
  </si>
  <si>
    <t>Zamboanga City</t>
  </si>
  <si>
    <t>PH097332000</t>
  </si>
  <si>
    <t>Zamboanguita</t>
  </si>
  <si>
    <t>PH074625000</t>
  </si>
  <si>
    <t>Zaragoza</t>
  </si>
  <si>
    <t>PH034932000</t>
  </si>
  <si>
    <t>Zarraga</t>
  </si>
  <si>
    <t>PH063047000</t>
  </si>
  <si>
    <t>Zumarraga</t>
  </si>
  <si>
    <t>PH086023000</t>
  </si>
  <si>
    <t>prov_mun</t>
  </si>
  <si>
    <t>ketsana2009</t>
  </si>
  <si>
    <t>kompasu2010</t>
  </si>
  <si>
    <t>nock-ten2011</t>
  </si>
  <si>
    <t>nanmadol2011</t>
  </si>
  <si>
    <t>nalgae2011</t>
  </si>
  <si>
    <t>utor2013</t>
  </si>
  <si>
    <t>mangkhut2018</t>
  </si>
  <si>
    <t>yutu2018</t>
  </si>
  <si>
    <t>nakri2019</t>
  </si>
  <si>
    <t>danas2019</t>
  </si>
  <si>
    <t>kammuri2019</t>
  </si>
  <si>
    <t>vamco2020</t>
  </si>
  <si>
    <t>haima2016</t>
  </si>
  <si>
    <t>koppu2015</t>
  </si>
  <si>
    <t>goni2015</t>
  </si>
  <si>
    <t>molave2020</t>
  </si>
  <si>
    <t>usagi2013</t>
  </si>
  <si>
    <t>nari2013</t>
  </si>
  <si>
    <t>ILOCOS NORTE</t>
  </si>
  <si>
    <t>ADAMS</t>
  </si>
  <si>
    <t>BACARRA</t>
  </si>
  <si>
    <t>BADOC</t>
  </si>
  <si>
    <t>BANGUI</t>
  </si>
  <si>
    <t>BANNA (ESPIRITU)</t>
  </si>
  <si>
    <t>BURGOS</t>
  </si>
  <si>
    <t>CARASI</t>
  </si>
  <si>
    <t>CITY OF BATAC</t>
  </si>
  <si>
    <t>CURRIMAO</t>
  </si>
  <si>
    <t>DINGRAS</t>
  </si>
  <si>
    <t>DUMALNEG</t>
  </si>
  <si>
    <t>LAOAG CITY</t>
  </si>
  <si>
    <t>MARCOS</t>
  </si>
  <si>
    <t>NUEVA ERA</t>
  </si>
  <si>
    <t>PAGUDPUD</t>
  </si>
  <si>
    <t>PAOAY</t>
  </si>
  <si>
    <t>PASUQUIN</t>
  </si>
  <si>
    <t>PIDDIG</t>
  </si>
  <si>
    <t>PINILI</t>
  </si>
  <si>
    <t>SAN NICOLAS</t>
  </si>
  <si>
    <t>SARRAT</t>
  </si>
  <si>
    <t>SOLSONA</t>
  </si>
  <si>
    <t>VINTAR</t>
  </si>
  <si>
    <t>ILOCOS SUR</t>
  </si>
  <si>
    <t>ALILEM</t>
  </si>
  <si>
    <t>BANAYOYO</t>
  </si>
  <si>
    <t>BANTAY</t>
  </si>
  <si>
    <t>CABUGAO</t>
  </si>
  <si>
    <t>CAOAYAN</t>
  </si>
  <si>
    <t>CERVANTES</t>
  </si>
  <si>
    <t>CITY OF CANDON</t>
  </si>
  <si>
    <t>CITY OF VIGAN (Capital)</t>
  </si>
  <si>
    <t>GALIMUYOD</t>
  </si>
  <si>
    <t>GREGORIO DEL PILAR (CONCEPCION)</t>
  </si>
  <si>
    <t>LIDLIDDA</t>
  </si>
  <si>
    <t>MAGSINGAL</t>
  </si>
  <si>
    <t>NAGBUKEL</t>
  </si>
  <si>
    <t>NARVACAN</t>
  </si>
  <si>
    <t>QUIRINO (ANGKAKI)</t>
  </si>
  <si>
    <t>SALCEDO (BAUGEN)</t>
  </si>
  <si>
    <t>SAN EMILIO</t>
  </si>
  <si>
    <t>SAN ESTEBAN</t>
  </si>
  <si>
    <t>SAN ILDEFONSO</t>
  </si>
  <si>
    <t>SAN JUAN (LAPOG)</t>
  </si>
  <si>
    <t>SAN VICENTE</t>
  </si>
  <si>
    <t>SANTA</t>
  </si>
  <si>
    <t>SANTA CATALINA</t>
  </si>
  <si>
    <t>SANTA CRUZ</t>
  </si>
  <si>
    <t>SANTA LUCIA</t>
  </si>
  <si>
    <t>SANTA MARIA</t>
  </si>
  <si>
    <t>SANTIAGO</t>
  </si>
  <si>
    <t>SANTO DOMINGO</t>
  </si>
  <si>
    <t>SIGAY</t>
  </si>
  <si>
    <t>SINAIT</t>
  </si>
  <si>
    <t>SUGPON</t>
  </si>
  <si>
    <t>SUYO</t>
  </si>
  <si>
    <t>TAGUDIN</t>
  </si>
  <si>
    <t>LA UNION</t>
  </si>
  <si>
    <t>AGOO</t>
  </si>
  <si>
    <t>ARINGAY</t>
  </si>
  <si>
    <t>BACNOTAN</t>
  </si>
  <si>
    <t>BAGULIN</t>
  </si>
  <si>
    <t>BALAOAN</t>
  </si>
  <si>
    <t>BANGAR</t>
  </si>
  <si>
    <t>BAUANG</t>
  </si>
  <si>
    <t>CABA</t>
  </si>
  <si>
    <t>CITY OF SAN FERNANDO (Capital)</t>
  </si>
  <si>
    <t>NAGUILIAN</t>
  </si>
  <si>
    <t>PUGO</t>
  </si>
  <si>
    <t>ROSARIO</t>
  </si>
  <si>
    <t>SAN GABRIEL</t>
  </si>
  <si>
    <t>SANTO TOMAS</t>
  </si>
  <si>
    <t>SANTOL</t>
  </si>
  <si>
    <t>SUDIPEN</t>
  </si>
  <si>
    <t>TUBAO</t>
  </si>
  <si>
    <t>PANGASINAN</t>
  </si>
  <si>
    <t>AGNO</t>
  </si>
  <si>
    <t>AGUILAR</t>
  </si>
  <si>
    <t>ALAMINOS</t>
  </si>
  <si>
    <t>ALCALA</t>
  </si>
  <si>
    <t>ANDA</t>
  </si>
  <si>
    <t>ASINGAN</t>
  </si>
  <si>
    <t>BALUNGAO</t>
  </si>
  <si>
    <t>BANI</t>
  </si>
  <si>
    <t>BASISTA</t>
  </si>
  <si>
    <t>BAUTISTA</t>
  </si>
  <si>
    <t>BAYAMBANG</t>
  </si>
  <si>
    <t>BINALONAN</t>
  </si>
  <si>
    <t>BINMALEY</t>
  </si>
  <si>
    <t>BOLINAO</t>
  </si>
  <si>
    <t>BUGALLON</t>
  </si>
  <si>
    <t>CALASIAO</t>
  </si>
  <si>
    <t>DAGUPAN CITY</t>
  </si>
  <si>
    <t>DASOL</t>
  </si>
  <si>
    <t>INFANTA</t>
  </si>
  <si>
    <t>LABRADOR</t>
  </si>
  <si>
    <t>LAOAC</t>
  </si>
  <si>
    <t>LINGAYEN</t>
  </si>
  <si>
    <t>MABINI</t>
  </si>
  <si>
    <t>MALASIQUI</t>
  </si>
  <si>
    <t>MANAOAG</t>
  </si>
  <si>
    <t>MANGALDAN</t>
  </si>
  <si>
    <t>MANGATAREM</t>
  </si>
  <si>
    <t>MAPANDAN</t>
  </si>
  <si>
    <t>NATIVIDAD</t>
  </si>
  <si>
    <t>POZORRUBIO</t>
  </si>
  <si>
    <t>ROSALES</t>
  </si>
  <si>
    <t>SAN CARLOS CITY</t>
  </si>
  <si>
    <t>SAN FABIAN</t>
  </si>
  <si>
    <t>SAN JACINTO</t>
  </si>
  <si>
    <t>SAN MANUEL</t>
  </si>
  <si>
    <t>SANTA BARBARA</t>
  </si>
  <si>
    <t>SISON</t>
  </si>
  <si>
    <t>SUAL</t>
  </si>
  <si>
    <t>TAYUG</t>
  </si>
  <si>
    <t>UMINGAN</t>
  </si>
  <si>
    <t>URBIZTONDO</t>
  </si>
  <si>
    <t>URDANETA CITY</t>
  </si>
  <si>
    <t>VILLASIS</t>
  </si>
  <si>
    <t>saudel2020</t>
  </si>
  <si>
    <t>sarika2016</t>
  </si>
  <si>
    <t>linfa2015</t>
  </si>
  <si>
    <t>mujigae2015</t>
  </si>
  <si>
    <t>melor2015</t>
  </si>
  <si>
    <t>rammasun2014</t>
  </si>
  <si>
    <t>kalmaegi2014</t>
  </si>
  <si>
    <t>trami2013</t>
  </si>
  <si>
    <t>krosa2013</t>
  </si>
  <si>
    <t>nesat2011</t>
  </si>
  <si>
    <t>CAGAYAN</t>
  </si>
  <si>
    <t>BAGGAO</t>
  </si>
  <si>
    <t>BUGUEY</t>
  </si>
  <si>
    <t>CAMALANIUGAN</t>
  </si>
  <si>
    <t>GATTARAN</t>
  </si>
  <si>
    <t>GONZAGA</t>
  </si>
  <si>
    <t>ABULUG</t>
  </si>
  <si>
    <t>ALLACAPAN</t>
  </si>
  <si>
    <t>BALLESTEROS</t>
  </si>
  <si>
    <t>CALAYAN</t>
  </si>
  <si>
    <t>CLAVERIA</t>
  </si>
  <si>
    <t>LASAM</t>
  </si>
  <si>
    <t>PAMPLONA</t>
  </si>
  <si>
    <t>PIAT</t>
  </si>
  <si>
    <t>AMULUNG</t>
  </si>
  <si>
    <t>ENRILE</t>
  </si>
  <si>
    <t>SOLANA</t>
  </si>
  <si>
    <t>TUAO</t>
  </si>
  <si>
    <t>IGUIG</t>
  </si>
  <si>
    <t>ALICIA</t>
  </si>
  <si>
    <t>NUEVA VIZCAYA</t>
  </si>
  <si>
    <t>ALFONSO CASTANEDA</t>
  </si>
  <si>
    <t>DUPAX DEL SUR</t>
  </si>
  <si>
    <t>ARITAO</t>
  </si>
  <si>
    <t>DUPAX DEL NORTE</t>
  </si>
  <si>
    <t>BAYOMBONG</t>
  </si>
  <si>
    <t>BAGABAG</t>
  </si>
  <si>
    <t>BAMBANG</t>
  </si>
  <si>
    <t>QUEZON</t>
  </si>
  <si>
    <t>AMBAGUIO</t>
  </si>
  <si>
    <t>VILLAVERDE</t>
  </si>
  <si>
    <t>SOLANO</t>
  </si>
  <si>
    <t>DIADI</t>
  </si>
  <si>
    <t>KASIBU</t>
  </si>
  <si>
    <t>KAYAPA</t>
  </si>
  <si>
    <t>ISABELA</t>
  </si>
  <si>
    <t>CABAGAN</t>
  </si>
  <si>
    <t>DELFIN ALBANO</t>
  </si>
  <si>
    <t>MACONACON</t>
  </si>
  <si>
    <t>DIVILACAN</t>
  </si>
  <si>
    <t>PALANAN</t>
  </si>
  <si>
    <t>SAN PABLO</t>
  </si>
  <si>
    <t>TUMAUINI</t>
  </si>
  <si>
    <t>AURORA</t>
  </si>
  <si>
    <t>BENITO SOLIVEN</t>
  </si>
  <si>
    <t>GAMU</t>
  </si>
  <si>
    <t>QUIRINO</t>
  </si>
  <si>
    <t>ROXAS</t>
  </si>
  <si>
    <t>SAN MARIANO</t>
  </si>
  <si>
    <t>ANGADANAN</t>
  </si>
  <si>
    <t>CABATUAN</t>
  </si>
  <si>
    <t>SAN MATEO</t>
  </si>
  <si>
    <t>CORDON</t>
  </si>
  <si>
    <t>JONES</t>
  </si>
  <si>
    <t>RAMON</t>
  </si>
  <si>
    <t>SAN AGUSTIN</t>
  </si>
  <si>
    <t>CABARROGUIS</t>
  </si>
  <si>
    <t>DINAPIGUE</t>
  </si>
  <si>
    <t>AGLIPAY</t>
  </si>
  <si>
    <t>DIFFUN</t>
  </si>
  <si>
    <t>MADDELA</t>
  </si>
  <si>
    <t>NAGTIPUNAN</t>
  </si>
  <si>
    <t>SAGUDAY</t>
  </si>
  <si>
    <t/>
  </si>
  <si>
    <t>34 bags</t>
  </si>
  <si>
    <t>kai-tak2012</t>
  </si>
  <si>
    <t>matmo2014</t>
  </si>
  <si>
    <t>fung-wong2014</t>
  </si>
  <si>
    <t>pakhar2017</t>
  </si>
  <si>
    <t>khanun2017</t>
  </si>
  <si>
    <t>DILASAG</t>
  </si>
  <si>
    <t>MARIA AURORA</t>
  </si>
  <si>
    <t>DIPACULAO</t>
  </si>
  <si>
    <t>DINGALAN</t>
  </si>
  <si>
    <t>DINALUNGAN</t>
  </si>
  <si>
    <t>CASIGURAN</t>
  </si>
  <si>
    <t>SAN LUIS</t>
  </si>
  <si>
    <t>BALER</t>
  </si>
  <si>
    <t>BATAAN</t>
  </si>
  <si>
    <t>BULACAN</t>
  </si>
  <si>
    <t>NUEVA ECIJA</t>
  </si>
  <si>
    <t>PAMPANGA</t>
  </si>
  <si>
    <t>TARLAC</t>
  </si>
  <si>
    <t>ZAMBALES</t>
  </si>
  <si>
    <t>DINALUPIHAN</t>
  </si>
  <si>
    <t>HERMOSA</t>
  </si>
  <si>
    <t>ORANI</t>
  </si>
  <si>
    <t>SAMAL</t>
  </si>
  <si>
    <t>ABUCAY</t>
  </si>
  <si>
    <t>MORONG</t>
  </si>
  <si>
    <t>ORION</t>
  </si>
  <si>
    <t>LIMAY</t>
  </si>
  <si>
    <t>MARIVELES</t>
  </si>
  <si>
    <t>BAGAC</t>
  </si>
  <si>
    <t>CALUMPIT</t>
  </si>
  <si>
    <t>HAGONOY</t>
  </si>
  <si>
    <t>PAOMBONG</t>
  </si>
  <si>
    <t>PULILAN</t>
  </si>
  <si>
    <t>BALAGTAS</t>
  </si>
  <si>
    <t>BALIUAG</t>
  </si>
  <si>
    <t>BOCAUE</t>
  </si>
  <si>
    <t>BUSTOS</t>
  </si>
  <si>
    <t>GUIGUINTO</t>
  </si>
  <si>
    <t>PANDI</t>
  </si>
  <si>
    <t>PLARIDEL</t>
  </si>
  <si>
    <t>ANGAT</t>
  </si>
  <si>
    <t>DOÑA REMEDIOS TRINIDAD</t>
  </si>
  <si>
    <t>NORZAGARAY</t>
  </si>
  <si>
    <t>SAN MIGUEL</t>
  </si>
  <si>
    <t>SAN RAFAEL</t>
  </si>
  <si>
    <t>MARILAO</t>
  </si>
  <si>
    <t>ALIAGA</t>
  </si>
  <si>
    <t>CUYAPO</t>
  </si>
  <si>
    <t>GUIMBA</t>
  </si>
  <si>
    <t>LICAB</t>
  </si>
  <si>
    <t>NAMPICUAN</t>
  </si>
  <si>
    <t>TALAVERA</t>
  </si>
  <si>
    <t>ZARAGOZA</t>
  </si>
  <si>
    <t>SAN JOSE</t>
  </si>
  <si>
    <t>CARRANGLAN</t>
  </si>
  <si>
    <t>LLANERA</t>
  </si>
  <si>
    <t>LUPAO</t>
  </si>
  <si>
    <t>PANTABANGAN</t>
  </si>
  <si>
    <t>TALUGTUG</t>
  </si>
  <si>
    <t>BONGABON</t>
  </si>
  <si>
    <t>LAUR</t>
  </si>
  <si>
    <t>GABALDON</t>
  </si>
  <si>
    <t>SAN ANTONIO</t>
  </si>
  <si>
    <t>CABIAO</t>
  </si>
  <si>
    <t>PEÑARANDA</t>
  </si>
  <si>
    <t>JAEN</t>
  </si>
  <si>
    <t>SAN LEONARDO</t>
  </si>
  <si>
    <t>ANGELES CITY</t>
  </si>
  <si>
    <t>MAGALANG</t>
  </si>
  <si>
    <t>FLORIDABLANCA</t>
  </si>
  <si>
    <t>GUAGUA</t>
  </si>
  <si>
    <t>LUBAO</t>
  </si>
  <si>
    <t>PORAC</t>
  </si>
  <si>
    <t>ARAYAT</t>
  </si>
  <si>
    <t>BACOLOR</t>
  </si>
  <si>
    <t>MEXICO</t>
  </si>
  <si>
    <t>APALIT</t>
  </si>
  <si>
    <t>MACABEBE</t>
  </si>
  <si>
    <t>MINALIN</t>
  </si>
  <si>
    <t>SAN SIMON</t>
  </si>
  <si>
    <t>CANDABA</t>
  </si>
  <si>
    <t>ANAO</t>
  </si>
  <si>
    <t>CAMILING</t>
  </si>
  <si>
    <t>MAYANTOC</t>
  </si>
  <si>
    <t>MONCADA</t>
  </si>
  <si>
    <t>PANIQUI</t>
  </si>
  <si>
    <t>PURA</t>
  </si>
  <si>
    <t>RAMOS</t>
  </si>
  <si>
    <t>SAN CLEMENTE</t>
  </si>
  <si>
    <t>GERONA</t>
  </si>
  <si>
    <t>VICTORIA</t>
  </si>
  <si>
    <t>BAMBAN</t>
  </si>
  <si>
    <t>CAPAS</t>
  </si>
  <si>
    <t>CONCEPCION</t>
  </si>
  <si>
    <t>SUBIC</t>
  </si>
  <si>
    <t>CASTILLEJOS</t>
  </si>
  <si>
    <t>SAN MARCELINO</t>
  </si>
  <si>
    <t>SAN NARCISO</t>
  </si>
  <si>
    <t>SAN FELIPE</t>
  </si>
  <si>
    <t>CABANGAN</t>
  </si>
  <si>
    <t>BOTOLAN</t>
  </si>
  <si>
    <t>IBA</t>
  </si>
  <si>
    <t>PALAUIG</t>
  </si>
  <si>
    <t>MASINLOC</t>
  </si>
  <si>
    <t>CANDELARIA</t>
  </si>
  <si>
    <t>maliksi2018</t>
  </si>
  <si>
    <t>vongfong2020</t>
  </si>
  <si>
    <t>goni2020</t>
  </si>
  <si>
    <t>CAVITE</t>
  </si>
  <si>
    <t>LAGUNA</t>
  </si>
  <si>
    <t>BATANGAS</t>
  </si>
  <si>
    <t>nock-ten2016</t>
  </si>
  <si>
    <t>ORIENTAL MINDORO</t>
  </si>
  <si>
    <t>OCCIDENTAL MINDORO</t>
  </si>
  <si>
    <t>PALAWAN</t>
  </si>
  <si>
    <t>ROMBLON</t>
  </si>
  <si>
    <t>MARINDUQUE</t>
  </si>
  <si>
    <t>durian2006</t>
  </si>
  <si>
    <t>bopha2012</t>
  </si>
  <si>
    <t>haiyan2013</t>
  </si>
  <si>
    <t>tokage2016</t>
  </si>
  <si>
    <t>ILOILO</t>
  </si>
  <si>
    <t>AKLAN</t>
  </si>
  <si>
    <t>ANTIQUE</t>
  </si>
  <si>
    <t>Anini-y</t>
  </si>
  <si>
    <t>Laua-an</t>
  </si>
  <si>
    <t>CAPIZ</t>
  </si>
  <si>
    <t>GUIMARAS</t>
  </si>
  <si>
    <t>NEGROS OCCIDENTAL</t>
  </si>
  <si>
    <t>Hinoba-an</t>
  </si>
  <si>
    <t>hagupit2014</t>
  </si>
  <si>
    <t>jangmi2014</t>
  </si>
  <si>
    <t>phanfone2019</t>
  </si>
  <si>
    <t>CEBU</t>
  </si>
  <si>
    <t>BOHOL</t>
  </si>
  <si>
    <t>lingling2014</t>
  </si>
  <si>
    <t>barugo</t>
  </si>
  <si>
    <t>Matag-ob</t>
  </si>
  <si>
    <t>SOUTHERN LEYTE</t>
  </si>
  <si>
    <t>BILIRAN</t>
  </si>
  <si>
    <t>SAMAR</t>
  </si>
  <si>
    <t>Tagapul-an</t>
  </si>
  <si>
    <t>EASTERN SAMAR</t>
  </si>
  <si>
    <t>Can-avid</t>
  </si>
  <si>
    <t>NORTHERN SAMAR</t>
  </si>
  <si>
    <t>LEYTE</t>
  </si>
  <si>
    <t>kai-tak2017</t>
  </si>
  <si>
    <t>ZAMBOANGA DEL SUR</t>
  </si>
  <si>
    <t>ZAMBOANGA DEL NORTE</t>
  </si>
  <si>
    <t>ZAMBOANGA SIBUGAY</t>
  </si>
  <si>
    <t>atsani2020</t>
  </si>
  <si>
    <t>tembin2017</t>
  </si>
  <si>
    <t>COTABATO</t>
  </si>
  <si>
    <t>SUlTAN KUDARAT</t>
  </si>
  <si>
    <t>No. of Farmers</t>
  </si>
  <si>
    <t>Total Value</t>
  </si>
  <si>
    <t xml:space="preserve"> </t>
  </si>
  <si>
    <t>parma2009</t>
  </si>
  <si>
    <t>mirinae2009</t>
  </si>
  <si>
    <t>aere2011</t>
  </si>
  <si>
    <t>meari2011</t>
  </si>
  <si>
    <t>washi2011</t>
  </si>
  <si>
    <t>mekkhala2015</t>
  </si>
  <si>
    <t>haikui2017</t>
  </si>
  <si>
    <t>City of sorsogon</t>
  </si>
  <si>
    <t>no obs</t>
  </si>
  <si>
    <t>totally_damaged</t>
  </si>
  <si>
    <t>partially_damaged</t>
  </si>
  <si>
    <t>area_affected</t>
  </si>
  <si>
    <t>info</t>
  </si>
  <si>
    <t>krovanh2020</t>
  </si>
  <si>
    <t>Lanao del norteSalvador</t>
  </si>
  <si>
    <t>Lanao del norte</t>
  </si>
  <si>
    <t>Lanao del norteLala</t>
  </si>
  <si>
    <t>Lanao del norteMunai</t>
  </si>
  <si>
    <t>Lanao del norteKapatagan</t>
  </si>
  <si>
    <t>Lanao del norteSapad</t>
  </si>
  <si>
    <t>Lanao del norteKauswagan</t>
  </si>
  <si>
    <t>Lanao del norteBaloi</t>
  </si>
  <si>
    <t>Lanao del norteMatungao</t>
  </si>
  <si>
    <t>Lanao del norteBacolod</t>
  </si>
  <si>
    <t>Lanao del norteTubod</t>
  </si>
  <si>
    <t>Lanao del norteMagsaysay</t>
  </si>
  <si>
    <t>Lanao del nortePantao Ragat</t>
  </si>
  <si>
    <t>Lanao del norteTangcal</t>
  </si>
  <si>
    <t>Lanao del norteKolambugan</t>
  </si>
  <si>
    <t>Lanao del norteMaigo</t>
  </si>
  <si>
    <t>Lanao del norteTagoloan</t>
  </si>
  <si>
    <t>Lanao del norteSultan Naga Dimaporo</t>
  </si>
  <si>
    <t>Lanao del norteBaroy</t>
  </si>
  <si>
    <t>Lanao del norteNunungan</t>
  </si>
  <si>
    <t>BukidnonCabanglasan</t>
  </si>
  <si>
    <t>BukidnonDangcagan</t>
  </si>
  <si>
    <t>BukidnonDon Carlos</t>
  </si>
  <si>
    <t>BukidnonImpasug-Ong</t>
  </si>
  <si>
    <t>BukidnonKibawe</t>
  </si>
  <si>
    <t>BukidnonKitaotao</t>
  </si>
  <si>
    <t>BukidnonLibona</t>
  </si>
  <si>
    <t>BukidnonCity of Malaybalay</t>
  </si>
  <si>
    <t>BukidnonMalitbog</t>
  </si>
  <si>
    <t>BukidnonManolo Fortich</t>
  </si>
  <si>
    <t>BukidnonMaramag</t>
  </si>
  <si>
    <t>BukidnonQuezon</t>
  </si>
  <si>
    <t>BukidnonSan Fernando</t>
  </si>
  <si>
    <t>BukidnonTalakag</t>
  </si>
  <si>
    <t>BukidnonCity of Valencia</t>
  </si>
  <si>
    <t>Misamis OccidentalSinacaban</t>
  </si>
  <si>
    <t>Misamis OccidentalBonifacio</t>
  </si>
  <si>
    <t>Misamis OccidentalOzamis City</t>
  </si>
  <si>
    <t>Misamis OccidentalSapang Dalaga</t>
  </si>
  <si>
    <t>Misamis OccidentalClarin</t>
  </si>
  <si>
    <t>Misamis OccidentalTangub City</t>
  </si>
  <si>
    <t>Misamis OccidentalCalamba</t>
  </si>
  <si>
    <t>Misamis OccidentalOroquieta City</t>
  </si>
  <si>
    <t>Misamis OrientalTagoloan</t>
  </si>
  <si>
    <t>Misamis OrientalVillanueva</t>
  </si>
  <si>
    <t>Misamis OrientalCagayan de Oro City</t>
  </si>
  <si>
    <t>BUKIDNONBaungon</t>
  </si>
  <si>
    <t>BUKIDNON</t>
  </si>
  <si>
    <t>BUKIDNONSumilao</t>
  </si>
  <si>
    <t>BUKIDNONDamulog</t>
  </si>
  <si>
    <t>LANAO DEL NORTEIligan City</t>
  </si>
  <si>
    <t>LANAO DEL NORTE</t>
  </si>
  <si>
    <t>LANAO DEL NORTEPantar</t>
  </si>
  <si>
    <t>MISAMIS OCCIDENTALAloran</t>
  </si>
  <si>
    <t>MISAMIS OCCIDENTAL</t>
  </si>
  <si>
    <t>MISAMIS OCCIDENTALPlaridel</t>
  </si>
  <si>
    <t>MISAMIS OCCIDENTALJimenez</t>
  </si>
  <si>
    <t>MISAMIS OCCIDENTALTudela</t>
  </si>
  <si>
    <t>MISAMIS ORIENTALMedina</t>
  </si>
  <si>
    <t>MISAMIS ORIENTAL</t>
  </si>
  <si>
    <t>MISAMIS ORIENTALTalisayan</t>
  </si>
  <si>
    <t>MISAMIS ORIENTALLagonglong</t>
  </si>
  <si>
    <t>MISAMIS ORIENTALBinuangan</t>
  </si>
  <si>
    <t>MISAMIS ORIENTALMagsaysay</t>
  </si>
  <si>
    <t>MISAMIS ORIENTALSugbongcogon</t>
  </si>
  <si>
    <t>MISAMIS ORIENTALGingoog City</t>
  </si>
  <si>
    <t>MISAMIS ORIENTALKinoguitan</t>
  </si>
  <si>
    <t>MISAMIS ORIENTALSalay</t>
  </si>
  <si>
    <t>MISAMIS ORIENTALBalingasag</t>
  </si>
  <si>
    <t>MISAMIS ORIENTALLugait</t>
  </si>
  <si>
    <t>MISAMIS ORIENTALLaguindingan</t>
  </si>
  <si>
    <t>MISAMIS ORIENTALLibertad</t>
  </si>
  <si>
    <t>MISAMIS ORIENTALOpol</t>
  </si>
  <si>
    <t>MISAMIS ORIENTALGitagum</t>
  </si>
  <si>
    <t>MISAMIS ORIENTALJasaan</t>
  </si>
  <si>
    <t>MISAMIS ORIENTALClaveria</t>
  </si>
  <si>
    <t>MISAMIS ORIENTALAlubijid</t>
  </si>
  <si>
    <t>MISAMIS ORIENTALInitao</t>
  </si>
  <si>
    <t>MISAMIS ORIENTALManticao</t>
  </si>
  <si>
    <t>MISAMIS ORIENTALCity of El 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</si>
</sst>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 Narrow"/>
      <family val="2"/>
    </font>
    <font>
      <sz val="11"/>
      <name val="Arial Narrow"/>
      <family val="2"/>
    </font>
    <font>
      <i/>
      <sz val="11"/>
      <name val="Arial Narrow"/>
      <family val="2"/>
    </font>
    <font>
      <sz val="11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0"/>
      <name val="Arial"/>
      <family val="2"/>
    </font>
    <font>
      <sz val="11"/>
      <color theme="1"/>
      <name val="Arial"/>
    </font>
    <font>
      <b/>
      <sz val="11"/>
      <color theme="1"/>
      <name val="Arial"/>
      <family val="2"/>
    </font>
    <font>
      <i/>
      <sz val="11"/>
      <color theme="1"/>
      <name val="Arial Narrow"/>
      <family val="2"/>
    </font>
    <font>
      <i/>
      <sz val="11"/>
      <color theme="1"/>
      <name val="Arial"/>
      <family val="2"/>
    </font>
    <font>
      <b/>
      <sz val="11"/>
      <name val="Arial Narrow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8" fillId="0" borderId="0"/>
    <xf numFmtId="0" fontId="14" fillId="0" borderId="0"/>
    <xf numFmtId="164" fontId="14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7" fillId="0" borderId="0"/>
  </cellStyleXfs>
  <cellXfs count="106">
    <xf numFmtId="0" fontId="0" fillId="0" borderId="0" xfId="0"/>
    <xf numFmtId="0" fontId="8" fillId="0" borderId="0" xfId="1"/>
    <xf numFmtId="0" fontId="1" fillId="0" borderId="0" xfId="1" applyFont="1" applyBorder="1" applyAlignment="1">
      <alignment horizontal="left"/>
    </xf>
    <xf numFmtId="0" fontId="1" fillId="0" borderId="0" xfId="1" applyFont="1" applyBorder="1"/>
    <xf numFmtId="0" fontId="1" fillId="0" borderId="0" xfId="1" applyFont="1" applyBorder="1" applyAlignment="1">
      <alignment horizontal="left" wrapText="1"/>
    </xf>
    <xf numFmtId="164" fontId="1" fillId="0" borderId="0" xfId="1" applyNumberFormat="1" applyFont="1" applyBorder="1" applyAlignment="1">
      <alignment horizontal="center" vertical="center" wrapText="1"/>
    </xf>
    <xf numFmtId="164" fontId="1" fillId="0" borderId="0" xfId="1" applyNumberFormat="1" applyFont="1" applyBorder="1" applyAlignment="1">
      <alignment horizontal="center" vertical="center"/>
    </xf>
    <xf numFmtId="164" fontId="0" fillId="0" borderId="0" xfId="3" applyFont="1" applyBorder="1"/>
    <xf numFmtId="164" fontId="0" fillId="0" borderId="0" xfId="3" applyFont="1" applyBorder="1" applyAlignment="1">
      <alignment horizontal="center" vertical="center"/>
    </xf>
    <xf numFmtId="0" fontId="14" fillId="0" borderId="0" xfId="2" applyBorder="1"/>
    <xf numFmtId="164" fontId="1" fillId="0" borderId="0" xfId="4" applyFont="1" applyFill="1" applyBorder="1" applyAlignment="1">
      <alignment horizontal="left"/>
    </xf>
    <xf numFmtId="0" fontId="0" fillId="0" borderId="0" xfId="0" applyBorder="1"/>
    <xf numFmtId="164" fontId="6" fillId="0" borderId="0" xfId="4" applyFont="1" applyFill="1" applyBorder="1"/>
    <xf numFmtId="0" fontId="0" fillId="0" borderId="0" xfId="0" applyFill="1" applyBorder="1"/>
    <xf numFmtId="0" fontId="1" fillId="0" borderId="0" xfId="1" applyFont="1" applyFill="1" applyBorder="1"/>
    <xf numFmtId="0" fontId="1" fillId="0" borderId="0" xfId="1" applyFont="1" applyFill="1" applyBorder="1" applyAlignment="1">
      <alignment horizontal="left"/>
    </xf>
    <xf numFmtId="0" fontId="0" fillId="0" borderId="0" xfId="0" applyFill="1" applyBorder="1" applyAlignment="1">
      <alignment wrapText="1"/>
    </xf>
    <xf numFmtId="164" fontId="7" fillId="0" borderId="0" xfId="4" applyFont="1" applyFill="1" applyBorder="1"/>
    <xf numFmtId="164" fontId="6" fillId="0" borderId="0" xfId="4" applyFont="1" applyFill="1" applyBorder="1" applyAlignment="1">
      <alignment horizontal="center" vertical="center"/>
    </xf>
    <xf numFmtId="0" fontId="1" fillId="0" borderId="0" xfId="1" applyFont="1" applyBorder="1" applyAlignment="1"/>
    <xf numFmtId="0" fontId="1" fillId="0" borderId="0" xfId="1" applyFont="1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1" applyFont="1" applyFill="1" applyBorder="1" applyAlignment="1"/>
    <xf numFmtId="0" fontId="0" fillId="0" borderId="0" xfId="0" applyAlignment="1"/>
    <xf numFmtId="0" fontId="8" fillId="0" borderId="0" xfId="1" applyAlignment="1">
      <alignment horizontal="center" vertical="center" wrapText="1"/>
    </xf>
    <xf numFmtId="0" fontId="18" fillId="0" borderId="0" xfId="1" applyFont="1"/>
    <xf numFmtId="0" fontId="2" fillId="0" borderId="0" xfId="1" applyFont="1" applyBorder="1" applyAlignment="1"/>
    <xf numFmtId="0" fontId="1" fillId="0" borderId="0" xfId="1" applyFont="1" applyBorder="1" applyAlignment="1">
      <alignment vertical="center"/>
    </xf>
    <xf numFmtId="0" fontId="8" fillId="0" borderId="0" xfId="1" applyAlignment="1"/>
    <xf numFmtId="0" fontId="8" fillId="0" borderId="0" xfId="1" applyBorder="1" applyAlignment="1"/>
    <xf numFmtId="0" fontId="5" fillId="0" borderId="0" xfId="1" applyFont="1" applyBorder="1" applyAlignment="1"/>
    <xf numFmtId="0" fontId="4" fillId="0" borderId="0" xfId="1" applyFont="1" applyAlignment="1"/>
    <xf numFmtId="0" fontId="18" fillId="0" borderId="0" xfId="1" applyFont="1" applyAlignment="1">
      <alignment horizontal="center"/>
    </xf>
    <xf numFmtId="164" fontId="11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0" fontId="8" fillId="0" borderId="0" xfId="1" applyAlignment="1">
      <alignment horizontal="center"/>
    </xf>
    <xf numFmtId="164" fontId="4" fillId="0" borderId="0" xfId="1" applyNumberFormat="1" applyFont="1" applyAlignment="1">
      <alignment horizontal="center"/>
    </xf>
    <xf numFmtId="0" fontId="0" fillId="0" borderId="0" xfId="0" applyFill="1" applyBorder="1" applyAlignment="1"/>
    <xf numFmtId="164" fontId="1" fillId="0" borderId="0" xfId="1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0" fontId="0" fillId="0" borderId="0" xfId="0" applyFill="1" applyAlignment="1"/>
    <xf numFmtId="164" fontId="6" fillId="0" borderId="0" xfId="4" applyFont="1" applyFill="1" applyBorder="1" applyAlignment="1">
      <alignment horizontal="center"/>
    </xf>
    <xf numFmtId="164" fontId="1" fillId="0" borderId="0" xfId="4" applyFont="1" applyFill="1" applyBorder="1"/>
    <xf numFmtId="0" fontId="0" fillId="0" borderId="0" xfId="0" applyFill="1" applyBorder="1" applyAlignment="1">
      <alignment horizontal="left" wrapText="1"/>
    </xf>
    <xf numFmtId="0" fontId="10" fillId="0" borderId="0" xfId="0" applyFont="1" applyFill="1" applyBorder="1" applyAlignment="1">
      <alignment horizontal="left" indent="2"/>
    </xf>
    <xf numFmtId="164" fontId="10" fillId="0" borderId="0" xfId="4" applyFont="1" applyFill="1" applyBorder="1"/>
    <xf numFmtId="0" fontId="0" fillId="0" borderId="0" xfId="0" applyFill="1" applyBorder="1" applyAlignment="1">
      <alignment horizontal="left" indent="2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horizontal="left" indent="2"/>
    </xf>
    <xf numFmtId="164" fontId="5" fillId="0" borderId="0" xfId="4" applyFont="1" applyFill="1" applyBorder="1" applyAlignment="1">
      <alignment horizontal="left"/>
    </xf>
    <xf numFmtId="0" fontId="0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indent="1"/>
    </xf>
    <xf numFmtId="0" fontId="0" fillId="0" borderId="0" xfId="0" applyFont="1" applyFill="1"/>
    <xf numFmtId="0" fontId="2" fillId="0" borderId="0" xfId="0" applyFont="1" applyFill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wrapText="1"/>
    </xf>
    <xf numFmtId="165" fontId="1" fillId="0" borderId="0" xfId="5" applyNumberFormat="1" applyFont="1" applyFill="1" applyAlignment="1">
      <alignment horizontal="left"/>
    </xf>
    <xf numFmtId="0" fontId="0" fillId="0" borderId="0" xfId="0" applyFont="1" applyFill="1" applyAlignment="1">
      <alignment horizontal="right"/>
    </xf>
    <xf numFmtId="0" fontId="5" fillId="0" borderId="0" xfId="0" applyFont="1" applyFill="1" applyBorder="1" applyAlignment="1"/>
    <xf numFmtId="164" fontId="6" fillId="0" borderId="0" xfId="4" applyFont="1" applyFill="1" applyBorder="1" applyAlignment="1">
      <alignment horizontal="left" vertical="center" indent="2"/>
    </xf>
    <xf numFmtId="0" fontId="7" fillId="0" borderId="0" xfId="0" applyFont="1" applyFill="1" applyBorder="1" applyAlignment="1">
      <alignment horizontal="left" indent="1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wrapText="1"/>
    </xf>
    <xf numFmtId="0" fontId="8" fillId="0" borderId="0" xfId="7" applyFont="1" applyFill="1" applyBorder="1"/>
    <xf numFmtId="0" fontId="4" fillId="0" borderId="0" xfId="7" applyFont="1" applyFill="1" applyBorder="1" applyAlignment="1">
      <alignment horizontal="left"/>
    </xf>
    <xf numFmtId="0" fontId="4" fillId="0" borderId="0" xfId="7" applyFont="1" applyFill="1" applyBorder="1" applyAlignment="1">
      <alignment wrapText="1"/>
    </xf>
    <xf numFmtId="0" fontId="20" fillId="0" borderId="0" xfId="7" applyFont="1" applyFill="1" applyBorder="1" applyAlignment="1">
      <alignment horizontal="left"/>
    </xf>
    <xf numFmtId="0" fontId="8" fillId="0" borderId="0" xfId="7" applyFont="1" applyFill="1" applyBorder="1" applyAlignment="1">
      <alignment horizontal="left"/>
    </xf>
    <xf numFmtId="164" fontId="19" fillId="0" borderId="0" xfId="7" applyNumberFormat="1" applyFont="1" applyFill="1" applyBorder="1"/>
    <xf numFmtId="164" fontId="4" fillId="0" borderId="0" xfId="7" applyNumberFormat="1" applyFont="1" applyFill="1" applyBorder="1" applyAlignment="1">
      <alignment horizontal="left"/>
    </xf>
    <xf numFmtId="164" fontId="5" fillId="0" borderId="0" xfId="7" applyNumberFormat="1" applyFont="1" applyFill="1" applyBorder="1"/>
    <xf numFmtId="164" fontId="8" fillId="0" borderId="0" xfId="7" applyNumberFormat="1" applyFont="1" applyFill="1" applyBorder="1"/>
    <xf numFmtId="0" fontId="9" fillId="2" borderId="0" xfId="0" applyFont="1" applyFill="1" applyBorder="1"/>
    <xf numFmtId="0" fontId="21" fillId="0" borderId="0" xfId="0" applyFont="1" applyFill="1" applyBorder="1" applyAlignment="1">
      <alignment horizontal="left" indent="1"/>
    </xf>
    <xf numFmtId="43" fontId="0" fillId="0" borderId="0" xfId="0" applyNumberFormat="1" applyFill="1" applyBorder="1"/>
    <xf numFmtId="0" fontId="22" fillId="0" borderId="0" xfId="0" applyFont="1" applyFill="1" applyBorder="1"/>
    <xf numFmtId="0" fontId="14" fillId="0" borderId="0" xfId="0" applyFont="1" applyFill="1" applyBorder="1"/>
    <xf numFmtId="43" fontId="22" fillId="0" borderId="0" xfId="5" applyFont="1" applyFill="1" applyBorder="1" applyAlignment="1">
      <alignment horizontal="center"/>
    </xf>
    <xf numFmtId="43" fontId="14" fillId="0" borderId="0" xfId="5" applyFont="1" applyFill="1" applyBorder="1" applyAlignment="1">
      <alignment horizontal="center"/>
    </xf>
    <xf numFmtId="43" fontId="14" fillId="0" borderId="0" xfId="5" applyFont="1" applyFill="1" applyBorder="1"/>
    <xf numFmtId="0" fontId="23" fillId="0" borderId="0" xfId="0" applyFont="1" applyFill="1" applyBorder="1"/>
    <xf numFmtId="0" fontId="24" fillId="0" borderId="0" xfId="0" applyFont="1" applyFill="1" applyBorder="1" applyAlignment="1">
      <alignment vertical="center" wrapText="1"/>
    </xf>
    <xf numFmtId="0" fontId="24" fillId="0" borderId="0" xfId="0" applyFont="1" applyFill="1" applyBorder="1" applyAlignment="1">
      <alignment horizontal="left" vertical="center" wrapText="1"/>
    </xf>
    <xf numFmtId="0" fontId="25" fillId="0" borderId="0" xfId="0" applyFont="1" applyFill="1" applyBorder="1" applyAlignment="1">
      <alignment horizontal="left" vertical="center" wrapText="1"/>
    </xf>
    <xf numFmtId="0" fontId="24" fillId="0" borderId="0" xfId="0" applyFont="1" applyFill="1" applyBorder="1"/>
    <xf numFmtId="0" fontId="26" fillId="0" borderId="0" xfId="0" applyFont="1" applyFill="1" applyBorder="1"/>
    <xf numFmtId="0" fontId="14" fillId="0" borderId="0" xfId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/>
    </xf>
    <xf numFmtId="0" fontId="12" fillId="0" borderId="0" xfId="1" applyFont="1" applyBorder="1" applyAlignment="1">
      <alignment horizontal="center"/>
    </xf>
    <xf numFmtId="0" fontId="18" fillId="0" borderId="0" xfId="1" applyFont="1" applyAlignment="1">
      <alignment horizontal="center"/>
    </xf>
    <xf numFmtId="0" fontId="3" fillId="0" borderId="0" xfId="1" applyFont="1" applyBorder="1" applyAlignment="1">
      <alignment horizontal="center"/>
    </xf>
    <xf numFmtId="164" fontId="0" fillId="0" borderId="0" xfId="3" applyFont="1" applyBorder="1" applyAlignment="1">
      <alignment horizontal="center"/>
    </xf>
    <xf numFmtId="164" fontId="1" fillId="0" borderId="0" xfId="4" applyFont="1" applyFill="1" applyBorder="1" applyAlignment="1">
      <alignment horizontal="center"/>
    </xf>
    <xf numFmtId="164" fontId="5" fillId="0" borderId="0" xfId="4" applyFont="1" applyFill="1" applyBorder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164" fontId="3" fillId="0" borderId="0" xfId="4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64" fontId="8" fillId="0" borderId="0" xfId="7" applyNumberFormat="1" applyFont="1" applyFill="1" applyBorder="1" applyAlignment="1">
      <alignment horizontal="center" vertical="center"/>
    </xf>
  </cellXfs>
  <cellStyles count="8">
    <cellStyle name="Comma" xfId="5" builtinId="3"/>
    <cellStyle name="Comma 2" xfId="3" xr:uid="{CBAD860A-FA47-4969-82BA-19DB8C946422}"/>
    <cellStyle name="Comma 2 2" xfId="6" xr:uid="{4AF8B51E-9BE4-4A31-85E5-1481786EF74A}"/>
    <cellStyle name="Comma 3" xfId="4" xr:uid="{82AC97A9-6096-4CF5-8088-3F8996C2BE4D}"/>
    <cellStyle name="Normal" xfId="0" builtinId="0"/>
    <cellStyle name="Normal 2" xfId="1" xr:uid="{A8DA937C-F58D-4877-9B75-2510605C2D46}"/>
    <cellStyle name="Normal 3" xfId="2" xr:uid="{1F96DEC1-6793-490F-8633-5D16FB96A526}"/>
    <cellStyle name="Normal 4" xfId="7" xr:uid="{379E98D7-768F-425A-B37B-912DDCDA15D3}"/>
  </cellStyles>
  <dxfs count="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ieke/GitHub/Rice_Field_Damage_Philippines/app/data/source_data/rice_losses/iloc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ieke/GitHub/Rice_Field_Damage_Philippines/app/data/source_data/rice_losses/eastern_visay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 1"/>
      <sheetName val="Rosita"/>
      <sheetName val="Ompong"/>
      <sheetName val="Karen"/>
      <sheetName val="Lawin"/>
      <sheetName val="Egay "/>
      <sheetName val="Ineng"/>
      <sheetName val="Kabayan"/>
      <sheetName val="Lando"/>
      <sheetName val="Nona"/>
      <sheetName val="Glenda"/>
      <sheetName val="Luis and Mario"/>
      <sheetName val="Maring"/>
      <sheetName val="Odette"/>
      <sheetName val="Vinta"/>
      <sheetName val="Pedring"/>
      <sheetName val="Ondoy"/>
      <sheetName val="Pepito"/>
      <sheetName val="Quinta"/>
      <sheetName val="Ulysses"/>
    </sheetNames>
    <sheetDataSet>
      <sheetData sheetId="0" refreshError="1"/>
      <sheetData sheetId="1" refreshError="1">
        <row r="21">
          <cell r="B21" t="str">
            <v>District 1</v>
          </cell>
          <cell r="G21">
            <v>30</v>
          </cell>
          <cell r="H21">
            <v>0</v>
          </cell>
          <cell r="I21">
            <v>30</v>
          </cell>
          <cell r="P21">
            <v>18.675000000000001</v>
          </cell>
          <cell r="R21">
            <v>317475</v>
          </cell>
          <cell r="S21">
            <v>317475</v>
          </cell>
        </row>
        <row r="22">
          <cell r="B22" t="str">
            <v>San Juan</v>
          </cell>
          <cell r="C22" t="str">
            <v>Rice</v>
          </cell>
          <cell r="E22">
            <v>5238</v>
          </cell>
          <cell r="F22" t="str">
            <v>Maturity</v>
          </cell>
          <cell r="G22">
            <v>30</v>
          </cell>
          <cell r="I22">
            <v>30</v>
          </cell>
          <cell r="J22">
            <v>4.1500000000000004</v>
          </cell>
          <cell r="K22">
            <v>3.5275000000000003</v>
          </cell>
          <cell r="L22">
            <v>0.15</v>
          </cell>
          <cell r="O22">
            <v>0</v>
          </cell>
          <cell r="P22">
            <v>18.675000000000001</v>
          </cell>
          <cell r="Q22">
            <v>17</v>
          </cell>
          <cell r="R22">
            <v>317475</v>
          </cell>
          <cell r="S22">
            <v>317475</v>
          </cell>
        </row>
        <row r="23">
          <cell r="B23" t="str">
            <v>District 2</v>
          </cell>
          <cell r="G23">
            <v>22</v>
          </cell>
          <cell r="H23">
            <v>0</v>
          </cell>
          <cell r="I23">
            <v>22</v>
          </cell>
          <cell r="P23">
            <v>13.695</v>
          </cell>
          <cell r="R23">
            <v>232815</v>
          </cell>
          <cell r="S23">
            <v>232815</v>
          </cell>
        </row>
        <row r="24">
          <cell r="B24" t="str">
            <v>Santo Tomas</v>
          </cell>
          <cell r="C24" t="str">
            <v>Rice</v>
          </cell>
          <cell r="F24" t="str">
            <v>Maturity</v>
          </cell>
          <cell r="G24">
            <v>2</v>
          </cell>
          <cell r="I24">
            <v>2</v>
          </cell>
          <cell r="J24">
            <v>4.1500000000000004</v>
          </cell>
          <cell r="K24">
            <v>3.5275000000000003</v>
          </cell>
          <cell r="L24">
            <v>0.15</v>
          </cell>
          <cell r="P24">
            <v>1.2450000000000001</v>
          </cell>
          <cell r="Q24">
            <v>17</v>
          </cell>
          <cell r="R24">
            <v>21165.000000000004</v>
          </cell>
          <cell r="S24">
            <v>21165.000000000004</v>
          </cell>
        </row>
        <row r="25">
          <cell r="B25" t="str">
            <v>Pugo</v>
          </cell>
          <cell r="C25" t="str">
            <v>Rice</v>
          </cell>
          <cell r="F25" t="str">
            <v>Maturity</v>
          </cell>
          <cell r="G25">
            <v>20</v>
          </cell>
          <cell r="I25">
            <v>20</v>
          </cell>
          <cell r="J25">
            <v>4.1500000000000004</v>
          </cell>
          <cell r="K25">
            <v>3.5275000000000003</v>
          </cell>
          <cell r="L25">
            <v>0.15</v>
          </cell>
          <cell r="O25">
            <v>0</v>
          </cell>
          <cell r="P25">
            <v>12.450000000000001</v>
          </cell>
          <cell r="Q25">
            <v>17</v>
          </cell>
          <cell r="R25">
            <v>211650</v>
          </cell>
          <cell r="S25">
            <v>211650</v>
          </cell>
        </row>
        <row r="27">
          <cell r="B27" t="str">
            <v>District 1</v>
          </cell>
          <cell r="G27">
            <v>100</v>
          </cell>
          <cell r="H27">
            <v>0</v>
          </cell>
          <cell r="I27">
            <v>100</v>
          </cell>
          <cell r="P27">
            <v>65.25</v>
          </cell>
          <cell r="R27">
            <v>1174500</v>
          </cell>
          <cell r="S27">
            <v>1174500</v>
          </cell>
        </row>
        <row r="28">
          <cell r="B28" t="str">
            <v>Alaminos</v>
          </cell>
          <cell r="C28" t="str">
            <v>Rice</v>
          </cell>
          <cell r="E28">
            <v>5238</v>
          </cell>
          <cell r="F28" t="str">
            <v>Maturity</v>
          </cell>
          <cell r="G28">
            <v>100</v>
          </cell>
          <cell r="I28">
            <v>100</v>
          </cell>
          <cell r="J28">
            <v>4.3499999999999996</v>
          </cell>
          <cell r="K28">
            <v>3.6974999999999998</v>
          </cell>
          <cell r="L28">
            <v>0.15</v>
          </cell>
          <cell r="O28">
            <v>0</v>
          </cell>
          <cell r="P28">
            <v>65.25</v>
          </cell>
          <cell r="Q28">
            <v>18</v>
          </cell>
          <cell r="R28">
            <v>1174500</v>
          </cell>
          <cell r="S28">
            <v>1174500</v>
          </cell>
        </row>
        <row r="29">
          <cell r="B29" t="str">
            <v>District 2</v>
          </cell>
          <cell r="G29">
            <v>665</v>
          </cell>
          <cell r="H29">
            <v>0</v>
          </cell>
          <cell r="I29">
            <v>665</v>
          </cell>
          <cell r="P29">
            <v>318.95999999999998</v>
          </cell>
          <cell r="R29">
            <v>5741280</v>
          </cell>
          <cell r="S29">
            <v>5746500</v>
          </cell>
        </row>
        <row r="30">
          <cell r="B30" t="str">
            <v>Bugallon</v>
          </cell>
          <cell r="C30" t="str">
            <v>Rice</v>
          </cell>
          <cell r="F30" t="str">
            <v>Harvestable</v>
          </cell>
          <cell r="G30">
            <v>110</v>
          </cell>
          <cell r="I30">
            <v>110</v>
          </cell>
          <cell r="J30">
            <v>4.43</v>
          </cell>
          <cell r="K30">
            <v>3.9869999999999997</v>
          </cell>
          <cell r="L30">
            <v>0.1</v>
          </cell>
          <cell r="P30">
            <v>48.730000000000004</v>
          </cell>
          <cell r="Q30">
            <v>18</v>
          </cell>
          <cell r="R30">
            <v>877140.00000000012</v>
          </cell>
          <cell r="S30">
            <v>877140.00000000012</v>
          </cell>
        </row>
        <row r="31">
          <cell r="F31" t="str">
            <v>Seedlings</v>
          </cell>
          <cell r="G31">
            <v>58</v>
          </cell>
          <cell r="I31">
            <v>58</v>
          </cell>
          <cell r="J31">
            <v>4.43</v>
          </cell>
          <cell r="K31">
            <v>4.2970999999999995</v>
          </cell>
          <cell r="L31">
            <v>0.03</v>
          </cell>
          <cell r="M31">
            <v>0</v>
          </cell>
          <cell r="N31">
            <v>3000</v>
          </cell>
          <cell r="O31">
            <v>5220</v>
          </cell>
          <cell r="S31">
            <v>5220</v>
          </cell>
        </row>
        <row r="32">
          <cell r="B32" t="str">
            <v>Lingayen</v>
          </cell>
          <cell r="C32" t="str">
            <v>Rice</v>
          </cell>
          <cell r="F32" t="str">
            <v>Soft Dough</v>
          </cell>
          <cell r="G32">
            <v>25</v>
          </cell>
          <cell r="I32">
            <v>25</v>
          </cell>
          <cell r="J32">
            <v>4.43</v>
          </cell>
          <cell r="K32">
            <v>3.7654999999999998</v>
          </cell>
          <cell r="L32">
            <v>0.15</v>
          </cell>
          <cell r="P32">
            <v>16.612500000000001</v>
          </cell>
          <cell r="Q32">
            <v>18</v>
          </cell>
          <cell r="R32">
            <v>299025.00000000006</v>
          </cell>
          <cell r="S32">
            <v>299025.00000000006</v>
          </cell>
        </row>
        <row r="33">
          <cell r="F33" t="str">
            <v>Hard Dough</v>
          </cell>
          <cell r="G33">
            <v>25</v>
          </cell>
          <cell r="I33">
            <v>25</v>
          </cell>
          <cell r="J33">
            <v>4.43</v>
          </cell>
          <cell r="K33">
            <v>3.7654999999999998</v>
          </cell>
          <cell r="L33">
            <v>0.15</v>
          </cell>
          <cell r="P33">
            <v>16.612500000000001</v>
          </cell>
          <cell r="Q33">
            <v>18</v>
          </cell>
          <cell r="R33">
            <v>299025.00000000006</v>
          </cell>
          <cell r="S33">
            <v>299025.00000000006</v>
          </cell>
        </row>
        <row r="34">
          <cell r="B34" t="str">
            <v>Basista</v>
          </cell>
          <cell r="C34" t="str">
            <v>Rice</v>
          </cell>
          <cell r="F34" t="str">
            <v>Harvestable</v>
          </cell>
          <cell r="G34">
            <v>46</v>
          </cell>
          <cell r="I34">
            <v>46</v>
          </cell>
          <cell r="J34">
            <v>4.43</v>
          </cell>
          <cell r="K34">
            <v>3.9869999999999997</v>
          </cell>
          <cell r="L34">
            <v>0.1</v>
          </cell>
          <cell r="P34">
            <v>20.378</v>
          </cell>
          <cell r="Q34">
            <v>18</v>
          </cell>
          <cell r="R34">
            <v>366804</v>
          </cell>
          <cell r="S34">
            <v>366804</v>
          </cell>
        </row>
        <row r="35">
          <cell r="F35" t="str">
            <v>Booting</v>
          </cell>
          <cell r="G35">
            <v>176</v>
          </cell>
          <cell r="I35">
            <v>176</v>
          </cell>
          <cell r="J35">
            <v>4.43</v>
          </cell>
          <cell r="K35">
            <v>3.7654999999999998</v>
          </cell>
          <cell r="L35">
            <v>0.15</v>
          </cell>
          <cell r="P35">
            <v>116.952</v>
          </cell>
          <cell r="Q35">
            <v>18</v>
          </cell>
          <cell r="R35">
            <v>2105136</v>
          </cell>
          <cell r="S35">
            <v>2105136</v>
          </cell>
        </row>
        <row r="36">
          <cell r="B36" t="str">
            <v>Labrador</v>
          </cell>
          <cell r="C36" t="str">
            <v>Rice</v>
          </cell>
          <cell r="F36" t="str">
            <v>Maturity</v>
          </cell>
          <cell r="G36">
            <v>225</v>
          </cell>
          <cell r="I36">
            <v>225</v>
          </cell>
          <cell r="J36">
            <v>4.43</v>
          </cell>
          <cell r="K36">
            <v>3.9869999999999997</v>
          </cell>
          <cell r="L36">
            <v>0.1</v>
          </cell>
          <cell r="P36">
            <v>99.674999999999997</v>
          </cell>
          <cell r="Q36">
            <v>18</v>
          </cell>
          <cell r="R36">
            <v>1794149.9999999998</v>
          </cell>
          <cell r="S36">
            <v>1794149.9999999998</v>
          </cell>
        </row>
        <row r="37">
          <cell r="B37" t="str">
            <v>District 3</v>
          </cell>
          <cell r="G37">
            <v>951</v>
          </cell>
          <cell r="H37">
            <v>0</v>
          </cell>
          <cell r="I37">
            <v>951</v>
          </cell>
          <cell r="P37">
            <v>421.29300000000001</v>
          </cell>
          <cell r="R37">
            <v>7583274</v>
          </cell>
          <cell r="S37">
            <v>7583274</v>
          </cell>
        </row>
        <row r="38">
          <cell r="B38" t="str">
            <v>Santa  Barbara</v>
          </cell>
          <cell r="C38" t="str">
            <v>Rice</v>
          </cell>
          <cell r="F38" t="str">
            <v>Maturity</v>
          </cell>
          <cell r="G38">
            <v>951</v>
          </cell>
          <cell r="I38">
            <v>951</v>
          </cell>
          <cell r="J38">
            <v>4.43</v>
          </cell>
          <cell r="K38">
            <v>3.9869999999999997</v>
          </cell>
          <cell r="L38">
            <v>0.1</v>
          </cell>
          <cell r="P38">
            <v>421.29300000000001</v>
          </cell>
          <cell r="Q38">
            <v>18</v>
          </cell>
          <cell r="R38">
            <v>7583274</v>
          </cell>
          <cell r="S38">
            <v>7583274</v>
          </cell>
        </row>
        <row r="39">
          <cell r="B39" t="str">
            <v>District 4</v>
          </cell>
          <cell r="G39">
            <v>190</v>
          </cell>
          <cell r="H39">
            <v>0</v>
          </cell>
          <cell r="I39">
            <v>190</v>
          </cell>
          <cell r="P39">
            <v>84.17</v>
          </cell>
          <cell r="R39">
            <v>1515060</v>
          </cell>
          <cell r="S39">
            <v>1515060</v>
          </cell>
        </row>
        <row r="40">
          <cell r="B40" t="str">
            <v>Mangaldan</v>
          </cell>
          <cell r="C40" t="str">
            <v>Rice</v>
          </cell>
          <cell r="F40" t="str">
            <v>Maturity</v>
          </cell>
          <cell r="G40">
            <v>190</v>
          </cell>
          <cell r="I40">
            <v>190</v>
          </cell>
          <cell r="J40">
            <v>4.43</v>
          </cell>
          <cell r="K40">
            <v>3.9869999999999997</v>
          </cell>
          <cell r="L40">
            <v>0.1</v>
          </cell>
          <cell r="P40">
            <v>84.17</v>
          </cell>
          <cell r="Q40">
            <v>18</v>
          </cell>
          <cell r="R40">
            <v>1515060</v>
          </cell>
          <cell r="S40">
            <v>1515060</v>
          </cell>
        </row>
        <row r="41">
          <cell r="B41" t="str">
            <v>District 5</v>
          </cell>
          <cell r="G41">
            <v>1232.9000000000001</v>
          </cell>
          <cell r="H41">
            <v>0</v>
          </cell>
          <cell r="I41">
            <v>1232.9000000000001</v>
          </cell>
          <cell r="P41">
            <v>566.44195000000002</v>
          </cell>
          <cell r="R41">
            <v>10195955.1</v>
          </cell>
          <cell r="S41">
            <v>10195955.1</v>
          </cell>
        </row>
        <row r="42">
          <cell r="B42" t="str">
            <v>Villasis</v>
          </cell>
          <cell r="C42" t="str">
            <v>Rice</v>
          </cell>
          <cell r="F42" t="str">
            <v>Maturing</v>
          </cell>
          <cell r="G42">
            <v>517</v>
          </cell>
          <cell r="I42">
            <v>517</v>
          </cell>
          <cell r="J42">
            <v>4.43</v>
          </cell>
          <cell r="K42">
            <v>3.9869999999999997</v>
          </cell>
          <cell r="L42">
            <v>0.1</v>
          </cell>
          <cell r="P42">
            <v>229.03100000000001</v>
          </cell>
          <cell r="Q42">
            <v>18</v>
          </cell>
          <cell r="R42">
            <v>4122558</v>
          </cell>
          <cell r="S42">
            <v>4122558</v>
          </cell>
        </row>
        <row r="43">
          <cell r="B43" t="str">
            <v>Pozorrubio</v>
          </cell>
          <cell r="C43" t="str">
            <v>Rice</v>
          </cell>
          <cell r="F43" t="str">
            <v>Harvestable</v>
          </cell>
          <cell r="G43">
            <v>75</v>
          </cell>
          <cell r="I43">
            <v>75</v>
          </cell>
          <cell r="J43">
            <v>4.43</v>
          </cell>
          <cell r="K43">
            <v>3.7654999999999998</v>
          </cell>
          <cell r="L43">
            <v>0.15</v>
          </cell>
          <cell r="P43">
            <v>49.837499999999999</v>
          </cell>
          <cell r="Q43">
            <v>18</v>
          </cell>
          <cell r="R43">
            <v>897074.99999999988</v>
          </cell>
          <cell r="S43">
            <v>897074.99999999988</v>
          </cell>
        </row>
        <row r="44">
          <cell r="C44" t="str">
            <v>Rice</v>
          </cell>
          <cell r="F44" t="str">
            <v>Milking</v>
          </cell>
          <cell r="G44">
            <v>1.5</v>
          </cell>
          <cell r="I44">
            <v>1.5</v>
          </cell>
          <cell r="J44">
            <v>4.43</v>
          </cell>
          <cell r="K44">
            <v>3.7654999999999998</v>
          </cell>
          <cell r="L44">
            <v>0.15</v>
          </cell>
          <cell r="P44">
            <v>0.99675000000000002</v>
          </cell>
          <cell r="Q44">
            <v>18</v>
          </cell>
          <cell r="R44">
            <v>17941.5</v>
          </cell>
          <cell r="S44">
            <v>17941.5</v>
          </cell>
        </row>
        <row r="45">
          <cell r="B45" t="str">
            <v>Laoac</v>
          </cell>
          <cell r="C45" t="str">
            <v>Rice</v>
          </cell>
          <cell r="F45" t="str">
            <v>Maturity</v>
          </cell>
          <cell r="G45">
            <v>300</v>
          </cell>
          <cell r="I45">
            <v>300</v>
          </cell>
          <cell r="J45">
            <v>4.43</v>
          </cell>
          <cell r="K45">
            <v>3.9869999999999997</v>
          </cell>
          <cell r="L45">
            <v>0.1</v>
          </cell>
          <cell r="P45">
            <v>132.9</v>
          </cell>
          <cell r="Q45">
            <v>18</v>
          </cell>
          <cell r="R45">
            <v>2392200.0000000005</v>
          </cell>
          <cell r="S45">
            <v>2392200.0000000005</v>
          </cell>
        </row>
        <row r="46">
          <cell r="B46" t="str">
            <v>Bautista</v>
          </cell>
          <cell r="C46" t="str">
            <v>Rice</v>
          </cell>
          <cell r="F46" t="str">
            <v>Maturity</v>
          </cell>
          <cell r="G46">
            <v>50</v>
          </cell>
          <cell r="I46">
            <v>50</v>
          </cell>
          <cell r="J46">
            <v>4.43</v>
          </cell>
          <cell r="K46">
            <v>3.9869999999999997</v>
          </cell>
          <cell r="L46">
            <v>0.1</v>
          </cell>
          <cell r="P46">
            <v>22.15</v>
          </cell>
          <cell r="Q46">
            <v>18</v>
          </cell>
          <cell r="R46">
            <v>398700</v>
          </cell>
          <cell r="S46">
            <v>398700</v>
          </cell>
        </row>
        <row r="47">
          <cell r="B47" t="str">
            <v>Sison</v>
          </cell>
          <cell r="C47" t="str">
            <v>Rice</v>
          </cell>
          <cell r="F47" t="str">
            <v>Ripening</v>
          </cell>
          <cell r="G47">
            <v>150</v>
          </cell>
          <cell r="I47">
            <v>150</v>
          </cell>
          <cell r="J47">
            <v>4.43</v>
          </cell>
          <cell r="K47">
            <v>3.9869999999999997</v>
          </cell>
          <cell r="L47">
            <v>0.1</v>
          </cell>
          <cell r="P47">
            <v>66.45</v>
          </cell>
          <cell r="Q47">
            <v>18</v>
          </cell>
          <cell r="R47">
            <v>1196100.0000000002</v>
          </cell>
          <cell r="S47">
            <v>1196100.0000000002</v>
          </cell>
        </row>
        <row r="48">
          <cell r="B48" t="str">
            <v>Urdaneta City</v>
          </cell>
          <cell r="C48" t="str">
            <v>Rice</v>
          </cell>
          <cell r="F48" t="str">
            <v>Ripening</v>
          </cell>
          <cell r="G48">
            <v>40</v>
          </cell>
          <cell r="I48">
            <v>40</v>
          </cell>
          <cell r="J48">
            <v>4.43</v>
          </cell>
          <cell r="K48">
            <v>3.9869999999999997</v>
          </cell>
          <cell r="L48">
            <v>0.1</v>
          </cell>
          <cell r="P48">
            <v>17.72</v>
          </cell>
          <cell r="Q48">
            <v>18</v>
          </cell>
          <cell r="R48">
            <v>318960</v>
          </cell>
          <cell r="S48">
            <v>318960</v>
          </cell>
        </row>
        <row r="49">
          <cell r="B49" t="str">
            <v>Binalonan</v>
          </cell>
          <cell r="C49" t="str">
            <v>Rice</v>
          </cell>
          <cell r="F49" t="str">
            <v>Flowering</v>
          </cell>
          <cell r="G49">
            <v>15</v>
          </cell>
          <cell r="I49">
            <v>15</v>
          </cell>
          <cell r="J49">
            <v>4.43</v>
          </cell>
          <cell r="K49">
            <v>3.7654999999999998</v>
          </cell>
          <cell r="L49">
            <v>0.15</v>
          </cell>
          <cell r="P49">
            <v>9.9674999999999994</v>
          </cell>
          <cell r="Q49">
            <v>18</v>
          </cell>
          <cell r="R49">
            <v>179415</v>
          </cell>
          <cell r="S49">
            <v>179415</v>
          </cell>
        </row>
        <row r="50">
          <cell r="F50" t="str">
            <v>Milk Dough</v>
          </cell>
          <cell r="G50">
            <v>43.9</v>
          </cell>
          <cell r="I50">
            <v>43.9</v>
          </cell>
          <cell r="J50">
            <v>4.43</v>
          </cell>
          <cell r="K50">
            <v>3.9869999999999997</v>
          </cell>
          <cell r="L50">
            <v>0.1</v>
          </cell>
          <cell r="P50">
            <v>19.447700000000001</v>
          </cell>
          <cell r="Q50">
            <v>18</v>
          </cell>
          <cell r="R50">
            <v>350058.60000000003</v>
          </cell>
          <cell r="S50">
            <v>350058.60000000003</v>
          </cell>
        </row>
        <row r="51">
          <cell r="F51" t="str">
            <v>Dough Grain</v>
          </cell>
          <cell r="G51">
            <v>40.5</v>
          </cell>
          <cell r="I51">
            <v>40.5</v>
          </cell>
          <cell r="J51">
            <v>4.43</v>
          </cell>
          <cell r="K51">
            <v>3.9869999999999997</v>
          </cell>
          <cell r="L51">
            <v>0.1</v>
          </cell>
          <cell r="P51">
            <v>17.941500000000001</v>
          </cell>
          <cell r="Q51">
            <v>18</v>
          </cell>
          <cell r="R51">
            <v>322947</v>
          </cell>
          <cell r="S51">
            <v>322947</v>
          </cell>
        </row>
        <row r="52">
          <cell r="B52" t="str">
            <v>District 6</v>
          </cell>
          <cell r="G52">
            <v>6744.29</v>
          </cell>
          <cell r="H52">
            <v>15</v>
          </cell>
          <cell r="I52">
            <v>6729.29</v>
          </cell>
          <cell r="P52">
            <v>3452.3388699999996</v>
          </cell>
          <cell r="Q52">
            <v>234</v>
          </cell>
          <cell r="R52">
            <v>61245024.659999996</v>
          </cell>
          <cell r="S52">
            <v>61327374.659999996</v>
          </cell>
        </row>
        <row r="53">
          <cell r="B53" t="str">
            <v>Santa Maria</v>
          </cell>
          <cell r="C53" t="str">
            <v>Rice</v>
          </cell>
          <cell r="F53" t="str">
            <v>Harvestable</v>
          </cell>
          <cell r="G53">
            <v>5</v>
          </cell>
          <cell r="I53">
            <v>5</v>
          </cell>
          <cell r="J53">
            <v>4.43</v>
          </cell>
          <cell r="K53">
            <v>3.7654999999999998</v>
          </cell>
          <cell r="L53">
            <v>0.15</v>
          </cell>
          <cell r="P53">
            <v>3.3224999999999998</v>
          </cell>
          <cell r="Q53">
            <v>18</v>
          </cell>
          <cell r="R53">
            <v>59804.999999999993</v>
          </cell>
          <cell r="S53">
            <v>59804.999999999993</v>
          </cell>
        </row>
        <row r="54">
          <cell r="F54" t="str">
            <v>newly transplanted</v>
          </cell>
          <cell r="G54">
            <v>45</v>
          </cell>
          <cell r="I54">
            <v>45</v>
          </cell>
          <cell r="J54">
            <v>4.43</v>
          </cell>
          <cell r="K54">
            <v>3.3224999999999998</v>
          </cell>
          <cell r="L54">
            <v>0.25</v>
          </cell>
          <cell r="M54">
            <v>0</v>
          </cell>
          <cell r="N54">
            <v>3000</v>
          </cell>
          <cell r="O54">
            <v>33750</v>
          </cell>
          <cell r="P54">
            <v>49.837499999999999</v>
          </cell>
          <cell r="S54">
            <v>33750</v>
          </cell>
        </row>
        <row r="55">
          <cell r="F55" t="str">
            <v>newly sown (direct seeded)</v>
          </cell>
          <cell r="G55">
            <v>15</v>
          </cell>
          <cell r="H55">
            <v>15</v>
          </cell>
          <cell r="K55">
            <v>0</v>
          </cell>
          <cell r="L55">
            <v>1</v>
          </cell>
          <cell r="M55">
            <v>0</v>
          </cell>
          <cell r="N55">
            <v>3000</v>
          </cell>
          <cell r="O55">
            <v>45000</v>
          </cell>
          <cell r="S55">
            <v>45000</v>
          </cell>
        </row>
        <row r="56">
          <cell r="B56" t="str">
            <v>San Manuel</v>
          </cell>
          <cell r="C56" t="str">
            <v>Rice</v>
          </cell>
          <cell r="F56" t="str">
            <v>Harvestable</v>
          </cell>
          <cell r="G56">
            <v>5</v>
          </cell>
          <cell r="I56">
            <v>5</v>
          </cell>
          <cell r="J56">
            <v>4.43</v>
          </cell>
          <cell r="K56">
            <v>3.9869999999999997</v>
          </cell>
          <cell r="L56">
            <v>0.1</v>
          </cell>
          <cell r="P56">
            <v>2.2149999999999999</v>
          </cell>
          <cell r="Q56">
            <v>18</v>
          </cell>
          <cell r="R56">
            <v>39870</v>
          </cell>
          <cell r="S56">
            <v>39870</v>
          </cell>
        </row>
        <row r="57">
          <cell r="F57" t="str">
            <v>Milking to Soft Dough</v>
          </cell>
          <cell r="G57">
            <v>744.69</v>
          </cell>
          <cell r="I57">
            <v>744.69</v>
          </cell>
          <cell r="J57">
            <v>4.43</v>
          </cell>
          <cell r="K57">
            <v>3.9869999999999997</v>
          </cell>
          <cell r="L57">
            <v>0.1</v>
          </cell>
          <cell r="P57">
            <v>329.89767000000001</v>
          </cell>
          <cell r="Q57">
            <v>18</v>
          </cell>
          <cell r="R57">
            <v>5938158.0599999996</v>
          </cell>
          <cell r="S57">
            <v>5938158.0599999996</v>
          </cell>
        </row>
        <row r="58">
          <cell r="F58" t="str">
            <v>Heading to Flowering</v>
          </cell>
          <cell r="G58">
            <v>1240.5999999999999</v>
          </cell>
          <cell r="I58">
            <v>1240.5999999999999</v>
          </cell>
          <cell r="J58">
            <v>4.43</v>
          </cell>
          <cell r="K58">
            <v>3.7654999999999998</v>
          </cell>
          <cell r="L58">
            <v>0.15</v>
          </cell>
          <cell r="P58">
            <v>824.37869999999987</v>
          </cell>
          <cell r="Q58">
            <v>18</v>
          </cell>
          <cell r="R58">
            <v>14838816.599999998</v>
          </cell>
          <cell r="S58">
            <v>14838816.599999998</v>
          </cell>
        </row>
        <row r="59">
          <cell r="F59" t="str">
            <v>Booting</v>
          </cell>
          <cell r="G59">
            <v>2034</v>
          </cell>
          <cell r="I59">
            <v>2034</v>
          </cell>
          <cell r="J59">
            <v>4.43</v>
          </cell>
          <cell r="K59">
            <v>3.9869999999999997</v>
          </cell>
          <cell r="L59">
            <v>0.1</v>
          </cell>
          <cell r="P59">
            <v>901.06200000000001</v>
          </cell>
          <cell r="Q59">
            <v>18</v>
          </cell>
          <cell r="R59">
            <v>16219116</v>
          </cell>
          <cell r="S59">
            <v>16219116</v>
          </cell>
        </row>
        <row r="60">
          <cell r="B60" t="str">
            <v>Natividad</v>
          </cell>
          <cell r="C60" t="str">
            <v>Rice</v>
          </cell>
          <cell r="F60" t="str">
            <v>Maturity</v>
          </cell>
          <cell r="G60">
            <v>30</v>
          </cell>
          <cell r="I60">
            <v>30</v>
          </cell>
          <cell r="J60">
            <v>4.43</v>
          </cell>
          <cell r="K60">
            <v>3.9869999999999997</v>
          </cell>
          <cell r="L60">
            <v>0.1</v>
          </cell>
          <cell r="P60">
            <v>13.290000000000001</v>
          </cell>
          <cell r="Q60">
            <v>18</v>
          </cell>
          <cell r="R60">
            <v>239220.00000000003</v>
          </cell>
          <cell r="S60">
            <v>239220.00000000003</v>
          </cell>
        </row>
        <row r="61">
          <cell r="B61" t="str">
            <v>San Quintin</v>
          </cell>
          <cell r="C61" t="str">
            <v>Rice</v>
          </cell>
          <cell r="F61" t="str">
            <v>Harvestable</v>
          </cell>
          <cell r="G61">
            <v>1500</v>
          </cell>
          <cell r="I61">
            <v>1500</v>
          </cell>
          <cell r="J61">
            <v>4.43</v>
          </cell>
          <cell r="K61">
            <v>3.9869999999999997</v>
          </cell>
          <cell r="L61">
            <v>0.1</v>
          </cell>
          <cell r="P61">
            <v>664.5</v>
          </cell>
          <cell r="Q61">
            <v>18</v>
          </cell>
          <cell r="R61">
            <v>11961000</v>
          </cell>
          <cell r="S61">
            <v>11961000</v>
          </cell>
        </row>
        <row r="62">
          <cell r="B62" t="str">
            <v>Rosales</v>
          </cell>
          <cell r="C62" t="str">
            <v>Rice</v>
          </cell>
          <cell r="F62" t="str">
            <v>Soft to Hard Dough</v>
          </cell>
          <cell r="G62">
            <v>764</v>
          </cell>
          <cell r="I62">
            <v>764</v>
          </cell>
          <cell r="J62">
            <v>4.43</v>
          </cell>
          <cell r="K62">
            <v>3.7654999999999998</v>
          </cell>
          <cell r="L62">
            <v>0.15</v>
          </cell>
          <cell r="P62">
            <v>507.678</v>
          </cell>
          <cell r="Q62">
            <v>18</v>
          </cell>
          <cell r="R62">
            <v>9138204</v>
          </cell>
          <cell r="S62">
            <v>9138204</v>
          </cell>
        </row>
        <row r="63">
          <cell r="B63" t="str">
            <v xml:space="preserve">San Nicolas </v>
          </cell>
          <cell r="C63" t="str">
            <v>Rice</v>
          </cell>
          <cell r="F63" t="str">
            <v>Harvestable</v>
          </cell>
          <cell r="G63">
            <v>185</v>
          </cell>
          <cell r="I63">
            <v>185</v>
          </cell>
          <cell r="J63">
            <v>4.43</v>
          </cell>
          <cell r="K63">
            <v>3.9869999999999997</v>
          </cell>
          <cell r="L63">
            <v>0.1</v>
          </cell>
          <cell r="P63">
            <v>81.954999999999998</v>
          </cell>
          <cell r="Q63">
            <v>18</v>
          </cell>
          <cell r="R63">
            <v>1475190</v>
          </cell>
          <cell r="S63">
            <v>1475190</v>
          </cell>
        </row>
        <row r="64">
          <cell r="F64" t="str">
            <v>Maturity</v>
          </cell>
          <cell r="G64">
            <v>53</v>
          </cell>
          <cell r="I64">
            <v>53</v>
          </cell>
          <cell r="J64">
            <v>4.43</v>
          </cell>
          <cell r="K64">
            <v>3.9869999999999997</v>
          </cell>
          <cell r="L64">
            <v>0.1</v>
          </cell>
          <cell r="P64">
            <v>23.478999999999999</v>
          </cell>
          <cell r="Q64">
            <v>18</v>
          </cell>
          <cell r="R64">
            <v>422621.99999999994</v>
          </cell>
          <cell r="S64">
            <v>422621.99999999994</v>
          </cell>
        </row>
        <row r="65">
          <cell r="B65" t="str">
            <v>Umingan</v>
          </cell>
          <cell r="C65" t="str">
            <v>Rice</v>
          </cell>
          <cell r="F65" t="str">
            <v>Maturity</v>
          </cell>
          <cell r="G65">
            <v>20</v>
          </cell>
          <cell r="I65">
            <v>20</v>
          </cell>
          <cell r="J65">
            <v>4.43</v>
          </cell>
          <cell r="K65">
            <v>3.9869999999999997</v>
          </cell>
          <cell r="L65">
            <v>0.1</v>
          </cell>
          <cell r="P65">
            <v>8.86</v>
          </cell>
          <cell r="Q65">
            <v>18</v>
          </cell>
          <cell r="R65">
            <v>159480</v>
          </cell>
          <cell r="S65">
            <v>159480</v>
          </cell>
        </row>
        <row r="66">
          <cell r="B66" t="str">
            <v>Tayug</v>
          </cell>
          <cell r="C66" t="str">
            <v>Rice</v>
          </cell>
          <cell r="F66" t="str">
            <v>Flowering</v>
          </cell>
          <cell r="G66">
            <v>11</v>
          </cell>
          <cell r="I66">
            <v>11</v>
          </cell>
          <cell r="J66">
            <v>4.43</v>
          </cell>
          <cell r="K66">
            <v>3.7654999999999998</v>
          </cell>
          <cell r="L66">
            <v>0.15</v>
          </cell>
          <cell r="P66">
            <v>7.3094999999999999</v>
          </cell>
          <cell r="Q66">
            <v>18</v>
          </cell>
          <cell r="R66">
            <v>131571</v>
          </cell>
          <cell r="S66">
            <v>131571</v>
          </cell>
        </row>
      </sheetData>
      <sheetData sheetId="2" refreshError="1">
        <row r="27">
          <cell r="B27" t="str">
            <v>District 1</v>
          </cell>
        </row>
        <row r="28">
          <cell r="B28" t="str">
            <v>Cabugao</v>
          </cell>
          <cell r="F28" t="str">
            <v>Reproductive stage</v>
          </cell>
          <cell r="G28">
            <v>1908.5</v>
          </cell>
          <cell r="I28">
            <v>1908.5</v>
          </cell>
          <cell r="J28">
            <v>4.76</v>
          </cell>
          <cell r="K28">
            <v>2.38</v>
          </cell>
          <cell r="L28">
            <v>0.5</v>
          </cell>
          <cell r="P28">
            <v>4542.2299999999996</v>
          </cell>
          <cell r="Q28">
            <v>20</v>
          </cell>
          <cell r="R28">
            <v>90844599.999999985</v>
          </cell>
          <cell r="S28">
            <v>90844599.999999985</v>
          </cell>
        </row>
        <row r="29">
          <cell r="B29" t="str">
            <v>Caoayan</v>
          </cell>
          <cell r="E29">
            <v>0</v>
          </cell>
          <cell r="F29">
            <v>0</v>
          </cell>
          <cell r="G29">
            <v>249.75</v>
          </cell>
          <cell r="H29">
            <v>0</v>
          </cell>
          <cell r="I29">
            <v>249.75</v>
          </cell>
          <cell r="J29">
            <v>19.04</v>
          </cell>
          <cell r="K29">
            <v>4.76</v>
          </cell>
          <cell r="L29">
            <v>2</v>
          </cell>
          <cell r="M29">
            <v>0</v>
          </cell>
          <cell r="N29">
            <v>0</v>
          </cell>
          <cell r="O29">
            <v>0</v>
          </cell>
          <cell r="P29">
            <v>594.40499999999997</v>
          </cell>
          <cell r="Q29">
            <v>80</v>
          </cell>
          <cell r="R29">
            <v>11888100</v>
          </cell>
          <cell r="S29">
            <v>11888100</v>
          </cell>
        </row>
        <row r="30">
          <cell r="C30" t="str">
            <v>Irr/Hybrid</v>
          </cell>
          <cell r="F30" t="str">
            <v>Booting</v>
          </cell>
          <cell r="G30">
            <v>63.5</v>
          </cell>
          <cell r="I30">
            <v>63.5</v>
          </cell>
          <cell r="J30">
            <v>4.76</v>
          </cell>
          <cell r="K30">
            <v>2.38</v>
          </cell>
          <cell r="L30">
            <v>0.5</v>
          </cell>
          <cell r="P30">
            <v>151.13</v>
          </cell>
          <cell r="Q30">
            <v>20</v>
          </cell>
          <cell r="R30">
            <v>3022600</v>
          </cell>
          <cell r="S30">
            <v>3022600</v>
          </cell>
        </row>
        <row r="31">
          <cell r="C31" t="str">
            <v>Irr/Inbred</v>
          </cell>
          <cell r="F31" t="str">
            <v>Booting</v>
          </cell>
          <cell r="G31">
            <v>78.25</v>
          </cell>
          <cell r="I31">
            <v>78.25</v>
          </cell>
          <cell r="J31">
            <v>4.76</v>
          </cell>
          <cell r="L31">
            <v>0.5</v>
          </cell>
          <cell r="P31">
            <v>186.23499999999999</v>
          </cell>
          <cell r="Q31">
            <v>20</v>
          </cell>
          <cell r="R31">
            <v>3724700</v>
          </cell>
          <cell r="S31">
            <v>3724700</v>
          </cell>
        </row>
        <row r="32">
          <cell r="C32" t="str">
            <v>RF/Hybrid</v>
          </cell>
          <cell r="F32" t="str">
            <v>Booting</v>
          </cell>
          <cell r="G32">
            <v>15</v>
          </cell>
          <cell r="I32">
            <v>15</v>
          </cell>
          <cell r="J32">
            <v>4.76</v>
          </cell>
          <cell r="L32">
            <v>0.5</v>
          </cell>
          <cell r="P32">
            <v>35.699999999999996</v>
          </cell>
          <cell r="Q32">
            <v>20</v>
          </cell>
          <cell r="R32">
            <v>713999.99999999988</v>
          </cell>
          <cell r="S32">
            <v>713999.99999999988</v>
          </cell>
        </row>
        <row r="33">
          <cell r="C33" t="str">
            <v>RF/Inbred</v>
          </cell>
          <cell r="F33" t="str">
            <v>Booting</v>
          </cell>
          <cell r="G33">
            <v>93</v>
          </cell>
          <cell r="I33">
            <v>93</v>
          </cell>
          <cell r="J33">
            <v>4.76</v>
          </cell>
          <cell r="K33">
            <v>2.38</v>
          </cell>
          <cell r="L33">
            <v>0.5</v>
          </cell>
          <cell r="P33">
            <v>221.34</v>
          </cell>
          <cell r="Q33">
            <v>20</v>
          </cell>
          <cell r="R33">
            <v>4426800</v>
          </cell>
          <cell r="S33">
            <v>4426800</v>
          </cell>
        </row>
        <row r="34">
          <cell r="B34" t="str">
            <v>Santo  Domingo</v>
          </cell>
          <cell r="E34">
            <v>0</v>
          </cell>
          <cell r="F34">
            <v>0</v>
          </cell>
          <cell r="G34">
            <v>2118</v>
          </cell>
          <cell r="H34">
            <v>212</v>
          </cell>
          <cell r="I34">
            <v>1906</v>
          </cell>
          <cell r="J34">
            <v>23.799999999999997</v>
          </cell>
          <cell r="K34">
            <v>6.1879999999999997</v>
          </cell>
          <cell r="L34">
            <v>3.7</v>
          </cell>
          <cell r="M34">
            <v>0</v>
          </cell>
          <cell r="N34">
            <v>0</v>
          </cell>
          <cell r="O34">
            <v>0</v>
          </cell>
          <cell r="P34">
            <v>6242.2640000000001</v>
          </cell>
          <cell r="Q34">
            <v>100</v>
          </cell>
          <cell r="R34">
            <v>124845280</v>
          </cell>
          <cell r="S34">
            <v>124845280</v>
          </cell>
        </row>
        <row r="35">
          <cell r="F35" t="str">
            <v>Flowering</v>
          </cell>
          <cell r="G35">
            <v>732</v>
          </cell>
          <cell r="I35">
            <v>732</v>
          </cell>
          <cell r="J35">
            <v>4.76</v>
          </cell>
          <cell r="K35">
            <v>1.4279999999999999</v>
          </cell>
          <cell r="L35">
            <v>0.7</v>
          </cell>
          <cell r="P35">
            <v>2439.0239999999999</v>
          </cell>
          <cell r="Q35">
            <v>20</v>
          </cell>
          <cell r="R35">
            <v>48780479.999999993</v>
          </cell>
          <cell r="S35">
            <v>48780479.999999993</v>
          </cell>
        </row>
        <row r="36">
          <cell r="F36" t="str">
            <v>Booting</v>
          </cell>
          <cell r="G36">
            <v>46</v>
          </cell>
          <cell r="I36">
            <v>46</v>
          </cell>
          <cell r="J36">
            <v>4.76</v>
          </cell>
          <cell r="K36">
            <v>2.38</v>
          </cell>
          <cell r="L36">
            <v>0.5</v>
          </cell>
          <cell r="P36">
            <v>109.47999999999999</v>
          </cell>
          <cell r="Q36">
            <v>20</v>
          </cell>
          <cell r="R36">
            <v>2189600</v>
          </cell>
          <cell r="S36">
            <v>2189600</v>
          </cell>
        </row>
        <row r="37">
          <cell r="F37" t="str">
            <v>Flowering</v>
          </cell>
          <cell r="G37">
            <v>202</v>
          </cell>
          <cell r="H37">
            <v>202</v>
          </cell>
          <cell r="J37">
            <v>4.76</v>
          </cell>
          <cell r="K37">
            <v>0</v>
          </cell>
          <cell r="L37">
            <v>1</v>
          </cell>
          <cell r="P37">
            <v>961.52</v>
          </cell>
          <cell r="Q37">
            <v>20</v>
          </cell>
          <cell r="R37">
            <v>19230400</v>
          </cell>
          <cell r="S37">
            <v>19230400</v>
          </cell>
        </row>
        <row r="38">
          <cell r="F38" t="str">
            <v>Dough to Maturity</v>
          </cell>
          <cell r="G38">
            <v>1128</v>
          </cell>
          <cell r="I38">
            <v>1128</v>
          </cell>
          <cell r="J38">
            <v>4.76</v>
          </cell>
          <cell r="K38">
            <v>2.38</v>
          </cell>
          <cell r="L38">
            <v>0.5</v>
          </cell>
          <cell r="P38">
            <v>2684.64</v>
          </cell>
          <cell r="Q38">
            <v>20</v>
          </cell>
          <cell r="R38">
            <v>53692799.999999993</v>
          </cell>
          <cell r="S38">
            <v>53692799.999999993</v>
          </cell>
        </row>
        <row r="39">
          <cell r="F39" t="str">
            <v>Harvestable</v>
          </cell>
          <cell r="G39">
            <v>10</v>
          </cell>
          <cell r="H39">
            <v>10</v>
          </cell>
          <cell r="J39">
            <v>4.76</v>
          </cell>
          <cell r="K39">
            <v>0</v>
          </cell>
          <cell r="L39">
            <v>1</v>
          </cell>
          <cell r="P39">
            <v>47.599999999999994</v>
          </cell>
          <cell r="Q39">
            <v>20</v>
          </cell>
          <cell r="R39">
            <v>951999.99999999988</v>
          </cell>
          <cell r="S39">
            <v>951999.99999999988</v>
          </cell>
        </row>
        <row r="40">
          <cell r="B40" t="str">
            <v>San Juan</v>
          </cell>
          <cell r="F40" t="str">
            <v>Reproductive stage</v>
          </cell>
          <cell r="G40">
            <v>200</v>
          </cell>
          <cell r="H40">
            <v>200</v>
          </cell>
          <cell r="J40">
            <v>4.76</v>
          </cell>
          <cell r="K40">
            <v>0</v>
          </cell>
          <cell r="L40">
            <v>1</v>
          </cell>
          <cell r="P40">
            <v>952</v>
          </cell>
          <cell r="Q40">
            <v>20</v>
          </cell>
          <cell r="R40">
            <v>19040000</v>
          </cell>
          <cell r="S40">
            <v>19040000</v>
          </cell>
        </row>
        <row r="41">
          <cell r="B41" t="str">
            <v>San Ildefonso</v>
          </cell>
          <cell r="D41">
            <v>0</v>
          </cell>
          <cell r="E41">
            <v>0</v>
          </cell>
          <cell r="F41">
            <v>0</v>
          </cell>
          <cell r="G41">
            <v>652.29999999999995</v>
          </cell>
          <cell r="H41">
            <v>0</v>
          </cell>
          <cell r="I41">
            <v>652.29999999999995</v>
          </cell>
          <cell r="J41">
            <v>14.28</v>
          </cell>
          <cell r="K41">
            <v>7.8540000000000001</v>
          </cell>
          <cell r="L41">
            <v>1.35</v>
          </cell>
          <cell r="M41">
            <v>0</v>
          </cell>
          <cell r="N41">
            <v>0</v>
          </cell>
          <cell r="O41">
            <v>0</v>
          </cell>
          <cell r="P41">
            <v>1587.6504</v>
          </cell>
          <cell r="Q41">
            <v>60</v>
          </cell>
          <cell r="R41">
            <v>31753007.999999996</v>
          </cell>
          <cell r="S41">
            <v>31753007.999999996</v>
          </cell>
        </row>
        <row r="42">
          <cell r="F42" t="str">
            <v>PI to Booting</v>
          </cell>
          <cell r="G42">
            <v>56</v>
          </cell>
          <cell r="I42">
            <v>56</v>
          </cell>
          <cell r="J42">
            <v>4.76</v>
          </cell>
          <cell r="K42">
            <v>3.57</v>
          </cell>
          <cell r="L42">
            <v>0.25</v>
          </cell>
          <cell r="P42">
            <v>66.64</v>
          </cell>
          <cell r="Q42">
            <v>20</v>
          </cell>
          <cell r="R42">
            <v>1332800</v>
          </cell>
          <cell r="S42">
            <v>1332800</v>
          </cell>
        </row>
        <row r="43">
          <cell r="F43" t="str">
            <v>Flowering</v>
          </cell>
          <cell r="G43">
            <v>281.3</v>
          </cell>
          <cell r="I43">
            <v>281.3</v>
          </cell>
          <cell r="J43">
            <v>4.76</v>
          </cell>
          <cell r="K43">
            <v>0.95199999999999996</v>
          </cell>
          <cell r="L43">
            <v>0.8</v>
          </cell>
          <cell r="P43">
            <v>1071.1904</v>
          </cell>
          <cell r="Q43">
            <v>20</v>
          </cell>
          <cell r="R43">
            <v>21423807.999999996</v>
          </cell>
          <cell r="S43">
            <v>21423807.999999996</v>
          </cell>
        </row>
        <row r="44">
          <cell r="F44" t="str">
            <v>Maturity</v>
          </cell>
          <cell r="G44">
            <v>315</v>
          </cell>
          <cell r="I44">
            <v>315</v>
          </cell>
          <cell r="J44">
            <v>4.76</v>
          </cell>
          <cell r="K44">
            <v>3.3319999999999999</v>
          </cell>
          <cell r="L44">
            <v>0.3</v>
          </cell>
          <cell r="P44">
            <v>449.82</v>
          </cell>
          <cell r="Q44">
            <v>20</v>
          </cell>
          <cell r="R44">
            <v>8996400</v>
          </cell>
          <cell r="S44">
            <v>8996400</v>
          </cell>
        </row>
        <row r="45">
          <cell r="B45" t="str">
            <v>San Vicente</v>
          </cell>
          <cell r="D45">
            <v>0</v>
          </cell>
          <cell r="E45">
            <v>0</v>
          </cell>
          <cell r="F45">
            <v>0</v>
          </cell>
          <cell r="G45">
            <v>585</v>
          </cell>
          <cell r="H45">
            <v>55</v>
          </cell>
          <cell r="I45">
            <v>530</v>
          </cell>
          <cell r="J45">
            <v>14.28</v>
          </cell>
          <cell r="K45">
            <v>4.2839999999999998</v>
          </cell>
          <cell r="L45">
            <v>2.1</v>
          </cell>
          <cell r="M45">
            <v>0</v>
          </cell>
          <cell r="N45">
            <v>0</v>
          </cell>
          <cell r="O45">
            <v>0</v>
          </cell>
          <cell r="P45">
            <v>1494.6399999999999</v>
          </cell>
          <cell r="Q45">
            <v>60</v>
          </cell>
          <cell r="R45">
            <v>29892800</v>
          </cell>
          <cell r="S45">
            <v>29892800</v>
          </cell>
        </row>
        <row r="46">
          <cell r="F46" t="str">
            <v>Maturity</v>
          </cell>
          <cell r="G46">
            <v>55</v>
          </cell>
          <cell r="H46">
            <v>55</v>
          </cell>
          <cell r="J46">
            <v>4.76</v>
          </cell>
          <cell r="K46">
            <v>0</v>
          </cell>
          <cell r="L46">
            <v>1</v>
          </cell>
          <cell r="P46">
            <v>261.8</v>
          </cell>
          <cell r="Q46">
            <v>20</v>
          </cell>
          <cell r="R46">
            <v>5236000</v>
          </cell>
          <cell r="S46">
            <v>5236000</v>
          </cell>
        </row>
        <row r="47">
          <cell r="F47" t="str">
            <v>Maturity</v>
          </cell>
          <cell r="G47">
            <v>200</v>
          </cell>
          <cell r="I47">
            <v>200</v>
          </cell>
          <cell r="J47">
            <v>4.76</v>
          </cell>
          <cell r="K47">
            <v>0.95199999999999996</v>
          </cell>
          <cell r="L47">
            <v>0.8</v>
          </cell>
          <cell r="P47">
            <v>761.59999999999991</v>
          </cell>
          <cell r="Q47">
            <v>20</v>
          </cell>
          <cell r="R47">
            <v>15231999.999999998</v>
          </cell>
          <cell r="S47">
            <v>15231999.999999998</v>
          </cell>
        </row>
        <row r="48">
          <cell r="F48" t="str">
            <v>Reproductive stage</v>
          </cell>
          <cell r="G48">
            <v>330</v>
          </cell>
          <cell r="I48">
            <v>330</v>
          </cell>
          <cell r="J48">
            <v>4.76</v>
          </cell>
          <cell r="K48">
            <v>3.3319999999999999</v>
          </cell>
          <cell r="L48">
            <v>0.3</v>
          </cell>
          <cell r="P48">
            <v>471.23999999999995</v>
          </cell>
          <cell r="Q48">
            <v>20</v>
          </cell>
          <cell r="R48">
            <v>9424800</v>
          </cell>
          <cell r="S48">
            <v>9424800</v>
          </cell>
        </row>
        <row r="49">
          <cell r="B49" t="str">
            <v>Santa Catalina</v>
          </cell>
          <cell r="D49">
            <v>0</v>
          </cell>
          <cell r="E49">
            <v>0</v>
          </cell>
          <cell r="F49">
            <v>0</v>
          </cell>
          <cell r="G49">
            <v>228</v>
          </cell>
          <cell r="H49">
            <v>0</v>
          </cell>
          <cell r="I49">
            <v>228</v>
          </cell>
          <cell r="J49">
            <v>9.52</v>
          </cell>
          <cell r="K49">
            <v>6.6639999999999997</v>
          </cell>
          <cell r="L49">
            <v>0.6</v>
          </cell>
          <cell r="M49">
            <v>0</v>
          </cell>
          <cell r="N49">
            <v>0</v>
          </cell>
          <cell r="O49">
            <v>0</v>
          </cell>
          <cell r="P49">
            <v>325.58399999999995</v>
          </cell>
          <cell r="Q49">
            <v>40</v>
          </cell>
          <cell r="R49">
            <v>6511680</v>
          </cell>
          <cell r="S49">
            <v>6511680</v>
          </cell>
        </row>
        <row r="50">
          <cell r="F50" t="str">
            <v>Dough Stage</v>
          </cell>
          <cell r="G50">
            <v>174</v>
          </cell>
          <cell r="I50">
            <v>174</v>
          </cell>
          <cell r="J50">
            <v>4.76</v>
          </cell>
          <cell r="K50">
            <v>3.3319999999999999</v>
          </cell>
          <cell r="L50">
            <v>0.3</v>
          </cell>
          <cell r="P50">
            <v>248.47199999999998</v>
          </cell>
          <cell r="Q50">
            <v>20</v>
          </cell>
          <cell r="R50">
            <v>4969440</v>
          </cell>
          <cell r="S50">
            <v>4969440</v>
          </cell>
        </row>
        <row r="51">
          <cell r="F51" t="str">
            <v>Flowering</v>
          </cell>
          <cell r="G51">
            <v>54</v>
          </cell>
          <cell r="I51">
            <v>54</v>
          </cell>
          <cell r="J51">
            <v>4.76</v>
          </cell>
          <cell r="K51">
            <v>3.3319999999999999</v>
          </cell>
          <cell r="L51">
            <v>0.3</v>
          </cell>
          <cell r="P51">
            <v>77.111999999999995</v>
          </cell>
          <cell r="Q51">
            <v>20</v>
          </cell>
          <cell r="R51">
            <v>1542239.9999999998</v>
          </cell>
          <cell r="S51">
            <v>1542239.9999999998</v>
          </cell>
        </row>
        <row r="52">
          <cell r="B52" t="str">
            <v>Bantay</v>
          </cell>
          <cell r="D52">
            <v>0</v>
          </cell>
          <cell r="E52">
            <v>0</v>
          </cell>
          <cell r="F52">
            <v>0</v>
          </cell>
          <cell r="G52">
            <v>1306.25</v>
          </cell>
          <cell r="H52">
            <v>1045</v>
          </cell>
          <cell r="I52">
            <v>261.25</v>
          </cell>
          <cell r="J52">
            <v>9.11</v>
          </cell>
          <cell r="K52">
            <v>3.0449999999999999</v>
          </cell>
          <cell r="L52">
            <v>1.3</v>
          </cell>
          <cell r="M52">
            <v>340.93124999999998</v>
          </cell>
          <cell r="N52">
            <v>35721</v>
          </cell>
          <cell r="O52">
            <v>2799633.375</v>
          </cell>
          <cell r="P52">
            <v>4974.2</v>
          </cell>
          <cell r="Q52">
            <v>20</v>
          </cell>
          <cell r="R52">
            <v>99484000</v>
          </cell>
          <cell r="S52">
            <v>102283633.375</v>
          </cell>
        </row>
        <row r="53">
          <cell r="F53" t="str">
            <v>Vegetative</v>
          </cell>
          <cell r="G53">
            <v>261.25</v>
          </cell>
          <cell r="I53">
            <v>261.25</v>
          </cell>
          <cell r="J53">
            <v>4.3499999999999996</v>
          </cell>
          <cell r="K53">
            <v>3.0449999999999999</v>
          </cell>
          <cell r="L53">
            <v>0.3</v>
          </cell>
          <cell r="M53">
            <v>340.93124999999998</v>
          </cell>
          <cell r="N53">
            <v>35721</v>
          </cell>
          <cell r="O53">
            <v>2799633.375</v>
          </cell>
          <cell r="S53">
            <v>2799633.375</v>
          </cell>
        </row>
        <row r="54">
          <cell r="F54" t="str">
            <v>Reproductive stage</v>
          </cell>
          <cell r="G54">
            <v>1045</v>
          </cell>
          <cell r="H54">
            <v>1045</v>
          </cell>
          <cell r="J54">
            <v>4.76</v>
          </cell>
          <cell r="K54">
            <v>0</v>
          </cell>
          <cell r="L54">
            <v>1</v>
          </cell>
          <cell r="P54">
            <v>4974.2</v>
          </cell>
          <cell r="Q54">
            <v>20</v>
          </cell>
          <cell r="R54">
            <v>99484000</v>
          </cell>
          <cell r="S54">
            <v>99484000</v>
          </cell>
        </row>
        <row r="55">
          <cell r="B55" t="str">
            <v>Vigan</v>
          </cell>
          <cell r="D55">
            <v>0</v>
          </cell>
          <cell r="E55">
            <v>0</v>
          </cell>
          <cell r="F55">
            <v>0</v>
          </cell>
          <cell r="G55">
            <v>557.5</v>
          </cell>
          <cell r="H55">
            <v>377</v>
          </cell>
          <cell r="I55">
            <v>180.5</v>
          </cell>
          <cell r="J55">
            <v>14.28</v>
          </cell>
          <cell r="K55">
            <v>4.5220000000000002</v>
          </cell>
          <cell r="L55">
            <v>2.0499999999999998</v>
          </cell>
          <cell r="M55">
            <v>3.57</v>
          </cell>
          <cell r="N55">
            <v>35721</v>
          </cell>
          <cell r="O55">
            <v>26790.75</v>
          </cell>
          <cell r="P55">
            <v>2429.98</v>
          </cell>
          <cell r="Q55">
            <v>40</v>
          </cell>
          <cell r="R55">
            <v>48599600</v>
          </cell>
          <cell r="S55">
            <v>48626390.75</v>
          </cell>
        </row>
        <row r="56">
          <cell r="F56" t="str">
            <v>Vegetative</v>
          </cell>
          <cell r="G56">
            <v>2.5</v>
          </cell>
          <cell r="I56">
            <v>2.5</v>
          </cell>
          <cell r="J56">
            <v>4.76</v>
          </cell>
          <cell r="K56">
            <v>3.3319999999999999</v>
          </cell>
          <cell r="L56">
            <v>0.3</v>
          </cell>
          <cell r="M56">
            <v>3.57</v>
          </cell>
          <cell r="N56">
            <v>35721</v>
          </cell>
          <cell r="O56">
            <v>26790.75</v>
          </cell>
          <cell r="S56">
            <v>26790.75</v>
          </cell>
        </row>
        <row r="57">
          <cell r="F57" t="str">
            <v>Reproductive stage</v>
          </cell>
          <cell r="G57">
            <v>377</v>
          </cell>
          <cell r="H57">
            <v>377</v>
          </cell>
          <cell r="J57">
            <v>4.76</v>
          </cell>
          <cell r="K57">
            <v>0</v>
          </cell>
          <cell r="L57">
            <v>1</v>
          </cell>
          <cell r="P57">
            <v>1794.52</v>
          </cell>
          <cell r="Q57">
            <v>20</v>
          </cell>
          <cell r="R57">
            <v>35890400</v>
          </cell>
          <cell r="S57">
            <v>35890400</v>
          </cell>
        </row>
        <row r="58">
          <cell r="F58" t="str">
            <v>Maturity</v>
          </cell>
          <cell r="G58">
            <v>178</v>
          </cell>
          <cell r="I58">
            <v>178</v>
          </cell>
          <cell r="J58">
            <v>4.76</v>
          </cell>
          <cell r="K58">
            <v>1.19</v>
          </cell>
          <cell r="L58">
            <v>0.75</v>
          </cell>
          <cell r="P58">
            <v>635.45999999999992</v>
          </cell>
          <cell r="Q58">
            <v>20</v>
          </cell>
          <cell r="R58">
            <v>12709199.999999998</v>
          </cell>
          <cell r="S58">
            <v>12709199.999999998</v>
          </cell>
        </row>
        <row r="59">
          <cell r="B59" t="str">
            <v>Sinait</v>
          </cell>
          <cell r="D59">
            <v>0</v>
          </cell>
          <cell r="E59">
            <v>0</v>
          </cell>
          <cell r="F59">
            <v>0</v>
          </cell>
          <cell r="G59">
            <v>1380.8</v>
          </cell>
          <cell r="H59">
            <v>791</v>
          </cell>
          <cell r="I59">
            <v>589.79999999999995</v>
          </cell>
          <cell r="J59">
            <v>14.28</v>
          </cell>
          <cell r="K59">
            <v>5.4740000000000002</v>
          </cell>
          <cell r="L59">
            <v>1.85</v>
          </cell>
          <cell r="M59">
            <v>0</v>
          </cell>
          <cell r="N59">
            <v>0</v>
          </cell>
          <cell r="O59">
            <v>0</v>
          </cell>
          <cell r="P59">
            <v>4766.9019999999991</v>
          </cell>
          <cell r="Q59">
            <v>60</v>
          </cell>
          <cell r="R59">
            <v>95338040</v>
          </cell>
          <cell r="S59">
            <v>95338040</v>
          </cell>
        </row>
        <row r="60">
          <cell r="F60" t="str">
            <v>Flowering</v>
          </cell>
          <cell r="G60">
            <v>791</v>
          </cell>
          <cell r="H60">
            <v>791</v>
          </cell>
          <cell r="J60">
            <v>4.76</v>
          </cell>
          <cell r="K60">
            <v>0</v>
          </cell>
          <cell r="L60">
            <v>1</v>
          </cell>
          <cell r="P60">
            <v>3765.16</v>
          </cell>
          <cell r="Q60">
            <v>20</v>
          </cell>
          <cell r="R60">
            <v>75303200</v>
          </cell>
          <cell r="S60">
            <v>75303200</v>
          </cell>
        </row>
        <row r="61">
          <cell r="F61" t="str">
            <v>Booting</v>
          </cell>
          <cell r="G61">
            <v>563</v>
          </cell>
          <cell r="I61">
            <v>563</v>
          </cell>
          <cell r="J61">
            <v>4.76</v>
          </cell>
          <cell r="K61">
            <v>3.0939999999999999</v>
          </cell>
          <cell r="L61">
            <v>0.35</v>
          </cell>
          <cell r="P61">
            <v>937.95799999999997</v>
          </cell>
          <cell r="Q61">
            <v>20</v>
          </cell>
          <cell r="R61">
            <v>18759160</v>
          </cell>
          <cell r="S61">
            <v>18759160</v>
          </cell>
        </row>
        <row r="62">
          <cell r="F62" t="str">
            <v>Hard Dough</v>
          </cell>
          <cell r="G62">
            <v>26.8</v>
          </cell>
          <cell r="I62">
            <v>26.8</v>
          </cell>
          <cell r="J62">
            <v>4.76</v>
          </cell>
          <cell r="K62">
            <v>2.38</v>
          </cell>
          <cell r="L62">
            <v>0.5</v>
          </cell>
          <cell r="P62">
            <v>63.783999999999999</v>
          </cell>
          <cell r="Q62">
            <v>20</v>
          </cell>
          <cell r="R62">
            <v>1275680</v>
          </cell>
          <cell r="S62">
            <v>1275680</v>
          </cell>
        </row>
        <row r="63">
          <cell r="B63" t="str">
            <v>Magsingal</v>
          </cell>
          <cell r="D63">
            <v>0</v>
          </cell>
          <cell r="E63">
            <v>0</v>
          </cell>
          <cell r="F63">
            <v>0</v>
          </cell>
          <cell r="G63">
            <v>739.5</v>
          </cell>
          <cell r="H63">
            <v>689.25</v>
          </cell>
          <cell r="I63">
            <v>50.25</v>
          </cell>
          <cell r="J63">
            <v>9.52</v>
          </cell>
          <cell r="K63">
            <v>2.38</v>
          </cell>
          <cell r="L63">
            <v>1.5</v>
          </cell>
          <cell r="M63">
            <v>0</v>
          </cell>
          <cell r="N63">
            <v>0</v>
          </cell>
          <cell r="O63">
            <v>0</v>
          </cell>
          <cell r="P63">
            <v>3400.4249999999997</v>
          </cell>
          <cell r="Q63">
            <v>40</v>
          </cell>
          <cell r="R63">
            <v>68008500</v>
          </cell>
          <cell r="S63">
            <v>68008500</v>
          </cell>
        </row>
        <row r="64">
          <cell r="F64" t="str">
            <v>Flowering</v>
          </cell>
          <cell r="G64">
            <v>689.25</v>
          </cell>
          <cell r="H64">
            <v>689.25</v>
          </cell>
          <cell r="J64">
            <v>4.76</v>
          </cell>
          <cell r="K64">
            <v>0</v>
          </cell>
          <cell r="L64">
            <v>1</v>
          </cell>
          <cell r="P64">
            <v>3280.83</v>
          </cell>
          <cell r="Q64">
            <v>20</v>
          </cell>
          <cell r="R64">
            <v>65616600.000000007</v>
          </cell>
          <cell r="S64">
            <v>65616600.000000007</v>
          </cell>
        </row>
        <row r="65">
          <cell r="F65" t="str">
            <v>Flowering</v>
          </cell>
          <cell r="G65">
            <v>50.25</v>
          </cell>
          <cell r="I65">
            <v>50.25</v>
          </cell>
          <cell r="J65">
            <v>4.76</v>
          </cell>
          <cell r="K65">
            <v>2.38</v>
          </cell>
          <cell r="L65">
            <v>0.5</v>
          </cell>
          <cell r="P65">
            <v>119.595</v>
          </cell>
          <cell r="Q65">
            <v>20</v>
          </cell>
          <cell r="R65">
            <v>2391900</v>
          </cell>
          <cell r="S65">
            <v>2391900</v>
          </cell>
        </row>
        <row r="66">
          <cell r="B66" t="str">
            <v>District 2</v>
          </cell>
        </row>
        <row r="67">
          <cell r="B67" t="str">
            <v>Santa</v>
          </cell>
          <cell r="D67">
            <v>0</v>
          </cell>
          <cell r="E67">
            <v>0</v>
          </cell>
          <cell r="F67">
            <v>0</v>
          </cell>
          <cell r="G67">
            <v>630.1</v>
          </cell>
          <cell r="H67">
            <v>285.5</v>
          </cell>
          <cell r="I67">
            <v>344.6</v>
          </cell>
          <cell r="J67">
            <v>9.52</v>
          </cell>
          <cell r="K67">
            <v>1.4279999999999999</v>
          </cell>
          <cell r="L67">
            <v>1.7</v>
          </cell>
          <cell r="M67">
            <v>0</v>
          </cell>
          <cell r="N67">
            <v>0</v>
          </cell>
          <cell r="O67">
            <v>0</v>
          </cell>
          <cell r="P67">
            <v>2507.1872000000003</v>
          </cell>
          <cell r="Q67">
            <v>40</v>
          </cell>
          <cell r="R67">
            <v>50143744</v>
          </cell>
          <cell r="S67">
            <v>50143744</v>
          </cell>
        </row>
        <row r="68">
          <cell r="F68" t="str">
            <v>Reproductive stage</v>
          </cell>
          <cell r="G68">
            <v>344.6</v>
          </cell>
          <cell r="I68">
            <v>344.6</v>
          </cell>
          <cell r="J68">
            <v>4.76</v>
          </cell>
          <cell r="K68">
            <v>1.4279999999999999</v>
          </cell>
          <cell r="L68">
            <v>0.7</v>
          </cell>
          <cell r="P68">
            <v>1148.2072000000001</v>
          </cell>
          <cell r="Q68">
            <v>20</v>
          </cell>
          <cell r="R68">
            <v>22964144</v>
          </cell>
          <cell r="S68">
            <v>22964144</v>
          </cell>
        </row>
        <row r="69">
          <cell r="F69" t="str">
            <v>Reproductive stage</v>
          </cell>
          <cell r="G69">
            <v>285.5</v>
          </cell>
          <cell r="H69">
            <v>285.5</v>
          </cell>
          <cell r="J69">
            <v>4.76</v>
          </cell>
          <cell r="K69">
            <v>0</v>
          </cell>
          <cell r="L69">
            <v>1</v>
          </cell>
          <cell r="P69">
            <v>1358.98</v>
          </cell>
          <cell r="Q69">
            <v>20</v>
          </cell>
          <cell r="R69">
            <v>27179600</v>
          </cell>
          <cell r="S69">
            <v>27179600</v>
          </cell>
        </row>
        <row r="70">
          <cell r="B70" t="str">
            <v>Santiago</v>
          </cell>
          <cell r="F70" t="str">
            <v>Reproductive stage</v>
          </cell>
          <cell r="G70">
            <v>207</v>
          </cell>
          <cell r="I70">
            <v>207</v>
          </cell>
          <cell r="J70">
            <v>4.76</v>
          </cell>
          <cell r="K70">
            <v>2.38</v>
          </cell>
          <cell r="L70">
            <v>0.5</v>
          </cell>
          <cell r="P70">
            <v>492.65999999999997</v>
          </cell>
          <cell r="Q70">
            <v>20</v>
          </cell>
          <cell r="R70">
            <v>9853199.9999999981</v>
          </cell>
          <cell r="S70">
            <v>9853199.9999999981</v>
          </cell>
        </row>
        <row r="71">
          <cell r="B71" t="str">
            <v>CITY OF CANDON</v>
          </cell>
          <cell r="F71" t="str">
            <v>Reproductive stage</v>
          </cell>
          <cell r="G71">
            <v>1800</v>
          </cell>
          <cell r="I71">
            <v>1800</v>
          </cell>
          <cell r="J71">
            <v>4.76</v>
          </cell>
          <cell r="K71">
            <v>2.8559999999999999</v>
          </cell>
          <cell r="L71">
            <v>0.4</v>
          </cell>
          <cell r="P71">
            <v>3427.2</v>
          </cell>
          <cell r="Q71">
            <v>20</v>
          </cell>
          <cell r="R71">
            <v>68544000</v>
          </cell>
          <cell r="S71">
            <v>68544000</v>
          </cell>
        </row>
        <row r="72">
          <cell r="B72" t="str">
            <v>Galimuyod</v>
          </cell>
          <cell r="F72" t="str">
            <v>Reproductive stage</v>
          </cell>
          <cell r="G72">
            <v>242.5</v>
          </cell>
          <cell r="I72">
            <v>242.5</v>
          </cell>
          <cell r="J72">
            <v>4.76</v>
          </cell>
          <cell r="K72">
            <v>0.47599999999999998</v>
          </cell>
          <cell r="L72">
            <v>0.9</v>
          </cell>
          <cell r="P72">
            <v>1038.8699999999999</v>
          </cell>
          <cell r="Q72">
            <v>20</v>
          </cell>
          <cell r="R72">
            <v>20777399.999999996</v>
          </cell>
          <cell r="S72">
            <v>20777399.999999996</v>
          </cell>
        </row>
        <row r="73">
          <cell r="B73" t="str">
            <v>Suyo</v>
          </cell>
          <cell r="F73" t="str">
            <v>Reproductive stage</v>
          </cell>
          <cell r="G73">
            <v>42.4</v>
          </cell>
          <cell r="I73">
            <v>42.4</v>
          </cell>
          <cell r="J73">
            <v>4.76</v>
          </cell>
          <cell r="K73">
            <v>2.38</v>
          </cell>
          <cell r="L73">
            <v>0.5</v>
          </cell>
          <cell r="P73">
            <v>100.91199999999999</v>
          </cell>
          <cell r="Q73">
            <v>20</v>
          </cell>
          <cell r="R73">
            <v>2018239.9999999998</v>
          </cell>
          <cell r="S73">
            <v>2018239.9999999998</v>
          </cell>
        </row>
        <row r="74">
          <cell r="B74" t="str">
            <v>Sta. Lucia</v>
          </cell>
          <cell r="D74">
            <v>0</v>
          </cell>
          <cell r="E74">
            <v>0</v>
          </cell>
          <cell r="F74">
            <v>0</v>
          </cell>
          <cell r="G74">
            <v>1612.5</v>
          </cell>
          <cell r="H74">
            <v>0</v>
          </cell>
          <cell r="I74">
            <v>1612.5</v>
          </cell>
          <cell r="J74">
            <v>19.04</v>
          </cell>
          <cell r="K74">
            <v>4.9980000000000002</v>
          </cell>
          <cell r="L74">
            <v>2.9499999999999997</v>
          </cell>
          <cell r="M74">
            <v>0</v>
          </cell>
          <cell r="N74">
            <v>0</v>
          </cell>
          <cell r="O74">
            <v>0</v>
          </cell>
          <cell r="P74">
            <v>6113.7439999999997</v>
          </cell>
          <cell r="Q74">
            <v>80</v>
          </cell>
          <cell r="R74">
            <v>122274880</v>
          </cell>
          <cell r="S74">
            <v>122274880</v>
          </cell>
        </row>
        <row r="75">
          <cell r="F75" t="str">
            <v>Flowering</v>
          </cell>
          <cell r="G75">
            <v>537</v>
          </cell>
          <cell r="I75">
            <v>537</v>
          </cell>
          <cell r="J75">
            <v>4.76</v>
          </cell>
          <cell r="K75">
            <v>0.47599999999999998</v>
          </cell>
          <cell r="L75">
            <v>0.9</v>
          </cell>
          <cell r="P75">
            <v>2300.5079999999998</v>
          </cell>
          <cell r="Q75">
            <v>20</v>
          </cell>
          <cell r="R75">
            <v>46010159.999999993</v>
          </cell>
          <cell r="S75">
            <v>46010159.999999993</v>
          </cell>
        </row>
        <row r="76">
          <cell r="F76" t="str">
            <v>Booting</v>
          </cell>
          <cell r="G76">
            <v>174</v>
          </cell>
          <cell r="I76">
            <v>174</v>
          </cell>
          <cell r="J76">
            <v>4.76</v>
          </cell>
          <cell r="K76">
            <v>3.0939999999999999</v>
          </cell>
          <cell r="L76">
            <v>0.35</v>
          </cell>
          <cell r="P76">
            <v>289.88400000000001</v>
          </cell>
          <cell r="Q76">
            <v>20</v>
          </cell>
          <cell r="R76">
            <v>5797680</v>
          </cell>
          <cell r="S76">
            <v>5797680</v>
          </cell>
        </row>
        <row r="77">
          <cell r="F77" t="str">
            <v>Ripening</v>
          </cell>
          <cell r="G77">
            <v>711.5</v>
          </cell>
          <cell r="I77">
            <v>711.5</v>
          </cell>
          <cell r="J77">
            <v>4.76</v>
          </cell>
          <cell r="K77">
            <v>0.95199999999999996</v>
          </cell>
          <cell r="L77">
            <v>0.8</v>
          </cell>
          <cell r="P77">
            <v>2709.3919999999998</v>
          </cell>
          <cell r="Q77">
            <v>20</v>
          </cell>
          <cell r="R77">
            <v>54187840</v>
          </cell>
          <cell r="S77">
            <v>54187840</v>
          </cell>
        </row>
        <row r="78">
          <cell r="F78" t="str">
            <v>Harvestable</v>
          </cell>
          <cell r="G78">
            <v>190</v>
          </cell>
          <cell r="I78">
            <v>190</v>
          </cell>
          <cell r="J78">
            <v>4.76</v>
          </cell>
          <cell r="K78">
            <v>0.47599999999999998</v>
          </cell>
          <cell r="L78">
            <v>0.9</v>
          </cell>
          <cell r="P78">
            <v>813.95999999999992</v>
          </cell>
          <cell r="Q78">
            <v>20</v>
          </cell>
          <cell r="R78">
            <v>16279199.999999998</v>
          </cell>
          <cell r="S78">
            <v>16279199.999999998</v>
          </cell>
        </row>
        <row r="79">
          <cell r="B79" t="str">
            <v>Sta. Cruz</v>
          </cell>
          <cell r="D79">
            <v>0</v>
          </cell>
          <cell r="E79">
            <v>0</v>
          </cell>
          <cell r="F79">
            <v>0</v>
          </cell>
          <cell r="G79">
            <v>879.7</v>
          </cell>
          <cell r="H79">
            <v>247.7</v>
          </cell>
          <cell r="I79">
            <v>632</v>
          </cell>
          <cell r="J79">
            <v>9.52</v>
          </cell>
          <cell r="K79">
            <v>2.38</v>
          </cell>
          <cell r="L79">
            <v>1.5</v>
          </cell>
          <cell r="M79">
            <v>0</v>
          </cell>
          <cell r="N79">
            <v>0</v>
          </cell>
          <cell r="O79">
            <v>0</v>
          </cell>
          <cell r="P79">
            <v>2683.2119999999995</v>
          </cell>
          <cell r="Q79">
            <v>40</v>
          </cell>
          <cell r="R79">
            <v>53664239.999999993</v>
          </cell>
          <cell r="S79">
            <v>53664239.999999993</v>
          </cell>
        </row>
        <row r="80">
          <cell r="F80" t="str">
            <v>Reproductive stage</v>
          </cell>
          <cell r="G80">
            <v>632</v>
          </cell>
          <cell r="I80">
            <v>632</v>
          </cell>
          <cell r="J80">
            <v>4.76</v>
          </cell>
          <cell r="K80">
            <v>2.38</v>
          </cell>
          <cell r="L80">
            <v>0.5</v>
          </cell>
          <cell r="P80">
            <v>1504.1599999999999</v>
          </cell>
          <cell r="Q80">
            <v>20</v>
          </cell>
          <cell r="R80">
            <v>30083199.999999996</v>
          </cell>
          <cell r="S80">
            <v>30083199.999999996</v>
          </cell>
        </row>
        <row r="81">
          <cell r="F81" t="str">
            <v>Reproductive stage</v>
          </cell>
          <cell r="G81">
            <v>247.7</v>
          </cell>
          <cell r="H81">
            <v>247.7</v>
          </cell>
          <cell r="J81">
            <v>4.76</v>
          </cell>
          <cell r="K81">
            <v>0</v>
          </cell>
          <cell r="L81">
            <v>1</v>
          </cell>
          <cell r="P81">
            <v>1179.0519999999999</v>
          </cell>
          <cell r="Q81">
            <v>20</v>
          </cell>
          <cell r="R81">
            <v>23581039.999999996</v>
          </cell>
          <cell r="S81">
            <v>23581039.999999996</v>
          </cell>
        </row>
        <row r="82">
          <cell r="B82" t="str">
            <v>Quirino</v>
          </cell>
          <cell r="D82">
            <v>0</v>
          </cell>
          <cell r="E82">
            <v>0</v>
          </cell>
          <cell r="F82">
            <v>0</v>
          </cell>
          <cell r="G82">
            <v>720.32</v>
          </cell>
          <cell r="H82">
            <v>17.2</v>
          </cell>
          <cell r="I82">
            <v>703.12</v>
          </cell>
          <cell r="J82">
            <v>9.52</v>
          </cell>
          <cell r="K82">
            <v>2.8559999999999999</v>
          </cell>
          <cell r="L82">
            <v>1.4</v>
          </cell>
          <cell r="M82">
            <v>0</v>
          </cell>
          <cell r="N82">
            <v>0</v>
          </cell>
          <cell r="O82">
            <v>0</v>
          </cell>
          <cell r="P82">
            <v>1420.61248</v>
          </cell>
          <cell r="Q82">
            <v>40</v>
          </cell>
          <cell r="R82">
            <v>28412249.600000001</v>
          </cell>
          <cell r="S82">
            <v>28412249.600000001</v>
          </cell>
        </row>
        <row r="83">
          <cell r="F83" t="str">
            <v>Reproductive stage</v>
          </cell>
          <cell r="G83">
            <v>703.12</v>
          </cell>
          <cell r="I83">
            <v>703.12</v>
          </cell>
          <cell r="J83">
            <v>4.76</v>
          </cell>
          <cell r="K83">
            <v>2.8559999999999999</v>
          </cell>
          <cell r="L83">
            <v>0.4</v>
          </cell>
          <cell r="P83">
            <v>1338.7404799999999</v>
          </cell>
          <cell r="Q83">
            <v>20</v>
          </cell>
          <cell r="R83">
            <v>26774809.600000001</v>
          </cell>
          <cell r="S83">
            <v>26774809.600000001</v>
          </cell>
        </row>
        <row r="84">
          <cell r="F84" t="str">
            <v>Reproductive stage</v>
          </cell>
          <cell r="G84">
            <v>17.2</v>
          </cell>
          <cell r="H84">
            <v>17.2</v>
          </cell>
          <cell r="J84">
            <v>4.76</v>
          </cell>
          <cell r="K84">
            <v>0</v>
          </cell>
          <cell r="L84">
            <v>1</v>
          </cell>
          <cell r="P84">
            <v>81.872</v>
          </cell>
          <cell r="Q84">
            <v>20</v>
          </cell>
          <cell r="R84">
            <v>1637440</v>
          </cell>
          <cell r="S84">
            <v>1637440</v>
          </cell>
        </row>
        <row r="85">
          <cell r="B85" t="str">
            <v>Tagudin</v>
          </cell>
          <cell r="D85">
            <v>0</v>
          </cell>
          <cell r="E85">
            <v>0</v>
          </cell>
          <cell r="F85">
            <v>0</v>
          </cell>
          <cell r="G85">
            <v>196</v>
          </cell>
          <cell r="H85">
            <v>196</v>
          </cell>
          <cell r="I85">
            <v>0</v>
          </cell>
          <cell r="J85">
            <v>9.52</v>
          </cell>
          <cell r="K85">
            <v>0</v>
          </cell>
          <cell r="L85">
            <v>2</v>
          </cell>
          <cell r="M85">
            <v>0</v>
          </cell>
          <cell r="N85">
            <v>0</v>
          </cell>
          <cell r="O85">
            <v>0</v>
          </cell>
          <cell r="P85">
            <v>932.95999999999992</v>
          </cell>
          <cell r="Q85">
            <v>40</v>
          </cell>
          <cell r="R85">
            <v>18659200</v>
          </cell>
          <cell r="S85">
            <v>18659200</v>
          </cell>
        </row>
        <row r="86">
          <cell r="C86" t="str">
            <v>irrigated</v>
          </cell>
          <cell r="F86" t="str">
            <v>Reproductive stage</v>
          </cell>
          <cell r="G86">
            <v>134</v>
          </cell>
          <cell r="H86">
            <v>134</v>
          </cell>
          <cell r="J86">
            <v>4.76</v>
          </cell>
          <cell r="K86">
            <v>0</v>
          </cell>
          <cell r="L86">
            <v>1</v>
          </cell>
          <cell r="P86">
            <v>637.83999999999992</v>
          </cell>
          <cell r="Q86">
            <v>20</v>
          </cell>
          <cell r="R86">
            <v>12756800</v>
          </cell>
          <cell r="S86">
            <v>12756800</v>
          </cell>
        </row>
        <row r="87">
          <cell r="C87" t="str">
            <v>rainfed</v>
          </cell>
          <cell r="F87" t="str">
            <v>Reproductive stage</v>
          </cell>
          <cell r="G87">
            <v>62</v>
          </cell>
          <cell r="H87">
            <v>62</v>
          </cell>
          <cell r="J87">
            <v>4.76</v>
          </cell>
          <cell r="K87">
            <v>0</v>
          </cell>
          <cell r="L87">
            <v>1</v>
          </cell>
          <cell r="P87">
            <v>295.12</v>
          </cell>
          <cell r="Q87">
            <v>20</v>
          </cell>
          <cell r="R87">
            <v>5902400</v>
          </cell>
          <cell r="S87">
            <v>5902400</v>
          </cell>
        </row>
        <row r="88">
          <cell r="B88" t="str">
            <v>Nagbukel</v>
          </cell>
          <cell r="D88">
            <v>0</v>
          </cell>
          <cell r="E88">
            <v>0</v>
          </cell>
          <cell r="F88">
            <v>0</v>
          </cell>
          <cell r="G88">
            <v>161</v>
          </cell>
          <cell r="H88">
            <v>75</v>
          </cell>
          <cell r="I88">
            <v>86</v>
          </cell>
          <cell r="J88">
            <v>14.28</v>
          </cell>
          <cell r="K88">
            <v>5.4740000000000002</v>
          </cell>
          <cell r="L88">
            <v>1.85</v>
          </cell>
          <cell r="M88">
            <v>0</v>
          </cell>
          <cell r="N88">
            <v>0</v>
          </cell>
          <cell r="O88">
            <v>0</v>
          </cell>
          <cell r="P88">
            <v>558.11</v>
          </cell>
          <cell r="Q88">
            <v>60</v>
          </cell>
          <cell r="R88">
            <v>11162200</v>
          </cell>
          <cell r="S88">
            <v>11162200</v>
          </cell>
        </row>
        <row r="89">
          <cell r="F89" t="str">
            <v>Flowering</v>
          </cell>
          <cell r="G89">
            <v>75</v>
          </cell>
          <cell r="H89">
            <v>75</v>
          </cell>
          <cell r="J89">
            <v>4.76</v>
          </cell>
          <cell r="K89">
            <v>0</v>
          </cell>
          <cell r="L89">
            <v>1</v>
          </cell>
          <cell r="P89">
            <v>357</v>
          </cell>
          <cell r="Q89">
            <v>20</v>
          </cell>
          <cell r="R89">
            <v>7140000</v>
          </cell>
          <cell r="S89">
            <v>7140000</v>
          </cell>
        </row>
        <row r="90">
          <cell r="F90" t="str">
            <v>Maturity</v>
          </cell>
          <cell r="G90">
            <v>5</v>
          </cell>
          <cell r="I90">
            <v>5</v>
          </cell>
          <cell r="J90">
            <v>4.76</v>
          </cell>
          <cell r="K90">
            <v>3.0939999999999999</v>
          </cell>
          <cell r="L90">
            <v>0.35</v>
          </cell>
          <cell r="P90">
            <v>8.33</v>
          </cell>
          <cell r="Q90">
            <v>20</v>
          </cell>
          <cell r="R90">
            <v>166600</v>
          </cell>
          <cell r="S90">
            <v>166600</v>
          </cell>
        </row>
        <row r="91">
          <cell r="F91" t="str">
            <v>Booting</v>
          </cell>
          <cell r="G91">
            <v>81</v>
          </cell>
          <cell r="I91">
            <v>81</v>
          </cell>
          <cell r="J91">
            <v>4.76</v>
          </cell>
          <cell r="K91">
            <v>2.38</v>
          </cell>
          <cell r="L91">
            <v>0.5</v>
          </cell>
          <cell r="P91">
            <v>192.78</v>
          </cell>
          <cell r="Q91">
            <v>20</v>
          </cell>
          <cell r="R91">
            <v>3855600</v>
          </cell>
          <cell r="S91">
            <v>3855600</v>
          </cell>
        </row>
        <row r="92">
          <cell r="B92" t="str">
            <v>Burgos</v>
          </cell>
          <cell r="D92">
            <v>0</v>
          </cell>
          <cell r="E92">
            <v>0</v>
          </cell>
          <cell r="F92">
            <v>0</v>
          </cell>
          <cell r="G92">
            <v>776</v>
          </cell>
          <cell r="H92">
            <v>0</v>
          </cell>
          <cell r="I92">
            <v>776</v>
          </cell>
          <cell r="J92">
            <v>9.52</v>
          </cell>
          <cell r="K92">
            <v>5.7119999999999997</v>
          </cell>
          <cell r="L92">
            <v>0.8</v>
          </cell>
          <cell r="M92">
            <v>0</v>
          </cell>
          <cell r="N92">
            <v>0</v>
          </cell>
          <cell r="O92">
            <v>0</v>
          </cell>
          <cell r="P92">
            <v>1388.9679999999998</v>
          </cell>
          <cell r="Q92">
            <v>40</v>
          </cell>
          <cell r="R92">
            <v>27779360</v>
          </cell>
          <cell r="S92">
            <v>27779360</v>
          </cell>
        </row>
        <row r="93">
          <cell r="F93" t="str">
            <v>Flowering to Dough</v>
          </cell>
          <cell r="G93">
            <v>326</v>
          </cell>
          <cell r="I93">
            <v>326</v>
          </cell>
          <cell r="J93">
            <v>4.76</v>
          </cell>
          <cell r="K93">
            <v>2.1419999999999999</v>
          </cell>
          <cell r="L93">
            <v>0.55000000000000004</v>
          </cell>
          <cell r="P93">
            <v>853.46799999999996</v>
          </cell>
          <cell r="Q93">
            <v>20</v>
          </cell>
          <cell r="R93">
            <v>17069360</v>
          </cell>
          <cell r="S93">
            <v>17069360</v>
          </cell>
        </row>
        <row r="94">
          <cell r="F94" t="str">
            <v>Booting</v>
          </cell>
          <cell r="G94">
            <v>450</v>
          </cell>
          <cell r="I94">
            <v>450</v>
          </cell>
          <cell r="J94">
            <v>4.76</v>
          </cell>
          <cell r="K94">
            <v>3.57</v>
          </cell>
          <cell r="L94">
            <v>0.25</v>
          </cell>
          <cell r="P94">
            <v>535.5</v>
          </cell>
          <cell r="Q94">
            <v>20</v>
          </cell>
          <cell r="R94">
            <v>10710000</v>
          </cell>
          <cell r="S94">
            <v>10710000</v>
          </cell>
        </row>
        <row r="95">
          <cell r="B95" t="str">
            <v>Banayoyo</v>
          </cell>
          <cell r="F95" t="str">
            <v>Flowering to maturity</v>
          </cell>
          <cell r="G95">
            <v>635</v>
          </cell>
          <cell r="I95">
            <v>635</v>
          </cell>
          <cell r="J95">
            <v>4.76</v>
          </cell>
          <cell r="K95">
            <v>0.47599999999999998</v>
          </cell>
          <cell r="L95">
            <v>0.9</v>
          </cell>
          <cell r="P95">
            <v>2720.3399999999997</v>
          </cell>
          <cell r="Q95">
            <v>20</v>
          </cell>
          <cell r="R95">
            <v>54406799.999999993</v>
          </cell>
          <cell r="S95">
            <v>54406799.999999993</v>
          </cell>
        </row>
        <row r="96">
          <cell r="B96" t="str">
            <v>San Emilio</v>
          </cell>
          <cell r="F96" t="str">
            <v>Flowering</v>
          </cell>
          <cell r="G96">
            <v>30</v>
          </cell>
          <cell r="I96">
            <v>30</v>
          </cell>
          <cell r="J96">
            <v>4.76</v>
          </cell>
          <cell r="K96">
            <v>1.19</v>
          </cell>
          <cell r="L96">
            <v>0.75</v>
          </cell>
          <cell r="P96">
            <v>107.1</v>
          </cell>
          <cell r="Q96">
            <v>20</v>
          </cell>
          <cell r="R96">
            <v>2142000</v>
          </cell>
          <cell r="S96">
            <v>2142000</v>
          </cell>
        </row>
        <row r="97">
          <cell r="B97" t="str">
            <v>Sugpon</v>
          </cell>
          <cell r="F97" t="str">
            <v>Flowering</v>
          </cell>
          <cell r="G97">
            <v>150</v>
          </cell>
          <cell r="I97">
            <v>150</v>
          </cell>
          <cell r="J97">
            <v>4.76</v>
          </cell>
          <cell r="K97">
            <v>3.0939999999999999</v>
          </cell>
          <cell r="L97">
            <v>0.35</v>
          </cell>
          <cell r="P97">
            <v>249.89999999999998</v>
          </cell>
          <cell r="Q97">
            <v>20</v>
          </cell>
          <cell r="R97">
            <v>4998000</v>
          </cell>
          <cell r="S97">
            <v>4998000</v>
          </cell>
        </row>
        <row r="98">
          <cell r="B98" t="str">
            <v>Salcedo</v>
          </cell>
          <cell r="D98">
            <v>0</v>
          </cell>
          <cell r="E98">
            <v>0</v>
          </cell>
          <cell r="F98">
            <v>0</v>
          </cell>
          <cell r="G98">
            <v>40</v>
          </cell>
          <cell r="H98">
            <v>0</v>
          </cell>
          <cell r="I98">
            <v>40</v>
          </cell>
          <cell r="J98">
            <v>9.52</v>
          </cell>
          <cell r="K98">
            <v>4.76</v>
          </cell>
          <cell r="L98">
            <v>1</v>
          </cell>
          <cell r="M98">
            <v>0</v>
          </cell>
          <cell r="N98">
            <v>0</v>
          </cell>
          <cell r="O98">
            <v>0</v>
          </cell>
          <cell r="P98">
            <v>114.24</v>
          </cell>
          <cell r="Q98">
            <v>40</v>
          </cell>
          <cell r="R98">
            <v>2284799.9999999995</v>
          </cell>
          <cell r="S98">
            <v>2284799.9999999995</v>
          </cell>
        </row>
        <row r="99">
          <cell r="F99" t="str">
            <v>Flowering</v>
          </cell>
          <cell r="G99">
            <v>30</v>
          </cell>
          <cell r="I99">
            <v>30</v>
          </cell>
          <cell r="J99">
            <v>4.76</v>
          </cell>
          <cell r="K99">
            <v>1.4279999999999999</v>
          </cell>
          <cell r="L99">
            <v>0.7</v>
          </cell>
          <cell r="P99">
            <v>99.96</v>
          </cell>
          <cell r="Q99">
            <v>20</v>
          </cell>
          <cell r="R99">
            <v>1999199.9999999998</v>
          </cell>
          <cell r="S99">
            <v>1999199.9999999998</v>
          </cell>
        </row>
        <row r="100">
          <cell r="F100" t="str">
            <v>Dough</v>
          </cell>
          <cell r="G100">
            <v>10</v>
          </cell>
          <cell r="I100">
            <v>10</v>
          </cell>
          <cell r="J100">
            <v>4.76</v>
          </cell>
          <cell r="K100">
            <v>3.3319999999999999</v>
          </cell>
          <cell r="L100">
            <v>0.3</v>
          </cell>
          <cell r="P100">
            <v>14.28</v>
          </cell>
          <cell r="Q100">
            <v>20</v>
          </cell>
          <cell r="R100">
            <v>285599.99999999994</v>
          </cell>
          <cell r="S100">
            <v>285599.99999999994</v>
          </cell>
        </row>
        <row r="101">
          <cell r="B101" t="str">
            <v>Sigay</v>
          </cell>
          <cell r="D101">
            <v>0</v>
          </cell>
          <cell r="E101">
            <v>0</v>
          </cell>
          <cell r="F101">
            <v>0</v>
          </cell>
          <cell r="G101">
            <v>99.5</v>
          </cell>
          <cell r="H101">
            <v>1.5</v>
          </cell>
          <cell r="I101">
            <v>98</v>
          </cell>
          <cell r="J101">
            <v>9.52</v>
          </cell>
          <cell r="K101">
            <v>3.57</v>
          </cell>
          <cell r="L101">
            <v>1.25</v>
          </cell>
          <cell r="M101">
            <v>0</v>
          </cell>
          <cell r="N101">
            <v>0</v>
          </cell>
          <cell r="O101">
            <v>0</v>
          </cell>
          <cell r="P101">
            <v>123.75999999999999</v>
          </cell>
          <cell r="Q101">
            <v>40</v>
          </cell>
          <cell r="R101">
            <v>2475199.9999999995</v>
          </cell>
          <cell r="S101">
            <v>2475199.9999999995</v>
          </cell>
        </row>
        <row r="102">
          <cell r="F102" t="str">
            <v>Booting</v>
          </cell>
          <cell r="G102">
            <v>1.5</v>
          </cell>
          <cell r="H102">
            <v>1.5</v>
          </cell>
          <cell r="J102">
            <v>4.76</v>
          </cell>
          <cell r="K102">
            <v>0</v>
          </cell>
          <cell r="L102">
            <v>1</v>
          </cell>
          <cell r="P102">
            <v>7.14</v>
          </cell>
          <cell r="Q102">
            <v>20</v>
          </cell>
          <cell r="R102">
            <v>142799.99999999997</v>
          </cell>
          <cell r="S102">
            <v>142799.99999999997</v>
          </cell>
        </row>
        <row r="103">
          <cell r="F103" t="str">
            <v>Booting</v>
          </cell>
          <cell r="G103">
            <v>98</v>
          </cell>
          <cell r="I103">
            <v>98</v>
          </cell>
          <cell r="J103">
            <v>4.76</v>
          </cell>
          <cell r="K103">
            <v>3.57</v>
          </cell>
          <cell r="L103">
            <v>0.25</v>
          </cell>
          <cell r="P103">
            <v>116.61999999999999</v>
          </cell>
          <cell r="Q103">
            <v>20</v>
          </cell>
          <cell r="R103">
            <v>2332399.9999999995</v>
          </cell>
          <cell r="S103">
            <v>2332399.9999999995</v>
          </cell>
        </row>
        <row r="104">
          <cell r="B104" t="str">
            <v>San Esteban</v>
          </cell>
          <cell r="D104">
            <v>0</v>
          </cell>
          <cell r="E104">
            <v>0</v>
          </cell>
          <cell r="F104">
            <v>0</v>
          </cell>
          <cell r="G104">
            <v>473.7</v>
          </cell>
          <cell r="H104">
            <v>0</v>
          </cell>
          <cell r="I104">
            <v>473.7</v>
          </cell>
          <cell r="J104">
            <v>14.28</v>
          </cell>
          <cell r="K104">
            <v>8.8060000000000009</v>
          </cell>
          <cell r="L104">
            <v>1.1499999999999999</v>
          </cell>
          <cell r="M104">
            <v>0</v>
          </cell>
          <cell r="N104">
            <v>0</v>
          </cell>
          <cell r="O104">
            <v>0</v>
          </cell>
          <cell r="P104">
            <v>912.52769999999987</v>
          </cell>
          <cell r="Q104">
            <v>60</v>
          </cell>
          <cell r="R104">
            <v>18250554</v>
          </cell>
          <cell r="S104">
            <v>18250554</v>
          </cell>
        </row>
        <row r="105">
          <cell r="F105" t="str">
            <v>Booting</v>
          </cell>
          <cell r="G105">
            <v>237.95</v>
          </cell>
          <cell r="I105">
            <v>237.95</v>
          </cell>
          <cell r="J105">
            <v>4.76</v>
          </cell>
          <cell r="K105">
            <v>3.0939999999999999</v>
          </cell>
          <cell r="L105">
            <v>0.35</v>
          </cell>
          <cell r="P105">
            <v>396.42469999999997</v>
          </cell>
          <cell r="Q105">
            <v>20</v>
          </cell>
          <cell r="R105">
            <v>7928494</v>
          </cell>
          <cell r="S105">
            <v>7928494</v>
          </cell>
        </row>
        <row r="106">
          <cell r="F106" t="str">
            <v>Flowering</v>
          </cell>
          <cell r="G106">
            <v>188.5</v>
          </cell>
          <cell r="I106">
            <v>188.5</v>
          </cell>
          <cell r="J106">
            <v>4.76</v>
          </cell>
          <cell r="K106">
            <v>2.38</v>
          </cell>
          <cell r="L106">
            <v>0.5</v>
          </cell>
          <cell r="P106">
            <v>448.63</v>
          </cell>
          <cell r="Q106">
            <v>20</v>
          </cell>
          <cell r="R106">
            <v>8972600</v>
          </cell>
          <cell r="S106">
            <v>8972600</v>
          </cell>
        </row>
        <row r="107">
          <cell r="F107" t="str">
            <v>Maturity</v>
          </cell>
          <cell r="G107">
            <v>47.25</v>
          </cell>
          <cell r="I107">
            <v>47.25</v>
          </cell>
          <cell r="J107">
            <v>4.76</v>
          </cell>
          <cell r="K107">
            <v>3.3319999999999999</v>
          </cell>
          <cell r="L107">
            <v>0.3</v>
          </cell>
          <cell r="P107">
            <v>67.472999999999999</v>
          </cell>
          <cell r="Q107">
            <v>20</v>
          </cell>
          <cell r="R107">
            <v>1349460</v>
          </cell>
          <cell r="S107">
            <v>1349460</v>
          </cell>
        </row>
        <row r="108">
          <cell r="B108" t="str">
            <v>Santa Maria</v>
          </cell>
          <cell r="D108">
            <v>0</v>
          </cell>
          <cell r="E108">
            <v>0</v>
          </cell>
          <cell r="F108">
            <v>0</v>
          </cell>
          <cell r="G108">
            <v>1626.08</v>
          </cell>
          <cell r="H108">
            <v>10</v>
          </cell>
          <cell r="I108">
            <v>1616.08</v>
          </cell>
          <cell r="J108">
            <v>9.52</v>
          </cell>
          <cell r="K108">
            <v>1.4279999999999999</v>
          </cell>
          <cell r="L108">
            <v>1.7</v>
          </cell>
          <cell r="M108">
            <v>0</v>
          </cell>
          <cell r="N108">
            <v>0</v>
          </cell>
          <cell r="O108">
            <v>0</v>
          </cell>
          <cell r="P108">
            <v>5432.3785600000001</v>
          </cell>
          <cell r="Q108">
            <v>40</v>
          </cell>
          <cell r="R108">
            <v>108647571.19999999</v>
          </cell>
          <cell r="S108">
            <v>108647571.19999999</v>
          </cell>
        </row>
        <row r="109">
          <cell r="F109" t="str">
            <v>Flowering</v>
          </cell>
          <cell r="G109">
            <v>1616.08</v>
          </cell>
          <cell r="I109">
            <v>1616.08</v>
          </cell>
          <cell r="J109">
            <v>4.76</v>
          </cell>
          <cell r="K109">
            <v>1.4279999999999999</v>
          </cell>
          <cell r="L109">
            <v>0.7</v>
          </cell>
          <cell r="P109">
            <v>5384.7785599999997</v>
          </cell>
          <cell r="Q109">
            <v>20</v>
          </cell>
          <cell r="R109">
            <v>107695571.19999999</v>
          </cell>
          <cell r="S109">
            <v>107695571.19999999</v>
          </cell>
        </row>
        <row r="110">
          <cell r="F110" t="str">
            <v>Flowering</v>
          </cell>
          <cell r="G110">
            <v>10</v>
          </cell>
          <cell r="H110">
            <v>10</v>
          </cell>
          <cell r="J110">
            <v>4.76</v>
          </cell>
          <cell r="K110">
            <v>0</v>
          </cell>
          <cell r="L110">
            <v>1</v>
          </cell>
          <cell r="P110">
            <v>47.599999999999994</v>
          </cell>
          <cell r="Q110">
            <v>20</v>
          </cell>
          <cell r="R110">
            <v>951999.99999999988</v>
          </cell>
          <cell r="S110">
            <v>951999.99999999988</v>
          </cell>
        </row>
        <row r="111">
          <cell r="B111" t="str">
            <v>Liddlidda</v>
          </cell>
          <cell r="D111">
            <v>0</v>
          </cell>
          <cell r="E111">
            <v>0</v>
          </cell>
          <cell r="F111">
            <v>0</v>
          </cell>
          <cell r="G111">
            <v>28</v>
          </cell>
          <cell r="H111">
            <v>3.5</v>
          </cell>
          <cell r="I111">
            <v>24.5</v>
          </cell>
          <cell r="J111">
            <v>14.28</v>
          </cell>
          <cell r="K111">
            <v>1.9039999999999999</v>
          </cell>
          <cell r="L111">
            <v>2.6</v>
          </cell>
          <cell r="M111">
            <v>0</v>
          </cell>
          <cell r="N111">
            <v>0</v>
          </cell>
          <cell r="O111">
            <v>0</v>
          </cell>
          <cell r="P111">
            <v>99.245999999999995</v>
          </cell>
          <cell r="Q111">
            <v>60</v>
          </cell>
          <cell r="R111">
            <v>1984920</v>
          </cell>
          <cell r="S111">
            <v>1984920</v>
          </cell>
        </row>
        <row r="112">
          <cell r="F112" t="str">
            <v>Flowering</v>
          </cell>
          <cell r="G112">
            <v>23.5</v>
          </cell>
          <cell r="I112">
            <v>23.5</v>
          </cell>
          <cell r="J112">
            <v>4.76</v>
          </cell>
          <cell r="K112">
            <v>1.4279999999999999</v>
          </cell>
          <cell r="L112">
            <v>0.7</v>
          </cell>
          <cell r="P112">
            <v>78.301999999999992</v>
          </cell>
          <cell r="Q112">
            <v>20</v>
          </cell>
          <cell r="R112">
            <v>1566040</v>
          </cell>
          <cell r="S112">
            <v>1566040</v>
          </cell>
        </row>
        <row r="113">
          <cell r="F113" t="str">
            <v>Harvestable</v>
          </cell>
          <cell r="G113">
            <v>1</v>
          </cell>
          <cell r="I113">
            <v>1</v>
          </cell>
          <cell r="J113">
            <v>4.76</v>
          </cell>
          <cell r="K113">
            <v>0.47599999999999998</v>
          </cell>
          <cell r="L113">
            <v>0.9</v>
          </cell>
          <cell r="P113">
            <v>4.2839999999999998</v>
          </cell>
          <cell r="Q113">
            <v>20</v>
          </cell>
          <cell r="R113">
            <v>85679.999999999985</v>
          </cell>
          <cell r="S113">
            <v>85679.999999999985</v>
          </cell>
        </row>
        <row r="114">
          <cell r="F114" t="str">
            <v>Tillering to Booting</v>
          </cell>
          <cell r="G114">
            <v>3.5</v>
          </cell>
          <cell r="H114">
            <v>3.5</v>
          </cell>
          <cell r="J114">
            <v>4.76</v>
          </cell>
          <cell r="K114">
            <v>0</v>
          </cell>
          <cell r="L114">
            <v>1</v>
          </cell>
          <cell r="P114">
            <v>16.66</v>
          </cell>
          <cell r="Q114">
            <v>20</v>
          </cell>
          <cell r="R114">
            <v>333200</v>
          </cell>
          <cell r="S114">
            <v>333200</v>
          </cell>
        </row>
        <row r="115">
          <cell r="B115" t="str">
            <v>Narvacan</v>
          </cell>
          <cell r="D115">
            <v>0</v>
          </cell>
          <cell r="E115">
            <v>0</v>
          </cell>
          <cell r="F115">
            <v>0</v>
          </cell>
          <cell r="G115">
            <v>2036</v>
          </cell>
          <cell r="H115">
            <v>961</v>
          </cell>
          <cell r="I115">
            <v>1075</v>
          </cell>
          <cell r="J115">
            <v>14.28</v>
          </cell>
          <cell r="K115">
            <v>4.76</v>
          </cell>
          <cell r="L115">
            <v>2</v>
          </cell>
          <cell r="M115">
            <v>0</v>
          </cell>
          <cell r="N115">
            <v>0</v>
          </cell>
          <cell r="O115">
            <v>0</v>
          </cell>
          <cell r="P115">
            <v>7132.86</v>
          </cell>
          <cell r="Q115">
            <v>60</v>
          </cell>
          <cell r="R115">
            <v>142657200</v>
          </cell>
          <cell r="S115">
            <v>142657200</v>
          </cell>
        </row>
        <row r="116">
          <cell r="F116" t="str">
            <v>Flowering</v>
          </cell>
          <cell r="G116">
            <v>961</v>
          </cell>
          <cell r="H116">
            <v>961</v>
          </cell>
          <cell r="J116">
            <v>4.76</v>
          </cell>
          <cell r="K116">
            <v>0</v>
          </cell>
          <cell r="L116">
            <v>1</v>
          </cell>
          <cell r="P116">
            <v>4574.3599999999997</v>
          </cell>
          <cell r="Q116">
            <v>20</v>
          </cell>
          <cell r="R116">
            <v>91487200</v>
          </cell>
          <cell r="S116">
            <v>91487200</v>
          </cell>
        </row>
        <row r="117">
          <cell r="F117" t="str">
            <v>Dough</v>
          </cell>
          <cell r="G117">
            <v>491</v>
          </cell>
          <cell r="I117">
            <v>491</v>
          </cell>
          <cell r="J117">
            <v>4.76</v>
          </cell>
          <cell r="K117">
            <v>2.38</v>
          </cell>
          <cell r="L117">
            <v>0.5</v>
          </cell>
          <cell r="P117">
            <v>1168.58</v>
          </cell>
          <cell r="Q117">
            <v>20</v>
          </cell>
          <cell r="R117">
            <v>23371600</v>
          </cell>
          <cell r="S117">
            <v>23371600</v>
          </cell>
        </row>
        <row r="118">
          <cell r="F118" t="str">
            <v>Milking</v>
          </cell>
          <cell r="G118">
            <v>584</v>
          </cell>
          <cell r="I118">
            <v>584</v>
          </cell>
          <cell r="J118">
            <v>4.76</v>
          </cell>
          <cell r="K118">
            <v>2.38</v>
          </cell>
          <cell r="L118">
            <v>0.5</v>
          </cell>
          <cell r="P118">
            <v>1389.9199999999998</v>
          </cell>
          <cell r="Q118">
            <v>20</v>
          </cell>
          <cell r="R118">
            <v>27798399.999999996</v>
          </cell>
          <cell r="S118">
            <v>27798399.999999996</v>
          </cell>
        </row>
        <row r="119">
          <cell r="B119" t="str">
            <v>Cervantes</v>
          </cell>
          <cell r="D119">
            <v>0</v>
          </cell>
          <cell r="E119">
            <v>0</v>
          </cell>
          <cell r="F119">
            <v>0</v>
          </cell>
          <cell r="G119">
            <v>18.600000000000001</v>
          </cell>
          <cell r="H119">
            <v>5.2</v>
          </cell>
          <cell r="I119">
            <v>13.4</v>
          </cell>
          <cell r="J119">
            <v>9.52</v>
          </cell>
          <cell r="K119">
            <v>2.38</v>
          </cell>
          <cell r="L119">
            <v>1.5</v>
          </cell>
          <cell r="M119">
            <v>0</v>
          </cell>
          <cell r="N119">
            <v>0</v>
          </cell>
          <cell r="O119">
            <v>0</v>
          </cell>
          <cell r="P119">
            <v>56.643999999999998</v>
          </cell>
          <cell r="Q119">
            <v>40</v>
          </cell>
          <cell r="R119">
            <v>1132880</v>
          </cell>
          <cell r="S119">
            <v>1132880</v>
          </cell>
        </row>
        <row r="120">
          <cell r="F120" t="str">
            <v>Flowering/Maturity</v>
          </cell>
          <cell r="G120">
            <v>5.2</v>
          </cell>
          <cell r="H120">
            <v>5.2</v>
          </cell>
          <cell r="J120">
            <v>4.76</v>
          </cell>
          <cell r="K120">
            <v>0</v>
          </cell>
          <cell r="L120">
            <v>1</v>
          </cell>
          <cell r="P120">
            <v>24.751999999999999</v>
          </cell>
          <cell r="Q120">
            <v>20</v>
          </cell>
          <cell r="R120">
            <v>495039.99999999994</v>
          </cell>
          <cell r="S120">
            <v>495039.99999999994</v>
          </cell>
        </row>
        <row r="121">
          <cell r="F121" t="str">
            <v>Flowering/Maturity</v>
          </cell>
          <cell r="G121">
            <v>13.4</v>
          </cell>
          <cell r="I121">
            <v>13.4</v>
          </cell>
          <cell r="J121">
            <v>4.76</v>
          </cell>
          <cell r="K121">
            <v>2.38</v>
          </cell>
          <cell r="L121">
            <v>0.5</v>
          </cell>
          <cell r="P121">
            <v>31.891999999999999</v>
          </cell>
          <cell r="Q121">
            <v>20</v>
          </cell>
          <cell r="R121">
            <v>637840</v>
          </cell>
          <cell r="S121">
            <v>637840</v>
          </cell>
        </row>
        <row r="122">
          <cell r="B122" t="str">
            <v>Alilem</v>
          </cell>
          <cell r="F122" t="str">
            <v>Reproductive</v>
          </cell>
          <cell r="G122">
            <v>3.375</v>
          </cell>
          <cell r="I122">
            <v>3.375</v>
          </cell>
          <cell r="J122">
            <v>4.76</v>
          </cell>
          <cell r="K122">
            <v>2.38</v>
          </cell>
          <cell r="L122">
            <v>0.5</v>
          </cell>
          <cell r="P122">
            <v>8.0324999999999989</v>
          </cell>
          <cell r="Q122">
            <v>20</v>
          </cell>
          <cell r="R122">
            <v>160649.99999999997</v>
          </cell>
          <cell r="S122">
            <v>160649.99999999997</v>
          </cell>
        </row>
        <row r="123">
          <cell r="B123" t="str">
            <v>Del Pilar</v>
          </cell>
          <cell r="D123">
            <v>0</v>
          </cell>
          <cell r="E123">
            <v>0</v>
          </cell>
          <cell r="F123">
            <v>0</v>
          </cell>
          <cell r="G123">
            <v>217.5</v>
          </cell>
          <cell r="H123">
            <v>2.5</v>
          </cell>
          <cell r="I123">
            <v>215</v>
          </cell>
          <cell r="J123">
            <v>14.28</v>
          </cell>
          <cell r="K123">
            <v>2.38</v>
          </cell>
          <cell r="L123">
            <v>2.5</v>
          </cell>
          <cell r="M123">
            <v>0</v>
          </cell>
          <cell r="N123">
            <v>0</v>
          </cell>
          <cell r="O123">
            <v>0</v>
          </cell>
          <cell r="P123">
            <v>523.6</v>
          </cell>
          <cell r="Q123">
            <v>60</v>
          </cell>
          <cell r="R123">
            <v>10472000</v>
          </cell>
          <cell r="S123">
            <v>10472000</v>
          </cell>
        </row>
        <row r="124">
          <cell r="F124" t="str">
            <v>Tillering</v>
          </cell>
          <cell r="G124">
            <v>2</v>
          </cell>
          <cell r="H124">
            <v>2</v>
          </cell>
          <cell r="J124">
            <v>4.76</v>
          </cell>
          <cell r="K124">
            <v>0</v>
          </cell>
          <cell r="L124">
            <v>1</v>
          </cell>
          <cell r="P124">
            <v>9.52</v>
          </cell>
          <cell r="Q124">
            <v>20</v>
          </cell>
          <cell r="R124">
            <v>190399.99999999997</v>
          </cell>
          <cell r="S124">
            <v>190399.99999999997</v>
          </cell>
        </row>
        <row r="125">
          <cell r="F125" t="str">
            <v>Reproductive</v>
          </cell>
          <cell r="G125">
            <v>215</v>
          </cell>
          <cell r="I125">
            <v>215</v>
          </cell>
          <cell r="J125">
            <v>4.76</v>
          </cell>
          <cell r="K125">
            <v>2.38</v>
          </cell>
          <cell r="L125">
            <v>0.5</v>
          </cell>
          <cell r="P125">
            <v>511.7</v>
          </cell>
          <cell r="Q125">
            <v>20</v>
          </cell>
          <cell r="R125">
            <v>10234000</v>
          </cell>
          <cell r="S125">
            <v>10234000</v>
          </cell>
        </row>
        <row r="126">
          <cell r="F126" t="str">
            <v>Reproductive</v>
          </cell>
          <cell r="G126">
            <v>0.5</v>
          </cell>
          <cell r="H126">
            <v>0.5</v>
          </cell>
          <cell r="J126">
            <v>4.76</v>
          </cell>
          <cell r="K126">
            <v>0</v>
          </cell>
          <cell r="L126">
            <v>1</v>
          </cell>
          <cell r="P126">
            <v>2.38</v>
          </cell>
          <cell r="Q126">
            <v>20</v>
          </cell>
          <cell r="R126">
            <v>47599.999999999993</v>
          </cell>
          <cell r="S126">
            <v>47599.999999999993</v>
          </cell>
        </row>
        <row r="130">
          <cell r="B130" t="str">
            <v>Bacnotan</v>
          </cell>
          <cell r="D130">
            <v>80</v>
          </cell>
          <cell r="E130">
            <v>1883</v>
          </cell>
          <cell r="F130">
            <v>0</v>
          </cell>
          <cell r="G130">
            <v>1068.1600000000001</v>
          </cell>
          <cell r="H130">
            <v>630</v>
          </cell>
          <cell r="I130">
            <v>438.16</v>
          </cell>
          <cell r="J130">
            <v>14.46</v>
          </cell>
          <cell r="K130">
            <v>5.7840000000000007</v>
          </cell>
          <cell r="L130">
            <v>1.8</v>
          </cell>
          <cell r="M130">
            <v>0</v>
          </cell>
          <cell r="N130">
            <v>0</v>
          </cell>
          <cell r="O130">
            <v>0</v>
          </cell>
          <cell r="P130">
            <v>4034.7256000000007</v>
          </cell>
          <cell r="Q130">
            <v>60</v>
          </cell>
          <cell r="R130">
            <v>80694512</v>
          </cell>
          <cell r="S130">
            <v>80694512</v>
          </cell>
        </row>
        <row r="131">
          <cell r="C131" t="str">
            <v>irrigated</v>
          </cell>
          <cell r="D131">
            <v>80</v>
          </cell>
          <cell r="E131">
            <v>1883</v>
          </cell>
          <cell r="F131" t="str">
            <v>Maturity</v>
          </cell>
          <cell r="G131">
            <v>60</v>
          </cell>
          <cell r="I131">
            <v>60</v>
          </cell>
          <cell r="J131">
            <v>4.82</v>
          </cell>
          <cell r="K131">
            <v>3.3740000000000006</v>
          </cell>
          <cell r="L131">
            <v>0.3</v>
          </cell>
          <cell r="P131">
            <v>86.759999999999991</v>
          </cell>
          <cell r="Q131">
            <v>20</v>
          </cell>
          <cell r="R131">
            <v>1735199.9999999998</v>
          </cell>
          <cell r="S131">
            <v>1735199.9999999998</v>
          </cell>
        </row>
        <row r="132">
          <cell r="F132" t="str">
            <v>Reproductive</v>
          </cell>
          <cell r="G132">
            <v>378.16</v>
          </cell>
          <cell r="I132">
            <v>378.16</v>
          </cell>
          <cell r="J132">
            <v>4.82</v>
          </cell>
          <cell r="K132">
            <v>2.41</v>
          </cell>
          <cell r="L132">
            <v>0.5</v>
          </cell>
          <cell r="P132">
            <v>911.36560000000009</v>
          </cell>
          <cell r="Q132">
            <v>20</v>
          </cell>
          <cell r="R132">
            <v>18227312</v>
          </cell>
          <cell r="S132">
            <v>18227312</v>
          </cell>
        </row>
        <row r="133">
          <cell r="F133" t="str">
            <v>Reproductive</v>
          </cell>
          <cell r="G133">
            <v>630</v>
          </cell>
          <cell r="H133">
            <v>630</v>
          </cell>
          <cell r="J133">
            <v>4.82</v>
          </cell>
          <cell r="K133">
            <v>0</v>
          </cell>
          <cell r="L133">
            <v>1</v>
          </cell>
          <cell r="P133">
            <v>3036.6000000000004</v>
          </cell>
          <cell r="Q133">
            <v>20</v>
          </cell>
          <cell r="R133">
            <v>60732000.000000007</v>
          </cell>
          <cell r="S133">
            <v>60732000.000000007</v>
          </cell>
        </row>
        <row r="134">
          <cell r="B134" t="str">
            <v>San Juan</v>
          </cell>
          <cell r="C134" t="str">
            <v>Rice (Irr &amp; Rfd)</v>
          </cell>
          <cell r="D134">
            <v>1594.6666666666667</v>
          </cell>
          <cell r="E134">
            <v>1589</v>
          </cell>
          <cell r="F134" t="str">
            <v>Reproductive</v>
          </cell>
          <cell r="G134">
            <v>1196</v>
          </cell>
          <cell r="I134">
            <v>1196</v>
          </cell>
          <cell r="J134">
            <v>4.82</v>
          </cell>
          <cell r="K134">
            <v>2.41</v>
          </cell>
          <cell r="L134">
            <v>0.5</v>
          </cell>
          <cell r="P134">
            <v>2882.36</v>
          </cell>
          <cell r="Q134">
            <v>20</v>
          </cell>
          <cell r="R134">
            <v>57647200.000000007</v>
          </cell>
          <cell r="S134">
            <v>57647200.000000007</v>
          </cell>
        </row>
        <row r="135">
          <cell r="B135" t="str">
            <v>San Gabriel</v>
          </cell>
          <cell r="D135">
            <v>685.33333333333337</v>
          </cell>
          <cell r="E135">
            <v>1040</v>
          </cell>
          <cell r="F135">
            <v>0</v>
          </cell>
          <cell r="G135">
            <v>562</v>
          </cell>
          <cell r="H135">
            <v>0</v>
          </cell>
          <cell r="I135">
            <v>562</v>
          </cell>
          <cell r="J135">
            <v>14.46</v>
          </cell>
          <cell r="K135">
            <v>7.23</v>
          </cell>
          <cell r="L135">
            <v>1.5</v>
          </cell>
          <cell r="M135">
            <v>67.48</v>
          </cell>
          <cell r="N135">
            <v>34324</v>
          </cell>
          <cell r="O135">
            <v>480536</v>
          </cell>
          <cell r="P135">
            <v>1286.94</v>
          </cell>
          <cell r="Q135">
            <v>40</v>
          </cell>
          <cell r="R135">
            <v>25738800</v>
          </cell>
          <cell r="S135">
            <v>26219336</v>
          </cell>
        </row>
        <row r="136">
          <cell r="D136">
            <v>685.33333333333337</v>
          </cell>
          <cell r="E136">
            <v>1040</v>
          </cell>
          <cell r="F136" t="str">
            <v>Reproductive</v>
          </cell>
          <cell r="G136">
            <v>514</v>
          </cell>
          <cell r="I136">
            <v>514</v>
          </cell>
          <cell r="J136">
            <v>4.82</v>
          </cell>
          <cell r="K136">
            <v>2.41</v>
          </cell>
          <cell r="L136">
            <v>0.5</v>
          </cell>
          <cell r="P136">
            <v>1238.74</v>
          </cell>
          <cell r="Q136">
            <v>20</v>
          </cell>
          <cell r="R136">
            <v>24774800</v>
          </cell>
          <cell r="S136">
            <v>24774800</v>
          </cell>
        </row>
        <row r="137">
          <cell r="F137" t="str">
            <v>Maturity</v>
          </cell>
          <cell r="G137">
            <v>20</v>
          </cell>
          <cell r="I137">
            <v>20</v>
          </cell>
          <cell r="J137">
            <v>4.82</v>
          </cell>
          <cell r="K137">
            <v>2.41</v>
          </cell>
          <cell r="L137">
            <v>0.5</v>
          </cell>
          <cell r="P137">
            <v>48.2</v>
          </cell>
          <cell r="Q137">
            <v>20</v>
          </cell>
          <cell r="R137">
            <v>964000</v>
          </cell>
          <cell r="S137">
            <v>964000</v>
          </cell>
        </row>
        <row r="138">
          <cell r="F138" t="str">
            <v>Vegetative</v>
          </cell>
          <cell r="G138">
            <v>28</v>
          </cell>
          <cell r="I138">
            <v>28</v>
          </cell>
          <cell r="J138">
            <v>4.82</v>
          </cell>
          <cell r="K138">
            <v>2.41</v>
          </cell>
          <cell r="L138">
            <v>0.5</v>
          </cell>
          <cell r="M138">
            <v>67.48</v>
          </cell>
          <cell r="N138">
            <v>34324</v>
          </cell>
          <cell r="O138">
            <v>480536</v>
          </cell>
          <cell r="R138">
            <v>0</v>
          </cell>
          <cell r="S138">
            <v>480536</v>
          </cell>
        </row>
        <row r="139">
          <cell r="B139" t="str">
            <v>Santol</v>
          </cell>
          <cell r="D139">
            <v>631</v>
          </cell>
          <cell r="E139">
            <v>1037</v>
          </cell>
          <cell r="F139">
            <v>0</v>
          </cell>
          <cell r="G139">
            <v>473</v>
          </cell>
          <cell r="H139">
            <v>0</v>
          </cell>
          <cell r="I139">
            <v>473</v>
          </cell>
          <cell r="J139">
            <v>9.64</v>
          </cell>
          <cell r="K139">
            <v>5.7840000000000007</v>
          </cell>
          <cell r="L139">
            <v>0.8</v>
          </cell>
          <cell r="M139">
            <v>0</v>
          </cell>
          <cell r="N139">
            <v>0</v>
          </cell>
          <cell r="O139">
            <v>0</v>
          </cell>
          <cell r="P139">
            <v>1091.73</v>
          </cell>
          <cell r="Q139">
            <v>40</v>
          </cell>
          <cell r="R139">
            <v>21834600.000000004</v>
          </cell>
          <cell r="S139">
            <v>21834600.000000004</v>
          </cell>
        </row>
        <row r="140">
          <cell r="C140" t="str">
            <v>Rice (Rainfed)</v>
          </cell>
          <cell r="D140">
            <v>631</v>
          </cell>
          <cell r="E140">
            <v>1037</v>
          </cell>
          <cell r="F140" t="str">
            <v>Reproductive</v>
          </cell>
          <cell r="G140">
            <v>423</v>
          </cell>
          <cell r="I140">
            <v>423</v>
          </cell>
          <cell r="J140">
            <v>4.82</v>
          </cell>
          <cell r="K140">
            <v>2.41</v>
          </cell>
          <cell r="L140">
            <v>0.5</v>
          </cell>
          <cell r="P140">
            <v>1019.4300000000001</v>
          </cell>
          <cell r="Q140">
            <v>20</v>
          </cell>
          <cell r="R140">
            <v>20388600.000000004</v>
          </cell>
          <cell r="S140">
            <v>20388600.000000004</v>
          </cell>
        </row>
        <row r="141">
          <cell r="F141" t="str">
            <v>Maturity</v>
          </cell>
          <cell r="G141">
            <v>50</v>
          </cell>
          <cell r="I141">
            <v>50</v>
          </cell>
          <cell r="J141">
            <v>4.82</v>
          </cell>
          <cell r="K141">
            <v>3.3740000000000006</v>
          </cell>
          <cell r="L141">
            <v>0.3</v>
          </cell>
          <cell r="P141">
            <v>72.3</v>
          </cell>
          <cell r="Q141">
            <v>20</v>
          </cell>
          <cell r="R141">
            <v>1446000</v>
          </cell>
          <cell r="S141">
            <v>1446000</v>
          </cell>
        </row>
        <row r="142">
          <cell r="B142" t="str">
            <v>Balaoan</v>
          </cell>
          <cell r="D142">
            <v>200</v>
          </cell>
          <cell r="E142">
            <v>1872</v>
          </cell>
          <cell r="F142">
            <v>0</v>
          </cell>
          <cell r="G142">
            <v>1200</v>
          </cell>
          <cell r="H142">
            <v>0</v>
          </cell>
          <cell r="I142">
            <v>1200</v>
          </cell>
          <cell r="J142">
            <v>9.64</v>
          </cell>
          <cell r="K142">
            <v>5.7840000000000007</v>
          </cell>
          <cell r="L142">
            <v>0.8</v>
          </cell>
          <cell r="M142">
            <v>0</v>
          </cell>
          <cell r="N142">
            <v>0</v>
          </cell>
          <cell r="O142">
            <v>0</v>
          </cell>
          <cell r="P142">
            <v>2699.2</v>
          </cell>
          <cell r="Q142">
            <v>40</v>
          </cell>
          <cell r="R142">
            <v>53984000</v>
          </cell>
          <cell r="S142">
            <v>53984000</v>
          </cell>
        </row>
        <row r="143">
          <cell r="D143">
            <v>200</v>
          </cell>
          <cell r="E143">
            <v>1872</v>
          </cell>
          <cell r="F143" t="str">
            <v>Reproductive</v>
          </cell>
          <cell r="G143">
            <v>1000</v>
          </cell>
          <cell r="I143">
            <v>1000</v>
          </cell>
          <cell r="J143">
            <v>4.82</v>
          </cell>
          <cell r="K143">
            <v>2.41</v>
          </cell>
          <cell r="L143">
            <v>0.5</v>
          </cell>
          <cell r="P143">
            <v>2410</v>
          </cell>
          <cell r="Q143">
            <v>20</v>
          </cell>
          <cell r="R143">
            <v>48200000</v>
          </cell>
          <cell r="S143">
            <v>48200000</v>
          </cell>
        </row>
        <row r="144">
          <cell r="F144" t="str">
            <v>Maturity</v>
          </cell>
          <cell r="G144">
            <v>200</v>
          </cell>
          <cell r="I144">
            <v>200</v>
          </cell>
          <cell r="J144">
            <v>4.82</v>
          </cell>
          <cell r="K144">
            <v>3.3740000000000006</v>
          </cell>
          <cell r="L144">
            <v>0.3</v>
          </cell>
          <cell r="P144">
            <v>289.2</v>
          </cell>
          <cell r="Q144">
            <v>20</v>
          </cell>
          <cell r="R144">
            <v>5784000</v>
          </cell>
          <cell r="S144">
            <v>5784000</v>
          </cell>
        </row>
        <row r="145">
          <cell r="B145" t="str">
            <v>CITY OF SAN FERNANDO (Capital)</v>
          </cell>
          <cell r="C145" t="str">
            <v>Rice (Rainfed)</v>
          </cell>
          <cell r="D145">
            <v>133</v>
          </cell>
          <cell r="E145">
            <v>1788</v>
          </cell>
          <cell r="F145" t="str">
            <v>Reproductive</v>
          </cell>
          <cell r="G145">
            <v>100</v>
          </cell>
          <cell r="I145">
            <v>100</v>
          </cell>
          <cell r="J145">
            <v>4.82</v>
          </cell>
          <cell r="K145">
            <v>2.41</v>
          </cell>
          <cell r="L145">
            <v>0.5</v>
          </cell>
          <cell r="P145">
            <v>241</v>
          </cell>
          <cell r="Q145">
            <v>20</v>
          </cell>
          <cell r="R145">
            <v>4820000</v>
          </cell>
          <cell r="S145">
            <v>4820000</v>
          </cell>
        </row>
        <row r="146">
          <cell r="B146" t="str">
            <v>Bangar</v>
          </cell>
          <cell r="D146">
            <v>577</v>
          </cell>
          <cell r="E146">
            <v>1916</v>
          </cell>
          <cell r="F146">
            <v>0</v>
          </cell>
          <cell r="G146">
            <v>770</v>
          </cell>
          <cell r="H146">
            <v>0</v>
          </cell>
          <cell r="I146">
            <v>770</v>
          </cell>
          <cell r="J146">
            <v>9.64</v>
          </cell>
          <cell r="K146">
            <v>5.7840000000000007</v>
          </cell>
          <cell r="L146">
            <v>0.8</v>
          </cell>
          <cell r="M146">
            <v>0</v>
          </cell>
          <cell r="N146">
            <v>0</v>
          </cell>
          <cell r="O146">
            <v>0</v>
          </cell>
          <cell r="P146">
            <v>1758.3360000000002</v>
          </cell>
          <cell r="Q146">
            <v>40</v>
          </cell>
          <cell r="R146">
            <v>35166720</v>
          </cell>
          <cell r="S146">
            <v>35166720</v>
          </cell>
        </row>
        <row r="147">
          <cell r="D147">
            <v>577</v>
          </cell>
          <cell r="E147">
            <v>1916</v>
          </cell>
          <cell r="F147" t="str">
            <v>Reproductive</v>
          </cell>
          <cell r="G147">
            <v>669</v>
          </cell>
          <cell r="I147">
            <v>669</v>
          </cell>
          <cell r="J147">
            <v>4.82</v>
          </cell>
          <cell r="K147">
            <v>2.41</v>
          </cell>
          <cell r="L147">
            <v>0.5</v>
          </cell>
          <cell r="P147">
            <v>1612.2900000000002</v>
          </cell>
          <cell r="Q147">
            <v>20</v>
          </cell>
          <cell r="R147">
            <v>32245800.000000004</v>
          </cell>
          <cell r="S147">
            <v>32245800.000000004</v>
          </cell>
        </row>
        <row r="148">
          <cell r="F148" t="str">
            <v>Maturity</v>
          </cell>
          <cell r="G148">
            <v>101</v>
          </cell>
          <cell r="I148">
            <v>101</v>
          </cell>
          <cell r="J148">
            <v>4.82</v>
          </cell>
          <cell r="K148">
            <v>3.3740000000000006</v>
          </cell>
          <cell r="L148">
            <v>0.3</v>
          </cell>
          <cell r="P148">
            <v>146.04599999999999</v>
          </cell>
          <cell r="Q148">
            <v>20</v>
          </cell>
          <cell r="R148">
            <v>2920920</v>
          </cell>
          <cell r="S148">
            <v>2920920</v>
          </cell>
        </row>
        <row r="149">
          <cell r="B149" t="str">
            <v>Luna</v>
          </cell>
          <cell r="D149">
            <v>0</v>
          </cell>
          <cell r="E149">
            <v>1777</v>
          </cell>
          <cell r="F149">
            <v>0</v>
          </cell>
          <cell r="G149">
            <v>1462</v>
          </cell>
          <cell r="H149">
            <v>2</v>
          </cell>
          <cell r="I149">
            <v>1460</v>
          </cell>
          <cell r="J149">
            <v>14.46</v>
          </cell>
          <cell r="K149">
            <v>5.7840000000000007</v>
          </cell>
          <cell r="L149">
            <v>1.8</v>
          </cell>
          <cell r="M149">
            <v>0</v>
          </cell>
          <cell r="N149">
            <v>0</v>
          </cell>
          <cell r="O149">
            <v>0</v>
          </cell>
          <cell r="P149">
            <v>2648.1080000000002</v>
          </cell>
          <cell r="Q149">
            <v>60</v>
          </cell>
          <cell r="R149">
            <v>52962160</v>
          </cell>
          <cell r="S149">
            <v>52962160</v>
          </cell>
        </row>
        <row r="150">
          <cell r="E150">
            <v>1777</v>
          </cell>
          <cell r="F150" t="str">
            <v>Reproductive</v>
          </cell>
          <cell r="G150">
            <v>2</v>
          </cell>
          <cell r="H150">
            <v>2</v>
          </cell>
          <cell r="J150">
            <v>4.82</v>
          </cell>
          <cell r="K150">
            <v>0</v>
          </cell>
          <cell r="L150">
            <v>1</v>
          </cell>
          <cell r="P150">
            <v>9.64</v>
          </cell>
          <cell r="Q150">
            <v>20</v>
          </cell>
          <cell r="R150">
            <v>192800</v>
          </cell>
          <cell r="S150">
            <v>192800</v>
          </cell>
        </row>
        <row r="151">
          <cell r="F151" t="str">
            <v>Reproductive</v>
          </cell>
          <cell r="G151">
            <v>547</v>
          </cell>
          <cell r="I151">
            <v>547</v>
          </cell>
          <cell r="J151">
            <v>4.82</v>
          </cell>
          <cell r="K151">
            <v>2.41</v>
          </cell>
          <cell r="L151">
            <v>0.5</v>
          </cell>
          <cell r="P151">
            <v>1318.27</v>
          </cell>
          <cell r="Q151">
            <v>20</v>
          </cell>
          <cell r="R151">
            <v>26365400</v>
          </cell>
          <cell r="S151">
            <v>26365400</v>
          </cell>
        </row>
        <row r="152">
          <cell r="F152" t="str">
            <v>Maturity</v>
          </cell>
          <cell r="G152">
            <v>913</v>
          </cell>
          <cell r="I152">
            <v>913</v>
          </cell>
          <cell r="J152">
            <v>4.82</v>
          </cell>
          <cell r="K152">
            <v>3.3740000000000006</v>
          </cell>
          <cell r="L152">
            <v>0.3</v>
          </cell>
          <cell r="P152">
            <v>1320.1979999999999</v>
          </cell>
          <cell r="Q152">
            <v>20</v>
          </cell>
          <cell r="R152">
            <v>26403960</v>
          </cell>
          <cell r="S152">
            <v>26403960</v>
          </cell>
        </row>
        <row r="153">
          <cell r="B153" t="str">
            <v>Sudipen</v>
          </cell>
          <cell r="D153">
            <v>1899</v>
          </cell>
          <cell r="E153">
            <v>1424</v>
          </cell>
          <cell r="F153">
            <v>0</v>
          </cell>
          <cell r="G153">
            <v>1420</v>
          </cell>
          <cell r="H153">
            <v>210</v>
          </cell>
          <cell r="I153">
            <v>1210</v>
          </cell>
          <cell r="J153">
            <v>9.64</v>
          </cell>
          <cell r="K153">
            <v>2.41</v>
          </cell>
          <cell r="L153">
            <v>1.5</v>
          </cell>
          <cell r="M153">
            <v>0</v>
          </cell>
          <cell r="N153">
            <v>0</v>
          </cell>
          <cell r="O153">
            <v>0</v>
          </cell>
          <cell r="P153">
            <v>3928.3</v>
          </cell>
          <cell r="Q153">
            <v>40</v>
          </cell>
          <cell r="R153">
            <v>78566000</v>
          </cell>
          <cell r="S153">
            <v>78566000</v>
          </cell>
        </row>
        <row r="154">
          <cell r="D154">
            <v>1899</v>
          </cell>
          <cell r="E154">
            <v>1424</v>
          </cell>
          <cell r="F154" t="str">
            <v>Reproductive</v>
          </cell>
          <cell r="G154">
            <v>1210</v>
          </cell>
          <cell r="I154">
            <v>1210</v>
          </cell>
          <cell r="J154">
            <v>4.82</v>
          </cell>
          <cell r="K154">
            <v>2.41</v>
          </cell>
          <cell r="L154">
            <v>0.5</v>
          </cell>
          <cell r="P154">
            <v>2916.1000000000004</v>
          </cell>
          <cell r="Q154">
            <v>20</v>
          </cell>
          <cell r="R154">
            <v>58322000.000000007</v>
          </cell>
          <cell r="S154">
            <v>58322000.000000007</v>
          </cell>
        </row>
        <row r="155">
          <cell r="F155" t="str">
            <v>Reproductive</v>
          </cell>
          <cell r="G155">
            <v>210</v>
          </cell>
          <cell r="H155">
            <v>210</v>
          </cell>
          <cell r="J155">
            <v>4.82</v>
          </cell>
          <cell r="K155">
            <v>0</v>
          </cell>
          <cell r="L155">
            <v>1</v>
          </cell>
          <cell r="P155">
            <v>1012.2</v>
          </cell>
          <cell r="Q155">
            <v>20</v>
          </cell>
          <cell r="R155">
            <v>20244000</v>
          </cell>
          <cell r="S155">
            <v>20244000</v>
          </cell>
        </row>
        <row r="156">
          <cell r="B156" t="str">
            <v>District 2</v>
          </cell>
        </row>
        <row r="157">
          <cell r="B157" t="str">
            <v>Agoo</v>
          </cell>
          <cell r="C157" t="str">
            <v>Rice (Irrigated)</v>
          </cell>
          <cell r="D157">
            <v>1652</v>
          </cell>
          <cell r="E157">
            <v>1487</v>
          </cell>
          <cell r="F157" t="str">
            <v>Reproductive</v>
          </cell>
          <cell r="G157">
            <v>1487</v>
          </cell>
          <cell r="I157">
            <v>1487</v>
          </cell>
          <cell r="J157">
            <v>4.82</v>
          </cell>
          <cell r="K157">
            <v>2.41</v>
          </cell>
          <cell r="L157">
            <v>0.5</v>
          </cell>
          <cell r="P157">
            <v>3583.67</v>
          </cell>
          <cell r="Q157">
            <v>20</v>
          </cell>
          <cell r="R157">
            <v>71673400</v>
          </cell>
          <cell r="S157">
            <v>71673400</v>
          </cell>
        </row>
        <row r="158">
          <cell r="B158" t="str">
            <v>Santo Tomas</v>
          </cell>
          <cell r="D158">
            <v>386.66666666666663</v>
          </cell>
          <cell r="E158">
            <v>1077</v>
          </cell>
          <cell r="F158">
            <v>0</v>
          </cell>
          <cell r="G158">
            <v>290</v>
          </cell>
          <cell r="H158">
            <v>10</v>
          </cell>
          <cell r="I158">
            <v>280</v>
          </cell>
          <cell r="J158">
            <v>9.64</v>
          </cell>
          <cell r="K158">
            <v>2.41</v>
          </cell>
          <cell r="L158">
            <v>1.5</v>
          </cell>
          <cell r="M158">
            <v>0</v>
          </cell>
          <cell r="N158">
            <v>0</v>
          </cell>
          <cell r="O158">
            <v>0</v>
          </cell>
          <cell r="P158">
            <v>723.00000000000011</v>
          </cell>
          <cell r="Q158">
            <v>40</v>
          </cell>
          <cell r="R158">
            <v>14460000.000000002</v>
          </cell>
          <cell r="S158">
            <v>14460000.000000002</v>
          </cell>
        </row>
        <row r="159">
          <cell r="C159" t="str">
            <v>Rice (Irrigated)</v>
          </cell>
          <cell r="D159">
            <v>13.333333333333334</v>
          </cell>
          <cell r="E159">
            <v>1077</v>
          </cell>
          <cell r="F159" t="str">
            <v>Reproductive</v>
          </cell>
          <cell r="G159">
            <v>10</v>
          </cell>
          <cell r="H159">
            <v>10</v>
          </cell>
          <cell r="J159">
            <v>4.82</v>
          </cell>
          <cell r="K159">
            <v>0</v>
          </cell>
          <cell r="L159">
            <v>1</v>
          </cell>
          <cell r="P159">
            <v>48.2</v>
          </cell>
          <cell r="Q159">
            <v>20</v>
          </cell>
          <cell r="R159">
            <v>964000</v>
          </cell>
          <cell r="S159">
            <v>964000</v>
          </cell>
        </row>
        <row r="160">
          <cell r="D160">
            <v>373.33333333333331</v>
          </cell>
          <cell r="F160" t="str">
            <v>Reproductive</v>
          </cell>
          <cell r="G160">
            <v>280</v>
          </cell>
          <cell r="I160">
            <v>280</v>
          </cell>
          <cell r="J160">
            <v>4.82</v>
          </cell>
          <cell r="K160">
            <v>2.41</v>
          </cell>
          <cell r="L160">
            <v>0.5</v>
          </cell>
          <cell r="P160">
            <v>674.80000000000007</v>
          </cell>
          <cell r="Q160">
            <v>20</v>
          </cell>
          <cell r="R160">
            <v>13496000.000000002</v>
          </cell>
          <cell r="S160">
            <v>13496000.000000002</v>
          </cell>
        </row>
        <row r="161">
          <cell r="B161" t="str">
            <v>Naguilian</v>
          </cell>
          <cell r="C161" t="str">
            <v>Rice (Rainfed)</v>
          </cell>
          <cell r="D161">
            <v>6.666666666666667</v>
          </cell>
          <cell r="E161">
            <v>2190</v>
          </cell>
          <cell r="F161" t="str">
            <v>Reproductive</v>
          </cell>
          <cell r="G161">
            <v>5</v>
          </cell>
          <cell r="I161">
            <v>5</v>
          </cell>
          <cell r="J161">
            <v>4.82</v>
          </cell>
          <cell r="K161">
            <v>2.41</v>
          </cell>
          <cell r="L161">
            <v>0.5</v>
          </cell>
          <cell r="P161">
            <v>12.05</v>
          </cell>
          <cell r="Q161">
            <v>20</v>
          </cell>
          <cell r="R161">
            <v>241000</v>
          </cell>
          <cell r="S161">
            <v>241000</v>
          </cell>
        </row>
        <row r="162">
          <cell r="B162" t="str">
            <v>Pugo</v>
          </cell>
          <cell r="D162">
            <v>866.66666666666674</v>
          </cell>
          <cell r="E162">
            <v>760</v>
          </cell>
          <cell r="F162">
            <v>0</v>
          </cell>
          <cell r="G162">
            <v>650</v>
          </cell>
          <cell r="H162">
            <v>0</v>
          </cell>
          <cell r="I162">
            <v>650</v>
          </cell>
          <cell r="J162">
            <v>9.64</v>
          </cell>
          <cell r="K162">
            <v>5.7840000000000007</v>
          </cell>
          <cell r="L162">
            <v>0.8</v>
          </cell>
          <cell r="M162">
            <v>0</v>
          </cell>
          <cell r="N162">
            <v>0</v>
          </cell>
          <cell r="O162">
            <v>0</v>
          </cell>
          <cell r="P162">
            <v>1373.7</v>
          </cell>
          <cell r="Q162">
            <v>40</v>
          </cell>
          <cell r="R162">
            <v>27474000</v>
          </cell>
          <cell r="S162">
            <v>27474000</v>
          </cell>
        </row>
        <row r="163">
          <cell r="D163">
            <v>600</v>
          </cell>
          <cell r="E163">
            <v>760</v>
          </cell>
          <cell r="F163" t="str">
            <v>Reproductive</v>
          </cell>
          <cell r="G163">
            <v>450</v>
          </cell>
          <cell r="I163">
            <v>450</v>
          </cell>
          <cell r="J163">
            <v>4.82</v>
          </cell>
          <cell r="K163">
            <v>2.41</v>
          </cell>
          <cell r="L163">
            <v>0.5</v>
          </cell>
          <cell r="P163">
            <v>1084.5</v>
          </cell>
          <cell r="Q163">
            <v>20</v>
          </cell>
          <cell r="R163">
            <v>21690000</v>
          </cell>
          <cell r="S163">
            <v>21690000</v>
          </cell>
        </row>
        <row r="164">
          <cell r="D164">
            <v>266.66666666666669</v>
          </cell>
          <cell r="F164" t="str">
            <v>Maturity</v>
          </cell>
          <cell r="G164">
            <v>200</v>
          </cell>
          <cell r="I164">
            <v>200</v>
          </cell>
          <cell r="J164">
            <v>4.82</v>
          </cell>
          <cell r="K164">
            <v>3.3740000000000006</v>
          </cell>
          <cell r="L164">
            <v>0.3</v>
          </cell>
          <cell r="P164">
            <v>289.2</v>
          </cell>
          <cell r="Q164">
            <v>20</v>
          </cell>
          <cell r="R164">
            <v>5784000</v>
          </cell>
          <cell r="S164">
            <v>5784000</v>
          </cell>
        </row>
        <row r="165">
          <cell r="B165" t="str">
            <v>Caba</v>
          </cell>
          <cell r="D165">
            <v>1376</v>
          </cell>
          <cell r="E165">
            <v>1151</v>
          </cell>
          <cell r="F165">
            <v>0</v>
          </cell>
          <cell r="G165">
            <v>1117</v>
          </cell>
          <cell r="H165">
            <v>5</v>
          </cell>
          <cell r="I165">
            <v>1112</v>
          </cell>
          <cell r="J165">
            <v>19.28</v>
          </cell>
          <cell r="K165">
            <v>5.7840000000000007</v>
          </cell>
          <cell r="L165">
            <v>2.8</v>
          </cell>
          <cell r="M165">
            <v>0</v>
          </cell>
          <cell r="N165">
            <v>0</v>
          </cell>
          <cell r="O165">
            <v>0</v>
          </cell>
          <cell r="P165">
            <v>2626.9000000000005</v>
          </cell>
          <cell r="Q165">
            <v>80</v>
          </cell>
          <cell r="R165">
            <v>52538000.000000007</v>
          </cell>
          <cell r="S165">
            <v>52538000.000000007</v>
          </cell>
        </row>
        <row r="166">
          <cell r="D166">
            <v>1376</v>
          </cell>
          <cell r="E166">
            <v>1151</v>
          </cell>
          <cell r="F166" t="str">
            <v>Reproductive</v>
          </cell>
          <cell r="G166">
            <v>1032</v>
          </cell>
          <cell r="I166">
            <v>1032</v>
          </cell>
          <cell r="J166">
            <v>4.82</v>
          </cell>
          <cell r="K166">
            <v>2.41</v>
          </cell>
          <cell r="L166">
            <v>0.5</v>
          </cell>
          <cell r="P166">
            <v>2487.1200000000003</v>
          </cell>
          <cell r="Q166">
            <v>20</v>
          </cell>
          <cell r="R166">
            <v>49742400.000000007</v>
          </cell>
          <cell r="S166">
            <v>49742400.000000007</v>
          </cell>
        </row>
        <row r="167">
          <cell r="F167" t="str">
            <v>Reproductive</v>
          </cell>
          <cell r="G167">
            <v>4</v>
          </cell>
          <cell r="H167">
            <v>4</v>
          </cell>
          <cell r="J167">
            <v>4.82</v>
          </cell>
          <cell r="K167">
            <v>0</v>
          </cell>
          <cell r="L167">
            <v>1</v>
          </cell>
          <cell r="P167">
            <v>19.28</v>
          </cell>
          <cell r="Q167">
            <v>20</v>
          </cell>
          <cell r="R167">
            <v>385600</v>
          </cell>
          <cell r="S167">
            <v>385600</v>
          </cell>
        </row>
        <row r="168">
          <cell r="F168" t="str">
            <v>Maturity</v>
          </cell>
          <cell r="G168">
            <v>80</v>
          </cell>
          <cell r="I168">
            <v>80</v>
          </cell>
          <cell r="J168">
            <v>4.82</v>
          </cell>
          <cell r="K168">
            <v>3.3740000000000006</v>
          </cell>
          <cell r="L168">
            <v>0.3</v>
          </cell>
          <cell r="P168">
            <v>115.67999999999999</v>
          </cell>
          <cell r="Q168">
            <v>20</v>
          </cell>
          <cell r="R168">
            <v>2313600</v>
          </cell>
          <cell r="S168">
            <v>2313600</v>
          </cell>
        </row>
        <row r="169">
          <cell r="F169" t="str">
            <v>Maturity</v>
          </cell>
          <cell r="G169">
            <v>1</v>
          </cell>
          <cell r="H169">
            <v>1</v>
          </cell>
          <cell r="J169">
            <v>4.82</v>
          </cell>
          <cell r="K169">
            <v>0</v>
          </cell>
          <cell r="L169">
            <v>1</v>
          </cell>
          <cell r="P169">
            <v>4.82</v>
          </cell>
          <cell r="Q169">
            <v>20</v>
          </cell>
          <cell r="R169">
            <v>96400</v>
          </cell>
          <cell r="S169">
            <v>96400</v>
          </cell>
        </row>
        <row r="170">
          <cell r="B170" t="str">
            <v>Bauang</v>
          </cell>
          <cell r="D170">
            <v>1900</v>
          </cell>
          <cell r="E170">
            <v>1722</v>
          </cell>
          <cell r="F170">
            <v>0</v>
          </cell>
          <cell r="G170">
            <v>1580</v>
          </cell>
          <cell r="H170">
            <v>670</v>
          </cell>
          <cell r="I170">
            <v>910</v>
          </cell>
          <cell r="J170">
            <v>14.46</v>
          </cell>
          <cell r="K170">
            <v>4.82</v>
          </cell>
          <cell r="L170">
            <v>2</v>
          </cell>
          <cell r="M170">
            <v>1819.5500000000002</v>
          </cell>
          <cell r="N170">
            <v>34324</v>
          </cell>
          <cell r="O170">
            <v>12957310</v>
          </cell>
          <cell r="P170">
            <v>3602.9500000000003</v>
          </cell>
          <cell r="Q170">
            <v>40</v>
          </cell>
          <cell r="R170">
            <v>72059000</v>
          </cell>
          <cell r="S170">
            <v>85016310</v>
          </cell>
        </row>
        <row r="171">
          <cell r="D171">
            <v>893.33333333333337</v>
          </cell>
          <cell r="E171">
            <v>1722</v>
          </cell>
          <cell r="F171" t="str">
            <v>Reproductive</v>
          </cell>
          <cell r="G171">
            <v>670</v>
          </cell>
          <cell r="H171">
            <v>670</v>
          </cell>
          <cell r="J171">
            <v>4.82</v>
          </cell>
          <cell r="K171">
            <v>0</v>
          </cell>
          <cell r="L171">
            <v>1</v>
          </cell>
          <cell r="P171">
            <v>3229.4</v>
          </cell>
          <cell r="Q171">
            <v>20</v>
          </cell>
          <cell r="R171">
            <v>64588000</v>
          </cell>
          <cell r="S171">
            <v>64588000</v>
          </cell>
        </row>
        <row r="172">
          <cell r="F172" t="str">
            <v>Reproductive</v>
          </cell>
          <cell r="G172">
            <v>155</v>
          </cell>
          <cell r="I172">
            <v>155</v>
          </cell>
          <cell r="J172">
            <v>4.82</v>
          </cell>
          <cell r="K172">
            <v>2.41</v>
          </cell>
          <cell r="L172">
            <v>0.5</v>
          </cell>
          <cell r="P172">
            <v>373.55</v>
          </cell>
          <cell r="Q172">
            <v>20</v>
          </cell>
          <cell r="R172">
            <v>7471000</v>
          </cell>
          <cell r="S172">
            <v>7471000</v>
          </cell>
        </row>
        <row r="173">
          <cell r="D173">
            <v>1006.6666666666666</v>
          </cell>
          <cell r="F173" t="str">
            <v>Vegetative</v>
          </cell>
          <cell r="G173">
            <v>755</v>
          </cell>
          <cell r="I173">
            <v>755</v>
          </cell>
          <cell r="J173">
            <v>4.82</v>
          </cell>
          <cell r="K173">
            <v>2.41</v>
          </cell>
          <cell r="L173">
            <v>0.5</v>
          </cell>
          <cell r="M173">
            <v>1819.5500000000002</v>
          </cell>
          <cell r="N173">
            <v>34324</v>
          </cell>
          <cell r="O173">
            <v>12957310</v>
          </cell>
          <cell r="R173">
            <v>0</v>
          </cell>
          <cell r="S173">
            <v>12957310</v>
          </cell>
        </row>
        <row r="174">
          <cell r="B174" t="str">
            <v>Tubao</v>
          </cell>
          <cell r="D174">
            <v>125</v>
          </cell>
          <cell r="E174">
            <v>1106</v>
          </cell>
          <cell r="F174">
            <v>0</v>
          </cell>
          <cell r="G174">
            <v>121.75</v>
          </cell>
          <cell r="H174">
            <v>28</v>
          </cell>
          <cell r="I174">
            <v>93.75</v>
          </cell>
          <cell r="J174">
            <v>9.64</v>
          </cell>
          <cell r="K174">
            <v>2.41</v>
          </cell>
          <cell r="L174">
            <v>1.5</v>
          </cell>
          <cell r="M174">
            <v>0</v>
          </cell>
          <cell r="N174">
            <v>0</v>
          </cell>
          <cell r="O174">
            <v>0</v>
          </cell>
          <cell r="P174">
            <v>360.89750000000004</v>
          </cell>
          <cell r="Q174">
            <v>40</v>
          </cell>
          <cell r="R174">
            <v>7217950</v>
          </cell>
          <cell r="S174">
            <v>7217950</v>
          </cell>
        </row>
        <row r="175">
          <cell r="D175">
            <v>125</v>
          </cell>
          <cell r="E175">
            <v>1106</v>
          </cell>
          <cell r="F175" t="str">
            <v>Maturity</v>
          </cell>
          <cell r="G175">
            <v>93.75</v>
          </cell>
          <cell r="I175">
            <v>93.75</v>
          </cell>
          <cell r="J175">
            <v>4.82</v>
          </cell>
          <cell r="K175">
            <v>2.41</v>
          </cell>
          <cell r="L175">
            <v>0.5</v>
          </cell>
          <cell r="P175">
            <v>225.9375</v>
          </cell>
          <cell r="Q175">
            <v>20</v>
          </cell>
          <cell r="R175">
            <v>4518750</v>
          </cell>
          <cell r="S175">
            <v>4518750</v>
          </cell>
        </row>
        <row r="176">
          <cell r="F176" t="str">
            <v>Reproductive</v>
          </cell>
          <cell r="G176">
            <v>28</v>
          </cell>
          <cell r="H176">
            <v>28</v>
          </cell>
          <cell r="J176">
            <v>4.82</v>
          </cell>
          <cell r="K176">
            <v>0</v>
          </cell>
          <cell r="L176">
            <v>1</v>
          </cell>
          <cell r="P176">
            <v>134.96</v>
          </cell>
          <cell r="Q176">
            <v>20</v>
          </cell>
          <cell r="R176">
            <v>2699200.0000000005</v>
          </cell>
          <cell r="S176">
            <v>2699200.0000000005</v>
          </cell>
        </row>
        <row r="177">
          <cell r="B177" t="str">
            <v>Bagulin</v>
          </cell>
          <cell r="D177">
            <v>746.66666666666663</v>
          </cell>
          <cell r="E177">
            <v>746</v>
          </cell>
          <cell r="F177" t="str">
            <v>Reproductive</v>
          </cell>
          <cell r="G177">
            <v>560</v>
          </cell>
          <cell r="I177">
            <v>560</v>
          </cell>
          <cell r="J177">
            <v>4.82</v>
          </cell>
          <cell r="K177">
            <v>2.41</v>
          </cell>
          <cell r="L177">
            <v>0.5</v>
          </cell>
          <cell r="P177">
            <v>1349.6000000000001</v>
          </cell>
          <cell r="Q177">
            <v>20</v>
          </cell>
          <cell r="R177">
            <v>26992000.000000004</v>
          </cell>
          <cell r="S177">
            <v>26992000.000000004</v>
          </cell>
        </row>
        <row r="178">
          <cell r="B178" t="str">
            <v>Burgos</v>
          </cell>
          <cell r="D178">
            <v>0</v>
          </cell>
          <cell r="E178">
            <v>769</v>
          </cell>
          <cell r="F178">
            <v>0</v>
          </cell>
          <cell r="G178">
            <v>687</v>
          </cell>
          <cell r="H178">
            <v>37</v>
          </cell>
          <cell r="I178">
            <v>650</v>
          </cell>
          <cell r="J178">
            <v>9.64</v>
          </cell>
          <cell r="K178">
            <v>2.41</v>
          </cell>
          <cell r="L178">
            <v>1.5</v>
          </cell>
          <cell r="M178">
            <v>0</v>
          </cell>
          <cell r="N178">
            <v>0</v>
          </cell>
          <cell r="O178">
            <v>0</v>
          </cell>
          <cell r="P178">
            <v>1744.84</v>
          </cell>
          <cell r="Q178">
            <v>40</v>
          </cell>
          <cell r="R178">
            <v>34896800</v>
          </cell>
          <cell r="S178">
            <v>34896800</v>
          </cell>
        </row>
        <row r="179">
          <cell r="C179" t="str">
            <v>Irrigated/raifed</v>
          </cell>
          <cell r="E179">
            <v>769</v>
          </cell>
          <cell r="F179" t="str">
            <v>Reproductive</v>
          </cell>
          <cell r="G179">
            <v>650</v>
          </cell>
          <cell r="I179">
            <v>650</v>
          </cell>
          <cell r="J179">
            <v>4.82</v>
          </cell>
          <cell r="K179">
            <v>2.41</v>
          </cell>
          <cell r="L179">
            <v>0.5</v>
          </cell>
          <cell r="P179">
            <v>1566.5</v>
          </cell>
          <cell r="Q179">
            <v>20</v>
          </cell>
          <cell r="R179">
            <v>31330000</v>
          </cell>
          <cell r="S179">
            <v>31330000</v>
          </cell>
        </row>
        <row r="180">
          <cell r="F180" t="str">
            <v>Reproductive</v>
          </cell>
          <cell r="G180">
            <v>37</v>
          </cell>
          <cell r="H180">
            <v>37</v>
          </cell>
          <cell r="J180">
            <v>4.82</v>
          </cell>
          <cell r="K180">
            <v>0</v>
          </cell>
          <cell r="L180">
            <v>1</v>
          </cell>
          <cell r="P180">
            <v>178.34</v>
          </cell>
          <cell r="Q180">
            <v>20</v>
          </cell>
          <cell r="R180">
            <v>3566800</v>
          </cell>
          <cell r="S180">
            <v>3566800</v>
          </cell>
        </row>
        <row r="181">
          <cell r="B181" t="str">
            <v>Rosario</v>
          </cell>
          <cell r="D181">
            <v>299</v>
          </cell>
          <cell r="E181">
            <v>2056</v>
          </cell>
          <cell r="F181">
            <v>0</v>
          </cell>
          <cell r="G181">
            <v>399.90000000000003</v>
          </cell>
          <cell r="H181">
            <v>0</v>
          </cell>
          <cell r="I181">
            <v>399.90000000000003</v>
          </cell>
          <cell r="J181">
            <v>9.64</v>
          </cell>
          <cell r="K181">
            <v>5.7840000000000007</v>
          </cell>
          <cell r="L181">
            <v>0.8</v>
          </cell>
          <cell r="M181">
            <v>0</v>
          </cell>
          <cell r="N181">
            <v>0</v>
          </cell>
          <cell r="O181">
            <v>0</v>
          </cell>
          <cell r="P181">
            <v>895.50780000000009</v>
          </cell>
          <cell r="Q181">
            <v>40</v>
          </cell>
          <cell r="R181">
            <v>17910156</v>
          </cell>
          <cell r="S181">
            <v>17910156</v>
          </cell>
        </row>
        <row r="182">
          <cell r="C182" t="str">
            <v>Irrigated/raifed</v>
          </cell>
          <cell r="D182">
            <v>299</v>
          </cell>
          <cell r="E182">
            <v>2056</v>
          </cell>
          <cell r="F182" t="str">
            <v>Maturity</v>
          </cell>
          <cell r="G182">
            <v>70.8</v>
          </cell>
          <cell r="I182">
            <v>70.8</v>
          </cell>
          <cell r="J182">
            <v>4.82</v>
          </cell>
          <cell r="K182">
            <v>3.3740000000000006</v>
          </cell>
          <cell r="L182">
            <v>0.3</v>
          </cell>
          <cell r="P182">
            <v>102.37679999999999</v>
          </cell>
          <cell r="Q182">
            <v>20</v>
          </cell>
          <cell r="R182">
            <v>2047535.9999999998</v>
          </cell>
          <cell r="S182">
            <v>2047535.9999999998</v>
          </cell>
        </row>
        <row r="183">
          <cell r="F183" t="str">
            <v>Reproductive</v>
          </cell>
          <cell r="G183">
            <v>329.1</v>
          </cell>
          <cell r="I183">
            <v>329.1</v>
          </cell>
          <cell r="J183">
            <v>4.82</v>
          </cell>
          <cell r="K183">
            <v>2.41</v>
          </cell>
          <cell r="L183">
            <v>0.5</v>
          </cell>
          <cell r="P183">
            <v>793.13100000000009</v>
          </cell>
          <cell r="Q183">
            <v>20</v>
          </cell>
          <cell r="R183">
            <v>15862620.000000002</v>
          </cell>
          <cell r="S183">
            <v>15862620.000000002</v>
          </cell>
        </row>
        <row r="184">
          <cell r="B184" t="str">
            <v>Aringay</v>
          </cell>
          <cell r="D184">
            <v>0</v>
          </cell>
          <cell r="E184">
            <v>1410</v>
          </cell>
          <cell r="F184">
            <v>0</v>
          </cell>
          <cell r="G184">
            <v>985</v>
          </cell>
          <cell r="H184">
            <v>10</v>
          </cell>
          <cell r="I184">
            <v>975</v>
          </cell>
          <cell r="J184">
            <v>14.46</v>
          </cell>
          <cell r="K184">
            <v>5.7840000000000007</v>
          </cell>
          <cell r="L184">
            <v>1.8</v>
          </cell>
          <cell r="M184">
            <v>0</v>
          </cell>
          <cell r="N184">
            <v>0</v>
          </cell>
          <cell r="O184">
            <v>0</v>
          </cell>
          <cell r="P184">
            <v>2156.9499999999998</v>
          </cell>
          <cell r="Q184">
            <v>66</v>
          </cell>
          <cell r="R184">
            <v>48838650</v>
          </cell>
          <cell r="S184">
            <v>48838650</v>
          </cell>
        </row>
        <row r="185">
          <cell r="E185">
            <v>1410</v>
          </cell>
          <cell r="F185" t="str">
            <v>Maturity</v>
          </cell>
          <cell r="G185">
            <v>250</v>
          </cell>
          <cell r="I185">
            <v>250</v>
          </cell>
          <cell r="J185">
            <v>4.82</v>
          </cell>
          <cell r="K185">
            <v>3.3740000000000006</v>
          </cell>
          <cell r="L185">
            <v>0.3</v>
          </cell>
          <cell r="P185">
            <v>361.5</v>
          </cell>
          <cell r="Q185">
            <v>21</v>
          </cell>
          <cell r="R185">
            <v>7591500</v>
          </cell>
          <cell r="S185">
            <v>7591500</v>
          </cell>
        </row>
        <row r="186">
          <cell r="F186" t="str">
            <v>Reproductive</v>
          </cell>
          <cell r="G186">
            <v>10</v>
          </cell>
          <cell r="H186">
            <v>10</v>
          </cell>
          <cell r="J186">
            <v>4.82</v>
          </cell>
          <cell r="K186">
            <v>0</v>
          </cell>
          <cell r="L186">
            <v>1</v>
          </cell>
          <cell r="P186">
            <v>48.2</v>
          </cell>
          <cell r="Q186">
            <v>22</v>
          </cell>
          <cell r="R186">
            <v>1060400</v>
          </cell>
          <cell r="S186">
            <v>1060400</v>
          </cell>
        </row>
        <row r="187">
          <cell r="F187" t="str">
            <v>Reproductive</v>
          </cell>
          <cell r="G187">
            <v>725</v>
          </cell>
          <cell r="I187">
            <v>725</v>
          </cell>
          <cell r="J187">
            <v>4.82</v>
          </cell>
          <cell r="K187">
            <v>2.41</v>
          </cell>
          <cell r="L187">
            <v>0.5</v>
          </cell>
          <cell r="P187">
            <v>1747.25</v>
          </cell>
          <cell r="Q187">
            <v>23</v>
          </cell>
          <cell r="R187">
            <v>40186750</v>
          </cell>
          <cell r="S187">
            <v>40186750</v>
          </cell>
        </row>
        <row r="191">
          <cell r="B191" t="str">
            <v>Alaminos</v>
          </cell>
          <cell r="E191">
            <v>7945</v>
          </cell>
          <cell r="F191">
            <v>0</v>
          </cell>
          <cell r="G191">
            <v>2356</v>
          </cell>
          <cell r="H191">
            <v>0</v>
          </cell>
          <cell r="I191">
            <v>2356</v>
          </cell>
          <cell r="J191">
            <v>8.6999999999999993</v>
          </cell>
          <cell r="K191">
            <v>6.09</v>
          </cell>
          <cell r="L191">
            <v>0.6</v>
          </cell>
          <cell r="M191">
            <v>0</v>
          </cell>
          <cell r="N191">
            <v>0</v>
          </cell>
          <cell r="O191">
            <v>0</v>
          </cell>
          <cell r="P191">
            <v>3403.4399999999996</v>
          </cell>
          <cell r="Q191">
            <v>40</v>
          </cell>
          <cell r="R191">
            <v>68068800</v>
          </cell>
          <cell r="S191">
            <v>68068800</v>
          </cell>
        </row>
        <row r="192">
          <cell r="E192">
            <v>7945</v>
          </cell>
          <cell r="F192" t="str">
            <v>Reproductive</v>
          </cell>
          <cell r="G192">
            <v>1934</v>
          </cell>
          <cell r="I192">
            <v>1934</v>
          </cell>
          <cell r="J192">
            <v>4.3499999999999996</v>
          </cell>
          <cell r="K192">
            <v>2.8274999999999997</v>
          </cell>
          <cell r="L192">
            <v>0.35</v>
          </cell>
          <cell r="O192">
            <v>0</v>
          </cell>
          <cell r="P192">
            <v>2944.5149999999999</v>
          </cell>
          <cell r="Q192">
            <v>20</v>
          </cell>
          <cell r="R192">
            <v>58890300</v>
          </cell>
          <cell r="S192">
            <v>58890300</v>
          </cell>
        </row>
        <row r="193">
          <cell r="F193" t="str">
            <v>Maturity</v>
          </cell>
          <cell r="G193">
            <v>422</v>
          </cell>
          <cell r="I193">
            <v>422</v>
          </cell>
          <cell r="J193">
            <v>4.3499999999999996</v>
          </cell>
          <cell r="K193">
            <v>3.2624999999999997</v>
          </cell>
          <cell r="L193">
            <v>0.25</v>
          </cell>
          <cell r="O193">
            <v>0</v>
          </cell>
          <cell r="P193">
            <v>458.92499999999995</v>
          </cell>
          <cell r="Q193">
            <v>20</v>
          </cell>
          <cell r="R193">
            <v>9178499.9999999981</v>
          </cell>
          <cell r="S193">
            <v>9178499.9999999981</v>
          </cell>
        </row>
        <row r="194">
          <cell r="B194" t="str">
            <v>Agno</v>
          </cell>
          <cell r="E194">
            <v>3684</v>
          </cell>
          <cell r="F194">
            <v>0</v>
          </cell>
          <cell r="G194">
            <v>1478.5</v>
          </cell>
          <cell r="H194">
            <v>0</v>
          </cell>
          <cell r="I194">
            <v>1478.5</v>
          </cell>
          <cell r="J194">
            <v>13.049999999999999</v>
          </cell>
          <cell r="K194">
            <v>9.5699999999999985</v>
          </cell>
          <cell r="L194">
            <v>0.8</v>
          </cell>
          <cell r="M194">
            <v>0</v>
          </cell>
          <cell r="N194">
            <v>0</v>
          </cell>
          <cell r="O194">
            <v>0</v>
          </cell>
          <cell r="P194">
            <v>1880.8312499999997</v>
          </cell>
          <cell r="Q194">
            <v>60</v>
          </cell>
          <cell r="R194">
            <v>37616624.999999993</v>
          </cell>
          <cell r="S194">
            <v>37616624.999999993</v>
          </cell>
        </row>
        <row r="195">
          <cell r="E195">
            <v>3684</v>
          </cell>
          <cell r="F195" t="str">
            <v>Booting</v>
          </cell>
          <cell r="G195">
            <v>173.5</v>
          </cell>
          <cell r="I195">
            <v>173.5</v>
          </cell>
          <cell r="J195">
            <v>4.3499999999999996</v>
          </cell>
          <cell r="K195">
            <v>3.2624999999999997</v>
          </cell>
          <cell r="L195">
            <v>0.25</v>
          </cell>
          <cell r="P195">
            <v>188.68124999999998</v>
          </cell>
          <cell r="Q195">
            <v>20</v>
          </cell>
          <cell r="R195">
            <v>3773624.9999999995</v>
          </cell>
          <cell r="S195">
            <v>3773624.9999999995</v>
          </cell>
        </row>
        <row r="196">
          <cell r="F196" t="str">
            <v>Flowering</v>
          </cell>
          <cell r="G196">
            <v>1255</v>
          </cell>
          <cell r="I196">
            <v>1255</v>
          </cell>
          <cell r="J196">
            <v>4.3499999999999996</v>
          </cell>
          <cell r="K196">
            <v>3.0449999999999999</v>
          </cell>
          <cell r="L196">
            <v>0.3</v>
          </cell>
          <cell r="P196">
            <v>1637.7749999999999</v>
          </cell>
          <cell r="Q196">
            <v>20</v>
          </cell>
          <cell r="R196">
            <v>32755499.999999996</v>
          </cell>
          <cell r="S196">
            <v>32755499.999999996</v>
          </cell>
        </row>
        <row r="197">
          <cell r="F197" t="str">
            <v xml:space="preserve">Milking </v>
          </cell>
          <cell r="G197">
            <v>50</v>
          </cell>
          <cell r="I197">
            <v>50</v>
          </cell>
          <cell r="J197">
            <v>4.3499999999999996</v>
          </cell>
          <cell r="K197">
            <v>3.2624999999999997</v>
          </cell>
          <cell r="L197">
            <v>0.25</v>
          </cell>
          <cell r="P197">
            <v>54.374999999999993</v>
          </cell>
          <cell r="Q197">
            <v>20</v>
          </cell>
          <cell r="R197">
            <v>1087499.9999999998</v>
          </cell>
          <cell r="S197">
            <v>1087499.9999999998</v>
          </cell>
        </row>
        <row r="198">
          <cell r="B198" t="str">
            <v xml:space="preserve">Anda </v>
          </cell>
          <cell r="E198">
            <v>3802</v>
          </cell>
          <cell r="F198">
            <v>0</v>
          </cell>
          <cell r="G198">
            <v>684</v>
          </cell>
          <cell r="H198">
            <v>0</v>
          </cell>
          <cell r="I198">
            <v>684</v>
          </cell>
          <cell r="J198">
            <v>8.6999999999999993</v>
          </cell>
          <cell r="K198">
            <v>6.5249999999999995</v>
          </cell>
          <cell r="L198">
            <v>0.5</v>
          </cell>
          <cell r="M198">
            <v>0</v>
          </cell>
          <cell r="N198">
            <v>0</v>
          </cell>
          <cell r="O198">
            <v>0</v>
          </cell>
          <cell r="P198">
            <v>864.78</v>
          </cell>
          <cell r="Q198">
            <v>40</v>
          </cell>
          <cell r="R198">
            <v>17295600</v>
          </cell>
          <cell r="S198">
            <v>17295600</v>
          </cell>
        </row>
        <row r="199">
          <cell r="E199">
            <v>3802</v>
          </cell>
          <cell r="F199" t="str">
            <v>Flowering</v>
          </cell>
          <cell r="G199">
            <v>620</v>
          </cell>
          <cell r="I199">
            <v>620</v>
          </cell>
          <cell r="J199">
            <v>4.3499999999999996</v>
          </cell>
          <cell r="K199">
            <v>3.0449999999999999</v>
          </cell>
          <cell r="L199">
            <v>0.3</v>
          </cell>
          <cell r="P199">
            <v>809.1</v>
          </cell>
          <cell r="Q199">
            <v>20</v>
          </cell>
          <cell r="R199">
            <v>16182000</v>
          </cell>
          <cell r="S199">
            <v>16182000</v>
          </cell>
        </row>
        <row r="200">
          <cell r="F200" t="str">
            <v>Harvestable</v>
          </cell>
          <cell r="G200">
            <v>64</v>
          </cell>
          <cell r="I200">
            <v>64</v>
          </cell>
          <cell r="J200">
            <v>4.3499999999999996</v>
          </cell>
          <cell r="K200">
            <v>3.4799999999999995</v>
          </cell>
          <cell r="L200">
            <v>0.2</v>
          </cell>
          <cell r="P200">
            <v>55.68</v>
          </cell>
          <cell r="Q200">
            <v>20</v>
          </cell>
          <cell r="R200">
            <v>1113600</v>
          </cell>
          <cell r="S200">
            <v>1113600</v>
          </cell>
        </row>
        <row r="201">
          <cell r="B201" t="str">
            <v>Mabini</v>
          </cell>
          <cell r="E201">
            <v>2070</v>
          </cell>
          <cell r="F201">
            <v>0</v>
          </cell>
          <cell r="G201">
            <v>1010</v>
          </cell>
          <cell r="H201">
            <v>0</v>
          </cell>
          <cell r="I201">
            <v>1010</v>
          </cell>
          <cell r="J201">
            <v>8.6999999999999993</v>
          </cell>
          <cell r="K201">
            <v>6.5249999999999995</v>
          </cell>
          <cell r="L201">
            <v>0.5</v>
          </cell>
          <cell r="M201">
            <v>0</v>
          </cell>
          <cell r="N201">
            <v>0</v>
          </cell>
          <cell r="O201">
            <v>0</v>
          </cell>
          <cell r="P201">
            <v>1074.4499999999998</v>
          </cell>
          <cell r="Q201">
            <v>40</v>
          </cell>
          <cell r="R201">
            <v>21489000</v>
          </cell>
          <cell r="S201">
            <v>21489000</v>
          </cell>
        </row>
        <row r="202">
          <cell r="E202">
            <v>2070</v>
          </cell>
          <cell r="F202" t="str">
            <v>Booting</v>
          </cell>
          <cell r="G202">
            <v>450</v>
          </cell>
          <cell r="I202">
            <v>450</v>
          </cell>
          <cell r="J202">
            <v>4.3499999999999996</v>
          </cell>
          <cell r="K202">
            <v>3.0449999999999999</v>
          </cell>
          <cell r="L202">
            <v>0.3</v>
          </cell>
          <cell r="P202">
            <v>587.24999999999989</v>
          </cell>
          <cell r="Q202">
            <v>20</v>
          </cell>
          <cell r="R202">
            <v>11744999.999999998</v>
          </cell>
          <cell r="S202">
            <v>11744999.999999998</v>
          </cell>
        </row>
        <row r="203">
          <cell r="F203" t="str">
            <v>Flowering</v>
          </cell>
          <cell r="G203">
            <v>560</v>
          </cell>
          <cell r="I203">
            <v>560</v>
          </cell>
          <cell r="J203">
            <v>4.3499999999999996</v>
          </cell>
          <cell r="K203">
            <v>3.4799999999999995</v>
          </cell>
          <cell r="L203">
            <v>0.2</v>
          </cell>
          <cell r="P203">
            <v>487.20000000000005</v>
          </cell>
          <cell r="Q203">
            <v>20</v>
          </cell>
          <cell r="R203">
            <v>9744000.0000000019</v>
          </cell>
          <cell r="S203">
            <v>9744000.0000000019</v>
          </cell>
        </row>
        <row r="204">
          <cell r="B204" t="str">
            <v>Dasol</v>
          </cell>
          <cell r="E204">
            <v>2198</v>
          </cell>
          <cell r="F204">
            <v>0</v>
          </cell>
          <cell r="G204">
            <v>2173</v>
          </cell>
          <cell r="H204">
            <v>0</v>
          </cell>
          <cell r="I204">
            <v>2173</v>
          </cell>
          <cell r="J204">
            <v>21.75</v>
          </cell>
          <cell r="K204">
            <v>17.182500000000001</v>
          </cell>
          <cell r="L204">
            <v>1.0499999999999998</v>
          </cell>
          <cell r="M204">
            <v>0</v>
          </cell>
          <cell r="N204">
            <v>26995</v>
          </cell>
          <cell r="O204">
            <v>2699500</v>
          </cell>
          <cell r="P204">
            <v>1352.415</v>
          </cell>
          <cell r="Q204">
            <v>80</v>
          </cell>
          <cell r="R204">
            <v>27048300</v>
          </cell>
          <cell r="S204">
            <v>29747800</v>
          </cell>
        </row>
        <row r="205">
          <cell r="E205">
            <v>2198</v>
          </cell>
          <cell r="F205" t="str">
            <v>Vegetative</v>
          </cell>
          <cell r="G205">
            <v>1000</v>
          </cell>
          <cell r="I205">
            <v>1000</v>
          </cell>
          <cell r="J205">
            <v>4.3499999999999996</v>
          </cell>
          <cell r="K205">
            <v>3.9149999999999996</v>
          </cell>
          <cell r="L205">
            <v>0.1</v>
          </cell>
          <cell r="N205">
            <v>26995</v>
          </cell>
          <cell r="O205">
            <v>2699500</v>
          </cell>
          <cell r="R205">
            <v>0</v>
          </cell>
          <cell r="S205">
            <v>2699500</v>
          </cell>
        </row>
        <row r="206">
          <cell r="F206" t="str">
            <v>Heading</v>
          </cell>
          <cell r="G206">
            <v>520</v>
          </cell>
          <cell r="I206">
            <v>520</v>
          </cell>
          <cell r="J206">
            <v>4.3499999999999996</v>
          </cell>
          <cell r="K206">
            <v>3.2624999999999997</v>
          </cell>
          <cell r="L206">
            <v>0.25</v>
          </cell>
          <cell r="P206">
            <v>565.5</v>
          </cell>
          <cell r="Q206">
            <v>20</v>
          </cell>
          <cell r="R206">
            <v>11310000</v>
          </cell>
          <cell r="S206">
            <v>11310000</v>
          </cell>
        </row>
        <row r="207">
          <cell r="F207" t="str">
            <v>Flowering</v>
          </cell>
          <cell r="G207">
            <v>503</v>
          </cell>
          <cell r="I207">
            <v>503</v>
          </cell>
          <cell r="J207">
            <v>4.3499999999999996</v>
          </cell>
          <cell r="K207">
            <v>3.0449999999999999</v>
          </cell>
          <cell r="L207">
            <v>0.3</v>
          </cell>
          <cell r="P207">
            <v>656.41499999999996</v>
          </cell>
          <cell r="Q207">
            <v>20</v>
          </cell>
          <cell r="R207">
            <v>13128300</v>
          </cell>
          <cell r="S207">
            <v>13128300</v>
          </cell>
        </row>
        <row r="208">
          <cell r="F208" t="str">
            <v>Dough Stage</v>
          </cell>
          <cell r="G208">
            <v>115</v>
          </cell>
          <cell r="I208">
            <v>115</v>
          </cell>
          <cell r="J208">
            <v>4.3499999999999996</v>
          </cell>
          <cell r="K208">
            <v>3.4799999999999995</v>
          </cell>
          <cell r="L208">
            <v>0.2</v>
          </cell>
          <cell r="P208">
            <v>100.05</v>
          </cell>
          <cell r="Q208">
            <v>20</v>
          </cell>
          <cell r="R208">
            <v>2001000</v>
          </cell>
          <cell r="S208">
            <v>2001000</v>
          </cell>
        </row>
        <row r="209">
          <cell r="F209" t="str">
            <v>Ripening</v>
          </cell>
          <cell r="G209">
            <v>35</v>
          </cell>
          <cell r="I209">
            <v>35</v>
          </cell>
          <cell r="J209">
            <v>4.3499999999999996</v>
          </cell>
          <cell r="K209">
            <v>3.4799999999999995</v>
          </cell>
          <cell r="L209">
            <v>0.2</v>
          </cell>
          <cell r="P209">
            <v>30.45</v>
          </cell>
          <cell r="Q209">
            <v>20</v>
          </cell>
          <cell r="R209">
            <v>609000</v>
          </cell>
          <cell r="S209">
            <v>609000</v>
          </cell>
        </row>
        <row r="210">
          <cell r="B210" t="str">
            <v>Burgos</v>
          </cell>
          <cell r="E210">
            <v>3056</v>
          </cell>
          <cell r="F210">
            <v>0</v>
          </cell>
          <cell r="G210">
            <v>179</v>
          </cell>
          <cell r="H210">
            <v>0</v>
          </cell>
          <cell r="I210">
            <v>179</v>
          </cell>
          <cell r="J210">
            <v>17.399999999999999</v>
          </cell>
          <cell r="K210">
            <v>13.267499999999998</v>
          </cell>
          <cell r="L210">
            <v>0.95</v>
          </cell>
          <cell r="M210">
            <v>0</v>
          </cell>
          <cell r="N210">
            <v>26995</v>
          </cell>
          <cell r="O210">
            <v>271299.75</v>
          </cell>
          <cell r="P210">
            <v>126.58499999999998</v>
          </cell>
          <cell r="Q210">
            <v>80</v>
          </cell>
          <cell r="R210">
            <v>2531699.9999999995</v>
          </cell>
          <cell r="S210">
            <v>2802999.75</v>
          </cell>
        </row>
        <row r="211">
          <cell r="E211">
            <v>3056</v>
          </cell>
          <cell r="F211" t="str">
            <v>Vegetative</v>
          </cell>
          <cell r="G211">
            <v>67</v>
          </cell>
          <cell r="I211">
            <v>67</v>
          </cell>
          <cell r="J211">
            <v>4.3499999999999996</v>
          </cell>
          <cell r="K211">
            <v>3.6974999999999998</v>
          </cell>
          <cell r="L211">
            <v>0.15</v>
          </cell>
          <cell r="N211">
            <v>26995</v>
          </cell>
          <cell r="O211">
            <v>271299.75</v>
          </cell>
          <cell r="Q211">
            <v>20</v>
          </cell>
          <cell r="S211">
            <v>271299.75</v>
          </cell>
        </row>
        <row r="212">
          <cell r="F212" t="str">
            <v>Booting</v>
          </cell>
          <cell r="G212">
            <v>45</v>
          </cell>
          <cell r="I212">
            <v>45</v>
          </cell>
          <cell r="J212">
            <v>4.3499999999999996</v>
          </cell>
          <cell r="K212">
            <v>3.2624999999999997</v>
          </cell>
          <cell r="L212">
            <v>0.25</v>
          </cell>
          <cell r="P212">
            <v>48.937499999999993</v>
          </cell>
          <cell r="Q212">
            <v>20</v>
          </cell>
          <cell r="R212">
            <v>978749.99999999988</v>
          </cell>
          <cell r="S212">
            <v>978749.99999999988</v>
          </cell>
        </row>
        <row r="213">
          <cell r="F213" t="str">
            <v>Flowering</v>
          </cell>
          <cell r="G213">
            <v>22</v>
          </cell>
          <cell r="I213">
            <v>22</v>
          </cell>
          <cell r="J213">
            <v>4.3499999999999996</v>
          </cell>
          <cell r="K213">
            <v>3.0449999999999999</v>
          </cell>
          <cell r="L213">
            <v>0.3</v>
          </cell>
          <cell r="P213">
            <v>28.709999999999997</v>
          </cell>
          <cell r="Q213">
            <v>20</v>
          </cell>
          <cell r="R213">
            <v>574199.99999999988</v>
          </cell>
          <cell r="S213">
            <v>574199.99999999988</v>
          </cell>
        </row>
        <row r="214">
          <cell r="F214" t="str">
            <v>Heading</v>
          </cell>
          <cell r="G214">
            <v>45</v>
          </cell>
          <cell r="I214">
            <v>45</v>
          </cell>
          <cell r="J214">
            <v>4.3499999999999996</v>
          </cell>
          <cell r="K214">
            <v>3.2624999999999997</v>
          </cell>
          <cell r="L214">
            <v>0.25</v>
          </cell>
          <cell r="P214">
            <v>48.937499999999993</v>
          </cell>
          <cell r="Q214">
            <v>20</v>
          </cell>
          <cell r="R214">
            <v>978749.99999999988</v>
          </cell>
          <cell r="S214">
            <v>978749.99999999988</v>
          </cell>
        </row>
        <row r="215">
          <cell r="B215" t="str">
            <v>Bani</v>
          </cell>
          <cell r="E215">
            <v>4490</v>
          </cell>
          <cell r="F215">
            <v>0</v>
          </cell>
          <cell r="G215">
            <v>845</v>
          </cell>
          <cell r="H215">
            <v>45</v>
          </cell>
          <cell r="I215">
            <v>800</v>
          </cell>
          <cell r="J215">
            <v>8.6999999999999993</v>
          </cell>
          <cell r="K215">
            <v>3.0449999999999999</v>
          </cell>
          <cell r="L215">
            <v>1.3</v>
          </cell>
          <cell r="M215">
            <v>0</v>
          </cell>
          <cell r="N215">
            <v>0</v>
          </cell>
          <cell r="O215">
            <v>0</v>
          </cell>
          <cell r="P215">
            <v>1239.7499999999998</v>
          </cell>
          <cell r="Q215">
            <v>40</v>
          </cell>
          <cell r="R215">
            <v>24794999.999999996</v>
          </cell>
          <cell r="S215">
            <v>24794999.999999996</v>
          </cell>
        </row>
        <row r="216">
          <cell r="E216">
            <v>4490</v>
          </cell>
          <cell r="F216" t="str">
            <v>Flowering</v>
          </cell>
          <cell r="G216">
            <v>800</v>
          </cell>
          <cell r="I216">
            <v>800</v>
          </cell>
          <cell r="J216">
            <v>4.3499999999999996</v>
          </cell>
          <cell r="K216">
            <v>3.0449999999999999</v>
          </cell>
          <cell r="L216">
            <v>0.3</v>
          </cell>
          <cell r="P216">
            <v>1043.9999999999998</v>
          </cell>
          <cell r="Q216">
            <v>20</v>
          </cell>
          <cell r="R216">
            <v>20879999.999999996</v>
          </cell>
          <cell r="S216">
            <v>20879999.999999996</v>
          </cell>
        </row>
        <row r="217">
          <cell r="F217" t="str">
            <v>Flowering</v>
          </cell>
          <cell r="G217">
            <v>45</v>
          </cell>
          <cell r="H217">
            <v>45</v>
          </cell>
          <cell r="J217">
            <v>4.3499999999999996</v>
          </cell>
          <cell r="K217">
            <v>0</v>
          </cell>
          <cell r="L217">
            <v>1</v>
          </cell>
          <cell r="P217">
            <v>195.74999999999997</v>
          </cell>
          <cell r="Q217">
            <v>20</v>
          </cell>
          <cell r="R217">
            <v>3914999.9999999995</v>
          </cell>
          <cell r="S217">
            <v>3914999.9999999995</v>
          </cell>
        </row>
        <row r="218">
          <cell r="B218" t="str">
            <v>Bolinao</v>
          </cell>
          <cell r="E218">
            <v>4127</v>
          </cell>
          <cell r="F218">
            <v>0</v>
          </cell>
          <cell r="G218">
            <v>2339</v>
          </cell>
          <cell r="H218">
            <v>0</v>
          </cell>
          <cell r="I218">
            <v>2339</v>
          </cell>
          <cell r="J218">
            <v>8.6999999999999993</v>
          </cell>
          <cell r="K218">
            <v>6.5249999999999995</v>
          </cell>
          <cell r="L218">
            <v>0.5</v>
          </cell>
          <cell r="M218">
            <v>0</v>
          </cell>
          <cell r="N218">
            <v>0</v>
          </cell>
          <cell r="O218">
            <v>0</v>
          </cell>
          <cell r="P218">
            <v>2914.9349999999999</v>
          </cell>
          <cell r="Q218">
            <v>40</v>
          </cell>
          <cell r="R218">
            <v>58298700</v>
          </cell>
          <cell r="S218">
            <v>58298700</v>
          </cell>
        </row>
        <row r="219">
          <cell r="E219">
            <v>4127</v>
          </cell>
          <cell r="F219" t="str">
            <v>Flowering</v>
          </cell>
          <cell r="G219">
            <v>2023</v>
          </cell>
          <cell r="I219">
            <v>2023</v>
          </cell>
          <cell r="J219">
            <v>4.3499999999999996</v>
          </cell>
          <cell r="K219">
            <v>3.0449999999999999</v>
          </cell>
          <cell r="L219">
            <v>0.3</v>
          </cell>
          <cell r="P219">
            <v>2640.0149999999999</v>
          </cell>
          <cell r="Q219">
            <v>20</v>
          </cell>
          <cell r="R219">
            <v>52800300</v>
          </cell>
          <cell r="S219">
            <v>52800300</v>
          </cell>
        </row>
        <row r="220">
          <cell r="F220" t="str">
            <v>Maturity</v>
          </cell>
          <cell r="G220">
            <v>316</v>
          </cell>
          <cell r="I220">
            <v>316</v>
          </cell>
          <cell r="J220">
            <v>4.3499999999999996</v>
          </cell>
          <cell r="K220">
            <v>3.4799999999999995</v>
          </cell>
          <cell r="L220">
            <v>0.2</v>
          </cell>
          <cell r="P220">
            <v>274.92</v>
          </cell>
          <cell r="Q220">
            <v>20</v>
          </cell>
          <cell r="R220">
            <v>5498400</v>
          </cell>
          <cell r="S220">
            <v>5498400</v>
          </cell>
        </row>
        <row r="221">
          <cell r="B221" t="str">
            <v>Infanta</v>
          </cell>
          <cell r="E221">
            <v>2031</v>
          </cell>
          <cell r="F221">
            <v>0</v>
          </cell>
          <cell r="G221">
            <v>1926.5</v>
          </cell>
          <cell r="H221">
            <v>4.5</v>
          </cell>
          <cell r="I221">
            <v>1922</v>
          </cell>
          <cell r="J221">
            <v>26.1</v>
          </cell>
          <cell r="K221">
            <v>17.182499999999997</v>
          </cell>
          <cell r="L221">
            <v>2.0499999999999998</v>
          </cell>
          <cell r="M221">
            <v>0</v>
          </cell>
          <cell r="N221">
            <v>3000</v>
          </cell>
          <cell r="O221">
            <v>13500</v>
          </cell>
          <cell r="P221">
            <v>2023.8374999999999</v>
          </cell>
          <cell r="Q221">
            <v>100</v>
          </cell>
          <cell r="R221">
            <v>40476750</v>
          </cell>
          <cell r="S221">
            <v>40490250</v>
          </cell>
        </row>
        <row r="222">
          <cell r="E222">
            <v>2031</v>
          </cell>
          <cell r="F222" t="str">
            <v>Newly Sown</v>
          </cell>
          <cell r="G222">
            <v>4.5</v>
          </cell>
          <cell r="H222">
            <v>4.5</v>
          </cell>
          <cell r="J222">
            <v>4.3499999999999996</v>
          </cell>
          <cell r="K222">
            <v>0</v>
          </cell>
          <cell r="L222">
            <v>1</v>
          </cell>
          <cell r="N222">
            <v>3000</v>
          </cell>
          <cell r="O222">
            <v>13500</v>
          </cell>
          <cell r="R222">
            <v>0</v>
          </cell>
          <cell r="S222">
            <v>13500</v>
          </cell>
        </row>
        <row r="223">
          <cell r="F223" t="str">
            <v>Panicle Initiation</v>
          </cell>
          <cell r="G223">
            <v>65</v>
          </cell>
          <cell r="I223">
            <v>65</v>
          </cell>
          <cell r="J223">
            <v>4.3499999999999996</v>
          </cell>
          <cell r="K223">
            <v>3.6974999999999998</v>
          </cell>
          <cell r="L223">
            <v>0.15</v>
          </cell>
          <cell r="P223">
            <v>42.412500000000001</v>
          </cell>
          <cell r="Q223">
            <v>20</v>
          </cell>
          <cell r="R223">
            <v>848250</v>
          </cell>
          <cell r="S223">
            <v>848250</v>
          </cell>
        </row>
        <row r="224">
          <cell r="F224" t="str">
            <v>Booting</v>
          </cell>
          <cell r="G224">
            <v>475</v>
          </cell>
          <cell r="I224">
            <v>475</v>
          </cell>
          <cell r="J224">
            <v>4.3499999999999996</v>
          </cell>
          <cell r="K224">
            <v>3.6974999999999998</v>
          </cell>
          <cell r="L224">
            <v>0.15</v>
          </cell>
          <cell r="P224">
            <v>309.9375</v>
          </cell>
          <cell r="Q224">
            <v>20</v>
          </cell>
          <cell r="R224">
            <v>6198750</v>
          </cell>
          <cell r="S224">
            <v>6198750</v>
          </cell>
        </row>
        <row r="225">
          <cell r="F225" t="str">
            <v>Flowering</v>
          </cell>
          <cell r="G225">
            <v>805</v>
          </cell>
          <cell r="I225">
            <v>805</v>
          </cell>
          <cell r="J225">
            <v>4.3499999999999996</v>
          </cell>
          <cell r="K225">
            <v>3.0449999999999999</v>
          </cell>
          <cell r="L225">
            <v>0.3</v>
          </cell>
          <cell r="P225">
            <v>1050.5249999999999</v>
          </cell>
          <cell r="Q225">
            <v>20</v>
          </cell>
          <cell r="R225">
            <v>21010499.999999996</v>
          </cell>
          <cell r="S225">
            <v>21010499.999999996</v>
          </cell>
        </row>
        <row r="226">
          <cell r="F226" t="str">
            <v>Milking</v>
          </cell>
          <cell r="G226">
            <v>547</v>
          </cell>
          <cell r="I226">
            <v>547</v>
          </cell>
          <cell r="J226">
            <v>4.3499999999999996</v>
          </cell>
          <cell r="K226">
            <v>3.2624999999999997</v>
          </cell>
          <cell r="L226">
            <v>0.25</v>
          </cell>
          <cell r="P226">
            <v>594.86249999999995</v>
          </cell>
          <cell r="Q226">
            <v>20</v>
          </cell>
          <cell r="R226">
            <v>11897250</v>
          </cell>
          <cell r="S226">
            <v>11897250</v>
          </cell>
        </row>
        <row r="227">
          <cell r="F227" t="str">
            <v>Maturity</v>
          </cell>
          <cell r="G227">
            <v>30</v>
          </cell>
          <cell r="I227">
            <v>30</v>
          </cell>
          <cell r="J227">
            <v>4.3499999999999996</v>
          </cell>
          <cell r="K227">
            <v>3.4799999999999995</v>
          </cell>
          <cell r="L227">
            <v>0.2</v>
          </cell>
          <cell r="P227">
            <v>26.1</v>
          </cell>
          <cell r="Q227">
            <v>20</v>
          </cell>
          <cell r="R227">
            <v>522000</v>
          </cell>
          <cell r="S227">
            <v>522000</v>
          </cell>
        </row>
        <row r="228">
          <cell r="B228" t="str">
            <v>Sual</v>
          </cell>
          <cell r="E228">
            <v>3146</v>
          </cell>
          <cell r="F228">
            <v>0</v>
          </cell>
          <cell r="G228">
            <v>1150</v>
          </cell>
          <cell r="H228">
            <v>0</v>
          </cell>
          <cell r="I228">
            <v>1150</v>
          </cell>
          <cell r="J228">
            <v>8.6999999999999993</v>
          </cell>
          <cell r="K228">
            <v>6.5249999999999995</v>
          </cell>
          <cell r="L228">
            <v>0.5</v>
          </cell>
          <cell r="M228">
            <v>0</v>
          </cell>
          <cell r="N228">
            <v>0</v>
          </cell>
          <cell r="O228">
            <v>0</v>
          </cell>
          <cell r="P228">
            <v>1435.5</v>
          </cell>
          <cell r="Q228">
            <v>40</v>
          </cell>
          <cell r="R228">
            <v>28710000</v>
          </cell>
          <cell r="S228">
            <v>28710000</v>
          </cell>
        </row>
        <row r="229">
          <cell r="E229">
            <v>3146</v>
          </cell>
          <cell r="F229" t="str">
            <v>Flowering</v>
          </cell>
          <cell r="G229">
            <v>1000</v>
          </cell>
          <cell r="I229">
            <v>1000</v>
          </cell>
          <cell r="J229">
            <v>4.3499999999999996</v>
          </cell>
          <cell r="K229">
            <v>3.0449999999999999</v>
          </cell>
          <cell r="L229">
            <v>0.3</v>
          </cell>
          <cell r="P229">
            <v>1305</v>
          </cell>
          <cell r="Q229">
            <v>20</v>
          </cell>
          <cell r="R229">
            <v>26100000</v>
          </cell>
          <cell r="S229">
            <v>26100000</v>
          </cell>
        </row>
        <row r="230">
          <cell r="F230" t="str">
            <v>Harvestable</v>
          </cell>
          <cell r="G230">
            <v>150</v>
          </cell>
          <cell r="I230">
            <v>150</v>
          </cell>
          <cell r="J230">
            <v>4.3499999999999996</v>
          </cell>
          <cell r="K230">
            <v>3.4799999999999995</v>
          </cell>
          <cell r="L230">
            <v>0.2</v>
          </cell>
          <cell r="P230">
            <v>130.5</v>
          </cell>
          <cell r="Q230">
            <v>20</v>
          </cell>
          <cell r="R230">
            <v>2610000</v>
          </cell>
          <cell r="S230">
            <v>2610000</v>
          </cell>
        </row>
        <row r="231">
          <cell r="B231" t="str">
            <v>District II</v>
          </cell>
          <cell r="G231">
            <v>0</v>
          </cell>
          <cell r="R231">
            <v>0</v>
          </cell>
          <cell r="S231">
            <v>0</v>
          </cell>
        </row>
        <row r="232">
          <cell r="B232" t="str">
            <v>Aguilar</v>
          </cell>
          <cell r="E232">
            <v>3878</v>
          </cell>
          <cell r="F232">
            <v>0</v>
          </cell>
          <cell r="G232">
            <v>1275</v>
          </cell>
          <cell r="H232">
            <v>550</v>
          </cell>
          <cell r="I232">
            <v>725</v>
          </cell>
          <cell r="J232">
            <v>26.1</v>
          </cell>
          <cell r="K232">
            <v>12.397500000000001</v>
          </cell>
          <cell r="L232">
            <v>3.15</v>
          </cell>
          <cell r="M232">
            <v>0</v>
          </cell>
          <cell r="N232">
            <v>59990</v>
          </cell>
          <cell r="O232">
            <v>4503193.75</v>
          </cell>
          <cell r="P232">
            <v>652.5</v>
          </cell>
          <cell r="Q232">
            <v>40</v>
          </cell>
          <cell r="R232">
            <v>13050000</v>
          </cell>
          <cell r="S232">
            <v>17553193.75</v>
          </cell>
        </row>
        <row r="233">
          <cell r="E233">
            <v>3878</v>
          </cell>
          <cell r="F233" t="str">
            <v>Seedlings</v>
          </cell>
          <cell r="G233">
            <v>450</v>
          </cell>
          <cell r="H233">
            <v>450</v>
          </cell>
          <cell r="J233">
            <v>4.3499999999999996</v>
          </cell>
          <cell r="K233">
            <v>0</v>
          </cell>
          <cell r="L233">
            <v>1</v>
          </cell>
          <cell r="N233">
            <v>3000</v>
          </cell>
          <cell r="O233">
            <v>1350000</v>
          </cell>
          <cell r="R233">
            <v>0</v>
          </cell>
          <cell r="S233">
            <v>1350000</v>
          </cell>
        </row>
        <row r="234">
          <cell r="F234" t="str">
            <v>Seedlings</v>
          </cell>
          <cell r="G234">
            <v>100</v>
          </cell>
          <cell r="I234">
            <v>100</v>
          </cell>
          <cell r="J234">
            <v>4.3499999999999996</v>
          </cell>
          <cell r="K234">
            <v>2.1749999999999998</v>
          </cell>
          <cell r="L234">
            <v>0.5</v>
          </cell>
          <cell r="N234">
            <v>3000</v>
          </cell>
          <cell r="O234">
            <v>150000</v>
          </cell>
          <cell r="R234">
            <v>0</v>
          </cell>
          <cell r="S234">
            <v>150000</v>
          </cell>
        </row>
        <row r="235">
          <cell r="F235" t="str">
            <v>Vegetative</v>
          </cell>
          <cell r="G235">
            <v>100</v>
          </cell>
          <cell r="H235">
            <v>100</v>
          </cell>
          <cell r="J235">
            <v>4.3499999999999996</v>
          </cell>
          <cell r="K235">
            <v>0</v>
          </cell>
          <cell r="L235">
            <v>1</v>
          </cell>
          <cell r="N235">
            <v>26995</v>
          </cell>
          <cell r="O235">
            <v>2699500</v>
          </cell>
          <cell r="R235">
            <v>0</v>
          </cell>
          <cell r="S235">
            <v>2699500</v>
          </cell>
        </row>
        <row r="236">
          <cell r="F236" t="str">
            <v>Vegetative</v>
          </cell>
          <cell r="G236">
            <v>75</v>
          </cell>
          <cell r="I236">
            <v>75</v>
          </cell>
          <cell r="J236">
            <v>4.3499999999999996</v>
          </cell>
          <cell r="K236">
            <v>3.6974999999999998</v>
          </cell>
          <cell r="L236">
            <v>0.15</v>
          </cell>
          <cell r="N236">
            <v>26995</v>
          </cell>
          <cell r="O236">
            <v>303693.75</v>
          </cell>
          <cell r="R236">
            <v>0</v>
          </cell>
          <cell r="S236">
            <v>303693.75</v>
          </cell>
        </row>
        <row r="237">
          <cell r="F237" t="str">
            <v>Reproductive</v>
          </cell>
          <cell r="G237">
            <v>400</v>
          </cell>
          <cell r="I237">
            <v>400</v>
          </cell>
          <cell r="J237">
            <v>4.3499999999999996</v>
          </cell>
          <cell r="K237">
            <v>3.0449999999999999</v>
          </cell>
          <cell r="L237">
            <v>0.3</v>
          </cell>
          <cell r="P237">
            <v>522</v>
          </cell>
          <cell r="Q237">
            <v>20</v>
          </cell>
          <cell r="R237">
            <v>10440000</v>
          </cell>
          <cell r="S237">
            <v>10440000</v>
          </cell>
        </row>
        <row r="238">
          <cell r="F238" t="str">
            <v>Maturity</v>
          </cell>
          <cell r="G238">
            <v>150</v>
          </cell>
          <cell r="I238">
            <v>150</v>
          </cell>
          <cell r="J238">
            <v>4.3499999999999996</v>
          </cell>
          <cell r="K238">
            <v>3.4799999999999995</v>
          </cell>
          <cell r="L238">
            <v>0.2</v>
          </cell>
          <cell r="P238">
            <v>130.5</v>
          </cell>
          <cell r="Q238">
            <v>20</v>
          </cell>
          <cell r="R238">
            <v>2610000</v>
          </cell>
          <cell r="S238">
            <v>2610000</v>
          </cell>
        </row>
        <row r="239">
          <cell r="B239" t="str">
            <v>Basista</v>
          </cell>
          <cell r="E239">
            <v>853</v>
          </cell>
          <cell r="F239">
            <v>0</v>
          </cell>
          <cell r="G239">
            <v>505</v>
          </cell>
          <cell r="H239">
            <v>0</v>
          </cell>
          <cell r="I239">
            <v>505</v>
          </cell>
          <cell r="J239">
            <v>13.049999999999999</v>
          </cell>
          <cell r="K239">
            <v>10.439999999999998</v>
          </cell>
          <cell r="L239">
            <v>0.60000000000000009</v>
          </cell>
          <cell r="M239">
            <v>0</v>
          </cell>
          <cell r="N239">
            <v>0</v>
          </cell>
          <cell r="O239">
            <v>0</v>
          </cell>
          <cell r="P239">
            <v>526.78499999999997</v>
          </cell>
          <cell r="Q239">
            <v>60</v>
          </cell>
          <cell r="R239">
            <v>10535700</v>
          </cell>
          <cell r="S239">
            <v>10535700</v>
          </cell>
        </row>
        <row r="240">
          <cell r="E240">
            <v>853</v>
          </cell>
          <cell r="F240" t="str">
            <v>Booting</v>
          </cell>
          <cell r="G240">
            <v>34</v>
          </cell>
          <cell r="I240">
            <v>34</v>
          </cell>
          <cell r="J240">
            <v>4.3499999999999996</v>
          </cell>
          <cell r="K240">
            <v>3.6974999999999998</v>
          </cell>
          <cell r="L240">
            <v>0.15</v>
          </cell>
          <cell r="P240">
            <v>22.184999999999999</v>
          </cell>
          <cell r="Q240">
            <v>20</v>
          </cell>
          <cell r="R240">
            <v>443700</v>
          </cell>
          <cell r="S240">
            <v>443700</v>
          </cell>
        </row>
        <row r="241">
          <cell r="F241" t="str">
            <v>Flowering</v>
          </cell>
          <cell r="G241">
            <v>436</v>
          </cell>
          <cell r="I241">
            <v>436</v>
          </cell>
          <cell r="J241">
            <v>4.3499999999999996</v>
          </cell>
          <cell r="K241">
            <v>3.2624999999999997</v>
          </cell>
          <cell r="L241">
            <v>0.25</v>
          </cell>
          <cell r="P241">
            <v>474.15</v>
          </cell>
          <cell r="Q241">
            <v>20</v>
          </cell>
          <cell r="R241">
            <v>9483000</v>
          </cell>
          <cell r="S241">
            <v>9483000</v>
          </cell>
        </row>
        <row r="242">
          <cell r="F242" t="str">
            <v>Maturity</v>
          </cell>
          <cell r="G242">
            <v>35</v>
          </cell>
          <cell r="I242">
            <v>35</v>
          </cell>
          <cell r="J242">
            <v>4.3499999999999996</v>
          </cell>
          <cell r="K242">
            <v>3.4799999999999995</v>
          </cell>
          <cell r="L242">
            <v>0.2</v>
          </cell>
          <cell r="P242">
            <v>30.45</v>
          </cell>
          <cell r="Q242">
            <v>20</v>
          </cell>
          <cell r="R242">
            <v>609000</v>
          </cell>
          <cell r="S242">
            <v>609000</v>
          </cell>
        </row>
        <row r="243">
          <cell r="B243" t="str">
            <v>Bugallon</v>
          </cell>
          <cell r="E243">
            <v>3136</v>
          </cell>
          <cell r="F243">
            <v>0</v>
          </cell>
          <cell r="G243">
            <v>861</v>
          </cell>
          <cell r="H243">
            <v>328</v>
          </cell>
          <cell r="I243">
            <v>533</v>
          </cell>
          <cell r="J243">
            <v>13.049999999999999</v>
          </cell>
          <cell r="K243">
            <v>6.5249999999999995</v>
          </cell>
          <cell r="L243">
            <v>1.5</v>
          </cell>
          <cell r="M243">
            <v>0</v>
          </cell>
          <cell r="N243">
            <v>3000</v>
          </cell>
          <cell r="O243">
            <v>984000</v>
          </cell>
          <cell r="P243">
            <v>676.42499999999995</v>
          </cell>
          <cell r="Q243">
            <v>40</v>
          </cell>
          <cell r="R243">
            <v>13528500</v>
          </cell>
          <cell r="S243">
            <v>14512500</v>
          </cell>
        </row>
        <row r="244">
          <cell r="E244">
            <v>3136</v>
          </cell>
          <cell r="F244" t="str">
            <v>Seedlings</v>
          </cell>
          <cell r="G244">
            <v>328</v>
          </cell>
          <cell r="H244">
            <v>328</v>
          </cell>
          <cell r="J244">
            <v>4.3499999999999996</v>
          </cell>
          <cell r="K244">
            <v>0</v>
          </cell>
          <cell r="L244">
            <v>1</v>
          </cell>
          <cell r="N244">
            <v>3000</v>
          </cell>
          <cell r="O244">
            <v>984000</v>
          </cell>
          <cell r="R244">
            <v>0</v>
          </cell>
          <cell r="S244">
            <v>984000</v>
          </cell>
        </row>
        <row r="245">
          <cell r="F245" t="str">
            <v>Flowering</v>
          </cell>
          <cell r="G245">
            <v>489</v>
          </cell>
          <cell r="I245">
            <v>489</v>
          </cell>
          <cell r="J245">
            <v>4.3499999999999996</v>
          </cell>
          <cell r="K245">
            <v>3.0449999999999999</v>
          </cell>
          <cell r="L245">
            <v>0.3</v>
          </cell>
          <cell r="P245">
            <v>638.14499999999998</v>
          </cell>
          <cell r="Q245">
            <v>20</v>
          </cell>
          <cell r="R245">
            <v>12762900</v>
          </cell>
          <cell r="S245">
            <v>12762900</v>
          </cell>
        </row>
        <row r="246">
          <cell r="F246" t="str">
            <v>Maturity</v>
          </cell>
          <cell r="G246">
            <v>44</v>
          </cell>
          <cell r="I246">
            <v>44</v>
          </cell>
          <cell r="J246">
            <v>4.3499999999999996</v>
          </cell>
          <cell r="K246">
            <v>3.4799999999999995</v>
          </cell>
          <cell r="L246">
            <v>0.2</v>
          </cell>
          <cell r="P246">
            <v>38.28</v>
          </cell>
          <cell r="Q246">
            <v>20</v>
          </cell>
          <cell r="R246">
            <v>765600</v>
          </cell>
          <cell r="S246">
            <v>765600</v>
          </cell>
        </row>
        <row r="247">
          <cell r="B247" t="str">
            <v>Labrador</v>
          </cell>
          <cell r="E247">
            <v>308</v>
          </cell>
          <cell r="F247">
            <v>0</v>
          </cell>
          <cell r="G247">
            <v>300</v>
          </cell>
          <cell r="H247">
            <v>0</v>
          </cell>
          <cell r="I247">
            <v>300</v>
          </cell>
          <cell r="J247">
            <v>8.6999999999999993</v>
          </cell>
          <cell r="K247">
            <v>6.7424999999999997</v>
          </cell>
          <cell r="L247">
            <v>0.45</v>
          </cell>
          <cell r="M247">
            <v>0</v>
          </cell>
          <cell r="N247">
            <v>0</v>
          </cell>
          <cell r="O247">
            <v>0</v>
          </cell>
          <cell r="P247">
            <v>311.02499999999998</v>
          </cell>
          <cell r="Q247">
            <v>40</v>
          </cell>
          <cell r="R247">
            <v>6220499.9999999991</v>
          </cell>
          <cell r="S247">
            <v>6220499.9999999991</v>
          </cell>
        </row>
        <row r="248">
          <cell r="E248">
            <v>308</v>
          </cell>
          <cell r="F248" t="str">
            <v>Panicle Initiation</v>
          </cell>
          <cell r="G248">
            <v>70</v>
          </cell>
          <cell r="I248">
            <v>70</v>
          </cell>
          <cell r="J248">
            <v>4.3499999999999996</v>
          </cell>
          <cell r="K248">
            <v>3.4799999999999995</v>
          </cell>
          <cell r="L248">
            <v>0.2</v>
          </cell>
          <cell r="P248">
            <v>60.9</v>
          </cell>
          <cell r="Q248">
            <v>20</v>
          </cell>
          <cell r="R248">
            <v>1218000</v>
          </cell>
          <cell r="S248">
            <v>1218000</v>
          </cell>
        </row>
        <row r="249">
          <cell r="F249" t="str">
            <v>Milking</v>
          </cell>
          <cell r="G249">
            <v>230</v>
          </cell>
          <cell r="I249">
            <v>230</v>
          </cell>
          <cell r="J249">
            <v>4.3499999999999996</v>
          </cell>
          <cell r="K249">
            <v>3.2624999999999997</v>
          </cell>
          <cell r="L249">
            <v>0.25</v>
          </cell>
          <cell r="P249">
            <v>250.12499999999997</v>
          </cell>
          <cell r="Q249">
            <v>20</v>
          </cell>
          <cell r="R249">
            <v>5002499.9999999991</v>
          </cell>
          <cell r="S249">
            <v>5002499.9999999991</v>
          </cell>
        </row>
        <row r="250">
          <cell r="B250" t="str">
            <v>Lingayen</v>
          </cell>
          <cell r="E250">
            <v>1732</v>
          </cell>
          <cell r="F250">
            <v>0</v>
          </cell>
          <cell r="G250">
            <v>1100</v>
          </cell>
          <cell r="H250">
            <v>310</v>
          </cell>
          <cell r="I250">
            <v>790</v>
          </cell>
          <cell r="J250">
            <v>26.1</v>
          </cell>
          <cell r="K250">
            <v>9.1349999999999998</v>
          </cell>
          <cell r="L250">
            <v>3.9</v>
          </cell>
          <cell r="M250">
            <v>0</v>
          </cell>
          <cell r="N250">
            <v>59990</v>
          </cell>
          <cell r="O250">
            <v>2780560</v>
          </cell>
          <cell r="P250">
            <v>1174.5</v>
          </cell>
          <cell r="Q250">
            <v>40</v>
          </cell>
          <cell r="R250">
            <v>23490000</v>
          </cell>
          <cell r="S250">
            <v>26270560</v>
          </cell>
        </row>
        <row r="251">
          <cell r="F251" t="str">
            <v>Seedlings</v>
          </cell>
          <cell r="G251">
            <v>120</v>
          </cell>
          <cell r="H251">
            <v>120</v>
          </cell>
          <cell r="J251">
            <v>4.3499999999999996</v>
          </cell>
          <cell r="K251">
            <v>0</v>
          </cell>
          <cell r="L251">
            <v>1</v>
          </cell>
          <cell r="N251">
            <v>3000</v>
          </cell>
          <cell r="O251">
            <v>360000</v>
          </cell>
          <cell r="R251">
            <v>0</v>
          </cell>
          <cell r="S251">
            <v>360000</v>
          </cell>
        </row>
        <row r="252">
          <cell r="E252">
            <v>1732</v>
          </cell>
          <cell r="F252" t="str">
            <v>Seedlings</v>
          </cell>
          <cell r="G252">
            <v>30</v>
          </cell>
          <cell r="I252">
            <v>30</v>
          </cell>
          <cell r="J252">
            <v>4.3499999999999996</v>
          </cell>
          <cell r="K252">
            <v>2.1749999999999998</v>
          </cell>
          <cell r="L252">
            <v>0.5</v>
          </cell>
          <cell r="N252">
            <v>3000</v>
          </cell>
          <cell r="O252">
            <v>45000</v>
          </cell>
          <cell r="R252">
            <v>0</v>
          </cell>
          <cell r="S252">
            <v>45000</v>
          </cell>
        </row>
        <row r="253">
          <cell r="F253" t="str">
            <v>Vegetative</v>
          </cell>
          <cell r="G253">
            <v>55</v>
          </cell>
          <cell r="H253">
            <v>55</v>
          </cell>
          <cell r="J253">
            <v>4.3499999999999996</v>
          </cell>
          <cell r="K253">
            <v>0</v>
          </cell>
          <cell r="L253">
            <v>1</v>
          </cell>
          <cell r="N253">
            <v>26995</v>
          </cell>
          <cell r="O253">
            <v>1484725</v>
          </cell>
          <cell r="R253">
            <v>0</v>
          </cell>
          <cell r="S253">
            <v>1484725</v>
          </cell>
        </row>
        <row r="254">
          <cell r="F254" t="str">
            <v>Vegetative</v>
          </cell>
          <cell r="G254">
            <v>220</v>
          </cell>
          <cell r="I254">
            <v>220</v>
          </cell>
          <cell r="J254">
            <v>4.3499999999999996</v>
          </cell>
          <cell r="K254">
            <v>3.6974999999999998</v>
          </cell>
          <cell r="L254">
            <v>0.15</v>
          </cell>
          <cell r="N254">
            <v>26995</v>
          </cell>
          <cell r="O254">
            <v>890835</v>
          </cell>
          <cell r="R254">
            <v>0</v>
          </cell>
          <cell r="S254">
            <v>890835</v>
          </cell>
        </row>
        <row r="255">
          <cell r="F255" t="str">
            <v>Ripening</v>
          </cell>
          <cell r="G255">
            <v>135</v>
          </cell>
          <cell r="H255">
            <v>135</v>
          </cell>
          <cell r="J255">
            <v>4.3499999999999996</v>
          </cell>
          <cell r="K255">
            <v>0</v>
          </cell>
          <cell r="L255">
            <v>1</v>
          </cell>
          <cell r="P255">
            <v>587.25</v>
          </cell>
          <cell r="Q255">
            <v>20</v>
          </cell>
          <cell r="R255">
            <v>11745000</v>
          </cell>
          <cell r="S255">
            <v>11745000</v>
          </cell>
        </row>
        <row r="256">
          <cell r="F256" t="str">
            <v>Ripening</v>
          </cell>
          <cell r="G256">
            <v>540</v>
          </cell>
          <cell r="I256">
            <v>540</v>
          </cell>
          <cell r="J256">
            <v>4.3499999999999996</v>
          </cell>
          <cell r="K256">
            <v>3.2624999999999997</v>
          </cell>
          <cell r="L256">
            <v>0.25</v>
          </cell>
          <cell r="P256">
            <v>587.25</v>
          </cell>
          <cell r="Q256">
            <v>20</v>
          </cell>
          <cell r="R256">
            <v>11745000</v>
          </cell>
          <cell r="S256">
            <v>11745000</v>
          </cell>
        </row>
        <row r="257">
          <cell r="B257" t="str">
            <v>Mangatarem</v>
          </cell>
          <cell r="E257">
            <v>10581</v>
          </cell>
          <cell r="F257">
            <v>0</v>
          </cell>
          <cell r="G257">
            <v>2319.8000000000002</v>
          </cell>
          <cell r="H257">
            <v>733</v>
          </cell>
          <cell r="I257">
            <v>1586.8000000000002</v>
          </cell>
          <cell r="J257">
            <v>43.500000000000007</v>
          </cell>
          <cell r="K257">
            <v>15.225</v>
          </cell>
          <cell r="L257">
            <v>6.4999999999999991</v>
          </cell>
          <cell r="M257">
            <v>0</v>
          </cell>
          <cell r="N257">
            <v>104914</v>
          </cell>
          <cell r="O257">
            <v>3539859.85</v>
          </cell>
          <cell r="P257">
            <v>2314.4609999999998</v>
          </cell>
          <cell r="Q257">
            <v>80</v>
          </cell>
          <cell r="R257">
            <v>46289220</v>
          </cell>
          <cell r="S257">
            <v>49829079.849999994</v>
          </cell>
        </row>
        <row r="258">
          <cell r="E258">
            <v>10581</v>
          </cell>
          <cell r="F258" t="str">
            <v>Seedlings</v>
          </cell>
          <cell r="G258">
            <v>521</v>
          </cell>
          <cell r="H258">
            <v>521</v>
          </cell>
          <cell r="J258">
            <v>4.3499999999999996</v>
          </cell>
          <cell r="K258">
            <v>0</v>
          </cell>
          <cell r="L258">
            <v>1</v>
          </cell>
          <cell r="N258">
            <v>3000</v>
          </cell>
          <cell r="O258">
            <v>1563000</v>
          </cell>
          <cell r="R258">
            <v>0</v>
          </cell>
          <cell r="S258">
            <v>1563000</v>
          </cell>
        </row>
        <row r="259">
          <cell r="F259" t="str">
            <v>Seedlings</v>
          </cell>
          <cell r="G259">
            <v>104</v>
          </cell>
          <cell r="I259">
            <v>104</v>
          </cell>
          <cell r="J259">
            <v>4.3499999999999996</v>
          </cell>
          <cell r="K259">
            <v>2.1749999999999998</v>
          </cell>
          <cell r="L259">
            <v>0.5</v>
          </cell>
          <cell r="N259">
            <v>3000</v>
          </cell>
          <cell r="O259">
            <v>156000</v>
          </cell>
          <cell r="R259">
            <v>0</v>
          </cell>
          <cell r="S259">
            <v>156000</v>
          </cell>
        </row>
        <row r="260">
          <cell r="F260" t="str">
            <v>Newly Planted</v>
          </cell>
          <cell r="G260">
            <v>39.5</v>
          </cell>
          <cell r="H260">
            <v>39.5</v>
          </cell>
          <cell r="J260">
            <v>4.3499999999999996</v>
          </cell>
          <cell r="K260">
            <v>0</v>
          </cell>
          <cell r="L260">
            <v>1</v>
          </cell>
          <cell r="N260">
            <v>22462</v>
          </cell>
          <cell r="O260">
            <v>887249</v>
          </cell>
          <cell r="R260">
            <v>0</v>
          </cell>
          <cell r="S260">
            <v>887249</v>
          </cell>
        </row>
        <row r="261">
          <cell r="F261" t="str">
            <v>Newly Planted</v>
          </cell>
          <cell r="G261">
            <v>41</v>
          </cell>
          <cell r="I261">
            <v>41</v>
          </cell>
          <cell r="J261">
            <v>4.3499999999999996</v>
          </cell>
          <cell r="K261">
            <v>3.0449999999999999</v>
          </cell>
          <cell r="L261">
            <v>0.3</v>
          </cell>
          <cell r="N261">
            <v>22462</v>
          </cell>
          <cell r="O261">
            <v>276282.59999999998</v>
          </cell>
          <cell r="R261">
            <v>0</v>
          </cell>
          <cell r="S261">
            <v>276282.59999999998</v>
          </cell>
        </row>
        <row r="262">
          <cell r="F262" t="str">
            <v>Vegetative</v>
          </cell>
          <cell r="G262">
            <v>5</v>
          </cell>
          <cell r="H262">
            <v>5</v>
          </cell>
          <cell r="J262">
            <v>4.3499999999999996</v>
          </cell>
          <cell r="K262">
            <v>0</v>
          </cell>
          <cell r="L262">
            <v>1</v>
          </cell>
          <cell r="N262">
            <v>26995</v>
          </cell>
          <cell r="O262">
            <v>134975</v>
          </cell>
          <cell r="R262">
            <v>0</v>
          </cell>
          <cell r="S262">
            <v>134975</v>
          </cell>
        </row>
        <row r="263">
          <cell r="F263" t="str">
            <v>Vegetative</v>
          </cell>
          <cell r="G263">
            <v>129</v>
          </cell>
          <cell r="I263">
            <v>129</v>
          </cell>
          <cell r="J263">
            <v>4.3499999999999996</v>
          </cell>
          <cell r="K263">
            <v>3.6974999999999998</v>
          </cell>
          <cell r="L263">
            <v>0.15</v>
          </cell>
          <cell r="N263">
            <v>26995</v>
          </cell>
          <cell r="O263">
            <v>522353.25</v>
          </cell>
          <cell r="R263">
            <v>0</v>
          </cell>
          <cell r="S263">
            <v>522353.25</v>
          </cell>
        </row>
        <row r="264">
          <cell r="F264" t="str">
            <v>Reproductive</v>
          </cell>
          <cell r="G264">
            <v>115.5</v>
          </cell>
          <cell r="H264">
            <v>115.5</v>
          </cell>
          <cell r="J264">
            <v>4.3499999999999996</v>
          </cell>
          <cell r="K264">
            <v>0</v>
          </cell>
          <cell r="L264">
            <v>1</v>
          </cell>
          <cell r="P264">
            <v>502.42499999999995</v>
          </cell>
          <cell r="Q264">
            <v>20</v>
          </cell>
          <cell r="R264">
            <v>10048499.999999998</v>
          </cell>
          <cell r="S264">
            <v>10048499.999999998</v>
          </cell>
        </row>
        <row r="265">
          <cell r="F265" t="str">
            <v>Reproductive</v>
          </cell>
          <cell r="G265">
            <v>585.6</v>
          </cell>
          <cell r="I265">
            <v>585.6</v>
          </cell>
          <cell r="J265">
            <v>4.3499999999999996</v>
          </cell>
          <cell r="K265">
            <v>3.2624999999999997</v>
          </cell>
          <cell r="L265">
            <v>0.25</v>
          </cell>
          <cell r="P265">
            <v>636.83999999999992</v>
          </cell>
          <cell r="Q265">
            <v>20</v>
          </cell>
          <cell r="R265">
            <v>12736799.999999998</v>
          </cell>
          <cell r="S265">
            <v>12736799.999999998</v>
          </cell>
        </row>
        <row r="266">
          <cell r="F266" t="str">
            <v>Maturity</v>
          </cell>
          <cell r="G266">
            <v>52</v>
          </cell>
          <cell r="H266">
            <v>52</v>
          </cell>
          <cell r="J266">
            <v>4.3499999999999996</v>
          </cell>
          <cell r="K266">
            <v>0</v>
          </cell>
          <cell r="L266">
            <v>1</v>
          </cell>
          <cell r="P266">
            <v>226.2</v>
          </cell>
          <cell r="Q266">
            <v>20</v>
          </cell>
          <cell r="R266">
            <v>4524000</v>
          </cell>
          <cell r="S266">
            <v>4524000</v>
          </cell>
        </row>
        <row r="267">
          <cell r="F267" t="str">
            <v>Maturity</v>
          </cell>
          <cell r="G267">
            <v>727.2</v>
          </cell>
          <cell r="I267">
            <v>727.2</v>
          </cell>
          <cell r="J267">
            <v>4.3499999999999996</v>
          </cell>
          <cell r="K267">
            <v>3.0449999999999999</v>
          </cell>
          <cell r="L267">
            <v>0.3</v>
          </cell>
          <cell r="P267">
            <v>948.99599999999998</v>
          </cell>
          <cell r="Q267">
            <v>20</v>
          </cell>
          <cell r="R267">
            <v>18979920</v>
          </cell>
          <cell r="S267">
            <v>18979920</v>
          </cell>
        </row>
        <row r="268">
          <cell r="B268" t="str">
            <v>District III</v>
          </cell>
          <cell r="K268">
            <v>0</v>
          </cell>
          <cell r="P268">
            <v>0</v>
          </cell>
          <cell r="R268">
            <v>0</v>
          </cell>
          <cell r="S268">
            <v>0</v>
          </cell>
        </row>
        <row r="269">
          <cell r="B269" t="str">
            <v>Calasiao</v>
          </cell>
          <cell r="E269">
            <v>2137</v>
          </cell>
          <cell r="F269">
            <v>0</v>
          </cell>
          <cell r="G269">
            <v>248.5</v>
          </cell>
          <cell r="H269">
            <v>248.5</v>
          </cell>
          <cell r="I269">
            <v>0</v>
          </cell>
          <cell r="J269">
            <v>17.399999999999999</v>
          </cell>
          <cell r="K269">
            <v>0</v>
          </cell>
          <cell r="L269">
            <v>4</v>
          </cell>
          <cell r="M269">
            <v>0</v>
          </cell>
          <cell r="N269">
            <v>29995</v>
          </cell>
          <cell r="O269">
            <v>6471625.4999999991</v>
          </cell>
          <cell r="P269">
            <v>802.57499999999993</v>
          </cell>
          <cell r="Q269">
            <v>40</v>
          </cell>
          <cell r="R269">
            <v>16051499.999999998</v>
          </cell>
          <cell r="S269">
            <v>22523125.499999996</v>
          </cell>
        </row>
        <row r="270">
          <cell r="E270">
            <v>2137</v>
          </cell>
          <cell r="F270" t="str">
            <v>Seedling</v>
          </cell>
          <cell r="G270">
            <v>10</v>
          </cell>
          <cell r="H270">
            <v>10</v>
          </cell>
          <cell r="J270">
            <v>4.3499999999999996</v>
          </cell>
          <cell r="K270">
            <v>0</v>
          </cell>
          <cell r="L270">
            <v>1</v>
          </cell>
          <cell r="N270">
            <v>3000</v>
          </cell>
          <cell r="O270">
            <v>130499.99999999999</v>
          </cell>
          <cell r="R270">
            <v>0</v>
          </cell>
          <cell r="S270">
            <v>130499.99999999999</v>
          </cell>
        </row>
        <row r="271">
          <cell r="F271" t="str">
            <v>Vegetative</v>
          </cell>
          <cell r="G271">
            <v>54</v>
          </cell>
          <cell r="H271">
            <v>54</v>
          </cell>
          <cell r="J271">
            <v>4.3499999999999996</v>
          </cell>
          <cell r="K271">
            <v>0</v>
          </cell>
          <cell r="L271">
            <v>1</v>
          </cell>
          <cell r="N271">
            <v>26995</v>
          </cell>
          <cell r="O271">
            <v>6341125.4999999991</v>
          </cell>
          <cell r="R271">
            <v>0</v>
          </cell>
          <cell r="S271">
            <v>6341125.4999999991</v>
          </cell>
        </row>
        <row r="272">
          <cell r="F272" t="str">
            <v>Reproductive</v>
          </cell>
          <cell r="G272">
            <v>164.5</v>
          </cell>
          <cell r="H272">
            <v>164.5</v>
          </cell>
          <cell r="J272">
            <v>4.3499999999999996</v>
          </cell>
          <cell r="K272">
            <v>0</v>
          </cell>
          <cell r="L272">
            <v>1</v>
          </cell>
          <cell r="P272">
            <v>715.57499999999993</v>
          </cell>
          <cell r="Q272">
            <v>20</v>
          </cell>
          <cell r="R272">
            <v>14311499.999999998</v>
          </cell>
          <cell r="S272">
            <v>14311499.999999998</v>
          </cell>
        </row>
        <row r="273">
          <cell r="F273" t="str">
            <v>Maturity</v>
          </cell>
          <cell r="G273">
            <v>20</v>
          </cell>
          <cell r="H273">
            <v>20</v>
          </cell>
          <cell r="J273">
            <v>4.3499999999999996</v>
          </cell>
          <cell r="K273">
            <v>0</v>
          </cell>
          <cell r="L273">
            <v>1</v>
          </cell>
          <cell r="P273">
            <v>87</v>
          </cell>
          <cell r="Q273">
            <v>20</v>
          </cell>
          <cell r="R273">
            <v>1740000</v>
          </cell>
          <cell r="S273">
            <v>1740000</v>
          </cell>
        </row>
        <row r="274">
          <cell r="B274" t="str">
            <v>Mapandan</v>
          </cell>
          <cell r="E274">
            <v>1031</v>
          </cell>
          <cell r="F274">
            <v>0</v>
          </cell>
          <cell r="G274">
            <v>839</v>
          </cell>
          <cell r="H274">
            <v>0</v>
          </cell>
          <cell r="I274">
            <v>839</v>
          </cell>
          <cell r="J274">
            <v>17.399999999999999</v>
          </cell>
          <cell r="K274">
            <v>13.049999999999997</v>
          </cell>
          <cell r="L274">
            <v>1</v>
          </cell>
          <cell r="M274">
            <v>0</v>
          </cell>
          <cell r="N274">
            <v>0</v>
          </cell>
          <cell r="O274">
            <v>0</v>
          </cell>
          <cell r="P274">
            <v>965.69999999999993</v>
          </cell>
          <cell r="Q274">
            <v>80</v>
          </cell>
          <cell r="R274">
            <v>19314000</v>
          </cell>
          <cell r="S274">
            <v>19314000</v>
          </cell>
        </row>
        <row r="275">
          <cell r="E275">
            <v>1031</v>
          </cell>
          <cell r="F275" t="str">
            <v>Heading</v>
          </cell>
          <cell r="G275">
            <v>290</v>
          </cell>
          <cell r="I275">
            <v>290</v>
          </cell>
          <cell r="J275">
            <v>4.3499999999999996</v>
          </cell>
          <cell r="K275">
            <v>3.2624999999999997</v>
          </cell>
          <cell r="L275">
            <v>0.25</v>
          </cell>
          <cell r="P275">
            <v>315.375</v>
          </cell>
          <cell r="Q275">
            <v>20</v>
          </cell>
          <cell r="R275">
            <v>6307500</v>
          </cell>
          <cell r="S275">
            <v>6307500</v>
          </cell>
        </row>
        <row r="276">
          <cell r="F276" t="str">
            <v>Flowering</v>
          </cell>
          <cell r="G276">
            <v>351</v>
          </cell>
          <cell r="I276">
            <v>351</v>
          </cell>
          <cell r="J276">
            <v>4.3499999999999996</v>
          </cell>
          <cell r="K276">
            <v>3.0449999999999999</v>
          </cell>
          <cell r="L276">
            <v>0.3</v>
          </cell>
          <cell r="P276">
            <v>458.05499999999995</v>
          </cell>
          <cell r="Q276">
            <v>20</v>
          </cell>
          <cell r="R276">
            <v>9161099.9999999981</v>
          </cell>
          <cell r="S276">
            <v>9161099.9999999981</v>
          </cell>
        </row>
        <row r="277">
          <cell r="F277" t="str">
            <v>Dough Grain</v>
          </cell>
          <cell r="G277">
            <v>92</v>
          </cell>
          <cell r="I277">
            <v>92</v>
          </cell>
          <cell r="J277">
            <v>4.3499999999999996</v>
          </cell>
          <cell r="K277">
            <v>3.2624999999999997</v>
          </cell>
          <cell r="L277">
            <v>0.25</v>
          </cell>
          <cell r="P277">
            <v>100.05</v>
          </cell>
          <cell r="Q277">
            <v>20</v>
          </cell>
          <cell r="R277">
            <v>2001000</v>
          </cell>
          <cell r="S277">
            <v>2001000</v>
          </cell>
        </row>
        <row r="278">
          <cell r="F278" t="str">
            <v>Maturity</v>
          </cell>
          <cell r="G278">
            <v>106</v>
          </cell>
          <cell r="I278">
            <v>106</v>
          </cell>
          <cell r="J278">
            <v>4.3499999999999996</v>
          </cell>
          <cell r="K278">
            <v>3.4799999999999995</v>
          </cell>
          <cell r="L278">
            <v>0.2</v>
          </cell>
          <cell r="P278">
            <v>92.22</v>
          </cell>
          <cell r="Q278">
            <v>20</v>
          </cell>
          <cell r="R278">
            <v>1844400</v>
          </cell>
          <cell r="S278">
            <v>1844400</v>
          </cell>
        </row>
        <row r="279">
          <cell r="B279" t="str">
            <v>Santa  Barbara</v>
          </cell>
          <cell r="E279">
            <v>4407</v>
          </cell>
          <cell r="F279">
            <v>0</v>
          </cell>
          <cell r="G279">
            <v>2780</v>
          </cell>
          <cell r="H279">
            <v>0</v>
          </cell>
          <cell r="I279">
            <v>2780</v>
          </cell>
          <cell r="J279">
            <v>17.399999999999999</v>
          </cell>
          <cell r="K279">
            <v>13.919999999999998</v>
          </cell>
          <cell r="L279">
            <v>0.8</v>
          </cell>
          <cell r="M279">
            <v>0</v>
          </cell>
          <cell r="N279">
            <v>26995</v>
          </cell>
          <cell r="O279">
            <v>2645510</v>
          </cell>
          <cell r="P279">
            <v>1935.75</v>
          </cell>
          <cell r="Q279">
            <v>60</v>
          </cell>
          <cell r="R279">
            <v>38715000</v>
          </cell>
          <cell r="S279">
            <v>41360510</v>
          </cell>
        </row>
        <row r="280">
          <cell r="E280">
            <v>4407</v>
          </cell>
          <cell r="F280" t="str">
            <v>Vegetative</v>
          </cell>
          <cell r="G280">
            <v>980</v>
          </cell>
          <cell r="I280">
            <v>980</v>
          </cell>
          <cell r="J280">
            <v>4.3499999999999996</v>
          </cell>
          <cell r="K280">
            <v>3.9149999999999996</v>
          </cell>
          <cell r="L280">
            <v>0.1</v>
          </cell>
          <cell r="N280">
            <v>26995</v>
          </cell>
          <cell r="O280">
            <v>2645510</v>
          </cell>
          <cell r="R280">
            <v>0</v>
          </cell>
          <cell r="S280">
            <v>2645510</v>
          </cell>
        </row>
        <row r="281">
          <cell r="F281" t="str">
            <v>Flowering</v>
          </cell>
          <cell r="G281">
            <v>850</v>
          </cell>
          <cell r="I281">
            <v>850</v>
          </cell>
          <cell r="J281">
            <v>4.3499999999999996</v>
          </cell>
          <cell r="K281">
            <v>3.0449999999999999</v>
          </cell>
          <cell r="L281">
            <v>0.3</v>
          </cell>
          <cell r="P281">
            <v>1109.25</v>
          </cell>
          <cell r="Q281">
            <v>20</v>
          </cell>
          <cell r="R281">
            <v>22185000</v>
          </cell>
          <cell r="S281">
            <v>22185000</v>
          </cell>
        </row>
        <row r="282">
          <cell r="F282" t="str">
            <v>Milking</v>
          </cell>
          <cell r="G282">
            <v>550</v>
          </cell>
          <cell r="I282">
            <v>550</v>
          </cell>
          <cell r="J282">
            <v>4.3499999999999996</v>
          </cell>
          <cell r="K282">
            <v>3.4799999999999995</v>
          </cell>
          <cell r="L282">
            <v>0.2</v>
          </cell>
          <cell r="P282">
            <v>478.5</v>
          </cell>
          <cell r="Q282">
            <v>20</v>
          </cell>
          <cell r="R282">
            <v>9570000</v>
          </cell>
          <cell r="S282">
            <v>9570000</v>
          </cell>
        </row>
        <row r="283">
          <cell r="F283" t="str">
            <v>Ripening</v>
          </cell>
          <cell r="G283">
            <v>400</v>
          </cell>
          <cell r="I283">
            <v>400</v>
          </cell>
          <cell r="J283">
            <v>4.3499999999999996</v>
          </cell>
          <cell r="K283">
            <v>3.4799999999999995</v>
          </cell>
          <cell r="L283">
            <v>0.2</v>
          </cell>
          <cell r="P283">
            <v>348</v>
          </cell>
          <cell r="Q283">
            <v>20</v>
          </cell>
          <cell r="R283">
            <v>6960000</v>
          </cell>
          <cell r="S283">
            <v>6960000</v>
          </cell>
        </row>
        <row r="284">
          <cell r="B284" t="str">
            <v>Malasiqui</v>
          </cell>
          <cell r="E284">
            <v>5147</v>
          </cell>
          <cell r="F284" t="str">
            <v>Soft/Hard dough</v>
          </cell>
          <cell r="G284">
            <v>162.5</v>
          </cell>
          <cell r="I284">
            <v>162.5</v>
          </cell>
          <cell r="J284">
            <v>4.3499999999999996</v>
          </cell>
          <cell r="K284">
            <v>3.2624999999999997</v>
          </cell>
          <cell r="L284">
            <v>0.25</v>
          </cell>
          <cell r="P284">
            <v>176.71874999999997</v>
          </cell>
          <cell r="Q284">
            <v>20</v>
          </cell>
          <cell r="R284">
            <v>3534374.9999999995</v>
          </cell>
          <cell r="S284">
            <v>3534374.9999999995</v>
          </cell>
        </row>
        <row r="285">
          <cell r="B285" t="str">
            <v>Bayambang</v>
          </cell>
          <cell r="E285">
            <v>7033</v>
          </cell>
          <cell r="F285">
            <v>0</v>
          </cell>
          <cell r="G285">
            <v>600</v>
          </cell>
          <cell r="H285">
            <v>460</v>
          </cell>
          <cell r="I285">
            <v>140</v>
          </cell>
          <cell r="J285">
            <v>17.399999999999999</v>
          </cell>
          <cell r="K285">
            <v>3.2624999999999997</v>
          </cell>
          <cell r="L285">
            <v>3.25</v>
          </cell>
          <cell r="M285">
            <v>0</v>
          </cell>
          <cell r="N285">
            <v>22462</v>
          </cell>
          <cell r="O285">
            <v>2246200</v>
          </cell>
          <cell r="P285">
            <v>1718.25</v>
          </cell>
          <cell r="Q285">
            <v>60</v>
          </cell>
          <cell r="R285">
            <v>34365000</v>
          </cell>
          <cell r="S285">
            <v>36611200</v>
          </cell>
        </row>
        <row r="286">
          <cell r="E286">
            <v>7033</v>
          </cell>
          <cell r="F286" t="str">
            <v>Newly Planted</v>
          </cell>
          <cell r="G286">
            <v>100</v>
          </cell>
          <cell r="H286">
            <v>100</v>
          </cell>
          <cell r="J286">
            <v>4.3499999999999996</v>
          </cell>
          <cell r="K286">
            <v>0</v>
          </cell>
          <cell r="L286">
            <v>1</v>
          </cell>
          <cell r="N286">
            <v>22462</v>
          </cell>
          <cell r="O286">
            <v>2246200</v>
          </cell>
          <cell r="S286">
            <v>2246200</v>
          </cell>
        </row>
        <row r="287">
          <cell r="F287" t="str">
            <v>Maturity</v>
          </cell>
          <cell r="G287">
            <v>60</v>
          </cell>
          <cell r="H287">
            <v>60</v>
          </cell>
          <cell r="J287">
            <v>4.3499999999999996</v>
          </cell>
          <cell r="K287">
            <v>0</v>
          </cell>
          <cell r="L287">
            <v>1</v>
          </cell>
          <cell r="P287">
            <v>261</v>
          </cell>
          <cell r="Q287">
            <v>20</v>
          </cell>
          <cell r="R287">
            <v>5220000</v>
          </cell>
          <cell r="S287">
            <v>5220000</v>
          </cell>
        </row>
        <row r="288">
          <cell r="F288" t="str">
            <v>Maturity</v>
          </cell>
          <cell r="G288">
            <v>140</v>
          </cell>
          <cell r="I288">
            <v>140</v>
          </cell>
          <cell r="J288">
            <v>4.3499999999999996</v>
          </cell>
          <cell r="K288">
            <v>3.2624999999999997</v>
          </cell>
          <cell r="L288">
            <v>0.25</v>
          </cell>
          <cell r="P288">
            <v>152.25</v>
          </cell>
          <cell r="Q288">
            <v>20</v>
          </cell>
          <cell r="R288">
            <v>3045000</v>
          </cell>
          <cell r="S288">
            <v>3045000</v>
          </cell>
        </row>
        <row r="289">
          <cell r="F289" t="str">
            <v>Milking</v>
          </cell>
          <cell r="G289">
            <v>300</v>
          </cell>
          <cell r="H289">
            <v>300</v>
          </cell>
          <cell r="J289">
            <v>4.3499999999999996</v>
          </cell>
          <cell r="K289">
            <v>0</v>
          </cell>
          <cell r="L289">
            <v>1</v>
          </cell>
          <cell r="P289">
            <v>1305</v>
          </cell>
          <cell r="Q289">
            <v>20</v>
          </cell>
          <cell r="R289">
            <v>26100000</v>
          </cell>
          <cell r="S289">
            <v>26100000</v>
          </cell>
        </row>
        <row r="290">
          <cell r="B290" t="str">
            <v>San. Carlos</v>
          </cell>
          <cell r="E290">
            <v>4304</v>
          </cell>
          <cell r="F290" t="str">
            <v>Reproductive</v>
          </cell>
          <cell r="G290">
            <v>437.5</v>
          </cell>
          <cell r="H290">
            <v>437.5</v>
          </cell>
          <cell r="J290">
            <v>4.3499999999999996</v>
          </cell>
          <cell r="K290">
            <v>0</v>
          </cell>
          <cell r="L290">
            <v>1</v>
          </cell>
          <cell r="P290">
            <v>1903.1249999999998</v>
          </cell>
          <cell r="Q290">
            <v>20</v>
          </cell>
          <cell r="R290">
            <v>38062499.999999993</v>
          </cell>
          <cell r="S290">
            <v>38062499.999999993</v>
          </cell>
        </row>
        <row r="291">
          <cell r="B291" t="str">
            <v>District IV</v>
          </cell>
          <cell r="K291">
            <v>0</v>
          </cell>
          <cell r="R291">
            <v>0</v>
          </cell>
          <cell r="S291">
            <v>0</v>
          </cell>
        </row>
        <row r="292">
          <cell r="B292" t="str">
            <v>San Fabian</v>
          </cell>
          <cell r="E292">
            <v>3500</v>
          </cell>
        </row>
        <row r="293">
          <cell r="E293">
            <v>3500</v>
          </cell>
          <cell r="F293" t="str">
            <v>Vegetative</v>
          </cell>
          <cell r="G293">
            <v>22</v>
          </cell>
          <cell r="I293">
            <v>22</v>
          </cell>
          <cell r="J293">
            <v>4.3499999999999996</v>
          </cell>
          <cell r="K293">
            <v>3.6974999999999998</v>
          </cell>
          <cell r="L293">
            <v>0.15</v>
          </cell>
          <cell r="N293">
            <v>26995</v>
          </cell>
          <cell r="O293">
            <v>89083.5</v>
          </cell>
          <cell r="R293">
            <v>0</v>
          </cell>
          <cell r="S293">
            <v>89083.5</v>
          </cell>
        </row>
        <row r="294">
          <cell r="F294" t="str">
            <v>Reproductive</v>
          </cell>
          <cell r="G294">
            <v>4.5</v>
          </cell>
          <cell r="H294">
            <v>4.5</v>
          </cell>
          <cell r="J294">
            <v>4.3499999999999996</v>
          </cell>
          <cell r="K294">
            <v>0</v>
          </cell>
          <cell r="L294">
            <v>1</v>
          </cell>
          <cell r="P294">
            <v>19.574999999999999</v>
          </cell>
          <cell r="Q294">
            <v>20</v>
          </cell>
          <cell r="R294">
            <v>391500</v>
          </cell>
          <cell r="S294">
            <v>391500</v>
          </cell>
        </row>
        <row r="295">
          <cell r="F295" t="str">
            <v>Reproductive</v>
          </cell>
          <cell r="G295">
            <v>2399.5</v>
          </cell>
          <cell r="I295">
            <v>2399.5</v>
          </cell>
          <cell r="J295">
            <v>4.3499999999999996</v>
          </cell>
          <cell r="K295">
            <v>3.2624999999999997</v>
          </cell>
          <cell r="L295">
            <v>0.25</v>
          </cell>
          <cell r="P295">
            <v>2609.4562499999997</v>
          </cell>
          <cell r="Q295">
            <v>20</v>
          </cell>
          <cell r="R295">
            <v>52189124.999999993</v>
          </cell>
          <cell r="S295">
            <v>52189124.999999993</v>
          </cell>
        </row>
        <row r="296">
          <cell r="F296" t="str">
            <v>Maturity</v>
          </cell>
          <cell r="G296">
            <v>162</v>
          </cell>
          <cell r="I296">
            <v>162</v>
          </cell>
          <cell r="J296">
            <v>4.3499999999999996</v>
          </cell>
          <cell r="K296">
            <v>3.4799999999999995</v>
          </cell>
          <cell r="L296">
            <v>0.2</v>
          </cell>
          <cell r="P296">
            <v>140.94</v>
          </cell>
          <cell r="Q296">
            <v>20</v>
          </cell>
          <cell r="R296">
            <v>2818800</v>
          </cell>
          <cell r="S296">
            <v>2818800</v>
          </cell>
        </row>
        <row r="297">
          <cell r="B297" t="str">
            <v xml:space="preserve">Mangaldan </v>
          </cell>
          <cell r="E297">
            <v>1351</v>
          </cell>
          <cell r="F297">
            <v>0</v>
          </cell>
          <cell r="G297">
            <v>624</v>
          </cell>
          <cell r="H297">
            <v>208</v>
          </cell>
          <cell r="I297">
            <v>416</v>
          </cell>
          <cell r="J297">
            <v>13.049999999999999</v>
          </cell>
          <cell r="K297">
            <v>5.22</v>
          </cell>
          <cell r="L297">
            <v>1.8</v>
          </cell>
          <cell r="M297">
            <v>0</v>
          </cell>
          <cell r="N297">
            <v>0</v>
          </cell>
          <cell r="O297">
            <v>0</v>
          </cell>
          <cell r="P297">
            <v>1460.73</v>
          </cell>
          <cell r="Q297">
            <v>60</v>
          </cell>
          <cell r="R297">
            <v>29214600</v>
          </cell>
          <cell r="S297">
            <v>29214600</v>
          </cell>
        </row>
        <row r="298">
          <cell r="E298">
            <v>1351</v>
          </cell>
          <cell r="F298" t="str">
            <v>Flowering</v>
          </cell>
          <cell r="G298">
            <v>208</v>
          </cell>
          <cell r="H298">
            <v>208</v>
          </cell>
          <cell r="J298">
            <v>4.3499999999999996</v>
          </cell>
          <cell r="K298">
            <v>0</v>
          </cell>
          <cell r="L298">
            <v>1</v>
          </cell>
          <cell r="P298">
            <v>904.8</v>
          </cell>
          <cell r="Q298">
            <v>20</v>
          </cell>
          <cell r="R298">
            <v>18096000</v>
          </cell>
          <cell r="S298">
            <v>18096000</v>
          </cell>
        </row>
        <row r="299">
          <cell r="F299" t="str">
            <v>Soft/Hard Dough</v>
          </cell>
          <cell r="G299">
            <v>401</v>
          </cell>
          <cell r="I299">
            <v>401</v>
          </cell>
          <cell r="J299">
            <v>4.3499999999999996</v>
          </cell>
          <cell r="K299">
            <v>3.0449999999999999</v>
          </cell>
          <cell r="L299">
            <v>0.3</v>
          </cell>
          <cell r="P299">
            <v>523.30499999999995</v>
          </cell>
          <cell r="Q299">
            <v>20</v>
          </cell>
          <cell r="R299">
            <v>10466099.999999998</v>
          </cell>
          <cell r="S299">
            <v>10466099.999999998</v>
          </cell>
        </row>
        <row r="300">
          <cell r="F300" t="str">
            <v>Ripening</v>
          </cell>
          <cell r="G300">
            <v>15</v>
          </cell>
          <cell r="I300">
            <v>15</v>
          </cell>
          <cell r="J300">
            <v>4.3499999999999996</v>
          </cell>
          <cell r="K300">
            <v>2.1749999999999998</v>
          </cell>
          <cell r="L300">
            <v>0.5</v>
          </cell>
          <cell r="P300">
            <v>32.625</v>
          </cell>
          <cell r="Q300">
            <v>20</v>
          </cell>
          <cell r="R300">
            <v>652500</v>
          </cell>
          <cell r="S300">
            <v>652500</v>
          </cell>
        </row>
        <row r="301">
          <cell r="B301" t="str">
            <v>Manaoag</v>
          </cell>
          <cell r="E301">
            <v>1942</v>
          </cell>
          <cell r="F301">
            <v>0</v>
          </cell>
          <cell r="G301">
            <v>2159</v>
          </cell>
          <cell r="H301">
            <v>0</v>
          </cell>
          <cell r="I301">
            <v>2159</v>
          </cell>
          <cell r="J301">
            <v>13.049999999999999</v>
          </cell>
          <cell r="K301">
            <v>10.004999999999999</v>
          </cell>
          <cell r="L301">
            <v>0.7</v>
          </cell>
          <cell r="M301">
            <v>0</v>
          </cell>
          <cell r="N301">
            <v>0</v>
          </cell>
          <cell r="O301">
            <v>0</v>
          </cell>
          <cell r="P301">
            <v>2302.2374999999997</v>
          </cell>
          <cell r="Q301">
            <v>60</v>
          </cell>
          <cell r="R301">
            <v>46044750</v>
          </cell>
          <cell r="S301">
            <v>46044750</v>
          </cell>
        </row>
        <row r="302">
          <cell r="E302">
            <v>1942</v>
          </cell>
          <cell r="F302" t="str">
            <v xml:space="preserve">Panicle Initiation to Booting </v>
          </cell>
          <cell r="G302">
            <v>1244</v>
          </cell>
          <cell r="I302">
            <v>1244</v>
          </cell>
          <cell r="J302">
            <v>4.3499999999999996</v>
          </cell>
          <cell r="K302">
            <v>3.2624999999999997</v>
          </cell>
          <cell r="L302">
            <v>0.25</v>
          </cell>
          <cell r="P302">
            <v>1352.85</v>
          </cell>
          <cell r="Q302">
            <v>20</v>
          </cell>
          <cell r="R302">
            <v>27057000</v>
          </cell>
          <cell r="S302">
            <v>27057000</v>
          </cell>
        </row>
        <row r="303">
          <cell r="F303" t="str">
            <v>Flowering</v>
          </cell>
          <cell r="G303">
            <v>705</v>
          </cell>
          <cell r="I303">
            <v>705</v>
          </cell>
          <cell r="J303">
            <v>4.3499999999999996</v>
          </cell>
          <cell r="K303">
            <v>3.2624999999999997</v>
          </cell>
          <cell r="L303">
            <v>0.25</v>
          </cell>
          <cell r="P303">
            <v>766.68749999999989</v>
          </cell>
          <cell r="Q303">
            <v>20</v>
          </cell>
          <cell r="R303">
            <v>15333749.999999998</v>
          </cell>
          <cell r="S303">
            <v>15333749.999999998</v>
          </cell>
        </row>
        <row r="304">
          <cell r="F304" t="str">
            <v>Maturity</v>
          </cell>
          <cell r="G304">
            <v>210</v>
          </cell>
          <cell r="I304">
            <v>210</v>
          </cell>
          <cell r="J304">
            <v>4.3499999999999996</v>
          </cell>
          <cell r="K304">
            <v>3.4799999999999995</v>
          </cell>
          <cell r="L304">
            <v>0.2</v>
          </cell>
          <cell r="P304">
            <v>182.7</v>
          </cell>
          <cell r="Q304">
            <v>20</v>
          </cell>
          <cell r="R304">
            <v>3654000</v>
          </cell>
          <cell r="S304">
            <v>3654000</v>
          </cell>
        </row>
        <row r="305">
          <cell r="B305" t="str">
            <v>San Jacinto</v>
          </cell>
          <cell r="E305">
            <v>2121</v>
          </cell>
          <cell r="F305">
            <v>0</v>
          </cell>
          <cell r="G305">
            <v>1723</v>
          </cell>
          <cell r="H305">
            <v>609</v>
          </cell>
          <cell r="I305">
            <v>1114</v>
          </cell>
          <cell r="J305">
            <v>17.399999999999999</v>
          </cell>
          <cell r="K305">
            <v>10.004999999999999</v>
          </cell>
          <cell r="L305">
            <v>1.7</v>
          </cell>
          <cell r="M305">
            <v>0</v>
          </cell>
          <cell r="N305">
            <v>0</v>
          </cell>
          <cell r="O305">
            <v>0</v>
          </cell>
          <cell r="P305">
            <v>4043.7599999999998</v>
          </cell>
          <cell r="Q305">
            <v>80</v>
          </cell>
          <cell r="R305">
            <v>80875200</v>
          </cell>
          <cell r="S305">
            <v>80875200</v>
          </cell>
        </row>
        <row r="306">
          <cell r="E306">
            <v>2121</v>
          </cell>
          <cell r="F306" t="str">
            <v xml:space="preserve">Panicle Initiation to Booting </v>
          </cell>
          <cell r="G306">
            <v>25</v>
          </cell>
          <cell r="I306">
            <v>25</v>
          </cell>
          <cell r="J306">
            <v>4.3499999999999996</v>
          </cell>
          <cell r="K306">
            <v>3.4799999999999995</v>
          </cell>
          <cell r="L306">
            <v>0.2</v>
          </cell>
          <cell r="P306">
            <v>21.75</v>
          </cell>
          <cell r="Q306">
            <v>20</v>
          </cell>
          <cell r="R306">
            <v>435000</v>
          </cell>
          <cell r="S306">
            <v>435000</v>
          </cell>
        </row>
        <row r="307">
          <cell r="F307" t="str">
            <v>Flowering</v>
          </cell>
          <cell r="G307">
            <v>609</v>
          </cell>
          <cell r="H307">
            <v>609</v>
          </cell>
          <cell r="J307">
            <v>4.3499999999999996</v>
          </cell>
          <cell r="K307">
            <v>0</v>
          </cell>
          <cell r="L307">
            <v>1</v>
          </cell>
          <cell r="P307">
            <v>2649.1499999999996</v>
          </cell>
          <cell r="Q307">
            <v>20</v>
          </cell>
          <cell r="R307">
            <v>52982999.999999993</v>
          </cell>
          <cell r="S307">
            <v>52982999.999999993</v>
          </cell>
        </row>
        <row r="308">
          <cell r="F308" t="str">
            <v>Flowering</v>
          </cell>
          <cell r="G308">
            <v>978</v>
          </cell>
          <cell r="I308">
            <v>978</v>
          </cell>
          <cell r="J308">
            <v>4.3499999999999996</v>
          </cell>
          <cell r="K308">
            <v>3.0449999999999999</v>
          </cell>
          <cell r="L308">
            <v>0.3</v>
          </cell>
          <cell r="P308">
            <v>1276.29</v>
          </cell>
          <cell r="Q308">
            <v>20</v>
          </cell>
          <cell r="R308">
            <v>25525800</v>
          </cell>
          <cell r="S308">
            <v>25525800</v>
          </cell>
        </row>
        <row r="309">
          <cell r="F309" t="str">
            <v>Maturity</v>
          </cell>
          <cell r="G309">
            <v>111</v>
          </cell>
          <cell r="I309">
            <v>111</v>
          </cell>
          <cell r="J309">
            <v>4.3499999999999996</v>
          </cell>
          <cell r="K309">
            <v>3.4799999999999995</v>
          </cell>
          <cell r="L309">
            <v>0.2</v>
          </cell>
          <cell r="P309">
            <v>96.57</v>
          </cell>
          <cell r="Q309">
            <v>20</v>
          </cell>
          <cell r="R309">
            <v>1931400</v>
          </cell>
          <cell r="S309">
            <v>1931400</v>
          </cell>
        </row>
        <row r="310">
          <cell r="B310" t="str">
            <v>Dagupan City</v>
          </cell>
          <cell r="E310">
            <v>13</v>
          </cell>
          <cell r="F310" t="str">
            <v>Tillering</v>
          </cell>
          <cell r="G310">
            <v>13</v>
          </cell>
          <cell r="H310">
            <v>13</v>
          </cell>
          <cell r="J310">
            <v>4.3499999999999996</v>
          </cell>
          <cell r="K310">
            <v>0</v>
          </cell>
          <cell r="L310">
            <v>1</v>
          </cell>
          <cell r="N310">
            <v>26995</v>
          </cell>
          <cell r="O310">
            <v>350935</v>
          </cell>
          <cell r="P310">
            <v>0</v>
          </cell>
          <cell r="R310">
            <v>0</v>
          </cell>
          <cell r="S310">
            <v>350935</v>
          </cell>
        </row>
        <row r="311">
          <cell r="B311" t="str">
            <v>District V</v>
          </cell>
          <cell r="G311">
            <v>0</v>
          </cell>
          <cell r="P311">
            <v>0</v>
          </cell>
          <cell r="R311">
            <v>0</v>
          </cell>
          <cell r="S311">
            <v>0</v>
          </cell>
        </row>
        <row r="312">
          <cell r="B312" t="str">
            <v>Alcala</v>
          </cell>
          <cell r="E312">
            <v>3788</v>
          </cell>
          <cell r="F312">
            <v>0</v>
          </cell>
          <cell r="G312">
            <v>567</v>
          </cell>
          <cell r="H312">
            <v>0</v>
          </cell>
          <cell r="I312">
            <v>567</v>
          </cell>
          <cell r="J312">
            <v>8.6999999999999993</v>
          </cell>
          <cell r="K312">
            <v>0</v>
          </cell>
          <cell r="L312">
            <v>0.5</v>
          </cell>
          <cell r="M312">
            <v>0</v>
          </cell>
          <cell r="N312">
            <v>0</v>
          </cell>
          <cell r="O312">
            <v>0</v>
          </cell>
          <cell r="P312">
            <v>658.58999999999992</v>
          </cell>
          <cell r="Q312">
            <v>40</v>
          </cell>
          <cell r="R312">
            <v>13171800</v>
          </cell>
          <cell r="S312">
            <v>13171800</v>
          </cell>
        </row>
        <row r="313">
          <cell r="E313">
            <v>3788</v>
          </cell>
          <cell r="F313" t="str">
            <v>Flowering</v>
          </cell>
          <cell r="G313">
            <v>380</v>
          </cell>
          <cell r="I313">
            <v>380</v>
          </cell>
          <cell r="J313">
            <v>4.3499999999999996</v>
          </cell>
          <cell r="L313">
            <v>0.3</v>
          </cell>
          <cell r="P313">
            <v>495.9</v>
          </cell>
          <cell r="Q313">
            <v>20</v>
          </cell>
          <cell r="R313">
            <v>9918000</v>
          </cell>
          <cell r="S313">
            <v>9918000</v>
          </cell>
        </row>
        <row r="314">
          <cell r="F314" t="str">
            <v>Maturity</v>
          </cell>
          <cell r="G314">
            <v>187</v>
          </cell>
          <cell r="I314">
            <v>187</v>
          </cell>
          <cell r="J314">
            <v>4.3499999999999996</v>
          </cell>
          <cell r="L314">
            <v>0.2</v>
          </cell>
          <cell r="P314">
            <v>162.69</v>
          </cell>
          <cell r="Q314">
            <v>20</v>
          </cell>
          <cell r="R314">
            <v>3253800</v>
          </cell>
          <cell r="S314">
            <v>3253800</v>
          </cell>
        </row>
        <row r="315">
          <cell r="B315" t="str">
            <v>Bautista</v>
          </cell>
          <cell r="E315">
            <v>1769</v>
          </cell>
          <cell r="F315">
            <v>0</v>
          </cell>
          <cell r="G315">
            <v>70</v>
          </cell>
          <cell r="H315">
            <v>0</v>
          </cell>
          <cell r="I315">
            <v>70</v>
          </cell>
          <cell r="J315">
            <v>8.6999999999999993</v>
          </cell>
          <cell r="K315">
            <v>6.5249999999999995</v>
          </cell>
          <cell r="L315">
            <v>0.5</v>
          </cell>
          <cell r="M315">
            <v>0</v>
          </cell>
          <cell r="N315">
            <v>0</v>
          </cell>
          <cell r="O315">
            <v>0</v>
          </cell>
          <cell r="P315">
            <v>78.3</v>
          </cell>
          <cell r="Q315">
            <v>40</v>
          </cell>
          <cell r="R315">
            <v>1566000</v>
          </cell>
          <cell r="S315">
            <v>1566000</v>
          </cell>
        </row>
        <row r="316">
          <cell r="E316">
            <v>1769</v>
          </cell>
          <cell r="F316" t="str">
            <v>Flowering</v>
          </cell>
          <cell r="G316">
            <v>40</v>
          </cell>
          <cell r="I316">
            <v>40</v>
          </cell>
          <cell r="J316">
            <v>4.3499999999999996</v>
          </cell>
          <cell r="K316">
            <v>3.0449999999999999</v>
          </cell>
          <cell r="L316">
            <v>0.3</v>
          </cell>
          <cell r="P316">
            <v>52.199999999999996</v>
          </cell>
          <cell r="Q316">
            <v>20</v>
          </cell>
          <cell r="R316">
            <v>1043999.9999999999</v>
          </cell>
          <cell r="S316">
            <v>1043999.9999999999</v>
          </cell>
        </row>
        <row r="317">
          <cell r="F317" t="str">
            <v>Maturity</v>
          </cell>
          <cell r="G317">
            <v>30</v>
          </cell>
          <cell r="I317">
            <v>30</v>
          </cell>
          <cell r="J317">
            <v>4.3499999999999996</v>
          </cell>
          <cell r="K317">
            <v>3.4799999999999995</v>
          </cell>
          <cell r="L317">
            <v>0.2</v>
          </cell>
          <cell r="P317">
            <v>26.1</v>
          </cell>
          <cell r="Q317">
            <v>20</v>
          </cell>
          <cell r="R317">
            <v>522000</v>
          </cell>
          <cell r="S317">
            <v>522000</v>
          </cell>
        </row>
        <row r="318">
          <cell r="B318" t="str">
            <v>Binalonan</v>
          </cell>
          <cell r="E318">
            <v>3481</v>
          </cell>
          <cell r="F318">
            <v>0</v>
          </cell>
          <cell r="G318">
            <v>1300</v>
          </cell>
          <cell r="H318">
            <v>0</v>
          </cell>
          <cell r="I318">
            <v>1300</v>
          </cell>
          <cell r="J318">
            <v>8.6999999999999993</v>
          </cell>
          <cell r="K318">
            <v>6.7424999999999997</v>
          </cell>
          <cell r="L318">
            <v>0.45</v>
          </cell>
          <cell r="M318">
            <v>0</v>
          </cell>
          <cell r="N318">
            <v>0</v>
          </cell>
          <cell r="O318">
            <v>0</v>
          </cell>
          <cell r="P318">
            <v>1337.625</v>
          </cell>
          <cell r="Q318">
            <v>40</v>
          </cell>
          <cell r="R318">
            <v>26752500</v>
          </cell>
          <cell r="S318">
            <v>26752500</v>
          </cell>
        </row>
        <row r="319">
          <cell r="E319">
            <v>3481</v>
          </cell>
          <cell r="F319" t="str">
            <v>Flowering/Milking</v>
          </cell>
          <cell r="G319">
            <v>950</v>
          </cell>
          <cell r="I319">
            <v>950</v>
          </cell>
          <cell r="J319">
            <v>4.3499999999999996</v>
          </cell>
          <cell r="K319">
            <v>3.2624999999999997</v>
          </cell>
          <cell r="L319">
            <v>0.25</v>
          </cell>
          <cell r="P319">
            <v>1033.125</v>
          </cell>
          <cell r="Q319">
            <v>20</v>
          </cell>
          <cell r="R319">
            <v>20662500</v>
          </cell>
          <cell r="S319">
            <v>20662500</v>
          </cell>
        </row>
        <row r="320">
          <cell r="F320" t="str">
            <v>PI to heading</v>
          </cell>
          <cell r="G320">
            <v>350</v>
          </cell>
          <cell r="I320">
            <v>350</v>
          </cell>
          <cell r="J320">
            <v>4.3499999999999996</v>
          </cell>
          <cell r="K320">
            <v>3.4799999999999995</v>
          </cell>
          <cell r="L320">
            <v>0.2</v>
          </cell>
          <cell r="P320">
            <v>304.5</v>
          </cell>
          <cell r="Q320">
            <v>20</v>
          </cell>
          <cell r="R320">
            <v>6090000</v>
          </cell>
          <cell r="S320">
            <v>6090000</v>
          </cell>
        </row>
        <row r="321">
          <cell r="B321" t="str">
            <v>Laoac</v>
          </cell>
          <cell r="E321">
            <v>2636</v>
          </cell>
          <cell r="F321">
            <v>0</v>
          </cell>
          <cell r="G321">
            <v>1425</v>
          </cell>
          <cell r="H321">
            <v>0</v>
          </cell>
          <cell r="I321">
            <v>1425</v>
          </cell>
          <cell r="J321">
            <v>13.049999999999999</v>
          </cell>
          <cell r="K321">
            <v>10.439999999999998</v>
          </cell>
          <cell r="L321">
            <v>0.60000000000000009</v>
          </cell>
          <cell r="M321">
            <v>0</v>
          </cell>
          <cell r="N321">
            <v>0</v>
          </cell>
          <cell r="O321">
            <v>0</v>
          </cell>
          <cell r="P321">
            <v>1495.3125</v>
          </cell>
          <cell r="Q321">
            <v>60</v>
          </cell>
          <cell r="R321">
            <v>29906250</v>
          </cell>
          <cell r="S321">
            <v>29906250</v>
          </cell>
        </row>
        <row r="322">
          <cell r="E322">
            <v>2636</v>
          </cell>
          <cell r="F322" t="str">
            <v>Flowering</v>
          </cell>
          <cell r="G322">
            <v>1200</v>
          </cell>
          <cell r="I322">
            <v>1200</v>
          </cell>
          <cell r="J322">
            <v>4.3499999999999996</v>
          </cell>
          <cell r="K322">
            <v>3.2624999999999997</v>
          </cell>
          <cell r="L322">
            <v>0.25</v>
          </cell>
          <cell r="P322">
            <v>1305</v>
          </cell>
          <cell r="Q322">
            <v>20</v>
          </cell>
          <cell r="R322">
            <v>26100000</v>
          </cell>
          <cell r="S322">
            <v>26100000</v>
          </cell>
        </row>
        <row r="323">
          <cell r="F323" t="str">
            <v>Harvestable</v>
          </cell>
          <cell r="G323">
            <v>25</v>
          </cell>
          <cell r="I323">
            <v>25</v>
          </cell>
          <cell r="J323">
            <v>4.3499999999999996</v>
          </cell>
          <cell r="K323">
            <v>3.6974999999999998</v>
          </cell>
          <cell r="L323">
            <v>0.15</v>
          </cell>
          <cell r="P323">
            <v>16.3125</v>
          </cell>
          <cell r="Q323">
            <v>20</v>
          </cell>
          <cell r="R323">
            <v>326250</v>
          </cell>
          <cell r="S323">
            <v>326250</v>
          </cell>
        </row>
        <row r="324">
          <cell r="F324" t="str">
            <v>Harvestable</v>
          </cell>
          <cell r="G324">
            <v>200</v>
          </cell>
          <cell r="I324">
            <v>200</v>
          </cell>
          <cell r="J324">
            <v>4.3499999999999996</v>
          </cell>
          <cell r="K324">
            <v>3.4799999999999995</v>
          </cell>
          <cell r="L324">
            <v>0.2</v>
          </cell>
          <cell r="P324">
            <v>174</v>
          </cell>
          <cell r="Q324">
            <v>20</v>
          </cell>
          <cell r="R324">
            <v>3480000</v>
          </cell>
          <cell r="S324">
            <v>3480000</v>
          </cell>
        </row>
        <row r="325">
          <cell r="B325" t="str">
            <v>Pozorrubio</v>
          </cell>
          <cell r="E325">
            <v>3536</v>
          </cell>
          <cell r="F325">
            <v>0</v>
          </cell>
          <cell r="G325">
            <v>280.26</v>
          </cell>
          <cell r="H325">
            <v>0</v>
          </cell>
          <cell r="I325">
            <v>280.26</v>
          </cell>
          <cell r="J325">
            <v>26.1</v>
          </cell>
          <cell r="K325">
            <v>21.314999999999998</v>
          </cell>
          <cell r="L325">
            <v>1.0999999999999999</v>
          </cell>
          <cell r="M325">
            <v>0</v>
          </cell>
          <cell r="N325">
            <v>26995</v>
          </cell>
          <cell r="O325">
            <v>6127.8649999999998</v>
          </cell>
          <cell r="P325">
            <v>263.67959999999999</v>
          </cell>
          <cell r="Q325">
            <v>100</v>
          </cell>
          <cell r="R325">
            <v>5273592</v>
          </cell>
          <cell r="S325">
            <v>5279719.8650000002</v>
          </cell>
        </row>
        <row r="326">
          <cell r="E326">
            <v>3536</v>
          </cell>
          <cell r="F326" t="str">
            <v>Vegetative</v>
          </cell>
          <cell r="G326">
            <v>2.27</v>
          </cell>
          <cell r="I326">
            <v>2.27</v>
          </cell>
          <cell r="J326">
            <v>4.3499999999999996</v>
          </cell>
          <cell r="K326">
            <v>3.9149999999999996</v>
          </cell>
          <cell r="L326">
            <v>0.1</v>
          </cell>
          <cell r="N326">
            <v>26995</v>
          </cell>
          <cell r="O326">
            <v>6127.8649999999998</v>
          </cell>
          <cell r="R326">
            <v>0</v>
          </cell>
          <cell r="S326">
            <v>6127.8649999999998</v>
          </cell>
        </row>
        <row r="327">
          <cell r="F327" t="str">
            <v>Booting</v>
          </cell>
          <cell r="G327">
            <v>3.9</v>
          </cell>
          <cell r="I327">
            <v>3.9</v>
          </cell>
          <cell r="J327">
            <v>4.3499999999999996</v>
          </cell>
          <cell r="K327">
            <v>3.6974999999999998</v>
          </cell>
          <cell r="L327">
            <v>0.15</v>
          </cell>
          <cell r="P327">
            <v>2.5447499999999996</v>
          </cell>
          <cell r="Q327">
            <v>20</v>
          </cell>
          <cell r="R327">
            <v>50894.999999999993</v>
          </cell>
          <cell r="S327">
            <v>50894.999999999993</v>
          </cell>
        </row>
        <row r="328">
          <cell r="F328" t="str">
            <v>Panicle Initiation</v>
          </cell>
          <cell r="G328">
            <v>143.6</v>
          </cell>
          <cell r="I328">
            <v>143.6</v>
          </cell>
          <cell r="J328">
            <v>4.3499999999999996</v>
          </cell>
          <cell r="K328">
            <v>3.6974999999999998</v>
          </cell>
          <cell r="L328">
            <v>0.15</v>
          </cell>
          <cell r="P328">
            <v>93.698999999999998</v>
          </cell>
          <cell r="Q328">
            <v>20</v>
          </cell>
          <cell r="R328">
            <v>1873980</v>
          </cell>
          <cell r="S328">
            <v>1873980</v>
          </cell>
        </row>
        <row r="329">
          <cell r="F329" t="str">
            <v>Flowering</v>
          </cell>
          <cell r="G329">
            <v>123.93</v>
          </cell>
          <cell r="I329">
            <v>123.93</v>
          </cell>
          <cell r="J329">
            <v>4.3499999999999996</v>
          </cell>
          <cell r="K329">
            <v>3.0449999999999999</v>
          </cell>
          <cell r="L329">
            <v>0.3</v>
          </cell>
          <cell r="P329">
            <v>161.72864999999999</v>
          </cell>
          <cell r="Q329">
            <v>20</v>
          </cell>
          <cell r="R329">
            <v>3234573</v>
          </cell>
          <cell r="S329">
            <v>3234573</v>
          </cell>
        </row>
        <row r="330">
          <cell r="F330" t="str">
            <v>Milking</v>
          </cell>
          <cell r="G330">
            <v>3.33</v>
          </cell>
          <cell r="I330">
            <v>3.33</v>
          </cell>
          <cell r="J330">
            <v>4.3499999999999996</v>
          </cell>
          <cell r="K330">
            <v>3.4799999999999995</v>
          </cell>
          <cell r="L330">
            <v>0.2</v>
          </cell>
          <cell r="P330">
            <v>2.8971</v>
          </cell>
          <cell r="Q330">
            <v>20</v>
          </cell>
          <cell r="R330">
            <v>57942</v>
          </cell>
          <cell r="S330">
            <v>57942</v>
          </cell>
        </row>
        <row r="331">
          <cell r="F331" t="str">
            <v>Maturity</v>
          </cell>
          <cell r="G331">
            <v>3.23</v>
          </cell>
          <cell r="I331">
            <v>3.23</v>
          </cell>
          <cell r="J331">
            <v>4.3499999999999996</v>
          </cell>
          <cell r="K331">
            <v>3.4799999999999995</v>
          </cell>
          <cell r="L331">
            <v>0.2</v>
          </cell>
          <cell r="P331">
            <v>2.8100999999999998</v>
          </cell>
          <cell r="Q331">
            <v>20</v>
          </cell>
          <cell r="R331">
            <v>56202</v>
          </cell>
          <cell r="S331">
            <v>56202</v>
          </cell>
        </row>
        <row r="332">
          <cell r="B332" t="str">
            <v>Villasis</v>
          </cell>
          <cell r="E332">
            <v>4883</v>
          </cell>
          <cell r="F332">
            <v>0</v>
          </cell>
          <cell r="G332">
            <v>2105</v>
          </cell>
          <cell r="H332">
            <v>0</v>
          </cell>
          <cell r="I332">
            <v>2105</v>
          </cell>
          <cell r="J332">
            <v>8.6999999999999993</v>
          </cell>
          <cell r="K332">
            <v>6.5249999999999995</v>
          </cell>
          <cell r="L332">
            <v>0.5</v>
          </cell>
          <cell r="M332">
            <v>0</v>
          </cell>
          <cell r="N332">
            <v>0</v>
          </cell>
          <cell r="O332">
            <v>0</v>
          </cell>
          <cell r="P332">
            <v>2289.1875</v>
          </cell>
          <cell r="Q332">
            <v>40</v>
          </cell>
          <cell r="R332">
            <v>45783750</v>
          </cell>
          <cell r="S332">
            <v>45783750</v>
          </cell>
        </row>
        <row r="333">
          <cell r="E333">
            <v>4883</v>
          </cell>
          <cell r="F333" t="str">
            <v>Flowering</v>
          </cell>
          <cell r="G333">
            <v>2000</v>
          </cell>
          <cell r="I333">
            <v>2000</v>
          </cell>
          <cell r="J333">
            <v>4.3499999999999996</v>
          </cell>
          <cell r="K333">
            <v>3.2624999999999997</v>
          </cell>
          <cell r="L333">
            <v>0.25</v>
          </cell>
          <cell r="P333">
            <v>2175</v>
          </cell>
          <cell r="Q333">
            <v>20</v>
          </cell>
          <cell r="R333">
            <v>43500000</v>
          </cell>
          <cell r="S333">
            <v>43500000</v>
          </cell>
        </row>
        <row r="334">
          <cell r="F334" t="str">
            <v>Dough Stage</v>
          </cell>
          <cell r="G334">
            <v>105</v>
          </cell>
          <cell r="I334">
            <v>105</v>
          </cell>
          <cell r="J334">
            <v>4.3499999999999996</v>
          </cell>
          <cell r="K334">
            <v>3.2624999999999997</v>
          </cell>
          <cell r="L334">
            <v>0.25</v>
          </cell>
          <cell r="P334">
            <v>114.18749999999999</v>
          </cell>
          <cell r="Q334">
            <v>20</v>
          </cell>
          <cell r="R334">
            <v>2283749.9999999995</v>
          </cell>
          <cell r="S334">
            <v>2283749.9999999995</v>
          </cell>
        </row>
        <row r="335">
          <cell r="B335" t="str">
            <v>Urdaneta City</v>
          </cell>
          <cell r="E335">
            <v>3950</v>
          </cell>
          <cell r="F335">
            <v>0</v>
          </cell>
          <cell r="G335">
            <v>1582.5</v>
          </cell>
          <cell r="H335">
            <v>286</v>
          </cell>
          <cell r="I335">
            <v>1296.5</v>
          </cell>
          <cell r="J335">
            <v>34.800000000000004</v>
          </cell>
          <cell r="K335">
            <v>17.182499999999997</v>
          </cell>
          <cell r="L335">
            <v>4.05</v>
          </cell>
          <cell r="M335">
            <v>0</v>
          </cell>
          <cell r="N335">
            <v>53990</v>
          </cell>
          <cell r="O335">
            <v>159270.5</v>
          </cell>
          <cell r="P335">
            <v>2833.59</v>
          </cell>
          <cell r="Q335">
            <v>140</v>
          </cell>
          <cell r="R335">
            <v>56671800</v>
          </cell>
          <cell r="S335">
            <v>56831070.5</v>
          </cell>
        </row>
        <row r="336">
          <cell r="E336">
            <v>3950</v>
          </cell>
          <cell r="F336" t="str">
            <v>Tillering</v>
          </cell>
          <cell r="G336">
            <v>5</v>
          </cell>
          <cell r="H336">
            <v>5</v>
          </cell>
          <cell r="J336">
            <v>4.3499999999999996</v>
          </cell>
          <cell r="K336">
            <v>0</v>
          </cell>
          <cell r="L336">
            <v>1</v>
          </cell>
          <cell r="N336">
            <v>26995</v>
          </cell>
          <cell r="O336">
            <v>134975</v>
          </cell>
          <cell r="P336">
            <v>0</v>
          </cell>
          <cell r="R336">
            <v>0</v>
          </cell>
          <cell r="S336">
            <v>134975</v>
          </cell>
        </row>
        <row r="337">
          <cell r="F337" t="str">
            <v>Tillering</v>
          </cell>
          <cell r="G337">
            <v>9</v>
          </cell>
          <cell r="I337">
            <v>9</v>
          </cell>
          <cell r="J337">
            <v>4.3499999999999996</v>
          </cell>
          <cell r="K337">
            <v>3.9149999999999996</v>
          </cell>
          <cell r="L337">
            <v>0.1</v>
          </cell>
          <cell r="N337">
            <v>26995</v>
          </cell>
          <cell r="O337">
            <v>24295.5</v>
          </cell>
          <cell r="P337">
            <v>3.915</v>
          </cell>
          <cell r="Q337">
            <v>20</v>
          </cell>
          <cell r="R337">
            <v>78300</v>
          </cell>
          <cell r="S337">
            <v>102595.5</v>
          </cell>
        </row>
        <row r="338">
          <cell r="F338" t="str">
            <v xml:space="preserve">Panicle Initiation to Booting </v>
          </cell>
          <cell r="G338">
            <v>10</v>
          </cell>
          <cell r="I338">
            <v>10</v>
          </cell>
          <cell r="J338">
            <v>4.3499999999999996</v>
          </cell>
          <cell r="K338">
            <v>3.4799999999999995</v>
          </cell>
          <cell r="L338">
            <v>0.2</v>
          </cell>
          <cell r="P338">
            <v>8.6999999999999993</v>
          </cell>
          <cell r="Q338">
            <v>20</v>
          </cell>
          <cell r="R338">
            <v>174000</v>
          </cell>
          <cell r="S338">
            <v>174000</v>
          </cell>
        </row>
        <row r="339">
          <cell r="F339" t="str">
            <v>Flowering/Milikng</v>
          </cell>
          <cell r="G339">
            <v>1027.5</v>
          </cell>
          <cell r="I339">
            <v>1027.5</v>
          </cell>
          <cell r="J339">
            <v>4.3499999999999996</v>
          </cell>
          <cell r="K339">
            <v>3.0449999999999999</v>
          </cell>
          <cell r="L339">
            <v>0.3</v>
          </cell>
          <cell r="P339">
            <v>1340.8875</v>
          </cell>
          <cell r="Q339">
            <v>20</v>
          </cell>
          <cell r="R339">
            <v>26817750</v>
          </cell>
          <cell r="S339">
            <v>26817750</v>
          </cell>
        </row>
        <row r="340">
          <cell r="F340" t="str">
            <v>Soft/Hard dough</v>
          </cell>
          <cell r="G340">
            <v>185</v>
          </cell>
          <cell r="H340">
            <v>185</v>
          </cell>
          <cell r="J340">
            <v>4.3499999999999996</v>
          </cell>
          <cell r="K340">
            <v>0</v>
          </cell>
          <cell r="L340">
            <v>1</v>
          </cell>
          <cell r="P340">
            <v>804.74999999999989</v>
          </cell>
          <cell r="Q340">
            <v>20</v>
          </cell>
          <cell r="R340">
            <v>16094999.999999998</v>
          </cell>
          <cell r="S340">
            <v>16094999.999999998</v>
          </cell>
        </row>
        <row r="341">
          <cell r="F341" t="str">
            <v>Soft/Hard dough</v>
          </cell>
          <cell r="G341">
            <v>185</v>
          </cell>
          <cell r="I341">
            <v>185</v>
          </cell>
          <cell r="J341">
            <v>4.3499999999999996</v>
          </cell>
          <cell r="K341">
            <v>3.2624999999999997</v>
          </cell>
          <cell r="L341">
            <v>0.25</v>
          </cell>
          <cell r="P341">
            <v>201.18749999999997</v>
          </cell>
          <cell r="Q341">
            <v>20</v>
          </cell>
          <cell r="R341">
            <v>4023749.9999999995</v>
          </cell>
          <cell r="S341">
            <v>4023749.9999999995</v>
          </cell>
        </row>
        <row r="342">
          <cell r="F342" t="str">
            <v>Ripening</v>
          </cell>
          <cell r="G342">
            <v>96</v>
          </cell>
          <cell r="H342">
            <v>96</v>
          </cell>
          <cell r="J342">
            <v>4.3499999999999996</v>
          </cell>
          <cell r="K342">
            <v>0</v>
          </cell>
          <cell r="L342">
            <v>1</v>
          </cell>
          <cell r="P342">
            <v>417.59999999999997</v>
          </cell>
          <cell r="Q342">
            <v>20</v>
          </cell>
          <cell r="R342">
            <v>8351999.9999999991</v>
          </cell>
          <cell r="S342">
            <v>8351999.9999999991</v>
          </cell>
        </row>
        <row r="343">
          <cell r="F343" t="str">
            <v>Ripening</v>
          </cell>
          <cell r="G343">
            <v>65</v>
          </cell>
          <cell r="I343">
            <v>65</v>
          </cell>
          <cell r="J343">
            <v>4.3499999999999996</v>
          </cell>
          <cell r="K343">
            <v>3.4799999999999995</v>
          </cell>
          <cell r="L343">
            <v>0.2</v>
          </cell>
          <cell r="P343">
            <v>56.55</v>
          </cell>
          <cell r="Q343">
            <v>20</v>
          </cell>
          <cell r="R343">
            <v>1131000</v>
          </cell>
          <cell r="S343">
            <v>1131000</v>
          </cell>
        </row>
        <row r="344">
          <cell r="B344" t="str">
            <v>Sison</v>
          </cell>
          <cell r="E344">
            <v>2815</v>
          </cell>
          <cell r="F344">
            <v>0</v>
          </cell>
          <cell r="G344">
            <v>997.1</v>
          </cell>
          <cell r="H344">
            <v>0</v>
          </cell>
          <cell r="I344">
            <v>997.1</v>
          </cell>
          <cell r="J344">
            <v>8.6999999999999993</v>
          </cell>
          <cell r="K344">
            <v>6.7424999999999997</v>
          </cell>
          <cell r="L344">
            <v>0.45</v>
          </cell>
          <cell r="M344">
            <v>0</v>
          </cell>
          <cell r="N344">
            <v>0</v>
          </cell>
          <cell r="O344">
            <v>0</v>
          </cell>
          <cell r="P344">
            <v>1080.4964999999997</v>
          </cell>
          <cell r="Q344">
            <v>40</v>
          </cell>
          <cell r="R344">
            <v>21609929.999999996</v>
          </cell>
          <cell r="S344">
            <v>21609929.999999996</v>
          </cell>
        </row>
        <row r="345">
          <cell r="E345">
            <v>2815</v>
          </cell>
          <cell r="F345" t="str">
            <v>Reproductive</v>
          </cell>
          <cell r="G345">
            <v>979.4</v>
          </cell>
          <cell r="I345">
            <v>979.4</v>
          </cell>
          <cell r="J345">
            <v>4.3499999999999996</v>
          </cell>
          <cell r="K345">
            <v>3.2624999999999997</v>
          </cell>
          <cell r="L345">
            <v>0.25</v>
          </cell>
          <cell r="P345">
            <v>1065.0974999999999</v>
          </cell>
          <cell r="Q345">
            <v>20</v>
          </cell>
          <cell r="R345">
            <v>21301949.999999996</v>
          </cell>
          <cell r="S345">
            <v>21301949.999999996</v>
          </cell>
        </row>
        <row r="346">
          <cell r="F346" t="str">
            <v>Maturity</v>
          </cell>
          <cell r="G346">
            <v>17.7</v>
          </cell>
          <cell r="I346">
            <v>17.7</v>
          </cell>
          <cell r="J346">
            <v>4.3499999999999996</v>
          </cell>
          <cell r="K346">
            <v>3.4799999999999995</v>
          </cell>
          <cell r="L346">
            <v>0.2</v>
          </cell>
          <cell r="P346">
            <v>15.398999999999999</v>
          </cell>
          <cell r="Q346">
            <v>20</v>
          </cell>
          <cell r="R346">
            <v>307980</v>
          </cell>
          <cell r="S346">
            <v>307980</v>
          </cell>
        </row>
        <row r="347">
          <cell r="B347" t="str">
            <v>Santo Tomas</v>
          </cell>
          <cell r="E347">
            <v>872</v>
          </cell>
          <cell r="F347">
            <v>0</v>
          </cell>
          <cell r="G347">
            <v>700</v>
          </cell>
          <cell r="H347">
            <v>0</v>
          </cell>
          <cell r="I347">
            <v>700</v>
          </cell>
          <cell r="J347">
            <v>17.399999999999999</v>
          </cell>
          <cell r="K347">
            <v>13.919999999999998</v>
          </cell>
          <cell r="L347">
            <v>0.8</v>
          </cell>
          <cell r="M347">
            <v>0</v>
          </cell>
          <cell r="N347">
            <v>0</v>
          </cell>
          <cell r="O347">
            <v>0</v>
          </cell>
          <cell r="P347">
            <v>548.1</v>
          </cell>
          <cell r="Q347">
            <v>80</v>
          </cell>
          <cell r="R347">
            <v>10962000</v>
          </cell>
          <cell r="S347">
            <v>10962000</v>
          </cell>
        </row>
        <row r="348">
          <cell r="E348">
            <v>872</v>
          </cell>
          <cell r="F348" t="str">
            <v>Booting</v>
          </cell>
          <cell r="G348">
            <v>140</v>
          </cell>
          <cell r="I348">
            <v>140</v>
          </cell>
          <cell r="J348">
            <v>4.3499999999999996</v>
          </cell>
          <cell r="K348">
            <v>3.9149999999999996</v>
          </cell>
          <cell r="L348">
            <v>0.1</v>
          </cell>
          <cell r="P348">
            <v>60.9</v>
          </cell>
          <cell r="Q348">
            <v>20</v>
          </cell>
          <cell r="R348">
            <v>1218000</v>
          </cell>
          <cell r="S348">
            <v>1218000</v>
          </cell>
        </row>
        <row r="349">
          <cell r="F349" t="str">
            <v>Flowering</v>
          </cell>
          <cell r="G349">
            <v>250</v>
          </cell>
          <cell r="I349">
            <v>250</v>
          </cell>
          <cell r="J349">
            <v>4.3499999999999996</v>
          </cell>
          <cell r="K349">
            <v>3.9149999999999996</v>
          </cell>
          <cell r="L349">
            <v>0.1</v>
          </cell>
          <cell r="P349">
            <v>108.75</v>
          </cell>
          <cell r="Q349">
            <v>20</v>
          </cell>
          <cell r="R349">
            <v>2175000</v>
          </cell>
          <cell r="S349">
            <v>2175000</v>
          </cell>
        </row>
        <row r="350">
          <cell r="F350" t="str">
            <v>Ripening</v>
          </cell>
          <cell r="G350">
            <v>170</v>
          </cell>
          <cell r="I350">
            <v>170</v>
          </cell>
          <cell r="J350">
            <v>4.3499999999999996</v>
          </cell>
          <cell r="K350">
            <v>3.9149999999999996</v>
          </cell>
          <cell r="L350">
            <v>0.1</v>
          </cell>
          <cell r="P350">
            <v>73.95</v>
          </cell>
          <cell r="Q350">
            <v>20</v>
          </cell>
          <cell r="R350">
            <v>1479000</v>
          </cell>
          <cell r="S350">
            <v>1479000</v>
          </cell>
        </row>
        <row r="351">
          <cell r="F351" t="str">
            <v>Harvestable</v>
          </cell>
          <cell r="G351">
            <v>140</v>
          </cell>
          <cell r="I351">
            <v>140</v>
          </cell>
          <cell r="J351">
            <v>4.3499999999999996</v>
          </cell>
          <cell r="K351">
            <v>2.1749999999999998</v>
          </cell>
          <cell r="L351">
            <v>0.5</v>
          </cell>
          <cell r="P351">
            <v>304.5</v>
          </cell>
          <cell r="Q351">
            <v>20</v>
          </cell>
          <cell r="R351">
            <v>6090000</v>
          </cell>
          <cell r="S351">
            <v>6090000</v>
          </cell>
        </row>
        <row r="352">
          <cell r="B352" t="str">
            <v>District VI</v>
          </cell>
          <cell r="K352">
            <v>0</v>
          </cell>
          <cell r="P352">
            <v>0</v>
          </cell>
          <cell r="R352">
            <v>0</v>
          </cell>
          <cell r="S352">
            <v>0</v>
          </cell>
        </row>
        <row r="353">
          <cell r="B353" t="str">
            <v>Rosales</v>
          </cell>
          <cell r="E353">
            <v>4990</v>
          </cell>
          <cell r="F353">
            <v>0</v>
          </cell>
          <cell r="G353">
            <v>2516</v>
          </cell>
          <cell r="H353">
            <v>0</v>
          </cell>
          <cell r="I353">
            <v>2516</v>
          </cell>
          <cell r="J353">
            <v>13.049999999999999</v>
          </cell>
          <cell r="K353">
            <v>8.4824999999999982</v>
          </cell>
          <cell r="L353">
            <v>1.0499999999999998</v>
          </cell>
          <cell r="M353">
            <v>0</v>
          </cell>
          <cell r="N353">
            <v>0</v>
          </cell>
          <cell r="O353">
            <v>0</v>
          </cell>
          <cell r="P353">
            <v>3830.6099999999992</v>
          </cell>
          <cell r="Q353">
            <v>60</v>
          </cell>
          <cell r="R353">
            <v>76612199.999999985</v>
          </cell>
          <cell r="S353">
            <v>76612199.999999985</v>
          </cell>
        </row>
        <row r="354">
          <cell r="E354">
            <v>4990</v>
          </cell>
          <cell r="F354" t="str">
            <v>Booting</v>
          </cell>
          <cell r="G354">
            <v>1005</v>
          </cell>
          <cell r="I354">
            <v>1005</v>
          </cell>
          <cell r="J354">
            <v>4.3499999999999996</v>
          </cell>
          <cell r="K354">
            <v>2.8274999999999997</v>
          </cell>
          <cell r="L354">
            <v>0.35</v>
          </cell>
          <cell r="P354">
            <v>1530.1124999999997</v>
          </cell>
          <cell r="Q354">
            <v>20</v>
          </cell>
          <cell r="R354">
            <v>30602249.999999996</v>
          </cell>
          <cell r="S354">
            <v>30602249.999999996</v>
          </cell>
        </row>
        <row r="355">
          <cell r="F355" t="str">
            <v>Heading</v>
          </cell>
          <cell r="G355">
            <v>879</v>
          </cell>
          <cell r="I355">
            <v>879</v>
          </cell>
          <cell r="J355">
            <v>4.3499999999999996</v>
          </cell>
          <cell r="K355">
            <v>2.8274999999999997</v>
          </cell>
          <cell r="L355">
            <v>0.35</v>
          </cell>
          <cell r="P355">
            <v>1338.2774999999997</v>
          </cell>
          <cell r="Q355">
            <v>20</v>
          </cell>
          <cell r="R355">
            <v>26765549.999999996</v>
          </cell>
          <cell r="S355">
            <v>26765549.999999996</v>
          </cell>
        </row>
        <row r="356">
          <cell r="F356" t="str">
            <v>Milikng</v>
          </cell>
          <cell r="G356">
            <v>632</v>
          </cell>
          <cell r="I356">
            <v>632</v>
          </cell>
          <cell r="J356">
            <v>4.3499999999999996</v>
          </cell>
          <cell r="K356">
            <v>2.8274999999999997</v>
          </cell>
          <cell r="L356">
            <v>0.35</v>
          </cell>
          <cell r="P356">
            <v>962.2199999999998</v>
          </cell>
          <cell r="Q356">
            <v>20</v>
          </cell>
          <cell r="R356">
            <v>19244399.999999996</v>
          </cell>
          <cell r="S356">
            <v>19244399.999999996</v>
          </cell>
        </row>
        <row r="357">
          <cell r="B357" t="str">
            <v>Umingan</v>
          </cell>
          <cell r="E357">
            <v>12761</v>
          </cell>
          <cell r="F357">
            <v>0</v>
          </cell>
          <cell r="G357">
            <v>6819</v>
          </cell>
          <cell r="H357">
            <v>0</v>
          </cell>
          <cell r="I357">
            <v>6819</v>
          </cell>
          <cell r="J357">
            <v>13.049999999999999</v>
          </cell>
          <cell r="K357">
            <v>10.004999999999999</v>
          </cell>
          <cell r="L357">
            <v>0.7</v>
          </cell>
          <cell r="M357">
            <v>0</v>
          </cell>
          <cell r="N357">
            <v>0</v>
          </cell>
          <cell r="O357">
            <v>0</v>
          </cell>
          <cell r="P357">
            <v>7672.0949999999993</v>
          </cell>
          <cell r="Q357">
            <v>60</v>
          </cell>
          <cell r="R357">
            <v>153441900</v>
          </cell>
          <cell r="S357">
            <v>153441900</v>
          </cell>
        </row>
        <row r="358">
          <cell r="E358">
            <v>12761</v>
          </cell>
          <cell r="F358" t="str">
            <v>Flowering</v>
          </cell>
          <cell r="G358">
            <v>3999</v>
          </cell>
          <cell r="I358">
            <v>3999</v>
          </cell>
          <cell r="J358">
            <v>4.3499999999999996</v>
          </cell>
          <cell r="K358">
            <v>3.0449999999999999</v>
          </cell>
          <cell r="L358">
            <v>0.3</v>
          </cell>
          <cell r="P358">
            <v>5218.6949999999997</v>
          </cell>
          <cell r="Q358">
            <v>20</v>
          </cell>
          <cell r="R358">
            <v>104373900</v>
          </cell>
          <cell r="S358">
            <v>104373900</v>
          </cell>
        </row>
        <row r="359">
          <cell r="F359" t="str">
            <v>Maturity</v>
          </cell>
          <cell r="G359">
            <v>2000</v>
          </cell>
          <cell r="I359">
            <v>2000</v>
          </cell>
          <cell r="J359">
            <v>4.3499999999999996</v>
          </cell>
          <cell r="K359">
            <v>3.4799999999999995</v>
          </cell>
          <cell r="L359">
            <v>0.2</v>
          </cell>
          <cell r="P359">
            <v>1740</v>
          </cell>
          <cell r="Q359">
            <v>20</v>
          </cell>
          <cell r="R359">
            <v>34800000</v>
          </cell>
          <cell r="S359">
            <v>34800000</v>
          </cell>
        </row>
        <row r="360">
          <cell r="F360" t="str">
            <v>Harvestable</v>
          </cell>
          <cell r="G360">
            <v>820</v>
          </cell>
          <cell r="I360">
            <v>820</v>
          </cell>
          <cell r="J360">
            <v>4.3499999999999996</v>
          </cell>
          <cell r="K360">
            <v>3.4799999999999995</v>
          </cell>
          <cell r="L360">
            <v>0.2</v>
          </cell>
          <cell r="P360">
            <v>713.4</v>
          </cell>
          <cell r="Q360">
            <v>20</v>
          </cell>
          <cell r="R360">
            <v>14268000</v>
          </cell>
          <cell r="S360">
            <v>14268000</v>
          </cell>
        </row>
        <row r="361">
          <cell r="B361" t="str">
            <v>Tayug</v>
          </cell>
          <cell r="E361">
            <v>3431</v>
          </cell>
          <cell r="F361">
            <v>0</v>
          </cell>
          <cell r="G361">
            <v>912.5</v>
          </cell>
          <cell r="H361">
            <v>16</v>
          </cell>
          <cell r="I361">
            <v>896.5</v>
          </cell>
          <cell r="J361">
            <v>39.150000000000006</v>
          </cell>
          <cell r="K361">
            <v>16.965</v>
          </cell>
          <cell r="L361">
            <v>5.1000000000000005</v>
          </cell>
          <cell r="M361">
            <v>0</v>
          </cell>
          <cell r="N361">
            <v>52457</v>
          </cell>
          <cell r="O361">
            <v>151223.25</v>
          </cell>
          <cell r="P361">
            <v>944.40674999999987</v>
          </cell>
          <cell r="Q361">
            <v>140</v>
          </cell>
          <cell r="R361">
            <v>18888135</v>
          </cell>
          <cell r="S361">
            <v>19039358.25</v>
          </cell>
        </row>
        <row r="362">
          <cell r="E362">
            <v>3431</v>
          </cell>
          <cell r="F362" t="str">
            <v>Seedlings</v>
          </cell>
          <cell r="G362">
            <v>5</v>
          </cell>
          <cell r="H362">
            <v>5</v>
          </cell>
          <cell r="J362">
            <v>4.3499999999999996</v>
          </cell>
          <cell r="K362">
            <v>0</v>
          </cell>
          <cell r="L362">
            <v>1</v>
          </cell>
          <cell r="N362">
            <v>3000</v>
          </cell>
          <cell r="O362">
            <v>15000</v>
          </cell>
          <cell r="P362">
            <v>0</v>
          </cell>
          <cell r="R362">
            <v>0</v>
          </cell>
          <cell r="S362">
            <v>15000</v>
          </cell>
        </row>
        <row r="363">
          <cell r="F363" t="str">
            <v>Newly Planted</v>
          </cell>
          <cell r="G363">
            <v>3</v>
          </cell>
          <cell r="H363">
            <v>3</v>
          </cell>
          <cell r="J363">
            <v>4.3499999999999996</v>
          </cell>
          <cell r="K363">
            <v>0</v>
          </cell>
          <cell r="L363">
            <v>1</v>
          </cell>
          <cell r="N363">
            <v>22462</v>
          </cell>
          <cell r="O363">
            <v>67386</v>
          </cell>
          <cell r="P363">
            <v>0</v>
          </cell>
          <cell r="R363">
            <v>0</v>
          </cell>
          <cell r="S363">
            <v>67386</v>
          </cell>
        </row>
        <row r="364">
          <cell r="F364" t="str">
            <v>Vegetative</v>
          </cell>
          <cell r="G364">
            <v>17</v>
          </cell>
          <cell r="I364">
            <v>17</v>
          </cell>
          <cell r="J364">
            <v>4.3499999999999996</v>
          </cell>
          <cell r="K364">
            <v>3.6974999999999998</v>
          </cell>
          <cell r="L364">
            <v>0.15</v>
          </cell>
          <cell r="N364">
            <v>26995</v>
          </cell>
          <cell r="O364">
            <v>68837.25</v>
          </cell>
          <cell r="P364">
            <v>11.092499999999999</v>
          </cell>
          <cell r="Q364">
            <v>20</v>
          </cell>
          <cell r="R364">
            <v>221850</v>
          </cell>
          <cell r="S364">
            <v>290687.25</v>
          </cell>
        </row>
        <row r="365">
          <cell r="F365" t="str">
            <v>Reproductive</v>
          </cell>
          <cell r="G365">
            <v>211.1</v>
          </cell>
          <cell r="I365">
            <v>211.1</v>
          </cell>
          <cell r="J365">
            <v>4.3499999999999996</v>
          </cell>
          <cell r="K365">
            <v>3.4799999999999995</v>
          </cell>
          <cell r="L365">
            <v>0.2</v>
          </cell>
          <cell r="P365">
            <v>183.65699999999998</v>
          </cell>
          <cell r="Q365">
            <v>20</v>
          </cell>
          <cell r="R365">
            <v>3673139.9999999995</v>
          </cell>
          <cell r="S365">
            <v>3673139.9999999995</v>
          </cell>
        </row>
        <row r="366">
          <cell r="F366" t="str">
            <v>Flowering</v>
          </cell>
          <cell r="G366">
            <v>7.5</v>
          </cell>
          <cell r="H366">
            <v>7.5</v>
          </cell>
          <cell r="J366">
            <v>4.3499999999999996</v>
          </cell>
          <cell r="K366">
            <v>0</v>
          </cell>
          <cell r="L366">
            <v>1</v>
          </cell>
          <cell r="P366">
            <v>32.625</v>
          </cell>
          <cell r="Q366">
            <v>20</v>
          </cell>
          <cell r="R366">
            <v>652500</v>
          </cell>
          <cell r="S366">
            <v>652500</v>
          </cell>
        </row>
        <row r="367">
          <cell r="F367" t="str">
            <v>Flowering</v>
          </cell>
          <cell r="G367">
            <v>181.7</v>
          </cell>
          <cell r="I367">
            <v>181.7</v>
          </cell>
          <cell r="J367">
            <v>4.3499999999999996</v>
          </cell>
          <cell r="K367">
            <v>3.0449999999999999</v>
          </cell>
          <cell r="L367">
            <v>0.3</v>
          </cell>
          <cell r="P367">
            <v>237.11849999999998</v>
          </cell>
          <cell r="Q367">
            <v>20</v>
          </cell>
          <cell r="R367">
            <v>4742369.9999999991</v>
          </cell>
          <cell r="S367">
            <v>4742369.9999999991</v>
          </cell>
        </row>
        <row r="368">
          <cell r="F368" t="str">
            <v>Milking to Soft Dough</v>
          </cell>
          <cell r="G368">
            <v>249.7</v>
          </cell>
          <cell r="I368">
            <v>249.7</v>
          </cell>
          <cell r="J368">
            <v>4.3499999999999996</v>
          </cell>
          <cell r="K368">
            <v>3.2624999999999997</v>
          </cell>
          <cell r="L368">
            <v>0.25</v>
          </cell>
          <cell r="P368">
            <v>271.54874999999998</v>
          </cell>
          <cell r="Q368">
            <v>20</v>
          </cell>
          <cell r="R368">
            <v>5430975</v>
          </cell>
          <cell r="S368">
            <v>5430975</v>
          </cell>
        </row>
        <row r="369">
          <cell r="F369" t="str">
            <v>Milking to Soft Dough</v>
          </cell>
          <cell r="G369">
            <v>0.5</v>
          </cell>
          <cell r="H369">
            <v>0.5</v>
          </cell>
          <cell r="J369">
            <v>4.3499999999999996</v>
          </cell>
          <cell r="K369">
            <v>0</v>
          </cell>
          <cell r="L369">
            <v>1</v>
          </cell>
          <cell r="P369">
            <v>2.1749999999999998</v>
          </cell>
          <cell r="Q369">
            <v>20</v>
          </cell>
          <cell r="R369">
            <v>43500</v>
          </cell>
          <cell r="S369">
            <v>43500</v>
          </cell>
        </row>
        <row r="370">
          <cell r="F370" t="str">
            <v>Maturity</v>
          </cell>
          <cell r="G370">
            <v>237</v>
          </cell>
          <cell r="I370">
            <v>237</v>
          </cell>
          <cell r="J370">
            <v>4.3499999999999996</v>
          </cell>
          <cell r="K370">
            <v>3.4799999999999995</v>
          </cell>
          <cell r="L370">
            <v>0.2</v>
          </cell>
          <cell r="P370">
            <v>206.19</v>
          </cell>
          <cell r="Q370">
            <v>20</v>
          </cell>
          <cell r="R370">
            <v>4123800</v>
          </cell>
          <cell r="S370">
            <v>4123800</v>
          </cell>
        </row>
        <row r="371">
          <cell r="B371" t="str">
            <v>Santa  Maria</v>
          </cell>
          <cell r="E371">
            <v>4045</v>
          </cell>
          <cell r="F371">
            <v>0</v>
          </cell>
          <cell r="G371">
            <v>575</v>
          </cell>
          <cell r="H371">
            <v>0</v>
          </cell>
          <cell r="I371">
            <v>575</v>
          </cell>
          <cell r="J371">
            <v>13.049999999999999</v>
          </cell>
          <cell r="K371">
            <v>9.3524999999999991</v>
          </cell>
          <cell r="L371">
            <v>0.85</v>
          </cell>
          <cell r="M371">
            <v>0</v>
          </cell>
          <cell r="N371">
            <v>0</v>
          </cell>
          <cell r="O371">
            <v>0</v>
          </cell>
          <cell r="P371">
            <v>717.75</v>
          </cell>
          <cell r="Q371">
            <v>60</v>
          </cell>
          <cell r="R371">
            <v>14355000</v>
          </cell>
          <cell r="S371">
            <v>14355000</v>
          </cell>
        </row>
        <row r="372">
          <cell r="E372">
            <v>4045</v>
          </cell>
          <cell r="F372" t="str">
            <v>Flowering</v>
          </cell>
          <cell r="G372">
            <v>175</v>
          </cell>
          <cell r="I372">
            <v>175</v>
          </cell>
          <cell r="J372">
            <v>4.3499999999999996</v>
          </cell>
          <cell r="K372">
            <v>3.0449999999999999</v>
          </cell>
          <cell r="L372">
            <v>0.3</v>
          </cell>
          <cell r="P372">
            <v>228.375</v>
          </cell>
          <cell r="Q372">
            <v>20</v>
          </cell>
          <cell r="R372">
            <v>4567500</v>
          </cell>
          <cell r="S372">
            <v>4567500</v>
          </cell>
        </row>
        <row r="373">
          <cell r="F373" t="str">
            <v xml:space="preserve">Milking </v>
          </cell>
          <cell r="G373">
            <v>250</v>
          </cell>
          <cell r="I373">
            <v>250</v>
          </cell>
          <cell r="J373">
            <v>4.3499999999999996</v>
          </cell>
          <cell r="K373">
            <v>3.0449999999999999</v>
          </cell>
          <cell r="L373">
            <v>0.3</v>
          </cell>
          <cell r="P373">
            <v>326.25</v>
          </cell>
          <cell r="Q373">
            <v>20</v>
          </cell>
          <cell r="R373">
            <v>6525000</v>
          </cell>
          <cell r="S373">
            <v>6525000</v>
          </cell>
        </row>
        <row r="374">
          <cell r="F374" t="str">
            <v>Soft Dough</v>
          </cell>
          <cell r="G374">
            <v>150</v>
          </cell>
          <cell r="I374">
            <v>150</v>
          </cell>
          <cell r="J374">
            <v>4.3499999999999996</v>
          </cell>
          <cell r="K374">
            <v>3.2624999999999997</v>
          </cell>
          <cell r="L374">
            <v>0.25</v>
          </cell>
          <cell r="P374">
            <v>163.125</v>
          </cell>
          <cell r="Q374">
            <v>20</v>
          </cell>
          <cell r="R374">
            <v>3262500</v>
          </cell>
          <cell r="S374">
            <v>3262500</v>
          </cell>
        </row>
        <row r="375">
          <cell r="B375" t="str">
            <v>Asingan</v>
          </cell>
          <cell r="E375">
            <v>4288</v>
          </cell>
          <cell r="F375">
            <v>0</v>
          </cell>
          <cell r="G375">
            <v>705.25</v>
          </cell>
          <cell r="H375">
            <v>0</v>
          </cell>
          <cell r="I375">
            <v>705.25</v>
          </cell>
          <cell r="J375">
            <v>17.399999999999999</v>
          </cell>
          <cell r="K375">
            <v>13.484999999999999</v>
          </cell>
          <cell r="L375">
            <v>0.89999999999999991</v>
          </cell>
          <cell r="M375">
            <v>0</v>
          </cell>
          <cell r="N375">
            <v>0</v>
          </cell>
          <cell r="O375">
            <v>0</v>
          </cell>
          <cell r="P375">
            <v>761.46749999999997</v>
          </cell>
          <cell r="Q375">
            <v>80</v>
          </cell>
          <cell r="R375">
            <v>15229350</v>
          </cell>
          <cell r="S375">
            <v>15229350</v>
          </cell>
        </row>
        <row r="376">
          <cell r="E376">
            <v>4288</v>
          </cell>
          <cell r="F376" t="str">
            <v>Flowering</v>
          </cell>
          <cell r="G376">
            <v>340</v>
          </cell>
          <cell r="I376">
            <v>340</v>
          </cell>
          <cell r="J376">
            <v>4.3499999999999996</v>
          </cell>
          <cell r="K376">
            <v>3.0449999999999999</v>
          </cell>
          <cell r="L376">
            <v>0.3</v>
          </cell>
          <cell r="P376">
            <v>443.7</v>
          </cell>
          <cell r="Q376">
            <v>20</v>
          </cell>
          <cell r="R376">
            <v>8874000</v>
          </cell>
          <cell r="S376">
            <v>8874000</v>
          </cell>
        </row>
        <row r="377">
          <cell r="F377" t="str">
            <v>Milking</v>
          </cell>
          <cell r="G377">
            <v>126.75</v>
          </cell>
          <cell r="I377">
            <v>126.75</v>
          </cell>
          <cell r="J377">
            <v>4.3499999999999996</v>
          </cell>
          <cell r="K377">
            <v>3.4799999999999995</v>
          </cell>
          <cell r="L377">
            <v>0.2</v>
          </cell>
          <cell r="P377">
            <v>110.27249999999999</v>
          </cell>
          <cell r="Q377">
            <v>20</v>
          </cell>
          <cell r="R377">
            <v>2205450</v>
          </cell>
          <cell r="S377">
            <v>2205450</v>
          </cell>
        </row>
        <row r="378">
          <cell r="F378" t="str">
            <v>Booting/Heading</v>
          </cell>
          <cell r="G378">
            <v>192</v>
          </cell>
          <cell r="I378">
            <v>192</v>
          </cell>
          <cell r="J378">
            <v>4.3499999999999996</v>
          </cell>
          <cell r="K378">
            <v>3.4799999999999995</v>
          </cell>
          <cell r="L378">
            <v>0.2</v>
          </cell>
          <cell r="O378">
            <v>0</v>
          </cell>
          <cell r="P378">
            <v>167.04</v>
          </cell>
          <cell r="Q378">
            <v>20</v>
          </cell>
          <cell r="R378">
            <v>3340800</v>
          </cell>
          <cell r="S378">
            <v>3340800</v>
          </cell>
        </row>
        <row r="379">
          <cell r="F379" t="str">
            <v xml:space="preserve">Harvestable </v>
          </cell>
          <cell r="G379">
            <v>46.5</v>
          </cell>
          <cell r="I379">
            <v>46.5</v>
          </cell>
          <cell r="J379">
            <v>4.3499999999999996</v>
          </cell>
          <cell r="K379">
            <v>3.4799999999999995</v>
          </cell>
          <cell r="L379">
            <v>0.2</v>
          </cell>
          <cell r="P379">
            <v>40.454999999999998</v>
          </cell>
          <cell r="Q379">
            <v>20</v>
          </cell>
          <cell r="R379">
            <v>809100</v>
          </cell>
          <cell r="S379">
            <v>809100</v>
          </cell>
        </row>
        <row r="380">
          <cell r="B380" t="str">
            <v>San Manuel</v>
          </cell>
          <cell r="E380">
            <v>4424</v>
          </cell>
          <cell r="F380">
            <v>0</v>
          </cell>
          <cell r="G380">
            <v>2468.15</v>
          </cell>
          <cell r="H380">
            <v>8.16</v>
          </cell>
          <cell r="I380">
            <v>2459.9899999999998</v>
          </cell>
          <cell r="J380">
            <v>34.800000000000004</v>
          </cell>
          <cell r="K380">
            <v>24.577500000000001</v>
          </cell>
          <cell r="L380">
            <v>2.3500000000000005</v>
          </cell>
          <cell r="M380">
            <v>0</v>
          </cell>
          <cell r="N380">
            <v>53990</v>
          </cell>
          <cell r="O380">
            <v>220279.2</v>
          </cell>
          <cell r="P380">
            <v>1625.7124499999995</v>
          </cell>
          <cell r="Q380">
            <v>120</v>
          </cell>
          <cell r="R380">
            <v>32514249</v>
          </cell>
          <cell r="S380">
            <v>32734528.199999996</v>
          </cell>
        </row>
        <row r="381">
          <cell r="E381">
            <v>4424</v>
          </cell>
          <cell r="F381" t="str">
            <v>Tillering</v>
          </cell>
          <cell r="G381">
            <v>7.5</v>
          </cell>
          <cell r="H381">
            <v>7.5</v>
          </cell>
          <cell r="J381">
            <v>4.3499999999999996</v>
          </cell>
          <cell r="K381">
            <v>0</v>
          </cell>
          <cell r="L381">
            <v>1</v>
          </cell>
          <cell r="N381">
            <v>26995</v>
          </cell>
          <cell r="O381">
            <v>202462.5</v>
          </cell>
          <cell r="P381">
            <v>0</v>
          </cell>
          <cell r="R381">
            <v>0</v>
          </cell>
          <cell r="S381">
            <v>202462.5</v>
          </cell>
        </row>
        <row r="382">
          <cell r="F382" t="str">
            <v>Tillering</v>
          </cell>
          <cell r="G382">
            <v>1334.1</v>
          </cell>
          <cell r="I382">
            <v>1334.1</v>
          </cell>
          <cell r="J382">
            <v>4.3499999999999996</v>
          </cell>
          <cell r="K382">
            <v>3.9149999999999996</v>
          </cell>
          <cell r="L382">
            <v>0.1</v>
          </cell>
          <cell r="O382">
            <v>0</v>
          </cell>
          <cell r="P382">
            <v>580.33349999999996</v>
          </cell>
          <cell r="Q382">
            <v>20</v>
          </cell>
          <cell r="R382">
            <v>11606670</v>
          </cell>
          <cell r="S382">
            <v>11606670</v>
          </cell>
        </row>
        <row r="383">
          <cell r="F383" t="str">
            <v>Vegetative</v>
          </cell>
          <cell r="G383">
            <v>0.66</v>
          </cell>
          <cell r="H383">
            <v>0.66</v>
          </cell>
          <cell r="J383">
            <v>4.3499999999999996</v>
          </cell>
          <cell r="K383">
            <v>3.9149999999999996</v>
          </cell>
          <cell r="L383">
            <v>0.1</v>
          </cell>
          <cell r="N383">
            <v>26995</v>
          </cell>
          <cell r="O383">
            <v>17816.7</v>
          </cell>
          <cell r="P383">
            <v>0</v>
          </cell>
          <cell r="R383">
            <v>0</v>
          </cell>
          <cell r="S383">
            <v>17816.7</v>
          </cell>
        </row>
        <row r="384">
          <cell r="F384" t="str">
            <v>Panicle Initiation-Booting</v>
          </cell>
          <cell r="G384">
            <v>662</v>
          </cell>
          <cell r="I384">
            <v>662</v>
          </cell>
          <cell r="J384">
            <v>4.3499999999999996</v>
          </cell>
          <cell r="K384">
            <v>3.4799999999999995</v>
          </cell>
          <cell r="L384">
            <v>0.2</v>
          </cell>
          <cell r="P384">
            <v>575.93999999999994</v>
          </cell>
          <cell r="Q384">
            <v>20</v>
          </cell>
          <cell r="R384">
            <v>11518799.999999998</v>
          </cell>
          <cell r="S384">
            <v>11518799.999999998</v>
          </cell>
        </row>
        <row r="385">
          <cell r="F385" t="str">
            <v>Flowering</v>
          </cell>
          <cell r="G385">
            <v>91.89</v>
          </cell>
          <cell r="I385">
            <v>91.89</v>
          </cell>
          <cell r="J385">
            <v>4.3499999999999996</v>
          </cell>
          <cell r="K385">
            <v>3.0449999999999999</v>
          </cell>
          <cell r="L385">
            <v>0.3</v>
          </cell>
          <cell r="P385">
            <v>119.91645</v>
          </cell>
          <cell r="Q385">
            <v>20</v>
          </cell>
          <cell r="R385">
            <v>2398329</v>
          </cell>
          <cell r="S385">
            <v>2398329</v>
          </cell>
        </row>
        <row r="386">
          <cell r="F386" t="str">
            <v>Milking</v>
          </cell>
          <cell r="G386">
            <v>119</v>
          </cell>
          <cell r="I386">
            <v>119</v>
          </cell>
          <cell r="J386">
            <v>4.3499999999999996</v>
          </cell>
          <cell r="K386">
            <v>3.2624999999999997</v>
          </cell>
          <cell r="L386">
            <v>0.25</v>
          </cell>
          <cell r="P386">
            <v>129.41249999999999</v>
          </cell>
          <cell r="Q386">
            <v>20</v>
          </cell>
          <cell r="R386">
            <v>2588250</v>
          </cell>
          <cell r="S386">
            <v>2588250</v>
          </cell>
        </row>
        <row r="387">
          <cell r="F387" t="str">
            <v>Soft dough</v>
          </cell>
          <cell r="G387">
            <v>138</v>
          </cell>
          <cell r="I387">
            <v>138</v>
          </cell>
          <cell r="J387">
            <v>4.3499999999999996</v>
          </cell>
          <cell r="K387">
            <v>3.4799999999999995</v>
          </cell>
          <cell r="L387">
            <v>0.2</v>
          </cell>
          <cell r="P387">
            <v>120.06</v>
          </cell>
          <cell r="Q387">
            <v>20</v>
          </cell>
          <cell r="R387">
            <v>2401200</v>
          </cell>
          <cell r="S387">
            <v>2401200</v>
          </cell>
        </row>
        <row r="388">
          <cell r="F388" t="str">
            <v>Ripening</v>
          </cell>
          <cell r="G388">
            <v>115</v>
          </cell>
          <cell r="I388">
            <v>115</v>
          </cell>
          <cell r="J388">
            <v>4.3499999999999996</v>
          </cell>
          <cell r="K388">
            <v>3.4799999999999995</v>
          </cell>
          <cell r="L388">
            <v>0.2</v>
          </cell>
          <cell r="P388">
            <v>100.05</v>
          </cell>
          <cell r="Q388">
            <v>20</v>
          </cell>
          <cell r="R388">
            <v>2001000</v>
          </cell>
          <cell r="S388">
            <v>2001000</v>
          </cell>
        </row>
        <row r="389">
          <cell r="B389" t="str">
            <v>Natividad</v>
          </cell>
          <cell r="E389">
            <v>1886</v>
          </cell>
          <cell r="F389">
            <v>0</v>
          </cell>
          <cell r="G389">
            <v>1010</v>
          </cell>
          <cell r="H389">
            <v>100</v>
          </cell>
          <cell r="I389">
            <v>910</v>
          </cell>
          <cell r="J389">
            <v>17.399999999999999</v>
          </cell>
          <cell r="K389">
            <v>10.657499999999999</v>
          </cell>
          <cell r="L389">
            <v>1.55</v>
          </cell>
          <cell r="M389">
            <v>0</v>
          </cell>
          <cell r="N389">
            <v>26995</v>
          </cell>
          <cell r="O389">
            <v>26995</v>
          </cell>
          <cell r="P389">
            <v>1331.1</v>
          </cell>
          <cell r="Q389">
            <v>80</v>
          </cell>
          <cell r="R389">
            <v>26622000</v>
          </cell>
          <cell r="S389">
            <v>26648995</v>
          </cell>
        </row>
        <row r="390">
          <cell r="E390">
            <v>1886</v>
          </cell>
          <cell r="F390" t="str">
            <v>Vegetative</v>
          </cell>
          <cell r="G390">
            <v>10</v>
          </cell>
          <cell r="I390">
            <v>10</v>
          </cell>
          <cell r="J390">
            <v>4.3499999999999996</v>
          </cell>
          <cell r="K390">
            <v>3.9149999999999996</v>
          </cell>
          <cell r="L390">
            <v>0.1</v>
          </cell>
          <cell r="N390">
            <v>26995</v>
          </cell>
          <cell r="O390">
            <v>26995</v>
          </cell>
          <cell r="P390">
            <v>4.3499999999999996</v>
          </cell>
          <cell r="Q390">
            <v>20</v>
          </cell>
          <cell r="R390">
            <v>87000</v>
          </cell>
          <cell r="S390">
            <v>113995</v>
          </cell>
        </row>
        <row r="391">
          <cell r="F391" t="str">
            <v>Reproductive</v>
          </cell>
          <cell r="G391">
            <v>500</v>
          </cell>
          <cell r="I391">
            <v>500</v>
          </cell>
          <cell r="J391">
            <v>4.3499999999999996</v>
          </cell>
          <cell r="K391">
            <v>3.2624999999999997</v>
          </cell>
          <cell r="L391">
            <v>0.25</v>
          </cell>
          <cell r="P391">
            <v>543.75</v>
          </cell>
          <cell r="Q391">
            <v>20</v>
          </cell>
          <cell r="R391">
            <v>10875000</v>
          </cell>
          <cell r="S391">
            <v>10875000</v>
          </cell>
        </row>
        <row r="392">
          <cell r="F392" t="str">
            <v>Reproductive</v>
          </cell>
          <cell r="G392">
            <v>100</v>
          </cell>
          <cell r="H392">
            <v>100</v>
          </cell>
          <cell r="J392">
            <v>4.3499999999999996</v>
          </cell>
          <cell r="K392">
            <v>0</v>
          </cell>
          <cell r="L392">
            <v>1</v>
          </cell>
          <cell r="P392">
            <v>434.99999999999994</v>
          </cell>
          <cell r="Q392">
            <v>20</v>
          </cell>
          <cell r="R392">
            <v>8699999.9999999981</v>
          </cell>
          <cell r="S392">
            <v>8699999.9999999981</v>
          </cell>
        </row>
        <row r="393">
          <cell r="F393" t="str">
            <v>Maturity</v>
          </cell>
          <cell r="G393">
            <v>400</v>
          </cell>
          <cell r="I393">
            <v>400</v>
          </cell>
          <cell r="J393">
            <v>4.3499999999999996</v>
          </cell>
          <cell r="K393">
            <v>3.4799999999999995</v>
          </cell>
          <cell r="L393">
            <v>0.2</v>
          </cell>
          <cell r="P393">
            <v>348</v>
          </cell>
          <cell r="Q393">
            <v>20</v>
          </cell>
          <cell r="R393">
            <v>6960000</v>
          </cell>
          <cell r="S393">
            <v>6960000</v>
          </cell>
        </row>
        <row r="394">
          <cell r="B394" t="str">
            <v>San Quintin</v>
          </cell>
          <cell r="E394">
            <v>5277</v>
          </cell>
          <cell r="F394" t="str">
            <v>Flowering</v>
          </cell>
          <cell r="G394">
            <v>1250</v>
          </cell>
          <cell r="I394">
            <v>1250</v>
          </cell>
          <cell r="J394">
            <v>4.3499999999999996</v>
          </cell>
          <cell r="K394">
            <v>3.2624999999999997</v>
          </cell>
          <cell r="L394">
            <v>0.25</v>
          </cell>
          <cell r="O394">
            <v>0</v>
          </cell>
          <cell r="P394">
            <v>1359.375</v>
          </cell>
          <cell r="Q394">
            <v>20</v>
          </cell>
          <cell r="R394">
            <v>27187500</v>
          </cell>
          <cell r="S394">
            <v>27187500</v>
          </cell>
        </row>
        <row r="395">
          <cell r="B395" t="str">
            <v>Balungao</v>
          </cell>
          <cell r="E395">
            <v>4326</v>
          </cell>
          <cell r="F395" t="str">
            <v>Flowering</v>
          </cell>
          <cell r="G395">
            <v>1200</v>
          </cell>
          <cell r="I395">
            <v>1200</v>
          </cell>
          <cell r="J395">
            <v>4.3499999999999996</v>
          </cell>
          <cell r="K395">
            <v>3.0449999999999999</v>
          </cell>
          <cell r="L395">
            <v>0.3</v>
          </cell>
          <cell r="O395">
            <v>0</v>
          </cell>
          <cell r="P395">
            <v>1566</v>
          </cell>
          <cell r="Q395">
            <v>20</v>
          </cell>
          <cell r="R395">
            <v>31320000</v>
          </cell>
          <cell r="S395">
            <v>31320000</v>
          </cell>
        </row>
        <row r="396">
          <cell r="B396" t="str">
            <v>San Nicolas</v>
          </cell>
          <cell r="E396">
            <v>3451</v>
          </cell>
          <cell r="F396">
            <v>0</v>
          </cell>
          <cell r="G396">
            <v>3443</v>
          </cell>
          <cell r="H396">
            <v>13</v>
          </cell>
          <cell r="I396">
            <v>3430</v>
          </cell>
          <cell r="J396">
            <v>17.399999999999999</v>
          </cell>
          <cell r="K396">
            <v>10.004999999999999</v>
          </cell>
          <cell r="L396">
            <v>1.7</v>
          </cell>
          <cell r="M396">
            <v>0</v>
          </cell>
          <cell r="N396">
            <v>26995</v>
          </cell>
          <cell r="O396">
            <v>417072.75</v>
          </cell>
          <cell r="P396">
            <v>4393.9350000000004</v>
          </cell>
          <cell r="Q396">
            <v>60</v>
          </cell>
          <cell r="R396">
            <v>87878700</v>
          </cell>
          <cell r="S396">
            <v>88295772.75</v>
          </cell>
        </row>
        <row r="397">
          <cell r="E397">
            <v>3451</v>
          </cell>
          <cell r="F397" t="str">
            <v>Vegetative</v>
          </cell>
          <cell r="G397">
            <v>103</v>
          </cell>
          <cell r="I397">
            <v>103</v>
          </cell>
          <cell r="J397">
            <v>4.3499999999999996</v>
          </cell>
          <cell r="K397">
            <v>3.6974999999999998</v>
          </cell>
          <cell r="L397">
            <v>0.15</v>
          </cell>
          <cell r="N397">
            <v>26995</v>
          </cell>
          <cell r="O397">
            <v>417072.75</v>
          </cell>
          <cell r="R397">
            <v>0</v>
          </cell>
          <cell r="S397">
            <v>417072.75</v>
          </cell>
        </row>
        <row r="398">
          <cell r="F398" t="str">
            <v>Reproductive</v>
          </cell>
          <cell r="G398">
            <v>3307</v>
          </cell>
          <cell r="I398">
            <v>3307</v>
          </cell>
          <cell r="J398">
            <v>4.3499999999999996</v>
          </cell>
          <cell r="K398">
            <v>3.0449999999999999</v>
          </cell>
          <cell r="L398">
            <v>0.3</v>
          </cell>
          <cell r="P398">
            <v>4315.6350000000002</v>
          </cell>
          <cell r="Q398">
            <v>20</v>
          </cell>
          <cell r="R398">
            <v>86312700</v>
          </cell>
          <cell r="S398">
            <v>86312700</v>
          </cell>
        </row>
        <row r="399">
          <cell r="F399" t="str">
            <v>Reproductive</v>
          </cell>
          <cell r="G399">
            <v>13</v>
          </cell>
          <cell r="H399">
            <v>13</v>
          </cell>
          <cell r="J399">
            <v>4.3499999999999996</v>
          </cell>
          <cell r="K399">
            <v>0</v>
          </cell>
          <cell r="L399">
            <v>1</v>
          </cell>
          <cell r="P399">
            <v>56.55</v>
          </cell>
          <cell r="Q399">
            <v>20</v>
          </cell>
          <cell r="R399">
            <v>1131000</v>
          </cell>
          <cell r="S399">
            <v>1131000</v>
          </cell>
        </row>
        <row r="400">
          <cell r="F400" t="str">
            <v>Harvestable</v>
          </cell>
          <cell r="G400">
            <v>20</v>
          </cell>
          <cell r="I400">
            <v>20</v>
          </cell>
          <cell r="J400">
            <v>4.3499999999999996</v>
          </cell>
          <cell r="K400">
            <v>3.2624999999999997</v>
          </cell>
          <cell r="L400">
            <v>0.25</v>
          </cell>
          <cell r="P400">
            <v>21.75</v>
          </cell>
          <cell r="Q400">
            <v>20</v>
          </cell>
          <cell r="R400">
            <v>435000</v>
          </cell>
          <cell r="S400">
            <v>435000</v>
          </cell>
        </row>
      </sheetData>
      <sheetData sheetId="3" refreshError="1"/>
      <sheetData sheetId="4" refreshError="1">
        <row r="56">
          <cell r="B56" t="str">
            <v>Santo Domingo</v>
          </cell>
          <cell r="D56">
            <v>603</v>
          </cell>
          <cell r="E56">
            <v>1777</v>
          </cell>
          <cell r="F56">
            <v>0</v>
          </cell>
          <cell r="G56">
            <v>453</v>
          </cell>
          <cell r="H56">
            <v>0</v>
          </cell>
          <cell r="I56">
            <v>453</v>
          </cell>
          <cell r="J56">
            <v>16.5</v>
          </cell>
          <cell r="K56">
            <v>12.824999999999999</v>
          </cell>
          <cell r="L56">
            <v>0.64999999999999991</v>
          </cell>
          <cell r="M56">
            <v>0</v>
          </cell>
          <cell r="N56">
            <v>0</v>
          </cell>
          <cell r="O56">
            <v>0</v>
          </cell>
          <cell r="P56">
            <v>497.70000000000005</v>
          </cell>
          <cell r="Q56">
            <v>51</v>
          </cell>
          <cell r="R56">
            <v>8460900</v>
          </cell>
          <cell r="S56">
            <v>8460900</v>
          </cell>
        </row>
        <row r="57">
          <cell r="C57" t="str">
            <v>Rice</v>
          </cell>
          <cell r="D57">
            <v>603</v>
          </cell>
          <cell r="E57">
            <v>1777</v>
          </cell>
          <cell r="F57" t="str">
            <v>Maturity</v>
          </cell>
          <cell r="G57">
            <v>208</v>
          </cell>
          <cell r="I57">
            <v>208</v>
          </cell>
          <cell r="J57">
            <v>4.5</v>
          </cell>
          <cell r="K57">
            <v>3.8250000000000002</v>
          </cell>
          <cell r="L57">
            <v>0.15</v>
          </cell>
          <cell r="P57">
            <v>140.4</v>
          </cell>
          <cell r="Q57">
            <v>17</v>
          </cell>
          <cell r="R57">
            <v>2386800</v>
          </cell>
          <cell r="S57">
            <v>2386800</v>
          </cell>
        </row>
        <row r="58">
          <cell r="F58" t="str">
            <v xml:space="preserve">Ripening </v>
          </cell>
          <cell r="G58">
            <v>139.5</v>
          </cell>
          <cell r="I58">
            <v>139.5</v>
          </cell>
          <cell r="J58">
            <v>6</v>
          </cell>
          <cell r="K58">
            <v>4.8</v>
          </cell>
          <cell r="L58">
            <v>0.2</v>
          </cell>
          <cell r="P58">
            <v>167.4</v>
          </cell>
          <cell r="Q58">
            <v>17</v>
          </cell>
          <cell r="R58">
            <v>2845800</v>
          </cell>
          <cell r="S58">
            <v>2845800</v>
          </cell>
        </row>
        <row r="59">
          <cell r="F59" t="str">
            <v>Harvestable</v>
          </cell>
          <cell r="G59">
            <v>105.5</v>
          </cell>
          <cell r="I59">
            <v>105.5</v>
          </cell>
          <cell r="J59">
            <v>6</v>
          </cell>
          <cell r="K59">
            <v>4.2</v>
          </cell>
          <cell r="L59">
            <v>0.3</v>
          </cell>
          <cell r="P59">
            <v>189.9</v>
          </cell>
          <cell r="Q59">
            <v>17</v>
          </cell>
          <cell r="R59">
            <v>3228300</v>
          </cell>
          <cell r="S59">
            <v>3228300</v>
          </cell>
        </row>
        <row r="60">
          <cell r="B60" t="str">
            <v>SAN VICENTE</v>
          </cell>
          <cell r="C60" t="str">
            <v>Rice</v>
          </cell>
          <cell r="D60">
            <v>80</v>
          </cell>
          <cell r="E60">
            <v>414</v>
          </cell>
          <cell r="F60" t="str">
            <v>Maturity</v>
          </cell>
          <cell r="G60">
            <v>75</v>
          </cell>
          <cell r="I60">
            <v>75</v>
          </cell>
          <cell r="J60">
            <v>4.3600000000000003</v>
          </cell>
          <cell r="K60">
            <v>3.0520000000000005</v>
          </cell>
          <cell r="L60">
            <v>0.3</v>
          </cell>
          <cell r="P60">
            <v>98.1</v>
          </cell>
          <cell r="Q60">
            <v>17</v>
          </cell>
          <cell r="R60">
            <v>1667699.9999999998</v>
          </cell>
          <cell r="S60">
            <v>1667699.9999999998</v>
          </cell>
        </row>
        <row r="61">
          <cell r="B61" t="str">
            <v>San Ildefonso</v>
          </cell>
          <cell r="D61">
            <v>286</v>
          </cell>
          <cell r="E61">
            <v>115</v>
          </cell>
          <cell r="F61">
            <v>0</v>
          </cell>
          <cell r="G61">
            <v>143</v>
          </cell>
          <cell r="H61">
            <v>3</v>
          </cell>
          <cell r="I61">
            <v>140</v>
          </cell>
          <cell r="J61">
            <v>9.36</v>
          </cell>
          <cell r="K61">
            <v>4</v>
          </cell>
          <cell r="L61">
            <v>1.2</v>
          </cell>
          <cell r="M61">
            <v>0</v>
          </cell>
          <cell r="N61">
            <v>0</v>
          </cell>
          <cell r="O61">
            <v>0</v>
          </cell>
          <cell r="P61">
            <v>153.08000000000001</v>
          </cell>
          <cell r="Q61">
            <v>34</v>
          </cell>
          <cell r="R61">
            <v>2602360</v>
          </cell>
          <cell r="S61">
            <v>2602360</v>
          </cell>
        </row>
        <row r="62">
          <cell r="C62" t="str">
            <v>Rice</v>
          </cell>
          <cell r="D62">
            <v>286</v>
          </cell>
          <cell r="E62">
            <v>115</v>
          </cell>
          <cell r="F62" t="str">
            <v>Maturity</v>
          </cell>
          <cell r="G62">
            <v>140</v>
          </cell>
          <cell r="I62">
            <v>140</v>
          </cell>
          <cell r="J62">
            <v>5</v>
          </cell>
          <cell r="K62">
            <v>4</v>
          </cell>
          <cell r="L62">
            <v>0.2</v>
          </cell>
          <cell r="P62">
            <v>140</v>
          </cell>
          <cell r="Q62">
            <v>17</v>
          </cell>
          <cell r="R62">
            <v>2380000</v>
          </cell>
          <cell r="S62">
            <v>2380000</v>
          </cell>
        </row>
        <row r="63">
          <cell r="F63" t="str">
            <v xml:space="preserve">Maturity </v>
          </cell>
          <cell r="G63">
            <v>3</v>
          </cell>
          <cell r="H63">
            <v>3</v>
          </cell>
          <cell r="J63">
            <v>4.3600000000000003</v>
          </cell>
          <cell r="K63">
            <v>0</v>
          </cell>
          <cell r="L63">
            <v>1</v>
          </cell>
          <cell r="P63">
            <v>13.080000000000002</v>
          </cell>
          <cell r="Q63">
            <v>17</v>
          </cell>
          <cell r="R63">
            <v>222360.00000000003</v>
          </cell>
          <cell r="S63">
            <v>222360.00000000003</v>
          </cell>
        </row>
        <row r="64">
          <cell r="B64" t="str">
            <v>Santa Catalina</v>
          </cell>
          <cell r="C64" t="str">
            <v>Rice</v>
          </cell>
          <cell r="D64">
            <v>28</v>
          </cell>
          <cell r="E64">
            <v>296</v>
          </cell>
          <cell r="F64" t="str">
            <v>Harvestable</v>
          </cell>
          <cell r="G64">
            <v>14</v>
          </cell>
          <cell r="I64">
            <v>14</v>
          </cell>
          <cell r="J64">
            <v>4.3600000000000003</v>
          </cell>
          <cell r="K64">
            <v>3.4880000000000004</v>
          </cell>
          <cell r="L64">
            <v>0.2</v>
          </cell>
          <cell r="P64">
            <v>12.208000000000002</v>
          </cell>
          <cell r="Q64">
            <v>17</v>
          </cell>
          <cell r="R64">
            <v>207536.00000000003</v>
          </cell>
          <cell r="S64">
            <v>207536.00000000003</v>
          </cell>
        </row>
        <row r="65">
          <cell r="B65" t="str">
            <v>Sinait</v>
          </cell>
          <cell r="D65">
            <v>1987</v>
          </cell>
          <cell r="E65">
            <v>1920</v>
          </cell>
          <cell r="F65">
            <v>0</v>
          </cell>
          <cell r="G65">
            <v>994</v>
          </cell>
          <cell r="H65">
            <v>0</v>
          </cell>
          <cell r="I65">
            <v>994</v>
          </cell>
          <cell r="J65">
            <v>13.080000000000002</v>
          </cell>
          <cell r="K65">
            <v>9.5920000000000023</v>
          </cell>
          <cell r="L65">
            <v>0.8</v>
          </cell>
          <cell r="M65">
            <v>0</v>
          </cell>
          <cell r="N65">
            <v>0</v>
          </cell>
          <cell r="O65">
            <v>0</v>
          </cell>
          <cell r="P65">
            <v>919.08800000000019</v>
          </cell>
          <cell r="Q65">
            <v>51</v>
          </cell>
          <cell r="R65">
            <v>15624496.000000002</v>
          </cell>
          <cell r="S65">
            <v>15624496.000000002</v>
          </cell>
        </row>
        <row r="66">
          <cell r="C66" t="str">
            <v>Rice</v>
          </cell>
          <cell r="D66">
            <v>120</v>
          </cell>
          <cell r="E66">
            <v>1920</v>
          </cell>
          <cell r="F66" t="str">
            <v>Maturity</v>
          </cell>
          <cell r="G66">
            <v>60</v>
          </cell>
          <cell r="I66">
            <v>60</v>
          </cell>
          <cell r="J66">
            <v>4.3600000000000003</v>
          </cell>
          <cell r="K66">
            <v>2.6160000000000001</v>
          </cell>
          <cell r="L66">
            <v>0.4</v>
          </cell>
          <cell r="P66">
            <v>104.64000000000001</v>
          </cell>
          <cell r="Q66">
            <v>17</v>
          </cell>
          <cell r="R66">
            <v>1778880.0000000002</v>
          </cell>
          <cell r="S66">
            <v>1778880.0000000002</v>
          </cell>
        </row>
        <row r="67">
          <cell r="D67">
            <v>60</v>
          </cell>
          <cell r="F67" t="str">
            <v>Maturity</v>
          </cell>
          <cell r="G67">
            <v>30</v>
          </cell>
          <cell r="I67">
            <v>30</v>
          </cell>
          <cell r="J67">
            <v>4.3600000000000003</v>
          </cell>
          <cell r="K67">
            <v>3.4880000000000004</v>
          </cell>
          <cell r="L67">
            <v>0.2</v>
          </cell>
          <cell r="P67">
            <v>26.160000000000004</v>
          </cell>
          <cell r="Q67">
            <v>17</v>
          </cell>
          <cell r="R67">
            <v>444720.00000000006</v>
          </cell>
          <cell r="S67">
            <v>444720.00000000006</v>
          </cell>
        </row>
        <row r="68">
          <cell r="D68">
            <v>1807</v>
          </cell>
          <cell r="F68" t="str">
            <v>Maturity</v>
          </cell>
          <cell r="G68">
            <v>904</v>
          </cell>
          <cell r="I68">
            <v>904</v>
          </cell>
          <cell r="J68">
            <v>4.3600000000000003</v>
          </cell>
          <cell r="K68">
            <v>3.4880000000000004</v>
          </cell>
          <cell r="L68">
            <v>0.2</v>
          </cell>
          <cell r="P68">
            <v>788.28800000000012</v>
          </cell>
          <cell r="Q68">
            <v>17</v>
          </cell>
          <cell r="R68">
            <v>13400896.000000002</v>
          </cell>
          <cell r="S68">
            <v>13400896.000000002</v>
          </cell>
        </row>
        <row r="69">
          <cell r="B69" t="str">
            <v>Magsingal</v>
          </cell>
          <cell r="D69">
            <v>1091</v>
          </cell>
          <cell r="E69">
            <v>1758</v>
          </cell>
          <cell r="F69">
            <v>0</v>
          </cell>
          <cell r="G69">
            <v>819</v>
          </cell>
          <cell r="H69">
            <v>6</v>
          </cell>
          <cell r="I69">
            <v>813</v>
          </cell>
          <cell r="J69">
            <v>18.920000000000002</v>
          </cell>
          <cell r="K69">
            <v>10.667999999999999</v>
          </cell>
          <cell r="L69">
            <v>1.8</v>
          </cell>
          <cell r="M69">
            <v>0</v>
          </cell>
          <cell r="N69">
            <v>0</v>
          </cell>
          <cell r="O69">
            <v>0</v>
          </cell>
          <cell r="P69">
            <v>721.89600000000007</v>
          </cell>
          <cell r="Q69">
            <v>68</v>
          </cell>
          <cell r="R69">
            <v>12272232.000000002</v>
          </cell>
          <cell r="S69">
            <v>12272232.000000002</v>
          </cell>
        </row>
        <row r="70">
          <cell r="C70" t="str">
            <v>Rice</v>
          </cell>
          <cell r="D70">
            <v>884</v>
          </cell>
          <cell r="E70">
            <v>1758</v>
          </cell>
          <cell r="F70" t="str">
            <v>Maturity</v>
          </cell>
          <cell r="G70">
            <v>663</v>
          </cell>
          <cell r="I70">
            <v>663</v>
          </cell>
          <cell r="J70">
            <v>4.3600000000000003</v>
          </cell>
          <cell r="K70">
            <v>3.4880000000000004</v>
          </cell>
          <cell r="L70">
            <v>0.2</v>
          </cell>
          <cell r="P70">
            <v>578.13600000000008</v>
          </cell>
          <cell r="Q70">
            <v>17</v>
          </cell>
          <cell r="R70">
            <v>9828312.0000000019</v>
          </cell>
          <cell r="S70">
            <v>9828312.0000000019</v>
          </cell>
        </row>
        <row r="71">
          <cell r="D71">
            <v>173</v>
          </cell>
          <cell r="F71" t="str">
            <v xml:space="preserve">Milking-Dough </v>
          </cell>
          <cell r="G71">
            <v>130</v>
          </cell>
          <cell r="I71">
            <v>130</v>
          </cell>
          <cell r="J71">
            <v>5.2</v>
          </cell>
          <cell r="K71">
            <v>4.68</v>
          </cell>
          <cell r="L71">
            <v>0.1</v>
          </cell>
          <cell r="P71">
            <v>67.600000000000009</v>
          </cell>
          <cell r="Q71">
            <v>17</v>
          </cell>
          <cell r="R71">
            <v>1149200</v>
          </cell>
          <cell r="S71">
            <v>1149200</v>
          </cell>
        </row>
        <row r="72">
          <cell r="D72">
            <v>26</v>
          </cell>
          <cell r="F72" t="str">
            <v>Flowering</v>
          </cell>
          <cell r="G72">
            <v>20</v>
          </cell>
          <cell r="I72">
            <v>20</v>
          </cell>
          <cell r="J72">
            <v>5</v>
          </cell>
          <cell r="K72">
            <v>2.5</v>
          </cell>
          <cell r="L72">
            <v>0.5</v>
          </cell>
          <cell r="P72">
            <v>50</v>
          </cell>
          <cell r="Q72">
            <v>17</v>
          </cell>
          <cell r="R72">
            <v>850000</v>
          </cell>
          <cell r="S72">
            <v>850000</v>
          </cell>
        </row>
        <row r="73">
          <cell r="D73">
            <v>8</v>
          </cell>
          <cell r="F73" t="str">
            <v>Maturity</v>
          </cell>
          <cell r="G73">
            <v>6</v>
          </cell>
          <cell r="H73">
            <v>6</v>
          </cell>
          <cell r="J73">
            <v>4.3600000000000003</v>
          </cell>
          <cell r="K73">
            <v>0</v>
          </cell>
          <cell r="L73">
            <v>1</v>
          </cell>
          <cell r="P73">
            <v>26.160000000000004</v>
          </cell>
          <cell r="Q73">
            <v>17</v>
          </cell>
          <cell r="R73">
            <v>444720.00000000006</v>
          </cell>
          <cell r="S73">
            <v>444720.00000000006</v>
          </cell>
        </row>
        <row r="74">
          <cell r="B74" t="str">
            <v>CITY OF VIGAN (Capital)</v>
          </cell>
          <cell r="D74">
            <v>70</v>
          </cell>
          <cell r="E74">
            <v>128</v>
          </cell>
          <cell r="F74" t="str">
            <v>Maturity</v>
          </cell>
          <cell r="G74">
            <v>50.4</v>
          </cell>
          <cell r="I74">
            <v>50.4</v>
          </cell>
          <cell r="J74">
            <v>4.3600000000000003</v>
          </cell>
          <cell r="K74">
            <v>2.6160000000000001</v>
          </cell>
          <cell r="L74">
            <v>0.4</v>
          </cell>
          <cell r="P74">
            <v>87.897600000000011</v>
          </cell>
          <cell r="Q74">
            <v>17</v>
          </cell>
          <cell r="R74">
            <v>1494259.2000000002</v>
          </cell>
          <cell r="S74">
            <v>1494259.2000000002</v>
          </cell>
        </row>
        <row r="76">
          <cell r="B76" t="str">
            <v>District 2</v>
          </cell>
          <cell r="D76">
            <v>35748</v>
          </cell>
          <cell r="E76">
            <v>39329</v>
          </cell>
          <cell r="F76">
            <v>0</v>
          </cell>
          <cell r="G76">
            <v>22292.949999999997</v>
          </cell>
          <cell r="H76">
            <v>211.9</v>
          </cell>
          <cell r="I76">
            <v>22081.049999999996</v>
          </cell>
          <cell r="M76">
            <v>10.46</v>
          </cell>
          <cell r="O76">
            <v>2560000</v>
          </cell>
          <cell r="P76">
            <v>25816.731500000002</v>
          </cell>
          <cell r="R76">
            <v>438884435.50000006</v>
          </cell>
          <cell r="S76">
            <v>441444435.50000006</v>
          </cell>
        </row>
        <row r="77">
          <cell r="B77" t="str">
            <v>Alilem</v>
          </cell>
          <cell r="D77">
            <v>163</v>
          </cell>
          <cell r="E77">
            <v>617</v>
          </cell>
          <cell r="F77">
            <v>0</v>
          </cell>
          <cell r="G77">
            <v>81.55</v>
          </cell>
          <cell r="H77">
            <v>6</v>
          </cell>
          <cell r="I77">
            <v>75.55</v>
          </cell>
          <cell r="J77">
            <v>8.7200000000000006</v>
          </cell>
          <cell r="K77">
            <v>3.2700000000000005</v>
          </cell>
          <cell r="L77">
            <v>1.25</v>
          </cell>
          <cell r="M77">
            <v>0</v>
          </cell>
          <cell r="N77">
            <v>0</v>
          </cell>
          <cell r="O77">
            <v>0</v>
          </cell>
          <cell r="P77">
            <v>108.5095</v>
          </cell>
          <cell r="Q77">
            <v>34</v>
          </cell>
          <cell r="R77">
            <v>1844661.5000000002</v>
          </cell>
          <cell r="S77">
            <v>1844661.5000000002</v>
          </cell>
        </row>
        <row r="78">
          <cell r="C78" t="str">
            <v>Rice</v>
          </cell>
          <cell r="D78">
            <v>151</v>
          </cell>
          <cell r="E78">
            <v>617</v>
          </cell>
          <cell r="F78" t="str">
            <v>Maturity</v>
          </cell>
          <cell r="G78">
            <v>75.55</v>
          </cell>
          <cell r="I78">
            <v>75.55</v>
          </cell>
          <cell r="J78">
            <v>4.3600000000000003</v>
          </cell>
          <cell r="K78">
            <v>3.2700000000000005</v>
          </cell>
          <cell r="L78">
            <v>0.25</v>
          </cell>
          <cell r="P78">
            <v>82.349500000000006</v>
          </cell>
          <cell r="Q78">
            <v>17</v>
          </cell>
          <cell r="R78">
            <v>1399941.5000000002</v>
          </cell>
          <cell r="S78">
            <v>1399941.5000000002</v>
          </cell>
        </row>
        <row r="79">
          <cell r="D79">
            <v>12</v>
          </cell>
          <cell r="F79" t="str">
            <v>Maturity</v>
          </cell>
          <cell r="G79">
            <v>6</v>
          </cell>
          <cell r="H79">
            <v>6</v>
          </cell>
          <cell r="J79">
            <v>4.3600000000000003</v>
          </cell>
          <cell r="K79">
            <v>0</v>
          </cell>
          <cell r="L79">
            <v>1</v>
          </cell>
          <cell r="P79">
            <v>26.160000000000004</v>
          </cell>
          <cell r="Q79">
            <v>17</v>
          </cell>
          <cell r="R79">
            <v>444720.00000000006</v>
          </cell>
          <cell r="S79">
            <v>444720.00000000006</v>
          </cell>
        </row>
        <row r="80">
          <cell r="B80" t="str">
            <v>Banayoyo</v>
          </cell>
          <cell r="D80">
            <v>660</v>
          </cell>
          <cell r="E80">
            <v>635</v>
          </cell>
          <cell r="F80">
            <v>0</v>
          </cell>
          <cell r="G80">
            <v>331</v>
          </cell>
          <cell r="H80">
            <v>0</v>
          </cell>
          <cell r="I80">
            <v>331</v>
          </cell>
          <cell r="J80">
            <v>16.5</v>
          </cell>
          <cell r="K80">
            <v>13.65</v>
          </cell>
          <cell r="L80">
            <v>0.55000000000000004</v>
          </cell>
          <cell r="M80">
            <v>0</v>
          </cell>
          <cell r="N80">
            <v>0</v>
          </cell>
          <cell r="O80">
            <v>0</v>
          </cell>
          <cell r="P80">
            <v>227.4</v>
          </cell>
          <cell r="Q80">
            <v>51</v>
          </cell>
          <cell r="R80">
            <v>3865800</v>
          </cell>
          <cell r="S80">
            <v>3865800</v>
          </cell>
        </row>
        <row r="81">
          <cell r="C81" t="str">
            <v>Rice</v>
          </cell>
          <cell r="D81">
            <v>500</v>
          </cell>
          <cell r="E81">
            <v>635</v>
          </cell>
          <cell r="F81" t="str">
            <v>Maturity</v>
          </cell>
          <cell r="G81">
            <v>250</v>
          </cell>
          <cell r="I81">
            <v>250</v>
          </cell>
          <cell r="J81">
            <v>6</v>
          </cell>
          <cell r="K81">
            <v>5.4</v>
          </cell>
          <cell r="L81">
            <v>0.1</v>
          </cell>
          <cell r="P81">
            <v>150</v>
          </cell>
          <cell r="Q81">
            <v>17</v>
          </cell>
          <cell r="R81">
            <v>2550000</v>
          </cell>
          <cell r="S81">
            <v>2550000</v>
          </cell>
        </row>
        <row r="82">
          <cell r="D82">
            <v>142</v>
          </cell>
          <cell r="F82" t="str">
            <v>Maturity</v>
          </cell>
          <cell r="G82">
            <v>71</v>
          </cell>
          <cell r="I82">
            <v>71</v>
          </cell>
          <cell r="J82">
            <v>6</v>
          </cell>
          <cell r="K82">
            <v>5.0999999999999996</v>
          </cell>
          <cell r="L82">
            <v>0.15</v>
          </cell>
          <cell r="P82">
            <v>63.9</v>
          </cell>
          <cell r="Q82">
            <v>17</v>
          </cell>
          <cell r="R82">
            <v>1086300</v>
          </cell>
          <cell r="S82">
            <v>1086300</v>
          </cell>
        </row>
        <row r="83">
          <cell r="D83">
            <v>18</v>
          </cell>
          <cell r="F83" t="str">
            <v xml:space="preserve">Flowering </v>
          </cell>
          <cell r="G83">
            <v>10</v>
          </cell>
          <cell r="I83">
            <v>10</v>
          </cell>
          <cell r="J83">
            <v>4.5</v>
          </cell>
          <cell r="K83">
            <v>3.1500000000000004</v>
          </cell>
          <cell r="L83">
            <v>0.3</v>
          </cell>
          <cell r="P83">
            <v>13.5</v>
          </cell>
          <cell r="Q83">
            <v>17</v>
          </cell>
          <cell r="R83">
            <v>229500</v>
          </cell>
          <cell r="S83">
            <v>229500</v>
          </cell>
        </row>
        <row r="84">
          <cell r="B84" t="str">
            <v>Burgos</v>
          </cell>
          <cell r="D84">
            <v>729</v>
          </cell>
          <cell r="E84">
            <v>1178</v>
          </cell>
          <cell r="F84">
            <v>0</v>
          </cell>
          <cell r="G84">
            <v>367</v>
          </cell>
          <cell r="H84">
            <v>0</v>
          </cell>
          <cell r="I84">
            <v>367</v>
          </cell>
          <cell r="J84">
            <v>13.080000000000002</v>
          </cell>
          <cell r="K84">
            <v>7.8480000000000008</v>
          </cell>
          <cell r="L84">
            <v>1.2</v>
          </cell>
          <cell r="M84">
            <v>0</v>
          </cell>
          <cell r="N84">
            <v>0</v>
          </cell>
          <cell r="O84">
            <v>0</v>
          </cell>
          <cell r="P84">
            <v>597.32000000000005</v>
          </cell>
          <cell r="Q84">
            <v>51</v>
          </cell>
          <cell r="R84">
            <v>10154440</v>
          </cell>
          <cell r="S84">
            <v>10154440</v>
          </cell>
        </row>
        <row r="85">
          <cell r="C85" t="str">
            <v>Rice</v>
          </cell>
          <cell r="D85">
            <v>315</v>
          </cell>
          <cell r="E85">
            <v>108</v>
          </cell>
          <cell r="F85" t="str">
            <v xml:space="preserve">Flowering </v>
          </cell>
          <cell r="G85">
            <v>162</v>
          </cell>
          <cell r="I85">
            <v>162</v>
          </cell>
          <cell r="J85">
            <v>4.3600000000000003</v>
          </cell>
          <cell r="K85">
            <v>2.1800000000000002</v>
          </cell>
          <cell r="L85">
            <v>0.5</v>
          </cell>
          <cell r="P85">
            <v>353.16</v>
          </cell>
          <cell r="Q85">
            <v>17</v>
          </cell>
          <cell r="R85">
            <v>6003720</v>
          </cell>
          <cell r="S85">
            <v>6003720</v>
          </cell>
        </row>
        <row r="86">
          <cell r="D86">
            <v>97</v>
          </cell>
          <cell r="F86" t="str">
            <v xml:space="preserve">Flowering </v>
          </cell>
          <cell r="G86">
            <v>50</v>
          </cell>
          <cell r="I86">
            <v>50</v>
          </cell>
          <cell r="J86">
            <v>4.3600000000000003</v>
          </cell>
          <cell r="K86">
            <v>2.1800000000000002</v>
          </cell>
          <cell r="L86">
            <v>0.5</v>
          </cell>
          <cell r="P86">
            <v>109.00000000000001</v>
          </cell>
          <cell r="Q86">
            <v>17</v>
          </cell>
          <cell r="R86">
            <v>1853000.0000000002</v>
          </cell>
          <cell r="S86">
            <v>1853000.0000000002</v>
          </cell>
        </row>
        <row r="87">
          <cell r="D87">
            <v>317</v>
          </cell>
          <cell r="E87">
            <v>1070</v>
          </cell>
          <cell r="F87" t="str">
            <v>Maturity</v>
          </cell>
          <cell r="G87">
            <v>155</v>
          </cell>
          <cell r="I87">
            <v>155</v>
          </cell>
          <cell r="J87">
            <v>4.3600000000000003</v>
          </cell>
          <cell r="K87">
            <v>3.4880000000000004</v>
          </cell>
          <cell r="L87">
            <v>0.2</v>
          </cell>
          <cell r="P87">
            <v>135.16000000000003</v>
          </cell>
          <cell r="Q87">
            <v>17</v>
          </cell>
          <cell r="R87">
            <v>2297720.0000000005</v>
          </cell>
          <cell r="S87">
            <v>2297720.0000000005</v>
          </cell>
        </row>
        <row r="88">
          <cell r="B88" t="str">
            <v>CITY OF CANDON</v>
          </cell>
          <cell r="D88">
            <v>3911</v>
          </cell>
          <cell r="E88">
            <v>2782</v>
          </cell>
          <cell r="F88">
            <v>0</v>
          </cell>
          <cell r="G88">
            <v>2400</v>
          </cell>
          <cell r="H88">
            <v>0</v>
          </cell>
          <cell r="I88">
            <v>2400</v>
          </cell>
          <cell r="J88">
            <v>8.7200000000000006</v>
          </cell>
          <cell r="K88">
            <v>6.322000000000001</v>
          </cell>
          <cell r="L88">
            <v>0.55000000000000004</v>
          </cell>
          <cell r="M88">
            <v>0</v>
          </cell>
          <cell r="N88">
            <v>0</v>
          </cell>
          <cell r="O88">
            <v>0</v>
          </cell>
          <cell r="P88">
            <v>2332.6000000000004</v>
          </cell>
          <cell r="Q88">
            <v>34</v>
          </cell>
          <cell r="R88">
            <v>39654200</v>
          </cell>
          <cell r="S88">
            <v>39654200</v>
          </cell>
        </row>
        <row r="89">
          <cell r="C89" t="str">
            <v>Rice</v>
          </cell>
          <cell r="D89">
            <v>2978</v>
          </cell>
          <cell r="E89">
            <v>1902</v>
          </cell>
          <cell r="F89" t="str">
            <v>Harvestable</v>
          </cell>
          <cell r="G89">
            <v>1700</v>
          </cell>
          <cell r="I89">
            <v>1700</v>
          </cell>
          <cell r="J89">
            <v>4.3600000000000003</v>
          </cell>
          <cell r="K89">
            <v>3.7060000000000004</v>
          </cell>
          <cell r="L89">
            <v>0.15</v>
          </cell>
          <cell r="P89">
            <v>1111.8000000000002</v>
          </cell>
          <cell r="Q89">
            <v>17</v>
          </cell>
          <cell r="R89">
            <v>18900600.000000004</v>
          </cell>
          <cell r="S89">
            <v>18900600.000000004</v>
          </cell>
        </row>
        <row r="90">
          <cell r="D90">
            <v>933</v>
          </cell>
          <cell r="E90">
            <v>880</v>
          </cell>
          <cell r="F90" t="str">
            <v xml:space="preserve">Flowering </v>
          </cell>
          <cell r="G90">
            <v>700</v>
          </cell>
          <cell r="I90">
            <v>700</v>
          </cell>
          <cell r="J90">
            <v>4.3600000000000003</v>
          </cell>
          <cell r="K90">
            <v>2.6160000000000001</v>
          </cell>
          <cell r="L90">
            <v>0.4</v>
          </cell>
          <cell r="P90">
            <v>1220.8</v>
          </cell>
          <cell r="Q90">
            <v>17</v>
          </cell>
          <cell r="R90">
            <v>20753600</v>
          </cell>
          <cell r="S90">
            <v>20753600</v>
          </cell>
        </row>
        <row r="91">
          <cell r="B91" t="str">
            <v>Cervantes</v>
          </cell>
          <cell r="D91">
            <v>424</v>
          </cell>
          <cell r="E91">
            <v>964</v>
          </cell>
          <cell r="F91">
            <v>0</v>
          </cell>
          <cell r="G91">
            <v>100.5</v>
          </cell>
          <cell r="H91">
            <v>39.85</v>
          </cell>
          <cell r="I91">
            <v>60.65</v>
          </cell>
          <cell r="J91">
            <v>8.7200000000000006</v>
          </cell>
          <cell r="K91">
            <v>3.0520000000000005</v>
          </cell>
          <cell r="L91">
            <v>1.3</v>
          </cell>
          <cell r="M91">
            <v>0</v>
          </cell>
          <cell r="N91">
            <v>0</v>
          </cell>
          <cell r="O91">
            <v>0</v>
          </cell>
          <cell r="P91">
            <v>253.07620000000003</v>
          </cell>
          <cell r="Q91">
            <v>34</v>
          </cell>
          <cell r="R91">
            <v>4302295.4000000004</v>
          </cell>
          <cell r="S91">
            <v>4302295.4000000004</v>
          </cell>
        </row>
        <row r="92">
          <cell r="C92" t="str">
            <v>Rice</v>
          </cell>
          <cell r="D92">
            <v>285</v>
          </cell>
          <cell r="E92">
            <v>964</v>
          </cell>
          <cell r="F92" t="str">
            <v>Maturity</v>
          </cell>
          <cell r="G92">
            <v>60.65</v>
          </cell>
          <cell r="I92">
            <v>60.65</v>
          </cell>
          <cell r="J92">
            <v>4.3600000000000003</v>
          </cell>
          <cell r="K92">
            <v>3.0520000000000005</v>
          </cell>
          <cell r="L92">
            <v>0.3</v>
          </cell>
          <cell r="P92">
            <v>79.330200000000005</v>
          </cell>
          <cell r="Q92">
            <v>17</v>
          </cell>
          <cell r="R92">
            <v>1348613.4000000001</v>
          </cell>
          <cell r="S92">
            <v>1348613.4000000001</v>
          </cell>
        </row>
        <row r="93">
          <cell r="D93">
            <v>139</v>
          </cell>
          <cell r="F93" t="str">
            <v>Maturity</v>
          </cell>
          <cell r="G93">
            <v>39.85</v>
          </cell>
          <cell r="H93">
            <v>39.85</v>
          </cell>
          <cell r="J93">
            <v>4.3600000000000003</v>
          </cell>
          <cell r="K93">
            <v>0</v>
          </cell>
          <cell r="L93">
            <v>1</v>
          </cell>
          <cell r="P93">
            <v>173.74600000000001</v>
          </cell>
          <cell r="Q93">
            <v>17</v>
          </cell>
          <cell r="R93">
            <v>2953682.0000000005</v>
          </cell>
          <cell r="S93">
            <v>2953682.0000000005</v>
          </cell>
        </row>
        <row r="94">
          <cell r="B94" t="str">
            <v>Galimuyod</v>
          </cell>
          <cell r="D94">
            <v>1243</v>
          </cell>
          <cell r="E94">
            <v>813</v>
          </cell>
          <cell r="F94">
            <v>0</v>
          </cell>
          <cell r="G94">
            <v>616</v>
          </cell>
          <cell r="H94">
            <v>3</v>
          </cell>
          <cell r="I94">
            <v>613</v>
          </cell>
          <cell r="J94">
            <v>13.8</v>
          </cell>
          <cell r="K94">
            <v>6.45</v>
          </cell>
          <cell r="L94">
            <v>1.55</v>
          </cell>
          <cell r="M94">
            <v>0</v>
          </cell>
          <cell r="N94">
            <v>0</v>
          </cell>
          <cell r="O94">
            <v>0</v>
          </cell>
          <cell r="P94">
            <v>812.1</v>
          </cell>
          <cell r="Q94">
            <v>51</v>
          </cell>
          <cell r="R94">
            <v>13805700</v>
          </cell>
          <cell r="S94">
            <v>13805700</v>
          </cell>
        </row>
        <row r="95">
          <cell r="C95" t="str">
            <v>Rice</v>
          </cell>
          <cell r="D95">
            <v>579</v>
          </cell>
          <cell r="E95">
            <v>813</v>
          </cell>
          <cell r="F95" t="str">
            <v>Maturity</v>
          </cell>
          <cell r="G95">
            <v>294</v>
          </cell>
          <cell r="I95">
            <v>294</v>
          </cell>
          <cell r="J95">
            <v>4.2</v>
          </cell>
          <cell r="K95">
            <v>3.5700000000000003</v>
          </cell>
          <cell r="L95">
            <v>0.15</v>
          </cell>
          <cell r="P95">
            <v>185.22</v>
          </cell>
          <cell r="Q95">
            <v>17</v>
          </cell>
          <cell r="R95">
            <v>3148740</v>
          </cell>
          <cell r="S95">
            <v>3148740</v>
          </cell>
        </row>
        <row r="96">
          <cell r="D96">
            <v>658</v>
          </cell>
          <cell r="F96" t="str">
            <v xml:space="preserve">Flowering </v>
          </cell>
          <cell r="G96">
            <v>319</v>
          </cell>
          <cell r="I96">
            <v>319</v>
          </cell>
          <cell r="J96">
            <v>4.8</v>
          </cell>
          <cell r="K96">
            <v>2.88</v>
          </cell>
          <cell r="L96">
            <v>0.4</v>
          </cell>
          <cell r="P96">
            <v>612.48</v>
          </cell>
          <cell r="Q96">
            <v>17</v>
          </cell>
          <cell r="R96">
            <v>10412160</v>
          </cell>
          <cell r="S96">
            <v>10412160</v>
          </cell>
        </row>
        <row r="97">
          <cell r="D97">
            <v>6</v>
          </cell>
          <cell r="F97" t="str">
            <v xml:space="preserve">Flowering </v>
          </cell>
          <cell r="G97">
            <v>3</v>
          </cell>
          <cell r="H97">
            <v>3</v>
          </cell>
          <cell r="J97">
            <v>4.8</v>
          </cell>
          <cell r="K97">
            <v>0</v>
          </cell>
          <cell r="L97">
            <v>1</v>
          </cell>
          <cell r="P97">
            <v>14.399999999999999</v>
          </cell>
          <cell r="Q97">
            <v>17</v>
          </cell>
          <cell r="R97">
            <v>244799.99999999997</v>
          </cell>
          <cell r="S97">
            <v>244799.99999999997</v>
          </cell>
        </row>
        <row r="98">
          <cell r="B98" t="str">
            <v>GREGORIO DEL PILAR (CONCEPCION)</v>
          </cell>
          <cell r="D98">
            <v>1111</v>
          </cell>
          <cell r="E98">
            <v>600</v>
          </cell>
          <cell r="F98">
            <v>0</v>
          </cell>
          <cell r="G98">
            <v>560</v>
          </cell>
          <cell r="H98">
            <v>0</v>
          </cell>
          <cell r="I98">
            <v>560</v>
          </cell>
          <cell r="J98">
            <v>8.7200000000000006</v>
          </cell>
          <cell r="K98">
            <v>6.5400000000000009</v>
          </cell>
          <cell r="L98">
            <v>0.5</v>
          </cell>
          <cell r="M98">
            <v>0</v>
          </cell>
          <cell r="N98">
            <v>0</v>
          </cell>
          <cell r="O98">
            <v>0</v>
          </cell>
          <cell r="P98">
            <v>525.81600000000003</v>
          </cell>
          <cell r="Q98">
            <v>34</v>
          </cell>
          <cell r="R98">
            <v>8938872</v>
          </cell>
          <cell r="S98">
            <v>8938872</v>
          </cell>
        </row>
        <row r="99">
          <cell r="C99" t="str">
            <v>Rice</v>
          </cell>
          <cell r="D99">
            <v>358</v>
          </cell>
          <cell r="E99">
            <v>31</v>
          </cell>
          <cell r="F99" t="str">
            <v xml:space="preserve">Flowering </v>
          </cell>
          <cell r="G99">
            <v>183</v>
          </cell>
          <cell r="I99">
            <v>183</v>
          </cell>
          <cell r="J99">
            <v>4.3600000000000003</v>
          </cell>
          <cell r="K99">
            <v>2.8340000000000005</v>
          </cell>
          <cell r="L99">
            <v>0.35</v>
          </cell>
          <cell r="P99">
            <v>279.25800000000004</v>
          </cell>
          <cell r="Q99">
            <v>17</v>
          </cell>
          <cell r="R99">
            <v>4747386</v>
          </cell>
          <cell r="S99">
            <v>4747386</v>
          </cell>
        </row>
        <row r="100">
          <cell r="D100">
            <v>753</v>
          </cell>
          <cell r="E100">
            <v>569</v>
          </cell>
          <cell r="F100" t="str">
            <v>Milking-Dough</v>
          </cell>
          <cell r="G100">
            <v>377</v>
          </cell>
          <cell r="I100">
            <v>377</v>
          </cell>
          <cell r="J100">
            <v>4.3600000000000003</v>
          </cell>
          <cell r="K100">
            <v>3.7060000000000004</v>
          </cell>
          <cell r="L100">
            <v>0.15</v>
          </cell>
          <cell r="P100">
            <v>246.55799999999999</v>
          </cell>
          <cell r="Q100">
            <v>17</v>
          </cell>
          <cell r="R100">
            <v>4191486</v>
          </cell>
          <cell r="S100">
            <v>4191486</v>
          </cell>
        </row>
        <row r="101">
          <cell r="B101" t="str">
            <v>Lidlidda</v>
          </cell>
          <cell r="D101">
            <v>39</v>
          </cell>
          <cell r="E101">
            <v>481</v>
          </cell>
          <cell r="F101">
            <v>0</v>
          </cell>
          <cell r="G101">
            <v>19.5</v>
          </cell>
          <cell r="H101">
            <v>9</v>
          </cell>
          <cell r="I101">
            <v>10.5</v>
          </cell>
          <cell r="J101">
            <v>8</v>
          </cell>
          <cell r="K101">
            <v>2</v>
          </cell>
          <cell r="L101">
            <v>1.5</v>
          </cell>
          <cell r="M101">
            <v>0</v>
          </cell>
          <cell r="N101">
            <v>0</v>
          </cell>
          <cell r="O101">
            <v>0</v>
          </cell>
          <cell r="P101">
            <v>57</v>
          </cell>
          <cell r="Q101">
            <v>34</v>
          </cell>
          <cell r="R101">
            <v>969000</v>
          </cell>
          <cell r="S101">
            <v>969000</v>
          </cell>
        </row>
        <row r="102">
          <cell r="C102" t="str">
            <v>Rice</v>
          </cell>
          <cell r="D102">
            <v>17</v>
          </cell>
          <cell r="E102">
            <v>279</v>
          </cell>
          <cell r="F102" t="str">
            <v>Harvestable</v>
          </cell>
          <cell r="G102">
            <v>9</v>
          </cell>
          <cell r="H102">
            <v>9</v>
          </cell>
          <cell r="J102">
            <v>4</v>
          </cell>
          <cell r="K102">
            <v>0</v>
          </cell>
          <cell r="L102">
            <v>1</v>
          </cell>
          <cell r="P102">
            <v>36</v>
          </cell>
          <cell r="Q102">
            <v>17</v>
          </cell>
          <cell r="R102">
            <v>612000</v>
          </cell>
          <cell r="S102">
            <v>612000</v>
          </cell>
        </row>
        <row r="103">
          <cell r="D103">
            <v>22</v>
          </cell>
          <cell r="E103">
            <v>202</v>
          </cell>
          <cell r="F103" t="str">
            <v xml:space="preserve">Flowering </v>
          </cell>
          <cell r="G103">
            <v>10.5</v>
          </cell>
          <cell r="I103">
            <v>10.5</v>
          </cell>
          <cell r="J103">
            <v>4</v>
          </cell>
          <cell r="K103">
            <v>2</v>
          </cell>
          <cell r="L103">
            <v>0.5</v>
          </cell>
          <cell r="P103">
            <v>21</v>
          </cell>
          <cell r="Q103">
            <v>17</v>
          </cell>
          <cell r="R103">
            <v>357000</v>
          </cell>
          <cell r="S103">
            <v>357000</v>
          </cell>
        </row>
        <row r="104">
          <cell r="B104" t="str">
            <v>Nagbukel</v>
          </cell>
          <cell r="D104">
            <v>1498</v>
          </cell>
          <cell r="E104">
            <v>939</v>
          </cell>
          <cell r="F104">
            <v>0</v>
          </cell>
          <cell r="G104">
            <v>753.8</v>
          </cell>
          <cell r="H104">
            <v>0</v>
          </cell>
          <cell r="I104">
            <v>753.8</v>
          </cell>
          <cell r="J104">
            <v>12</v>
          </cell>
          <cell r="K104">
            <v>8</v>
          </cell>
          <cell r="L104">
            <v>1</v>
          </cell>
          <cell r="M104">
            <v>0</v>
          </cell>
          <cell r="N104">
            <v>0</v>
          </cell>
          <cell r="O104">
            <v>0</v>
          </cell>
          <cell r="P104">
            <v>1078.08</v>
          </cell>
          <cell r="Q104">
            <v>51</v>
          </cell>
          <cell r="R104">
            <v>18327360</v>
          </cell>
          <cell r="S104">
            <v>18327360</v>
          </cell>
        </row>
        <row r="105">
          <cell r="C105" t="str">
            <v>Rice</v>
          </cell>
          <cell r="D105">
            <v>572</v>
          </cell>
          <cell r="E105">
            <v>51</v>
          </cell>
          <cell r="F105" t="str">
            <v>Booting</v>
          </cell>
          <cell r="G105">
            <v>289</v>
          </cell>
          <cell r="I105">
            <v>289</v>
          </cell>
          <cell r="J105">
            <v>4</v>
          </cell>
          <cell r="K105">
            <v>2</v>
          </cell>
          <cell r="L105">
            <v>0.5</v>
          </cell>
          <cell r="P105">
            <v>578</v>
          </cell>
          <cell r="Q105">
            <v>17</v>
          </cell>
          <cell r="R105">
            <v>9826000</v>
          </cell>
          <cell r="S105">
            <v>9826000</v>
          </cell>
        </row>
        <row r="106">
          <cell r="D106">
            <v>551</v>
          </cell>
          <cell r="F106" t="str">
            <v xml:space="preserve">Flowering </v>
          </cell>
          <cell r="G106">
            <v>276.5</v>
          </cell>
          <cell r="I106">
            <v>276.5</v>
          </cell>
          <cell r="J106">
            <v>4</v>
          </cell>
          <cell r="K106">
            <v>2.6</v>
          </cell>
          <cell r="L106">
            <v>0.35</v>
          </cell>
          <cell r="P106">
            <v>387.09999999999997</v>
          </cell>
          <cell r="Q106">
            <v>17</v>
          </cell>
          <cell r="R106">
            <v>6580700</v>
          </cell>
          <cell r="S106">
            <v>6580700</v>
          </cell>
        </row>
        <row r="107">
          <cell r="D107">
            <v>375</v>
          </cell>
          <cell r="E107">
            <v>888</v>
          </cell>
          <cell r="F107" t="str">
            <v>Maturity</v>
          </cell>
          <cell r="G107">
            <v>188.3</v>
          </cell>
          <cell r="I107">
            <v>188.3</v>
          </cell>
          <cell r="J107">
            <v>4</v>
          </cell>
          <cell r="K107">
            <v>3.4</v>
          </cell>
          <cell r="L107">
            <v>0.15</v>
          </cell>
          <cell r="P107">
            <v>112.98</v>
          </cell>
          <cell r="Q107">
            <v>17</v>
          </cell>
          <cell r="R107">
            <v>1920660</v>
          </cell>
          <cell r="S107">
            <v>1920660</v>
          </cell>
        </row>
        <row r="108">
          <cell r="B108" t="str">
            <v>Narvacan</v>
          </cell>
          <cell r="C108" t="str">
            <v>Rice</v>
          </cell>
          <cell r="D108">
            <v>748</v>
          </cell>
          <cell r="E108">
            <v>1031</v>
          </cell>
          <cell r="F108" t="str">
            <v>Maturity</v>
          </cell>
          <cell r="G108">
            <v>563</v>
          </cell>
          <cell r="I108">
            <v>563</v>
          </cell>
          <cell r="J108">
            <v>6</v>
          </cell>
          <cell r="K108">
            <v>4.5</v>
          </cell>
          <cell r="L108">
            <v>0.25</v>
          </cell>
          <cell r="P108">
            <v>844.5</v>
          </cell>
          <cell r="Q108">
            <v>17</v>
          </cell>
          <cell r="R108">
            <v>14356500</v>
          </cell>
          <cell r="S108">
            <v>14356500</v>
          </cell>
        </row>
        <row r="109">
          <cell r="B109" t="str">
            <v>QUIRINO (ANGKAKI)</v>
          </cell>
          <cell r="D109">
            <v>1109</v>
          </cell>
          <cell r="E109">
            <v>907</v>
          </cell>
          <cell r="F109">
            <v>0</v>
          </cell>
          <cell r="G109">
            <v>550</v>
          </cell>
          <cell r="H109">
            <v>0</v>
          </cell>
          <cell r="I109">
            <v>550</v>
          </cell>
          <cell r="J109">
            <v>7.5</v>
          </cell>
          <cell r="K109">
            <v>5.45</v>
          </cell>
          <cell r="L109">
            <v>0.55000000000000004</v>
          </cell>
          <cell r="M109">
            <v>0</v>
          </cell>
          <cell r="N109">
            <v>0</v>
          </cell>
          <cell r="O109">
            <v>0</v>
          </cell>
          <cell r="P109">
            <v>567.5</v>
          </cell>
          <cell r="Q109">
            <v>34</v>
          </cell>
          <cell r="R109">
            <v>9647500</v>
          </cell>
          <cell r="S109">
            <v>9647500</v>
          </cell>
        </row>
        <row r="110">
          <cell r="C110" t="str">
            <v>Rice</v>
          </cell>
          <cell r="D110">
            <v>697</v>
          </cell>
          <cell r="E110">
            <v>410</v>
          </cell>
          <cell r="F110" t="str">
            <v xml:space="preserve">Flowering </v>
          </cell>
          <cell r="G110">
            <v>350</v>
          </cell>
          <cell r="I110">
            <v>350</v>
          </cell>
          <cell r="J110">
            <v>3.5</v>
          </cell>
          <cell r="K110">
            <v>2.4500000000000002</v>
          </cell>
          <cell r="L110">
            <v>0.3</v>
          </cell>
          <cell r="P110">
            <v>367.5</v>
          </cell>
          <cell r="Q110">
            <v>17</v>
          </cell>
          <cell r="R110">
            <v>6247500</v>
          </cell>
          <cell r="S110">
            <v>6247500</v>
          </cell>
        </row>
        <row r="111">
          <cell r="D111">
            <v>412</v>
          </cell>
          <cell r="E111">
            <v>497</v>
          </cell>
          <cell r="F111" t="str">
            <v>Maturity</v>
          </cell>
          <cell r="G111">
            <v>200</v>
          </cell>
          <cell r="I111">
            <v>200</v>
          </cell>
          <cell r="J111">
            <v>4</v>
          </cell>
          <cell r="K111">
            <v>3</v>
          </cell>
          <cell r="L111">
            <v>0.25</v>
          </cell>
          <cell r="P111">
            <v>200</v>
          </cell>
          <cell r="Q111">
            <v>17</v>
          </cell>
          <cell r="R111">
            <v>3400000</v>
          </cell>
          <cell r="S111">
            <v>3400000</v>
          </cell>
        </row>
        <row r="112">
          <cell r="B112" t="str">
            <v>SANTA Lucia</v>
          </cell>
          <cell r="D112">
            <v>388</v>
          </cell>
          <cell r="E112">
            <v>1092</v>
          </cell>
          <cell r="F112">
            <v>0</v>
          </cell>
          <cell r="G112">
            <v>291</v>
          </cell>
          <cell r="H112">
            <v>0</v>
          </cell>
          <cell r="I112">
            <v>291</v>
          </cell>
          <cell r="J112">
            <v>9.5</v>
          </cell>
          <cell r="K112">
            <v>4.75</v>
          </cell>
          <cell r="L112">
            <v>1</v>
          </cell>
          <cell r="M112">
            <v>0</v>
          </cell>
          <cell r="N112">
            <v>25000</v>
          </cell>
          <cell r="O112">
            <v>1250000</v>
          </cell>
          <cell r="P112">
            <v>429.75</v>
          </cell>
          <cell r="Q112">
            <v>17</v>
          </cell>
          <cell r="R112">
            <v>7305750</v>
          </cell>
          <cell r="S112">
            <v>8555750</v>
          </cell>
        </row>
        <row r="113">
          <cell r="C113" t="str">
            <v>Rice</v>
          </cell>
          <cell r="D113">
            <v>255</v>
          </cell>
          <cell r="E113">
            <v>927</v>
          </cell>
          <cell r="F113" t="str">
            <v>Maturity</v>
          </cell>
          <cell r="G113">
            <v>191</v>
          </cell>
          <cell r="I113">
            <v>191</v>
          </cell>
          <cell r="J113">
            <v>4.5</v>
          </cell>
          <cell r="K113">
            <v>2.25</v>
          </cell>
          <cell r="L113">
            <v>0.5</v>
          </cell>
          <cell r="P113">
            <v>429.75</v>
          </cell>
          <cell r="Q113">
            <v>17</v>
          </cell>
          <cell r="R113">
            <v>7305750</v>
          </cell>
          <cell r="S113">
            <v>7305750</v>
          </cell>
        </row>
        <row r="114">
          <cell r="D114">
            <v>133</v>
          </cell>
          <cell r="E114">
            <v>165</v>
          </cell>
          <cell r="F114" t="str">
            <v>Vegetative</v>
          </cell>
          <cell r="G114">
            <v>100</v>
          </cell>
          <cell r="I114">
            <v>100</v>
          </cell>
          <cell r="J114">
            <v>5</v>
          </cell>
          <cell r="K114">
            <v>2.5</v>
          </cell>
          <cell r="L114">
            <v>0.5</v>
          </cell>
          <cell r="N114">
            <v>25000</v>
          </cell>
          <cell r="O114">
            <v>1250000</v>
          </cell>
          <cell r="S114">
            <v>1250000</v>
          </cell>
        </row>
        <row r="115">
          <cell r="B115" t="str">
            <v>SALCEDO (BAUGEN)</v>
          </cell>
          <cell r="C115" t="str">
            <v>Rice</v>
          </cell>
          <cell r="D115">
            <v>1654</v>
          </cell>
          <cell r="E115">
            <v>979</v>
          </cell>
          <cell r="F115" t="str">
            <v>Maturity</v>
          </cell>
          <cell r="G115">
            <v>850</v>
          </cell>
          <cell r="I115">
            <v>850</v>
          </cell>
          <cell r="J115">
            <v>4.3600000000000003</v>
          </cell>
          <cell r="K115">
            <v>4.1420000000000003</v>
          </cell>
          <cell r="L115">
            <v>0.05</v>
          </cell>
          <cell r="P115">
            <v>185.30000000000004</v>
          </cell>
          <cell r="Q115">
            <v>17</v>
          </cell>
          <cell r="R115">
            <v>3150100.0000000009</v>
          </cell>
          <cell r="S115">
            <v>3150100.0000000009</v>
          </cell>
        </row>
        <row r="116">
          <cell r="B116" t="str">
            <v>Santa</v>
          </cell>
          <cell r="C116" t="str">
            <v>Rice</v>
          </cell>
          <cell r="D116">
            <v>338</v>
          </cell>
          <cell r="E116">
            <v>288</v>
          </cell>
          <cell r="F116" t="str">
            <v>Maturity</v>
          </cell>
          <cell r="G116">
            <v>171</v>
          </cell>
          <cell r="I116">
            <v>171</v>
          </cell>
          <cell r="J116">
            <v>4.3600000000000003</v>
          </cell>
          <cell r="K116">
            <v>3.0520000000000005</v>
          </cell>
          <cell r="L116">
            <v>0.3</v>
          </cell>
          <cell r="P116">
            <v>223.66800000000001</v>
          </cell>
          <cell r="Q116">
            <v>17</v>
          </cell>
          <cell r="R116">
            <v>3802356</v>
          </cell>
          <cell r="S116">
            <v>3802356</v>
          </cell>
        </row>
        <row r="117">
          <cell r="B117" t="str">
            <v>SAN JUAN (LAPOG)</v>
          </cell>
          <cell r="C117" t="str">
            <v>Rice</v>
          </cell>
          <cell r="D117">
            <v>385</v>
          </cell>
          <cell r="E117">
            <v>265</v>
          </cell>
          <cell r="F117" t="str">
            <v>Maturity</v>
          </cell>
          <cell r="G117">
            <v>194</v>
          </cell>
          <cell r="I117">
            <v>194</v>
          </cell>
          <cell r="J117">
            <v>4.3600000000000003</v>
          </cell>
          <cell r="K117">
            <v>1.3080000000000003</v>
          </cell>
          <cell r="L117">
            <v>0.7</v>
          </cell>
          <cell r="P117">
            <v>592.08799999999997</v>
          </cell>
          <cell r="Q117">
            <v>17</v>
          </cell>
          <cell r="R117">
            <v>10065496</v>
          </cell>
          <cell r="S117">
            <v>10065496</v>
          </cell>
        </row>
        <row r="118">
          <cell r="B118" t="str">
            <v>Santa Cruz</v>
          </cell>
          <cell r="D118">
            <v>998</v>
          </cell>
          <cell r="E118">
            <v>2251</v>
          </cell>
          <cell r="F118">
            <v>0</v>
          </cell>
          <cell r="G118">
            <v>750.6</v>
          </cell>
          <cell r="H118">
            <v>20.100000000000001</v>
          </cell>
          <cell r="I118">
            <v>730.5</v>
          </cell>
          <cell r="J118">
            <v>16</v>
          </cell>
          <cell r="K118">
            <v>9.6000000000000014</v>
          </cell>
          <cell r="L118">
            <v>1.5999999999999999</v>
          </cell>
          <cell r="M118">
            <v>0</v>
          </cell>
          <cell r="N118">
            <v>0</v>
          </cell>
          <cell r="O118">
            <v>0</v>
          </cell>
          <cell r="P118">
            <v>664.8</v>
          </cell>
          <cell r="Q118">
            <v>68</v>
          </cell>
          <cell r="R118">
            <v>11301600</v>
          </cell>
          <cell r="S118">
            <v>11301600</v>
          </cell>
        </row>
        <row r="119">
          <cell r="C119" t="str">
            <v>Rice</v>
          </cell>
          <cell r="D119">
            <v>26</v>
          </cell>
          <cell r="F119" t="str">
            <v>Milking</v>
          </cell>
          <cell r="G119">
            <v>20.100000000000001</v>
          </cell>
          <cell r="H119">
            <v>20.100000000000001</v>
          </cell>
          <cell r="J119">
            <v>4</v>
          </cell>
          <cell r="K119">
            <v>0</v>
          </cell>
          <cell r="L119">
            <v>1</v>
          </cell>
          <cell r="P119">
            <v>80.400000000000006</v>
          </cell>
          <cell r="Q119">
            <v>17</v>
          </cell>
          <cell r="R119">
            <v>1366800.0000000002</v>
          </cell>
          <cell r="S119">
            <v>1366800.0000000002</v>
          </cell>
        </row>
        <row r="120">
          <cell r="D120">
            <v>122</v>
          </cell>
          <cell r="F120" t="str">
            <v>Milking</v>
          </cell>
          <cell r="G120">
            <v>92.5</v>
          </cell>
          <cell r="I120">
            <v>92.5</v>
          </cell>
          <cell r="J120">
            <v>4</v>
          </cell>
          <cell r="K120">
            <v>3.2</v>
          </cell>
          <cell r="L120">
            <v>0.2</v>
          </cell>
          <cell r="P120">
            <v>74</v>
          </cell>
          <cell r="Q120">
            <v>17</v>
          </cell>
          <cell r="R120">
            <v>1258000</v>
          </cell>
          <cell r="S120">
            <v>1258000</v>
          </cell>
        </row>
        <row r="121">
          <cell r="D121">
            <v>411</v>
          </cell>
          <cell r="F121" t="str">
            <v>Maturity</v>
          </cell>
          <cell r="G121">
            <v>308</v>
          </cell>
          <cell r="I121">
            <v>308</v>
          </cell>
          <cell r="J121">
            <v>4</v>
          </cell>
          <cell r="K121">
            <v>3.2</v>
          </cell>
          <cell r="L121">
            <v>0.2</v>
          </cell>
          <cell r="P121">
            <v>246.4</v>
          </cell>
          <cell r="Q121">
            <v>17</v>
          </cell>
          <cell r="R121">
            <v>4188800</v>
          </cell>
          <cell r="S121">
            <v>4188800</v>
          </cell>
        </row>
        <row r="122">
          <cell r="D122">
            <v>439</v>
          </cell>
          <cell r="E122">
            <v>2251</v>
          </cell>
          <cell r="F122" t="str">
            <v>Harvestable</v>
          </cell>
          <cell r="G122">
            <v>330</v>
          </cell>
          <cell r="I122">
            <v>330</v>
          </cell>
          <cell r="J122">
            <v>4</v>
          </cell>
          <cell r="K122">
            <v>3.2</v>
          </cell>
          <cell r="L122">
            <v>0.2</v>
          </cell>
          <cell r="P122">
            <v>264</v>
          </cell>
          <cell r="Q122">
            <v>17</v>
          </cell>
          <cell r="R122">
            <v>4488000</v>
          </cell>
          <cell r="S122">
            <v>4488000</v>
          </cell>
        </row>
        <row r="123">
          <cell r="B123" t="str">
            <v>Santiago</v>
          </cell>
          <cell r="D123">
            <v>2174</v>
          </cell>
          <cell r="E123">
            <v>1220</v>
          </cell>
          <cell r="F123">
            <v>0</v>
          </cell>
          <cell r="G123">
            <v>1088</v>
          </cell>
          <cell r="H123">
            <v>0</v>
          </cell>
          <cell r="I123">
            <v>1088</v>
          </cell>
          <cell r="J123">
            <v>9.36</v>
          </cell>
          <cell r="K123">
            <v>5.9880000000000004</v>
          </cell>
          <cell r="L123">
            <v>0.7</v>
          </cell>
          <cell r="M123">
            <v>0</v>
          </cell>
          <cell r="N123">
            <v>0</v>
          </cell>
          <cell r="O123">
            <v>0</v>
          </cell>
          <cell r="P123">
            <v>1599.9360000000001</v>
          </cell>
          <cell r="Q123">
            <v>34</v>
          </cell>
          <cell r="R123">
            <v>27198912</v>
          </cell>
          <cell r="S123">
            <v>27198912</v>
          </cell>
        </row>
        <row r="124">
          <cell r="D124">
            <v>798</v>
          </cell>
          <cell r="F124" t="str">
            <v xml:space="preserve">Flowering </v>
          </cell>
          <cell r="G124">
            <v>400</v>
          </cell>
          <cell r="I124">
            <v>400</v>
          </cell>
          <cell r="J124">
            <v>5</v>
          </cell>
          <cell r="K124">
            <v>2.5</v>
          </cell>
          <cell r="L124">
            <v>0.5</v>
          </cell>
          <cell r="P124">
            <v>1000</v>
          </cell>
          <cell r="Q124">
            <v>17</v>
          </cell>
          <cell r="R124">
            <v>17000000</v>
          </cell>
          <cell r="S124">
            <v>17000000</v>
          </cell>
        </row>
        <row r="125">
          <cell r="C125" t="str">
            <v>Rice</v>
          </cell>
          <cell r="D125">
            <v>1376</v>
          </cell>
          <cell r="E125">
            <v>1220</v>
          </cell>
          <cell r="F125" t="str">
            <v>Maturity</v>
          </cell>
          <cell r="G125">
            <v>688</v>
          </cell>
          <cell r="I125">
            <v>688</v>
          </cell>
          <cell r="J125">
            <v>4.3600000000000003</v>
          </cell>
          <cell r="K125">
            <v>3.4880000000000004</v>
          </cell>
          <cell r="L125">
            <v>0.2</v>
          </cell>
          <cell r="P125">
            <v>599.93600000000004</v>
          </cell>
          <cell r="Q125">
            <v>17</v>
          </cell>
          <cell r="R125">
            <v>10198912</v>
          </cell>
          <cell r="S125">
            <v>10198912</v>
          </cell>
        </row>
        <row r="126">
          <cell r="B126" t="str">
            <v>San Emilio</v>
          </cell>
          <cell r="D126">
            <v>700</v>
          </cell>
          <cell r="E126">
            <v>845</v>
          </cell>
          <cell r="F126">
            <v>0</v>
          </cell>
          <cell r="G126">
            <v>353</v>
          </cell>
          <cell r="H126">
            <v>0</v>
          </cell>
          <cell r="I126">
            <v>353</v>
          </cell>
          <cell r="J126">
            <v>13.080000000000002</v>
          </cell>
          <cell r="K126">
            <v>9.5920000000000023</v>
          </cell>
          <cell r="L126">
            <v>0.79999999999999993</v>
          </cell>
          <cell r="M126">
            <v>5.23</v>
          </cell>
          <cell r="N126">
            <v>25000</v>
          </cell>
          <cell r="O126">
            <v>30000</v>
          </cell>
          <cell r="P126">
            <v>561.56799999999998</v>
          </cell>
          <cell r="Q126">
            <v>34</v>
          </cell>
          <cell r="R126">
            <v>9546656</v>
          </cell>
          <cell r="S126">
            <v>9576656</v>
          </cell>
        </row>
        <row r="127">
          <cell r="D127">
            <v>275</v>
          </cell>
          <cell r="E127">
            <v>691</v>
          </cell>
          <cell r="F127" t="str">
            <v>Ripening</v>
          </cell>
          <cell r="G127">
            <v>139</v>
          </cell>
          <cell r="I127">
            <v>139</v>
          </cell>
          <cell r="J127">
            <v>4.3600000000000003</v>
          </cell>
          <cell r="K127">
            <v>3.4880000000000004</v>
          </cell>
          <cell r="L127">
            <v>0.2</v>
          </cell>
          <cell r="P127">
            <v>121.20800000000003</v>
          </cell>
          <cell r="Q127">
            <v>17</v>
          </cell>
          <cell r="R127">
            <v>2060536.0000000005</v>
          </cell>
          <cell r="S127">
            <v>2060536.0000000005</v>
          </cell>
        </row>
        <row r="128">
          <cell r="C128" t="str">
            <v>Rice</v>
          </cell>
          <cell r="D128">
            <v>402</v>
          </cell>
          <cell r="E128">
            <v>154</v>
          </cell>
          <cell r="F128" t="str">
            <v xml:space="preserve">Flowering </v>
          </cell>
          <cell r="G128">
            <v>202</v>
          </cell>
          <cell r="I128">
            <v>202</v>
          </cell>
          <cell r="J128">
            <v>4.3600000000000003</v>
          </cell>
          <cell r="K128">
            <v>2.1800000000000002</v>
          </cell>
          <cell r="L128">
            <v>0.5</v>
          </cell>
          <cell r="P128">
            <v>440.36</v>
          </cell>
          <cell r="Q128">
            <v>17</v>
          </cell>
          <cell r="R128">
            <v>7486120</v>
          </cell>
          <cell r="S128">
            <v>7486120</v>
          </cell>
        </row>
        <row r="129">
          <cell r="D129">
            <v>23</v>
          </cell>
          <cell r="F129" t="str">
            <v>Vegetative</v>
          </cell>
          <cell r="G129">
            <v>12</v>
          </cell>
          <cell r="I129">
            <v>12</v>
          </cell>
          <cell r="J129">
            <v>4.3600000000000003</v>
          </cell>
          <cell r="K129">
            <v>3.9240000000000004</v>
          </cell>
          <cell r="L129">
            <v>0.1</v>
          </cell>
          <cell r="M129">
            <v>5.23</v>
          </cell>
          <cell r="N129">
            <v>25000</v>
          </cell>
          <cell r="O129">
            <v>30000</v>
          </cell>
          <cell r="S129">
            <v>30000</v>
          </cell>
        </row>
        <row r="130">
          <cell r="B130" t="str">
            <v>San Esteban</v>
          </cell>
          <cell r="D130">
            <v>1123</v>
          </cell>
          <cell r="E130">
            <v>759</v>
          </cell>
          <cell r="F130">
            <v>0</v>
          </cell>
          <cell r="G130">
            <v>724.3</v>
          </cell>
          <cell r="H130">
            <v>31</v>
          </cell>
          <cell r="I130">
            <v>693.3</v>
          </cell>
          <cell r="J130">
            <v>13.72</v>
          </cell>
          <cell r="K130">
            <v>6.322000000000001</v>
          </cell>
          <cell r="L130">
            <v>1.55</v>
          </cell>
          <cell r="M130">
            <v>0</v>
          </cell>
          <cell r="N130">
            <v>0</v>
          </cell>
          <cell r="O130">
            <v>0</v>
          </cell>
          <cell r="P130">
            <v>1038.6848</v>
          </cell>
          <cell r="Q130">
            <v>51</v>
          </cell>
          <cell r="R130">
            <v>17657641.600000001</v>
          </cell>
          <cell r="S130">
            <v>17657641.600000001</v>
          </cell>
        </row>
        <row r="131">
          <cell r="C131" t="str">
            <v>Rice</v>
          </cell>
          <cell r="D131">
            <v>1123</v>
          </cell>
          <cell r="E131">
            <v>97</v>
          </cell>
          <cell r="F131" t="str">
            <v xml:space="preserve">Flowering </v>
          </cell>
          <cell r="G131">
            <v>426.8</v>
          </cell>
          <cell r="I131">
            <v>426.8</v>
          </cell>
          <cell r="J131">
            <v>4.3600000000000003</v>
          </cell>
          <cell r="K131">
            <v>2.8340000000000005</v>
          </cell>
          <cell r="L131">
            <v>0.35</v>
          </cell>
          <cell r="P131">
            <v>651.29680000000008</v>
          </cell>
          <cell r="Q131">
            <v>17</v>
          </cell>
          <cell r="R131">
            <v>11072045.600000001</v>
          </cell>
          <cell r="S131">
            <v>11072045.600000001</v>
          </cell>
        </row>
        <row r="132">
          <cell r="E132">
            <v>662</v>
          </cell>
          <cell r="F132" t="str">
            <v>Maturity</v>
          </cell>
          <cell r="G132">
            <v>266.5</v>
          </cell>
          <cell r="I132">
            <v>266.5</v>
          </cell>
          <cell r="J132">
            <v>4.3600000000000003</v>
          </cell>
          <cell r="K132">
            <v>3.4880000000000004</v>
          </cell>
          <cell r="L132">
            <v>0.2</v>
          </cell>
          <cell r="P132">
            <v>232.38800000000003</v>
          </cell>
          <cell r="Q132">
            <v>17</v>
          </cell>
          <cell r="R132">
            <v>3950596.0000000005</v>
          </cell>
          <cell r="S132">
            <v>3950596.0000000005</v>
          </cell>
        </row>
        <row r="133">
          <cell r="F133" t="str">
            <v>Maturity</v>
          </cell>
          <cell r="G133">
            <v>31</v>
          </cell>
          <cell r="H133">
            <v>31</v>
          </cell>
          <cell r="J133">
            <v>5</v>
          </cell>
          <cell r="K133">
            <v>0</v>
          </cell>
          <cell r="L133">
            <v>1</v>
          </cell>
          <cell r="P133">
            <v>155</v>
          </cell>
          <cell r="Q133">
            <v>17</v>
          </cell>
          <cell r="R133">
            <v>2635000</v>
          </cell>
          <cell r="S133">
            <v>2635000</v>
          </cell>
        </row>
        <row r="134">
          <cell r="B134" t="str">
            <v>Santa Maria</v>
          </cell>
          <cell r="D134">
            <v>0</v>
          </cell>
          <cell r="E134">
            <v>2020</v>
          </cell>
          <cell r="F134">
            <v>0</v>
          </cell>
          <cell r="G134">
            <v>1250</v>
          </cell>
          <cell r="H134">
            <v>0</v>
          </cell>
          <cell r="I134">
            <v>1250</v>
          </cell>
          <cell r="J134">
            <v>8.7200000000000006</v>
          </cell>
          <cell r="K134">
            <v>6.5400000000000009</v>
          </cell>
          <cell r="L134">
            <v>0.5</v>
          </cell>
          <cell r="M134">
            <v>0</v>
          </cell>
          <cell r="N134">
            <v>0</v>
          </cell>
          <cell r="O134">
            <v>0</v>
          </cell>
          <cell r="P134">
            <v>1136.2160000000001</v>
          </cell>
          <cell r="Q134">
            <v>34</v>
          </cell>
          <cell r="R134">
            <v>19315672.000000004</v>
          </cell>
          <cell r="S134">
            <v>19315672.000000004</v>
          </cell>
        </row>
        <row r="135">
          <cell r="C135" t="str">
            <v>Rice</v>
          </cell>
          <cell r="E135">
            <v>2020</v>
          </cell>
          <cell r="F135" t="str">
            <v>Harvestable</v>
          </cell>
          <cell r="G135">
            <v>1144</v>
          </cell>
          <cell r="I135">
            <v>1144</v>
          </cell>
          <cell r="J135">
            <v>4.3600000000000003</v>
          </cell>
          <cell r="K135">
            <v>3.4880000000000004</v>
          </cell>
          <cell r="L135">
            <v>0.2</v>
          </cell>
          <cell r="P135">
            <v>997.5680000000001</v>
          </cell>
          <cell r="Q135">
            <v>17</v>
          </cell>
          <cell r="R135">
            <v>16958656.000000004</v>
          </cell>
          <cell r="S135">
            <v>16958656.000000004</v>
          </cell>
        </row>
        <row r="136">
          <cell r="F136" t="str">
            <v>Milking</v>
          </cell>
          <cell r="G136">
            <v>106</v>
          </cell>
          <cell r="I136">
            <v>106</v>
          </cell>
          <cell r="J136">
            <v>4.3600000000000003</v>
          </cell>
          <cell r="K136">
            <v>3.0520000000000005</v>
          </cell>
          <cell r="L136">
            <v>0.3</v>
          </cell>
          <cell r="P136">
            <v>138.648</v>
          </cell>
          <cell r="Q136">
            <v>17</v>
          </cell>
          <cell r="R136">
            <v>2357016</v>
          </cell>
          <cell r="S136">
            <v>2357016</v>
          </cell>
        </row>
        <row r="137">
          <cell r="B137" t="str">
            <v>Sigay</v>
          </cell>
          <cell r="D137">
            <v>205</v>
          </cell>
          <cell r="E137">
            <v>661</v>
          </cell>
          <cell r="F137">
            <v>0</v>
          </cell>
          <cell r="G137">
            <v>103</v>
          </cell>
          <cell r="H137">
            <v>0</v>
          </cell>
          <cell r="I137">
            <v>103</v>
          </cell>
          <cell r="J137">
            <v>8.7200000000000006</v>
          </cell>
          <cell r="K137">
            <v>7.1940000000000008</v>
          </cell>
          <cell r="L137">
            <v>0.35</v>
          </cell>
          <cell r="M137">
            <v>0</v>
          </cell>
          <cell r="N137">
            <v>0</v>
          </cell>
          <cell r="O137">
            <v>0</v>
          </cell>
          <cell r="P137">
            <v>85.238</v>
          </cell>
          <cell r="Q137">
            <v>34</v>
          </cell>
          <cell r="R137">
            <v>1449046</v>
          </cell>
          <cell r="S137">
            <v>1449046</v>
          </cell>
        </row>
        <row r="138">
          <cell r="C138" t="str">
            <v>Rice</v>
          </cell>
          <cell r="D138">
            <v>41</v>
          </cell>
          <cell r="E138">
            <v>516</v>
          </cell>
          <cell r="F138" t="str">
            <v>Maturity</v>
          </cell>
          <cell r="G138">
            <v>21</v>
          </cell>
          <cell r="I138">
            <v>21</v>
          </cell>
          <cell r="J138">
            <v>4.3600000000000003</v>
          </cell>
          <cell r="K138">
            <v>3.7060000000000004</v>
          </cell>
          <cell r="L138">
            <v>0.15</v>
          </cell>
          <cell r="P138">
            <v>13.734</v>
          </cell>
          <cell r="Q138">
            <v>17</v>
          </cell>
          <cell r="R138">
            <v>233478</v>
          </cell>
          <cell r="S138">
            <v>233478</v>
          </cell>
        </row>
        <row r="139">
          <cell r="D139">
            <v>164</v>
          </cell>
          <cell r="E139">
            <v>145</v>
          </cell>
          <cell r="F139" t="str">
            <v>Reproductive</v>
          </cell>
          <cell r="G139">
            <v>82</v>
          </cell>
          <cell r="I139">
            <v>82</v>
          </cell>
          <cell r="J139">
            <v>4.3600000000000003</v>
          </cell>
          <cell r="K139">
            <v>3.4880000000000004</v>
          </cell>
          <cell r="L139">
            <v>0.2</v>
          </cell>
          <cell r="P139">
            <v>71.504000000000005</v>
          </cell>
          <cell r="Q139">
            <v>17</v>
          </cell>
          <cell r="R139">
            <v>1215568</v>
          </cell>
          <cell r="S139">
            <v>1215568</v>
          </cell>
        </row>
        <row r="140">
          <cell r="B140" t="str">
            <v>Sugpon</v>
          </cell>
          <cell r="D140">
            <v>233</v>
          </cell>
          <cell r="E140">
            <v>408</v>
          </cell>
          <cell r="F140">
            <v>0</v>
          </cell>
          <cell r="G140">
            <v>118.62</v>
          </cell>
          <cell r="H140">
            <v>2.81</v>
          </cell>
          <cell r="I140">
            <v>115.81</v>
          </cell>
          <cell r="J140">
            <v>8.7200000000000006</v>
          </cell>
          <cell r="K140">
            <v>3.4880000000000004</v>
          </cell>
          <cell r="L140">
            <v>1.2</v>
          </cell>
          <cell r="M140">
            <v>0</v>
          </cell>
          <cell r="N140">
            <v>0</v>
          </cell>
          <cell r="O140">
            <v>0</v>
          </cell>
          <cell r="P140">
            <v>113.23792000000002</v>
          </cell>
          <cell r="Q140">
            <v>34</v>
          </cell>
          <cell r="R140">
            <v>1925044.6400000004</v>
          </cell>
          <cell r="S140">
            <v>1925044.6400000004</v>
          </cell>
        </row>
        <row r="141">
          <cell r="C141" t="str">
            <v>Rice</v>
          </cell>
          <cell r="D141">
            <v>5</v>
          </cell>
          <cell r="E141">
            <v>408</v>
          </cell>
          <cell r="F141" t="str">
            <v>Maturity</v>
          </cell>
          <cell r="G141">
            <v>2.81</v>
          </cell>
          <cell r="H141">
            <v>2.81</v>
          </cell>
          <cell r="J141">
            <v>4.3600000000000003</v>
          </cell>
          <cell r="K141">
            <v>0</v>
          </cell>
          <cell r="L141">
            <v>1</v>
          </cell>
          <cell r="P141">
            <v>12.251600000000002</v>
          </cell>
          <cell r="Q141">
            <v>17</v>
          </cell>
          <cell r="R141">
            <v>208277.2</v>
          </cell>
          <cell r="S141">
            <v>208277.2</v>
          </cell>
        </row>
        <row r="142">
          <cell r="D142">
            <v>228</v>
          </cell>
          <cell r="F142" t="str">
            <v>Maturiy</v>
          </cell>
          <cell r="G142">
            <v>115.81</v>
          </cell>
          <cell r="I142">
            <v>115.81</v>
          </cell>
          <cell r="J142">
            <v>4.3600000000000003</v>
          </cell>
          <cell r="K142">
            <v>3.4880000000000004</v>
          </cell>
          <cell r="L142">
            <v>0.2</v>
          </cell>
          <cell r="P142">
            <v>100.98632000000002</v>
          </cell>
          <cell r="Q142">
            <v>17</v>
          </cell>
          <cell r="R142">
            <v>1716767.4400000004</v>
          </cell>
          <cell r="S142">
            <v>1716767.4400000004</v>
          </cell>
        </row>
        <row r="143">
          <cell r="B143" t="str">
            <v>Suyo</v>
          </cell>
          <cell r="C143" t="str">
            <v>Rice</v>
          </cell>
          <cell r="D143">
            <v>150</v>
          </cell>
          <cell r="E143">
            <v>812</v>
          </cell>
          <cell r="F143" t="str">
            <v>Maturity</v>
          </cell>
          <cell r="G143">
            <v>78.81</v>
          </cell>
          <cell r="I143">
            <v>78.81</v>
          </cell>
          <cell r="J143">
            <v>4.3600000000000003</v>
          </cell>
          <cell r="K143">
            <v>2.1800000000000002</v>
          </cell>
          <cell r="L143">
            <v>0.5</v>
          </cell>
          <cell r="P143">
            <v>171.8058</v>
          </cell>
          <cell r="Q143">
            <v>17</v>
          </cell>
          <cell r="R143">
            <v>2920698.6</v>
          </cell>
          <cell r="S143">
            <v>2920698.6</v>
          </cell>
        </row>
        <row r="144">
          <cell r="B144" t="str">
            <v>Tagudin</v>
          </cell>
          <cell r="C144" t="str">
            <v>Rice</v>
          </cell>
          <cell r="D144">
            <v>1552</v>
          </cell>
          <cell r="E144">
            <v>1725</v>
          </cell>
          <cell r="F144" t="str">
            <v>Maturity</v>
          </cell>
          <cell r="G144">
            <v>831</v>
          </cell>
          <cell r="I144">
            <v>831</v>
          </cell>
          <cell r="J144">
            <v>4.3600000000000003</v>
          </cell>
          <cell r="K144">
            <v>3.4880000000000004</v>
          </cell>
          <cell r="L144">
            <v>0.2</v>
          </cell>
          <cell r="P144">
            <v>724.63200000000006</v>
          </cell>
          <cell r="Q144">
            <v>17</v>
          </cell>
          <cell r="R144">
            <v>12318744</v>
          </cell>
          <cell r="S144">
            <v>12318744</v>
          </cell>
        </row>
        <row r="148">
          <cell r="B148" t="str">
            <v>Adams</v>
          </cell>
          <cell r="D148">
            <v>29</v>
          </cell>
          <cell r="E148">
            <v>80</v>
          </cell>
          <cell r="F148">
            <v>0</v>
          </cell>
          <cell r="G148">
            <v>22</v>
          </cell>
          <cell r="H148">
            <v>0</v>
          </cell>
          <cell r="I148">
            <v>22</v>
          </cell>
          <cell r="J148">
            <v>15.059999999999999</v>
          </cell>
          <cell r="K148">
            <v>9.286999999999999</v>
          </cell>
          <cell r="L148">
            <v>1.1499999999999999</v>
          </cell>
          <cell r="M148">
            <v>0</v>
          </cell>
          <cell r="N148">
            <v>0</v>
          </cell>
          <cell r="O148">
            <v>0</v>
          </cell>
          <cell r="P148">
            <v>45.933</v>
          </cell>
          <cell r="Q148">
            <v>51</v>
          </cell>
          <cell r="R148">
            <v>780860.99999999988</v>
          </cell>
          <cell r="S148">
            <v>780860.99999999988</v>
          </cell>
        </row>
        <row r="149">
          <cell r="C149" t="str">
            <v>Irrigated</v>
          </cell>
          <cell r="D149">
            <v>16</v>
          </cell>
          <cell r="E149">
            <v>80</v>
          </cell>
          <cell r="F149" t="str">
            <v>Flowering</v>
          </cell>
          <cell r="G149">
            <v>12</v>
          </cell>
          <cell r="I149">
            <v>12</v>
          </cell>
          <cell r="J149">
            <v>5.0199999999999996</v>
          </cell>
          <cell r="K149">
            <v>2.5099999999999998</v>
          </cell>
          <cell r="L149">
            <v>0.5</v>
          </cell>
          <cell r="P149">
            <v>30.119999999999997</v>
          </cell>
          <cell r="Q149">
            <v>17</v>
          </cell>
          <cell r="R149">
            <v>512039.99999999994</v>
          </cell>
          <cell r="S149">
            <v>512039.99999999994</v>
          </cell>
        </row>
        <row r="150">
          <cell r="D150">
            <v>4</v>
          </cell>
          <cell r="F150" t="str">
            <v>Milking to Dough</v>
          </cell>
          <cell r="G150">
            <v>3</v>
          </cell>
          <cell r="I150">
            <v>3</v>
          </cell>
          <cell r="J150">
            <v>5.0199999999999996</v>
          </cell>
          <cell r="K150">
            <v>3.2629999999999999</v>
          </cell>
          <cell r="L150">
            <v>0.35</v>
          </cell>
          <cell r="P150">
            <v>5.270999999999999</v>
          </cell>
          <cell r="Q150">
            <v>17</v>
          </cell>
          <cell r="R150">
            <v>89606.999999999985</v>
          </cell>
          <cell r="S150">
            <v>89606.999999999985</v>
          </cell>
        </row>
        <row r="151">
          <cell r="D151">
            <v>9</v>
          </cell>
          <cell r="F151" t="str">
            <v>Maturity</v>
          </cell>
          <cell r="G151">
            <v>7</v>
          </cell>
          <cell r="I151">
            <v>7</v>
          </cell>
          <cell r="J151">
            <v>5.0199999999999996</v>
          </cell>
          <cell r="K151">
            <v>3.5139999999999998</v>
          </cell>
          <cell r="L151">
            <v>0.3</v>
          </cell>
          <cell r="P151">
            <v>10.542</v>
          </cell>
          <cell r="Q151">
            <v>17</v>
          </cell>
          <cell r="R151">
            <v>179214</v>
          </cell>
          <cell r="S151">
            <v>179214</v>
          </cell>
        </row>
        <row r="152">
          <cell r="B152" t="str">
            <v>Bacara</v>
          </cell>
          <cell r="D152">
            <v>1150</v>
          </cell>
          <cell r="E152">
            <v>2246</v>
          </cell>
          <cell r="F152">
            <v>0</v>
          </cell>
          <cell r="G152">
            <v>862</v>
          </cell>
          <cell r="H152">
            <v>0</v>
          </cell>
          <cell r="I152">
            <v>862</v>
          </cell>
          <cell r="J152">
            <v>14.52</v>
          </cell>
          <cell r="K152">
            <v>9.0169999999999995</v>
          </cell>
          <cell r="L152">
            <v>1.1499999999999999</v>
          </cell>
          <cell r="M152">
            <v>0</v>
          </cell>
          <cell r="N152">
            <v>0</v>
          </cell>
          <cell r="O152">
            <v>0</v>
          </cell>
          <cell r="P152">
            <v>1490.2309999999998</v>
          </cell>
          <cell r="Q152">
            <v>51</v>
          </cell>
          <cell r="R152">
            <v>25333927</v>
          </cell>
          <cell r="S152">
            <v>25333927</v>
          </cell>
        </row>
        <row r="153">
          <cell r="C153" t="str">
            <v>Irrigated</v>
          </cell>
          <cell r="D153">
            <v>191</v>
          </cell>
          <cell r="E153">
            <v>2246</v>
          </cell>
          <cell r="F153" t="str">
            <v>Flowering</v>
          </cell>
          <cell r="G153">
            <v>143</v>
          </cell>
          <cell r="I153">
            <v>143</v>
          </cell>
          <cell r="J153">
            <v>4.4800000000000004</v>
          </cell>
          <cell r="K153">
            <v>2.2400000000000002</v>
          </cell>
          <cell r="L153">
            <v>0.5</v>
          </cell>
          <cell r="P153">
            <v>320.32000000000005</v>
          </cell>
          <cell r="Q153">
            <v>17</v>
          </cell>
          <cell r="R153">
            <v>5445440.0000000009</v>
          </cell>
          <cell r="S153">
            <v>5445440.0000000009</v>
          </cell>
        </row>
        <row r="154">
          <cell r="D154">
            <v>463</v>
          </cell>
          <cell r="F154" t="str">
            <v>Milking-Dough</v>
          </cell>
          <cell r="G154">
            <v>347</v>
          </cell>
          <cell r="I154">
            <v>347</v>
          </cell>
          <cell r="J154">
            <v>5.0199999999999996</v>
          </cell>
          <cell r="K154">
            <v>3.2629999999999999</v>
          </cell>
          <cell r="L154">
            <v>0.35</v>
          </cell>
          <cell r="P154">
            <v>609.67899999999986</v>
          </cell>
          <cell r="Q154">
            <v>17</v>
          </cell>
          <cell r="R154">
            <v>10364542.999999998</v>
          </cell>
          <cell r="S154">
            <v>10364542.999999998</v>
          </cell>
        </row>
        <row r="155">
          <cell r="D155">
            <v>496</v>
          </cell>
          <cell r="F155" t="str">
            <v>Maturity</v>
          </cell>
          <cell r="G155">
            <v>372</v>
          </cell>
          <cell r="I155">
            <v>372</v>
          </cell>
          <cell r="J155">
            <v>5.0199999999999996</v>
          </cell>
          <cell r="K155">
            <v>3.5139999999999998</v>
          </cell>
          <cell r="L155">
            <v>0.3</v>
          </cell>
          <cell r="P155">
            <v>560.23199999999997</v>
          </cell>
          <cell r="Q155">
            <v>17</v>
          </cell>
          <cell r="R155">
            <v>9523944</v>
          </cell>
          <cell r="S155">
            <v>9523944</v>
          </cell>
        </row>
        <row r="156">
          <cell r="B156" t="str">
            <v>Burgos</v>
          </cell>
          <cell r="D156">
            <v>695</v>
          </cell>
          <cell r="E156">
            <v>1547</v>
          </cell>
          <cell r="F156">
            <v>0</v>
          </cell>
          <cell r="G156">
            <v>521</v>
          </cell>
          <cell r="H156">
            <v>0</v>
          </cell>
          <cell r="I156">
            <v>521</v>
          </cell>
          <cell r="J156">
            <v>9.5</v>
          </cell>
          <cell r="K156">
            <v>5.7539999999999996</v>
          </cell>
          <cell r="L156">
            <v>0.8</v>
          </cell>
          <cell r="M156">
            <v>0</v>
          </cell>
          <cell r="N156">
            <v>0</v>
          </cell>
          <cell r="O156">
            <v>0</v>
          </cell>
          <cell r="P156">
            <v>1015.836</v>
          </cell>
          <cell r="Q156">
            <v>34</v>
          </cell>
          <cell r="R156">
            <v>17269212</v>
          </cell>
          <cell r="S156">
            <v>17269212</v>
          </cell>
        </row>
        <row r="157">
          <cell r="C157" t="str">
            <v>Irrigated</v>
          </cell>
          <cell r="D157">
            <v>420</v>
          </cell>
          <cell r="E157">
            <v>832</v>
          </cell>
          <cell r="F157" t="str">
            <v>Flowering</v>
          </cell>
          <cell r="G157">
            <v>315</v>
          </cell>
          <cell r="I157">
            <v>315</v>
          </cell>
          <cell r="J157">
            <v>4.4800000000000004</v>
          </cell>
          <cell r="K157">
            <v>2.2400000000000002</v>
          </cell>
          <cell r="L157">
            <v>0.5</v>
          </cell>
          <cell r="P157">
            <v>705.6</v>
          </cell>
          <cell r="Q157">
            <v>17</v>
          </cell>
          <cell r="R157">
            <v>11995200</v>
          </cell>
          <cell r="S157">
            <v>11995200</v>
          </cell>
        </row>
        <row r="158">
          <cell r="D158">
            <v>275</v>
          </cell>
          <cell r="E158">
            <v>715</v>
          </cell>
          <cell r="F158" t="str">
            <v>Maturity</v>
          </cell>
          <cell r="G158">
            <v>206</v>
          </cell>
          <cell r="I158">
            <v>206</v>
          </cell>
          <cell r="J158">
            <v>5.0199999999999996</v>
          </cell>
          <cell r="K158">
            <v>3.5139999999999998</v>
          </cell>
          <cell r="L158">
            <v>0.3</v>
          </cell>
          <cell r="P158">
            <v>310.23599999999993</v>
          </cell>
          <cell r="Q158">
            <v>17</v>
          </cell>
          <cell r="R158">
            <v>5274011.9999999991</v>
          </cell>
          <cell r="S158">
            <v>5274011.9999999991</v>
          </cell>
        </row>
        <row r="159">
          <cell r="B159" t="str">
            <v>LAOAG CITY</v>
          </cell>
          <cell r="D159">
            <v>1446</v>
          </cell>
          <cell r="E159">
            <v>2470</v>
          </cell>
          <cell r="F159">
            <v>0</v>
          </cell>
          <cell r="G159">
            <v>1085</v>
          </cell>
          <cell r="H159">
            <v>0</v>
          </cell>
          <cell r="I159">
            <v>1085</v>
          </cell>
          <cell r="J159">
            <v>10.039999999999999</v>
          </cell>
          <cell r="K159">
            <v>6.7769999999999992</v>
          </cell>
          <cell r="L159">
            <v>0.64999999999999991</v>
          </cell>
          <cell r="M159">
            <v>0</v>
          </cell>
          <cell r="N159">
            <v>0</v>
          </cell>
          <cell r="O159">
            <v>0</v>
          </cell>
          <cell r="P159">
            <v>1753.2349999999999</v>
          </cell>
          <cell r="Q159">
            <v>34</v>
          </cell>
          <cell r="R159">
            <v>29804995</v>
          </cell>
          <cell r="S159">
            <v>29804995</v>
          </cell>
        </row>
        <row r="160">
          <cell r="C160" t="str">
            <v>Irrigated</v>
          </cell>
          <cell r="D160">
            <v>633</v>
          </cell>
          <cell r="E160">
            <v>571</v>
          </cell>
          <cell r="F160" t="str">
            <v>Milking to Dough</v>
          </cell>
          <cell r="G160">
            <v>475</v>
          </cell>
          <cell r="I160">
            <v>475</v>
          </cell>
          <cell r="J160">
            <v>5.0199999999999996</v>
          </cell>
          <cell r="K160">
            <v>3.2629999999999999</v>
          </cell>
          <cell r="L160">
            <v>0.35</v>
          </cell>
          <cell r="P160">
            <v>834.57499999999993</v>
          </cell>
          <cell r="Q160">
            <v>17</v>
          </cell>
          <cell r="R160">
            <v>14187775</v>
          </cell>
          <cell r="S160">
            <v>14187775</v>
          </cell>
        </row>
        <row r="161">
          <cell r="C161" t="str">
            <v>Rainfed</v>
          </cell>
          <cell r="D161">
            <v>813</v>
          </cell>
          <cell r="E161">
            <v>1899</v>
          </cell>
          <cell r="F161" t="str">
            <v>Maturity/Ripening</v>
          </cell>
          <cell r="G161">
            <v>610</v>
          </cell>
          <cell r="I161">
            <v>610</v>
          </cell>
          <cell r="J161">
            <v>5.0199999999999996</v>
          </cell>
          <cell r="K161">
            <v>3.5139999999999998</v>
          </cell>
          <cell r="L161">
            <v>0.3</v>
          </cell>
          <cell r="P161">
            <v>918.66</v>
          </cell>
          <cell r="Q161">
            <v>17</v>
          </cell>
          <cell r="R161">
            <v>15617220</v>
          </cell>
          <cell r="S161">
            <v>15617220</v>
          </cell>
        </row>
        <row r="162">
          <cell r="B162" t="str">
            <v>Pagudpud</v>
          </cell>
          <cell r="D162">
            <v>1072</v>
          </cell>
          <cell r="E162">
            <v>1401</v>
          </cell>
          <cell r="F162">
            <v>0</v>
          </cell>
          <cell r="G162">
            <v>804</v>
          </cell>
          <cell r="H162">
            <v>0</v>
          </cell>
          <cell r="I162">
            <v>804</v>
          </cell>
          <cell r="J162">
            <v>15.059999999999999</v>
          </cell>
          <cell r="K162">
            <v>10.290999999999999</v>
          </cell>
          <cell r="L162">
            <v>0.95000000000000007</v>
          </cell>
          <cell r="M162">
            <v>0</v>
          </cell>
          <cell r="N162">
            <v>0</v>
          </cell>
          <cell r="O162">
            <v>0</v>
          </cell>
          <cell r="P162">
            <v>1487.9279999999999</v>
          </cell>
          <cell r="Q162">
            <v>51</v>
          </cell>
          <cell r="R162">
            <v>25294776</v>
          </cell>
          <cell r="S162">
            <v>25294776</v>
          </cell>
        </row>
        <row r="163">
          <cell r="C163" t="str">
            <v>Irrigated</v>
          </cell>
          <cell r="D163">
            <v>412</v>
          </cell>
          <cell r="E163">
            <v>1401</v>
          </cell>
          <cell r="F163" t="str">
            <v>Flowering</v>
          </cell>
          <cell r="G163">
            <v>309</v>
          </cell>
          <cell r="I163">
            <v>309</v>
          </cell>
          <cell r="J163">
            <v>5.0199999999999996</v>
          </cell>
          <cell r="K163">
            <v>2.5099999999999998</v>
          </cell>
          <cell r="L163">
            <v>0.5</v>
          </cell>
          <cell r="P163">
            <v>775.58999999999992</v>
          </cell>
          <cell r="Q163">
            <v>17</v>
          </cell>
          <cell r="R163">
            <v>13185029.999999998</v>
          </cell>
          <cell r="S163">
            <v>13185029.999999998</v>
          </cell>
        </row>
        <row r="164">
          <cell r="D164">
            <v>601</v>
          </cell>
          <cell r="F164" t="str">
            <v>Maturity</v>
          </cell>
          <cell r="G164">
            <v>451</v>
          </cell>
          <cell r="I164">
            <v>451</v>
          </cell>
          <cell r="J164">
            <v>5.0199999999999996</v>
          </cell>
          <cell r="K164">
            <v>3.5139999999999998</v>
          </cell>
          <cell r="L164">
            <v>0.3</v>
          </cell>
          <cell r="P164">
            <v>679.20600000000002</v>
          </cell>
          <cell r="Q164">
            <v>17</v>
          </cell>
          <cell r="R164">
            <v>11546502</v>
          </cell>
          <cell r="S164">
            <v>11546502</v>
          </cell>
        </row>
        <row r="165">
          <cell r="C165" t="str">
            <v>Irrigated</v>
          </cell>
          <cell r="D165">
            <v>59</v>
          </cell>
          <cell r="F165" t="str">
            <v>Booting</v>
          </cell>
          <cell r="G165">
            <v>44</v>
          </cell>
          <cell r="I165">
            <v>44</v>
          </cell>
          <cell r="J165">
            <v>5.0199999999999996</v>
          </cell>
          <cell r="K165">
            <v>4.2669999999999995</v>
          </cell>
          <cell r="L165">
            <v>0.15</v>
          </cell>
          <cell r="P165">
            <v>33.131999999999998</v>
          </cell>
          <cell r="Q165">
            <v>17</v>
          </cell>
          <cell r="R165">
            <v>563243.99999999988</v>
          </cell>
          <cell r="S165">
            <v>563243.99999999988</v>
          </cell>
        </row>
        <row r="166">
          <cell r="B166" t="str">
            <v>Pasuquin</v>
          </cell>
          <cell r="D166">
            <v>480</v>
          </cell>
          <cell r="E166">
            <v>3380</v>
          </cell>
          <cell r="F166">
            <v>0</v>
          </cell>
          <cell r="G166">
            <v>360</v>
          </cell>
          <cell r="H166">
            <v>0</v>
          </cell>
          <cell r="I166">
            <v>360</v>
          </cell>
          <cell r="J166">
            <v>14.52</v>
          </cell>
          <cell r="K166">
            <v>9.0169999999999995</v>
          </cell>
          <cell r="L166">
            <v>1.1499999999999999</v>
          </cell>
          <cell r="M166">
            <v>0</v>
          </cell>
          <cell r="N166">
            <v>0</v>
          </cell>
          <cell r="O166">
            <v>0</v>
          </cell>
          <cell r="P166">
            <v>660.55</v>
          </cell>
          <cell r="Q166">
            <v>51</v>
          </cell>
          <cell r="R166">
            <v>11229350</v>
          </cell>
          <cell r="S166">
            <v>11229350</v>
          </cell>
        </row>
        <row r="167">
          <cell r="C167" t="str">
            <v>Irrigated</v>
          </cell>
          <cell r="D167">
            <v>147</v>
          </cell>
          <cell r="E167">
            <v>2159</v>
          </cell>
          <cell r="F167" t="str">
            <v>Flowering</v>
          </cell>
          <cell r="G167">
            <v>110</v>
          </cell>
          <cell r="I167">
            <v>110</v>
          </cell>
          <cell r="J167">
            <v>4.4800000000000004</v>
          </cell>
          <cell r="K167">
            <v>2.2400000000000002</v>
          </cell>
          <cell r="L167">
            <v>0.5</v>
          </cell>
          <cell r="P167">
            <v>246.40000000000003</v>
          </cell>
          <cell r="Q167">
            <v>17</v>
          </cell>
          <cell r="R167">
            <v>4188800</v>
          </cell>
          <cell r="S167">
            <v>4188800</v>
          </cell>
        </row>
        <row r="168">
          <cell r="D168">
            <v>200</v>
          </cell>
          <cell r="F168" t="str">
            <v>Milking-Dough</v>
          </cell>
          <cell r="G168">
            <v>150</v>
          </cell>
          <cell r="I168">
            <v>150</v>
          </cell>
          <cell r="J168">
            <v>5.0199999999999996</v>
          </cell>
          <cell r="K168">
            <v>3.2629999999999999</v>
          </cell>
          <cell r="L168">
            <v>0.35</v>
          </cell>
          <cell r="P168">
            <v>263.54999999999995</v>
          </cell>
          <cell r="Q168">
            <v>17</v>
          </cell>
          <cell r="R168">
            <v>4480349.9999999991</v>
          </cell>
          <cell r="S168">
            <v>4480349.9999999991</v>
          </cell>
        </row>
        <row r="169">
          <cell r="D169">
            <v>133</v>
          </cell>
          <cell r="E169">
            <v>1221</v>
          </cell>
          <cell r="F169" t="str">
            <v>Maturity</v>
          </cell>
          <cell r="G169">
            <v>100</v>
          </cell>
          <cell r="I169">
            <v>100</v>
          </cell>
          <cell r="J169">
            <v>5.0199999999999996</v>
          </cell>
          <cell r="K169">
            <v>3.5139999999999998</v>
          </cell>
          <cell r="L169">
            <v>0.3</v>
          </cell>
          <cell r="P169">
            <v>150.59999999999997</v>
          </cell>
          <cell r="Q169">
            <v>17</v>
          </cell>
          <cell r="R169">
            <v>2560199.9999999995</v>
          </cell>
          <cell r="S169">
            <v>2560199.9999999995</v>
          </cell>
        </row>
        <row r="170">
          <cell r="B170" t="str">
            <v>Bangui</v>
          </cell>
          <cell r="D170">
            <v>700</v>
          </cell>
          <cell r="E170">
            <v>1157</v>
          </cell>
          <cell r="F170">
            <v>0</v>
          </cell>
          <cell r="G170">
            <v>525</v>
          </cell>
          <cell r="H170">
            <v>0</v>
          </cell>
          <cell r="I170">
            <v>525</v>
          </cell>
          <cell r="J170">
            <v>15.059999999999999</v>
          </cell>
          <cell r="K170">
            <v>9.286999999999999</v>
          </cell>
          <cell r="L170">
            <v>1.1499999999999999</v>
          </cell>
          <cell r="M170">
            <v>0</v>
          </cell>
          <cell r="N170">
            <v>0</v>
          </cell>
          <cell r="O170">
            <v>0</v>
          </cell>
          <cell r="P170">
            <v>857.66699999999992</v>
          </cell>
          <cell r="Q170">
            <v>51</v>
          </cell>
          <cell r="R170">
            <v>14580338.999999998</v>
          </cell>
          <cell r="S170">
            <v>14580338.999999998</v>
          </cell>
        </row>
        <row r="171">
          <cell r="C171" t="str">
            <v>Irrigated</v>
          </cell>
          <cell r="D171">
            <v>7</v>
          </cell>
          <cell r="E171">
            <v>849</v>
          </cell>
          <cell r="F171" t="str">
            <v>Flowering</v>
          </cell>
          <cell r="G171">
            <v>5</v>
          </cell>
          <cell r="I171">
            <v>5</v>
          </cell>
          <cell r="J171">
            <v>5.0199999999999996</v>
          </cell>
          <cell r="K171">
            <v>2.5099999999999998</v>
          </cell>
          <cell r="L171">
            <v>0.5</v>
          </cell>
          <cell r="P171">
            <v>12.549999999999999</v>
          </cell>
          <cell r="Q171">
            <v>17</v>
          </cell>
          <cell r="R171">
            <v>213350</v>
          </cell>
          <cell r="S171">
            <v>213350</v>
          </cell>
        </row>
        <row r="172">
          <cell r="D172">
            <v>329</v>
          </cell>
          <cell r="F172" t="str">
            <v>Milking to Dough</v>
          </cell>
          <cell r="G172">
            <v>247</v>
          </cell>
          <cell r="I172">
            <v>247</v>
          </cell>
          <cell r="J172">
            <v>5.0199999999999996</v>
          </cell>
          <cell r="K172">
            <v>3.2629999999999999</v>
          </cell>
          <cell r="L172">
            <v>0.35</v>
          </cell>
          <cell r="P172">
            <v>433.97899999999993</v>
          </cell>
          <cell r="Q172">
            <v>17</v>
          </cell>
          <cell r="R172">
            <v>7377642.9999999991</v>
          </cell>
          <cell r="S172">
            <v>7377642.9999999991</v>
          </cell>
        </row>
        <row r="173">
          <cell r="D173">
            <v>364</v>
          </cell>
          <cell r="E173">
            <v>308</v>
          </cell>
          <cell r="F173" t="str">
            <v>Maturity</v>
          </cell>
          <cell r="G173">
            <v>273</v>
          </cell>
          <cell r="I173">
            <v>273</v>
          </cell>
          <cell r="J173">
            <v>5.0199999999999996</v>
          </cell>
          <cell r="K173">
            <v>3.5139999999999998</v>
          </cell>
          <cell r="L173">
            <v>0.3</v>
          </cell>
          <cell r="P173">
            <v>411.13799999999992</v>
          </cell>
          <cell r="Q173">
            <v>17</v>
          </cell>
          <cell r="R173">
            <v>6989345.9999999991</v>
          </cell>
          <cell r="S173">
            <v>6989345.9999999991</v>
          </cell>
        </row>
        <row r="174">
          <cell r="B174" t="str">
            <v>Sarrat</v>
          </cell>
          <cell r="D174">
            <v>1427</v>
          </cell>
          <cell r="E174">
            <v>1158</v>
          </cell>
          <cell r="F174">
            <v>0</v>
          </cell>
          <cell r="G174">
            <v>1070</v>
          </cell>
          <cell r="H174">
            <v>0</v>
          </cell>
          <cell r="I174">
            <v>1070</v>
          </cell>
          <cell r="J174">
            <v>13.98</v>
          </cell>
          <cell r="K174">
            <v>8.89</v>
          </cell>
          <cell r="L174">
            <v>1.1000000000000001</v>
          </cell>
          <cell r="M174">
            <v>0</v>
          </cell>
          <cell r="N174">
            <v>0</v>
          </cell>
          <cell r="O174">
            <v>0</v>
          </cell>
          <cell r="P174">
            <v>1971.9399999999998</v>
          </cell>
          <cell r="Q174">
            <v>51</v>
          </cell>
          <cell r="R174">
            <v>33522980</v>
          </cell>
          <cell r="S174">
            <v>33522980</v>
          </cell>
        </row>
        <row r="175">
          <cell r="C175" t="str">
            <v>Irrigated</v>
          </cell>
          <cell r="D175">
            <v>667</v>
          </cell>
          <cell r="E175">
            <v>1158</v>
          </cell>
          <cell r="F175" t="str">
            <v>Flowering</v>
          </cell>
          <cell r="G175">
            <v>500</v>
          </cell>
          <cell r="I175">
            <v>500</v>
          </cell>
          <cell r="J175">
            <v>4.4800000000000004</v>
          </cell>
          <cell r="K175">
            <v>2.2400000000000002</v>
          </cell>
          <cell r="L175">
            <v>0.5</v>
          </cell>
          <cell r="P175">
            <v>1120</v>
          </cell>
          <cell r="Q175">
            <v>17</v>
          </cell>
          <cell r="R175">
            <v>19040000</v>
          </cell>
          <cell r="S175">
            <v>19040000</v>
          </cell>
        </row>
        <row r="176">
          <cell r="C176" t="str">
            <v xml:space="preserve">Irrigated </v>
          </cell>
          <cell r="D176">
            <v>707</v>
          </cell>
          <cell r="F176" t="str">
            <v>Maturity</v>
          </cell>
          <cell r="G176">
            <v>530</v>
          </cell>
          <cell r="I176">
            <v>530</v>
          </cell>
          <cell r="J176">
            <v>5.0199999999999996</v>
          </cell>
          <cell r="K176">
            <v>3.5139999999999998</v>
          </cell>
          <cell r="L176">
            <v>0.3</v>
          </cell>
          <cell r="P176">
            <v>798.18</v>
          </cell>
          <cell r="Q176">
            <v>17</v>
          </cell>
          <cell r="R176">
            <v>13569060</v>
          </cell>
          <cell r="S176">
            <v>13569060</v>
          </cell>
        </row>
        <row r="177">
          <cell r="C177" t="str">
            <v>Rainfed</v>
          </cell>
          <cell r="D177">
            <v>53</v>
          </cell>
          <cell r="F177" t="str">
            <v>Maturity</v>
          </cell>
          <cell r="G177">
            <v>40</v>
          </cell>
          <cell r="I177">
            <v>40</v>
          </cell>
          <cell r="J177">
            <v>4.4800000000000004</v>
          </cell>
          <cell r="K177">
            <v>3.1360000000000001</v>
          </cell>
          <cell r="L177">
            <v>0.3</v>
          </cell>
          <cell r="P177">
            <v>53.760000000000005</v>
          </cell>
          <cell r="Q177">
            <v>17</v>
          </cell>
          <cell r="R177">
            <v>913920.00000000012</v>
          </cell>
          <cell r="S177">
            <v>913920.00000000012</v>
          </cell>
        </row>
        <row r="178">
          <cell r="B178" t="str">
            <v>Vintar</v>
          </cell>
          <cell r="D178">
            <v>2121</v>
          </cell>
          <cell r="E178">
            <v>2665</v>
          </cell>
          <cell r="F178">
            <v>0</v>
          </cell>
          <cell r="G178">
            <v>1591</v>
          </cell>
          <cell r="H178">
            <v>0</v>
          </cell>
          <cell r="I178">
            <v>1591</v>
          </cell>
          <cell r="J178">
            <v>9.5</v>
          </cell>
          <cell r="K178">
            <v>6.4260000000000002</v>
          </cell>
          <cell r="L178">
            <v>0.64999999999999991</v>
          </cell>
          <cell r="M178">
            <v>0</v>
          </cell>
          <cell r="N178">
            <v>0</v>
          </cell>
          <cell r="O178">
            <v>0</v>
          </cell>
          <cell r="P178">
            <v>2426.1779999999999</v>
          </cell>
          <cell r="Q178">
            <v>34</v>
          </cell>
          <cell r="R178">
            <v>41245026</v>
          </cell>
          <cell r="S178">
            <v>41245026</v>
          </cell>
        </row>
        <row r="179">
          <cell r="C179" t="str">
            <v>Irrigated</v>
          </cell>
          <cell r="D179">
            <v>648</v>
          </cell>
          <cell r="E179">
            <v>2665</v>
          </cell>
          <cell r="F179" t="str">
            <v>Milking-Dough</v>
          </cell>
          <cell r="G179">
            <v>486</v>
          </cell>
          <cell r="I179">
            <v>486</v>
          </cell>
          <cell r="J179">
            <v>4.4800000000000004</v>
          </cell>
          <cell r="K179">
            <v>2.9120000000000004</v>
          </cell>
          <cell r="L179">
            <v>0.35</v>
          </cell>
          <cell r="P179">
            <v>762.048</v>
          </cell>
          <cell r="Q179">
            <v>17</v>
          </cell>
          <cell r="R179">
            <v>12954816</v>
          </cell>
          <cell r="S179">
            <v>12954816</v>
          </cell>
        </row>
        <row r="180">
          <cell r="D180">
            <v>1473</v>
          </cell>
          <cell r="F180" t="str">
            <v>Maturity</v>
          </cell>
          <cell r="G180">
            <v>1105</v>
          </cell>
          <cell r="I180">
            <v>1105</v>
          </cell>
          <cell r="J180">
            <v>5.0199999999999996</v>
          </cell>
          <cell r="K180">
            <v>3.5139999999999998</v>
          </cell>
          <cell r="L180">
            <v>0.3</v>
          </cell>
          <cell r="P180">
            <v>1664.1299999999999</v>
          </cell>
          <cell r="Q180">
            <v>17</v>
          </cell>
          <cell r="R180">
            <v>28290210</v>
          </cell>
          <cell r="S180">
            <v>28290210</v>
          </cell>
        </row>
        <row r="181">
          <cell r="B181" t="str">
            <v>Piddig</v>
          </cell>
          <cell r="D181">
            <v>2077</v>
          </cell>
          <cell r="E181">
            <v>1577</v>
          </cell>
          <cell r="F181">
            <v>0</v>
          </cell>
          <cell r="G181">
            <v>1071</v>
          </cell>
          <cell r="H181">
            <v>0</v>
          </cell>
          <cell r="I181">
            <v>1071</v>
          </cell>
          <cell r="J181">
            <v>22.94</v>
          </cell>
          <cell r="K181">
            <v>15.61</v>
          </cell>
          <cell r="L181">
            <v>1.6</v>
          </cell>
          <cell r="M181">
            <v>0</v>
          </cell>
          <cell r="N181">
            <v>0</v>
          </cell>
          <cell r="O181">
            <v>0</v>
          </cell>
          <cell r="P181">
            <v>1788.94</v>
          </cell>
          <cell r="Q181">
            <v>85</v>
          </cell>
          <cell r="R181">
            <v>30411980</v>
          </cell>
          <cell r="S181">
            <v>30411980</v>
          </cell>
        </row>
        <row r="182">
          <cell r="C182" t="str">
            <v>Irrigated</v>
          </cell>
          <cell r="D182">
            <v>133</v>
          </cell>
          <cell r="E182">
            <v>1577</v>
          </cell>
          <cell r="F182" t="str">
            <v>Booting</v>
          </cell>
          <cell r="G182">
            <v>100</v>
          </cell>
          <cell r="I182">
            <v>100</v>
          </cell>
          <cell r="J182">
            <v>4.4800000000000004</v>
          </cell>
          <cell r="K182">
            <v>3.8080000000000003</v>
          </cell>
          <cell r="L182">
            <v>0.15</v>
          </cell>
          <cell r="P182">
            <v>67.2</v>
          </cell>
          <cell r="Q182">
            <v>17</v>
          </cell>
          <cell r="R182">
            <v>1142400</v>
          </cell>
          <cell r="S182">
            <v>1142400</v>
          </cell>
        </row>
        <row r="183">
          <cell r="D183">
            <v>711</v>
          </cell>
          <cell r="F183" t="str">
            <v xml:space="preserve"> Flowering</v>
          </cell>
          <cell r="G183">
            <v>355</v>
          </cell>
          <cell r="I183">
            <v>355</v>
          </cell>
          <cell r="J183">
            <v>4.4800000000000004</v>
          </cell>
          <cell r="K183">
            <v>2.2400000000000002</v>
          </cell>
          <cell r="L183">
            <v>0.5</v>
          </cell>
          <cell r="P183">
            <v>795.2</v>
          </cell>
          <cell r="Q183">
            <v>17</v>
          </cell>
          <cell r="R183">
            <v>13518400.000000002</v>
          </cell>
          <cell r="S183">
            <v>13518400.000000002</v>
          </cell>
        </row>
        <row r="184">
          <cell r="D184">
            <v>225</v>
          </cell>
          <cell r="F184" t="str">
            <v>Milking-Dough</v>
          </cell>
          <cell r="G184">
            <v>112</v>
          </cell>
          <cell r="I184">
            <v>112</v>
          </cell>
          <cell r="J184">
            <v>4.4800000000000004</v>
          </cell>
          <cell r="K184">
            <v>2.9120000000000004</v>
          </cell>
          <cell r="L184">
            <v>0.35</v>
          </cell>
          <cell r="P184">
            <v>175.61600000000001</v>
          </cell>
          <cell r="Q184">
            <v>17</v>
          </cell>
          <cell r="R184">
            <v>2985472</v>
          </cell>
          <cell r="S184">
            <v>2985472</v>
          </cell>
        </row>
        <row r="185">
          <cell r="D185">
            <v>908</v>
          </cell>
          <cell r="F185" t="str">
            <v>Maturity</v>
          </cell>
          <cell r="G185">
            <v>454</v>
          </cell>
          <cell r="I185">
            <v>454</v>
          </cell>
          <cell r="J185">
            <v>5.0199999999999996</v>
          </cell>
          <cell r="K185">
            <v>3.5139999999999998</v>
          </cell>
          <cell r="L185">
            <v>0.3</v>
          </cell>
          <cell r="P185">
            <v>683.72399999999993</v>
          </cell>
          <cell r="Q185">
            <v>17</v>
          </cell>
          <cell r="R185">
            <v>11623308</v>
          </cell>
          <cell r="S185">
            <v>11623308</v>
          </cell>
        </row>
        <row r="186">
          <cell r="D186">
            <v>100</v>
          </cell>
          <cell r="F186" t="str">
            <v>Maturity</v>
          </cell>
          <cell r="G186">
            <v>50</v>
          </cell>
          <cell r="I186">
            <v>50</v>
          </cell>
          <cell r="J186">
            <v>4.4800000000000004</v>
          </cell>
          <cell r="K186">
            <v>3.1360000000000001</v>
          </cell>
          <cell r="L186">
            <v>0.3</v>
          </cell>
          <cell r="P186">
            <v>67.2</v>
          </cell>
          <cell r="Q186">
            <v>17</v>
          </cell>
          <cell r="R186">
            <v>1142400</v>
          </cell>
          <cell r="S186">
            <v>1142400</v>
          </cell>
        </row>
        <row r="187">
          <cell r="B187" t="str">
            <v>Carasi</v>
          </cell>
          <cell r="C187" t="str">
            <v>Irrigated</v>
          </cell>
          <cell r="D187">
            <v>77</v>
          </cell>
          <cell r="E187">
            <v>72</v>
          </cell>
          <cell r="F187" t="str">
            <v>Maturity</v>
          </cell>
          <cell r="G187">
            <v>58</v>
          </cell>
          <cell r="I187">
            <v>58</v>
          </cell>
          <cell r="J187">
            <v>4.4800000000000004</v>
          </cell>
          <cell r="K187">
            <v>3.1360000000000001</v>
          </cell>
          <cell r="L187">
            <v>0.3</v>
          </cell>
          <cell r="P187">
            <v>77.952000000000012</v>
          </cell>
          <cell r="Q187">
            <v>17</v>
          </cell>
          <cell r="R187">
            <v>1325184.0000000002</v>
          </cell>
          <cell r="S187">
            <v>1325184.0000000002</v>
          </cell>
        </row>
        <row r="188">
          <cell r="B188" t="str">
            <v>Dumalneg</v>
          </cell>
          <cell r="C188" t="str">
            <v>Irrigated</v>
          </cell>
          <cell r="D188">
            <v>220</v>
          </cell>
          <cell r="E188">
            <v>170</v>
          </cell>
          <cell r="F188" t="str">
            <v>Maturity</v>
          </cell>
          <cell r="G188">
            <v>165</v>
          </cell>
          <cell r="I188">
            <v>165</v>
          </cell>
          <cell r="J188">
            <v>5.0199999999999996</v>
          </cell>
          <cell r="K188">
            <v>3.5139999999999998</v>
          </cell>
          <cell r="L188">
            <v>0.3</v>
          </cell>
          <cell r="P188">
            <v>248.48999999999998</v>
          </cell>
          <cell r="Q188">
            <v>17</v>
          </cell>
          <cell r="R188">
            <v>4224330</v>
          </cell>
          <cell r="S188">
            <v>4224330</v>
          </cell>
        </row>
        <row r="189">
          <cell r="P189">
            <v>0</v>
          </cell>
        </row>
        <row r="190">
          <cell r="B190" t="str">
            <v>District 2</v>
          </cell>
          <cell r="D190">
            <v>197054</v>
          </cell>
          <cell r="E190">
            <v>1007647</v>
          </cell>
          <cell r="F190">
            <v>0</v>
          </cell>
          <cell r="G190">
            <v>288039.09999999998</v>
          </cell>
          <cell r="H190">
            <v>32998.400000000001</v>
          </cell>
          <cell r="I190">
            <v>23540.5</v>
          </cell>
          <cell r="M190">
            <v>17827.199999999997</v>
          </cell>
          <cell r="O190">
            <v>138801728</v>
          </cell>
          <cell r="P190">
            <v>404188.74659999978</v>
          </cell>
          <cell r="R190">
            <v>5876456548.2000008</v>
          </cell>
          <cell r="S190">
            <v>6084658516.2000008</v>
          </cell>
        </row>
        <row r="191">
          <cell r="B191" t="str">
            <v>Badoc</v>
          </cell>
          <cell r="D191">
            <v>990</v>
          </cell>
          <cell r="E191">
            <v>1553</v>
          </cell>
          <cell r="F191">
            <v>0</v>
          </cell>
          <cell r="G191">
            <v>743</v>
          </cell>
          <cell r="H191">
            <v>0</v>
          </cell>
          <cell r="I191">
            <v>743</v>
          </cell>
          <cell r="J191">
            <v>13.98</v>
          </cell>
          <cell r="K191">
            <v>8.6389999999999993</v>
          </cell>
          <cell r="L191">
            <v>1.1499999999999999</v>
          </cell>
          <cell r="M191">
            <v>0</v>
          </cell>
          <cell r="N191">
            <v>0</v>
          </cell>
          <cell r="O191">
            <v>0</v>
          </cell>
          <cell r="P191">
            <v>1248.6950000000002</v>
          </cell>
          <cell r="Q191">
            <v>51</v>
          </cell>
          <cell r="R191">
            <v>21227815</v>
          </cell>
          <cell r="S191">
            <v>21227815</v>
          </cell>
        </row>
        <row r="192">
          <cell r="C192" t="str">
            <v>Irrigated</v>
          </cell>
          <cell r="D192">
            <v>272</v>
          </cell>
          <cell r="E192">
            <v>1553</v>
          </cell>
          <cell r="F192" t="str">
            <v>Flowering</v>
          </cell>
          <cell r="G192">
            <v>204</v>
          </cell>
          <cell r="I192">
            <v>204</v>
          </cell>
          <cell r="J192">
            <v>4.4800000000000004</v>
          </cell>
          <cell r="K192">
            <v>2.2400000000000002</v>
          </cell>
          <cell r="L192">
            <v>0.5</v>
          </cell>
          <cell r="P192">
            <v>456.96000000000004</v>
          </cell>
          <cell r="Q192">
            <v>17</v>
          </cell>
          <cell r="R192">
            <v>7768320.0000000009</v>
          </cell>
          <cell r="S192">
            <v>7768320.0000000009</v>
          </cell>
        </row>
        <row r="193">
          <cell r="D193">
            <v>217</v>
          </cell>
          <cell r="F193" t="str">
            <v>Milking-Dough</v>
          </cell>
          <cell r="G193">
            <v>163</v>
          </cell>
          <cell r="I193">
            <v>163</v>
          </cell>
          <cell r="J193">
            <v>5.0199999999999996</v>
          </cell>
          <cell r="K193">
            <v>3.2629999999999999</v>
          </cell>
          <cell r="L193">
            <v>0.35</v>
          </cell>
          <cell r="P193">
            <v>286.39099999999996</v>
          </cell>
          <cell r="Q193">
            <v>17</v>
          </cell>
          <cell r="R193">
            <v>4868646.9999999991</v>
          </cell>
          <cell r="S193">
            <v>4868646.9999999991</v>
          </cell>
        </row>
        <row r="194">
          <cell r="D194">
            <v>501</v>
          </cell>
          <cell r="F194" t="str">
            <v>Maturity</v>
          </cell>
          <cell r="G194">
            <v>376</v>
          </cell>
          <cell r="I194">
            <v>376</v>
          </cell>
          <cell r="J194">
            <v>4.4800000000000004</v>
          </cell>
          <cell r="K194">
            <v>3.1360000000000001</v>
          </cell>
          <cell r="L194">
            <v>0.3</v>
          </cell>
          <cell r="P194">
            <v>505.34400000000005</v>
          </cell>
          <cell r="Q194">
            <v>17</v>
          </cell>
          <cell r="R194">
            <v>8590848.0000000019</v>
          </cell>
          <cell r="S194">
            <v>8590848.0000000019</v>
          </cell>
        </row>
        <row r="195">
          <cell r="B195" t="str">
            <v>Banna</v>
          </cell>
          <cell r="D195">
            <v>1901</v>
          </cell>
          <cell r="E195">
            <v>1938</v>
          </cell>
          <cell r="F195">
            <v>0</v>
          </cell>
          <cell r="G195">
            <v>1426.25</v>
          </cell>
          <cell r="H195">
            <v>0</v>
          </cell>
          <cell r="I195">
            <v>1426.25</v>
          </cell>
          <cell r="J195">
            <v>33.519999999999996</v>
          </cell>
          <cell r="K195">
            <v>22.513999999999999</v>
          </cell>
          <cell r="L195">
            <v>2.2999999999999998</v>
          </cell>
          <cell r="M195">
            <v>0</v>
          </cell>
          <cell r="N195">
            <v>0</v>
          </cell>
          <cell r="O195">
            <v>0</v>
          </cell>
          <cell r="P195">
            <v>2414.6495</v>
          </cell>
          <cell r="Q195">
            <v>119</v>
          </cell>
          <cell r="R195">
            <v>41049041.5</v>
          </cell>
          <cell r="S195">
            <v>41049041.5</v>
          </cell>
        </row>
        <row r="196">
          <cell r="C196" t="str">
            <v>Irrigated</v>
          </cell>
          <cell r="D196">
            <v>20</v>
          </cell>
          <cell r="E196">
            <v>1938</v>
          </cell>
          <cell r="F196" t="str">
            <v>Booting</v>
          </cell>
          <cell r="G196">
            <v>15</v>
          </cell>
          <cell r="I196">
            <v>15</v>
          </cell>
          <cell r="J196">
            <v>5.0199999999999996</v>
          </cell>
          <cell r="K196">
            <v>4.2669999999999995</v>
          </cell>
          <cell r="L196">
            <v>0.15</v>
          </cell>
          <cell r="P196">
            <v>11.295</v>
          </cell>
          <cell r="Q196">
            <v>17</v>
          </cell>
          <cell r="R196">
            <v>192015</v>
          </cell>
          <cell r="S196">
            <v>192015</v>
          </cell>
        </row>
        <row r="197">
          <cell r="C197" t="str">
            <v>Rainfed</v>
          </cell>
          <cell r="D197">
            <v>84</v>
          </cell>
          <cell r="F197" t="str">
            <v xml:space="preserve">Booting </v>
          </cell>
          <cell r="G197">
            <v>63</v>
          </cell>
          <cell r="I197">
            <v>63</v>
          </cell>
          <cell r="J197">
            <v>4.4800000000000004</v>
          </cell>
          <cell r="K197">
            <v>3.8080000000000003</v>
          </cell>
          <cell r="L197">
            <v>0.15</v>
          </cell>
          <cell r="P197">
            <v>42.335999999999999</v>
          </cell>
          <cell r="Q197">
            <v>17</v>
          </cell>
          <cell r="R197">
            <v>719712</v>
          </cell>
          <cell r="S197">
            <v>719712</v>
          </cell>
        </row>
        <row r="198">
          <cell r="C198" t="str">
            <v>Irrigated</v>
          </cell>
          <cell r="D198">
            <v>61</v>
          </cell>
          <cell r="F198" t="str">
            <v>Flowering</v>
          </cell>
          <cell r="G198">
            <v>46</v>
          </cell>
          <cell r="I198">
            <v>46</v>
          </cell>
          <cell r="J198">
            <v>5.0199999999999996</v>
          </cell>
          <cell r="K198">
            <v>2.5099999999999998</v>
          </cell>
          <cell r="L198">
            <v>0.5</v>
          </cell>
          <cell r="P198">
            <v>115.46</v>
          </cell>
          <cell r="Q198">
            <v>17</v>
          </cell>
          <cell r="R198">
            <v>1962820</v>
          </cell>
          <cell r="S198">
            <v>1962820</v>
          </cell>
        </row>
        <row r="199">
          <cell r="C199" t="str">
            <v>Rainfed</v>
          </cell>
          <cell r="D199">
            <v>135</v>
          </cell>
          <cell r="F199" t="str">
            <v xml:space="preserve">Flowering </v>
          </cell>
          <cell r="G199">
            <v>101</v>
          </cell>
          <cell r="I199">
            <v>101</v>
          </cell>
          <cell r="J199">
            <v>4.4800000000000004</v>
          </cell>
          <cell r="K199">
            <v>2.2400000000000002</v>
          </cell>
          <cell r="L199">
            <v>0.5</v>
          </cell>
          <cell r="P199">
            <v>226.24</v>
          </cell>
          <cell r="Q199">
            <v>17</v>
          </cell>
          <cell r="R199">
            <v>3846080</v>
          </cell>
          <cell r="S199">
            <v>3846080</v>
          </cell>
        </row>
        <row r="200">
          <cell r="C200" t="str">
            <v>Irrigated</v>
          </cell>
          <cell r="D200">
            <v>1072</v>
          </cell>
          <cell r="F200" t="str">
            <v>Milking-Dough</v>
          </cell>
          <cell r="G200">
            <v>804</v>
          </cell>
          <cell r="I200">
            <v>804</v>
          </cell>
          <cell r="J200">
            <v>5.0199999999999996</v>
          </cell>
          <cell r="K200">
            <v>3.2629999999999999</v>
          </cell>
          <cell r="L200">
            <v>0.35</v>
          </cell>
          <cell r="P200">
            <v>1412.6279999999997</v>
          </cell>
          <cell r="Q200">
            <v>17</v>
          </cell>
          <cell r="R200">
            <v>24014675.999999996</v>
          </cell>
          <cell r="S200">
            <v>24014675.999999996</v>
          </cell>
        </row>
        <row r="201">
          <cell r="C201" t="str">
            <v>Rainfed</v>
          </cell>
          <cell r="D201">
            <v>181</v>
          </cell>
          <cell r="F201" t="str">
            <v>Milking-Dough</v>
          </cell>
          <cell r="G201">
            <v>136</v>
          </cell>
          <cell r="I201">
            <v>136</v>
          </cell>
          <cell r="J201">
            <v>4.4800000000000004</v>
          </cell>
          <cell r="K201">
            <v>2.9120000000000004</v>
          </cell>
          <cell r="L201">
            <v>0.35</v>
          </cell>
          <cell r="P201">
            <v>213.24800000000002</v>
          </cell>
          <cell r="Q201">
            <v>17</v>
          </cell>
          <cell r="R201">
            <v>3625216.0000000005</v>
          </cell>
          <cell r="S201">
            <v>3625216.0000000005</v>
          </cell>
        </row>
        <row r="202">
          <cell r="C202" t="str">
            <v>Irrigated</v>
          </cell>
          <cell r="D202">
            <v>348</v>
          </cell>
          <cell r="F202" t="str">
            <v>Maturity</v>
          </cell>
          <cell r="G202">
            <v>261.25</v>
          </cell>
          <cell r="I202">
            <v>261.25</v>
          </cell>
          <cell r="J202">
            <v>5.0199999999999996</v>
          </cell>
          <cell r="K202">
            <v>3.5139999999999998</v>
          </cell>
          <cell r="L202">
            <v>0.3</v>
          </cell>
          <cell r="P202">
            <v>393.44249999999994</v>
          </cell>
          <cell r="Q202">
            <v>17</v>
          </cell>
          <cell r="R202">
            <v>6688522.4999999991</v>
          </cell>
          <cell r="S202">
            <v>6688522.4999999991</v>
          </cell>
        </row>
        <row r="203">
          <cell r="B203" t="str">
            <v>Batac</v>
          </cell>
          <cell r="D203">
            <v>5958</v>
          </cell>
          <cell r="E203">
            <v>4151</v>
          </cell>
          <cell r="F203">
            <v>0</v>
          </cell>
          <cell r="G203">
            <v>4108</v>
          </cell>
          <cell r="H203">
            <v>0</v>
          </cell>
          <cell r="I203">
            <v>4108</v>
          </cell>
          <cell r="J203">
            <v>14.16</v>
          </cell>
          <cell r="K203">
            <v>9.9480000000000004</v>
          </cell>
          <cell r="L203">
            <v>0.9</v>
          </cell>
          <cell r="M203">
            <v>0</v>
          </cell>
          <cell r="N203">
            <v>0</v>
          </cell>
          <cell r="O203">
            <v>0</v>
          </cell>
          <cell r="P203">
            <v>5276.8280000000004</v>
          </cell>
          <cell r="Q203">
            <v>51</v>
          </cell>
          <cell r="R203">
            <v>89706076</v>
          </cell>
          <cell r="S203">
            <v>89706076</v>
          </cell>
        </row>
        <row r="204">
          <cell r="C204" t="str">
            <v>Rainfed</v>
          </cell>
          <cell r="D204">
            <v>2472</v>
          </cell>
          <cell r="E204">
            <v>3016</v>
          </cell>
          <cell r="F204" t="str">
            <v>Booting</v>
          </cell>
          <cell r="G204">
            <v>1854</v>
          </cell>
          <cell r="I204">
            <v>1854</v>
          </cell>
          <cell r="J204">
            <v>4.4800000000000004</v>
          </cell>
          <cell r="K204">
            <v>3.8080000000000003</v>
          </cell>
          <cell r="L204">
            <v>0.15</v>
          </cell>
          <cell r="P204">
            <v>1245.8879999999999</v>
          </cell>
          <cell r="Q204">
            <v>17</v>
          </cell>
          <cell r="R204">
            <v>21180095.999999996</v>
          </cell>
          <cell r="S204">
            <v>21180095.999999996</v>
          </cell>
        </row>
        <row r="205">
          <cell r="C205" t="str">
            <v>Rainfed</v>
          </cell>
          <cell r="D205">
            <v>1561</v>
          </cell>
          <cell r="F205" t="str">
            <v>Flowering</v>
          </cell>
          <cell r="G205">
            <v>1171</v>
          </cell>
          <cell r="I205">
            <v>1171</v>
          </cell>
          <cell r="J205">
            <v>4.4800000000000004</v>
          </cell>
          <cell r="K205">
            <v>2.2400000000000002</v>
          </cell>
          <cell r="L205">
            <v>0.5</v>
          </cell>
          <cell r="P205">
            <v>2623.0400000000004</v>
          </cell>
          <cell r="Q205">
            <v>17</v>
          </cell>
          <cell r="R205">
            <v>44591680.000000007</v>
          </cell>
          <cell r="S205">
            <v>44591680.000000007</v>
          </cell>
        </row>
        <row r="206">
          <cell r="C206" t="str">
            <v>Irrigated</v>
          </cell>
          <cell r="D206">
            <v>1925</v>
          </cell>
          <cell r="E206">
            <v>1135</v>
          </cell>
          <cell r="F206" t="str">
            <v>Maturity</v>
          </cell>
          <cell r="G206">
            <v>1083</v>
          </cell>
          <cell r="I206">
            <v>1083</v>
          </cell>
          <cell r="J206">
            <v>5.2</v>
          </cell>
          <cell r="K206">
            <v>3.9000000000000004</v>
          </cell>
          <cell r="L206">
            <v>0.25</v>
          </cell>
          <cell r="P206">
            <v>1407.9</v>
          </cell>
          <cell r="Q206">
            <v>17</v>
          </cell>
          <cell r="R206">
            <v>23934300.000000004</v>
          </cell>
          <cell r="S206">
            <v>23934300.000000004</v>
          </cell>
        </row>
        <row r="207">
          <cell r="B207" t="str">
            <v>Currimao</v>
          </cell>
          <cell r="D207">
            <v>664</v>
          </cell>
          <cell r="E207">
            <v>6690</v>
          </cell>
          <cell r="F207">
            <v>0</v>
          </cell>
          <cell r="G207">
            <v>498</v>
          </cell>
          <cell r="H207">
            <v>0</v>
          </cell>
          <cell r="I207">
            <v>498</v>
          </cell>
          <cell r="J207">
            <v>8.9600000000000009</v>
          </cell>
          <cell r="K207">
            <v>5.3760000000000003</v>
          </cell>
          <cell r="L207">
            <v>0.8</v>
          </cell>
          <cell r="M207">
            <v>0</v>
          </cell>
          <cell r="N207">
            <v>0</v>
          </cell>
          <cell r="O207">
            <v>0</v>
          </cell>
          <cell r="P207">
            <v>970.36800000000017</v>
          </cell>
          <cell r="Q207">
            <v>34</v>
          </cell>
          <cell r="R207">
            <v>16496256.000000002</v>
          </cell>
          <cell r="S207">
            <v>16496256.000000002</v>
          </cell>
        </row>
        <row r="208">
          <cell r="C208" t="str">
            <v>Rainfed</v>
          </cell>
          <cell r="D208">
            <v>448</v>
          </cell>
          <cell r="E208">
            <v>6690</v>
          </cell>
          <cell r="F208" t="str">
            <v>Flowering</v>
          </cell>
          <cell r="G208">
            <v>336</v>
          </cell>
          <cell r="I208">
            <v>336</v>
          </cell>
          <cell r="J208">
            <v>4.4800000000000004</v>
          </cell>
          <cell r="K208">
            <v>2.2400000000000002</v>
          </cell>
          <cell r="L208">
            <v>0.5</v>
          </cell>
          <cell r="P208">
            <v>752.6400000000001</v>
          </cell>
          <cell r="Q208">
            <v>17</v>
          </cell>
          <cell r="R208">
            <v>12794880.000000002</v>
          </cell>
          <cell r="S208">
            <v>12794880.000000002</v>
          </cell>
        </row>
        <row r="209">
          <cell r="C209" t="str">
            <v>Rainfed</v>
          </cell>
          <cell r="D209">
            <v>216</v>
          </cell>
          <cell r="F209" t="str">
            <v>Maturity</v>
          </cell>
          <cell r="G209">
            <v>162</v>
          </cell>
          <cell r="I209">
            <v>162</v>
          </cell>
          <cell r="J209">
            <v>4.4800000000000004</v>
          </cell>
          <cell r="K209">
            <v>3.1360000000000001</v>
          </cell>
          <cell r="L209">
            <v>0.3</v>
          </cell>
          <cell r="P209">
            <v>217.72800000000004</v>
          </cell>
          <cell r="Q209">
            <v>17</v>
          </cell>
          <cell r="R209">
            <v>3701376.0000000005</v>
          </cell>
          <cell r="S209">
            <v>3701376.0000000005</v>
          </cell>
        </row>
        <row r="210">
          <cell r="B210" t="str">
            <v>Marcos</v>
          </cell>
          <cell r="D210">
            <v>1000</v>
          </cell>
          <cell r="E210">
            <v>1459</v>
          </cell>
          <cell r="F210">
            <v>0</v>
          </cell>
          <cell r="G210">
            <v>750</v>
          </cell>
          <cell r="H210">
            <v>0</v>
          </cell>
          <cell r="I210">
            <v>750</v>
          </cell>
          <cell r="J210">
            <v>10.039999999999999</v>
          </cell>
          <cell r="K210">
            <v>6.0239999999999991</v>
          </cell>
          <cell r="L210">
            <v>0.8</v>
          </cell>
          <cell r="M210">
            <v>0</v>
          </cell>
          <cell r="N210">
            <v>0</v>
          </cell>
          <cell r="O210">
            <v>0</v>
          </cell>
          <cell r="P210">
            <v>1430.6999999999998</v>
          </cell>
          <cell r="Q210">
            <v>34</v>
          </cell>
          <cell r="R210">
            <v>24321900</v>
          </cell>
          <cell r="S210">
            <v>24321900</v>
          </cell>
        </row>
        <row r="211">
          <cell r="C211" t="str">
            <v>Irrigated</v>
          </cell>
          <cell r="D211">
            <v>400</v>
          </cell>
          <cell r="E211">
            <v>506</v>
          </cell>
          <cell r="F211" t="str">
            <v>Flowering</v>
          </cell>
          <cell r="G211">
            <v>300</v>
          </cell>
          <cell r="I211">
            <v>300</v>
          </cell>
          <cell r="J211">
            <v>5.0199999999999996</v>
          </cell>
          <cell r="K211">
            <v>2.5099999999999998</v>
          </cell>
          <cell r="L211">
            <v>0.5</v>
          </cell>
          <cell r="P211">
            <v>752.99999999999989</v>
          </cell>
          <cell r="Q211">
            <v>17</v>
          </cell>
          <cell r="R211">
            <v>12800999.999999998</v>
          </cell>
          <cell r="S211">
            <v>12800999.999999998</v>
          </cell>
        </row>
        <row r="212">
          <cell r="D212">
            <v>600</v>
          </cell>
          <cell r="E212">
            <v>953</v>
          </cell>
          <cell r="F212" t="str">
            <v>Maturity</v>
          </cell>
          <cell r="G212">
            <v>450</v>
          </cell>
          <cell r="I212">
            <v>450</v>
          </cell>
          <cell r="J212">
            <v>5.0199999999999996</v>
          </cell>
          <cell r="K212">
            <v>3.5139999999999998</v>
          </cell>
          <cell r="L212">
            <v>0.3</v>
          </cell>
          <cell r="P212">
            <v>677.69999999999993</v>
          </cell>
          <cell r="Q212">
            <v>17</v>
          </cell>
          <cell r="R212">
            <v>11520900</v>
          </cell>
          <cell r="S212">
            <v>11520900</v>
          </cell>
        </row>
        <row r="213">
          <cell r="B213" t="str">
            <v>Nueva Era</v>
          </cell>
          <cell r="D213">
            <v>393</v>
          </cell>
          <cell r="E213">
            <v>443</v>
          </cell>
          <cell r="F213">
            <v>0</v>
          </cell>
          <cell r="G213">
            <v>295</v>
          </cell>
          <cell r="H213">
            <v>0</v>
          </cell>
          <cell r="I213">
            <v>295</v>
          </cell>
          <cell r="J213">
            <v>13.98</v>
          </cell>
          <cell r="K213">
            <v>8.6389999999999993</v>
          </cell>
          <cell r="L213">
            <v>1.1499999999999999</v>
          </cell>
          <cell r="M213">
            <v>0</v>
          </cell>
          <cell r="N213">
            <v>0</v>
          </cell>
          <cell r="O213">
            <v>0</v>
          </cell>
          <cell r="P213">
            <v>506.50599999999997</v>
          </cell>
          <cell r="Q213">
            <v>51</v>
          </cell>
          <cell r="R213">
            <v>8610602</v>
          </cell>
          <cell r="S213">
            <v>8610602</v>
          </cell>
        </row>
        <row r="214">
          <cell r="C214" t="str">
            <v>Irrigated</v>
          </cell>
          <cell r="D214">
            <v>113</v>
          </cell>
          <cell r="E214">
            <v>148</v>
          </cell>
          <cell r="F214" t="str">
            <v>Flowering</v>
          </cell>
          <cell r="G214">
            <v>85</v>
          </cell>
          <cell r="I214">
            <v>85</v>
          </cell>
          <cell r="J214">
            <v>4.4800000000000004</v>
          </cell>
          <cell r="K214">
            <v>2.2400000000000002</v>
          </cell>
          <cell r="L214">
            <v>0.5</v>
          </cell>
          <cell r="P214">
            <v>190.4</v>
          </cell>
          <cell r="Q214">
            <v>17</v>
          </cell>
          <cell r="R214">
            <v>3236800</v>
          </cell>
          <cell r="S214">
            <v>3236800</v>
          </cell>
        </row>
        <row r="215">
          <cell r="D215">
            <v>109</v>
          </cell>
          <cell r="F215" t="str">
            <v>Milking-Dough</v>
          </cell>
          <cell r="G215">
            <v>82</v>
          </cell>
          <cell r="I215">
            <v>82</v>
          </cell>
          <cell r="J215">
            <v>5.0199999999999996</v>
          </cell>
          <cell r="K215">
            <v>3.2629999999999999</v>
          </cell>
          <cell r="L215">
            <v>0.35</v>
          </cell>
          <cell r="P215">
            <v>144.07399999999998</v>
          </cell>
          <cell r="Q215">
            <v>17</v>
          </cell>
          <cell r="R215">
            <v>2449258</v>
          </cell>
          <cell r="S215">
            <v>2449258</v>
          </cell>
        </row>
        <row r="216">
          <cell r="D216">
            <v>171</v>
          </cell>
          <cell r="E216">
            <v>295</v>
          </cell>
          <cell r="F216" t="str">
            <v>Maturity</v>
          </cell>
          <cell r="G216">
            <v>128</v>
          </cell>
          <cell r="I216">
            <v>128</v>
          </cell>
          <cell r="J216">
            <v>4.4800000000000004</v>
          </cell>
          <cell r="K216">
            <v>3.1360000000000001</v>
          </cell>
          <cell r="L216">
            <v>0.3</v>
          </cell>
          <cell r="P216">
            <v>172.03200000000001</v>
          </cell>
          <cell r="Q216">
            <v>17</v>
          </cell>
          <cell r="R216">
            <v>2924544.0000000005</v>
          </cell>
          <cell r="S216">
            <v>2924544.0000000005</v>
          </cell>
        </row>
        <row r="217">
          <cell r="B217" t="str">
            <v>Paoay</v>
          </cell>
          <cell r="D217">
            <v>1812</v>
          </cell>
          <cell r="E217">
            <v>2129</v>
          </cell>
          <cell r="F217">
            <v>0</v>
          </cell>
          <cell r="G217">
            <v>2109</v>
          </cell>
          <cell r="H217">
            <v>0</v>
          </cell>
          <cell r="I217">
            <v>2109</v>
          </cell>
          <cell r="J217">
            <v>13.98</v>
          </cell>
          <cell r="K217">
            <v>8.6660000000000004</v>
          </cell>
          <cell r="L217">
            <v>1.1499999999999999</v>
          </cell>
          <cell r="M217">
            <v>0</v>
          </cell>
          <cell r="N217">
            <v>0</v>
          </cell>
          <cell r="O217">
            <v>0</v>
          </cell>
          <cell r="P217">
            <v>3676.9</v>
          </cell>
          <cell r="Q217">
            <v>51</v>
          </cell>
          <cell r="R217">
            <v>62507300</v>
          </cell>
          <cell r="S217">
            <v>62507300</v>
          </cell>
        </row>
        <row r="218">
          <cell r="C218" t="str">
            <v>Rainfed</v>
          </cell>
          <cell r="D218">
            <v>839</v>
          </cell>
          <cell r="E218">
            <v>2129</v>
          </cell>
          <cell r="F218" t="str">
            <v>Flowering</v>
          </cell>
          <cell r="G218">
            <v>629</v>
          </cell>
          <cell r="I218">
            <v>629</v>
          </cell>
          <cell r="J218">
            <v>4.4800000000000004</v>
          </cell>
          <cell r="K218">
            <v>2.2400000000000002</v>
          </cell>
          <cell r="L218">
            <v>0.5</v>
          </cell>
          <cell r="P218">
            <v>1408.96</v>
          </cell>
          <cell r="Q218">
            <v>17</v>
          </cell>
          <cell r="R218">
            <v>23952320</v>
          </cell>
          <cell r="S218">
            <v>23952320</v>
          </cell>
        </row>
        <row r="219">
          <cell r="C219" t="str">
            <v>Rainfed</v>
          </cell>
          <cell r="D219">
            <v>840</v>
          </cell>
          <cell r="F219" t="str">
            <v>Milking to Dough</v>
          </cell>
          <cell r="G219">
            <v>630</v>
          </cell>
          <cell r="I219">
            <v>630</v>
          </cell>
          <cell r="J219">
            <v>4.4800000000000004</v>
          </cell>
          <cell r="K219">
            <v>2.9120000000000004</v>
          </cell>
          <cell r="L219">
            <v>0.35</v>
          </cell>
          <cell r="P219">
            <v>987.83999999999992</v>
          </cell>
          <cell r="Q219">
            <v>17</v>
          </cell>
          <cell r="R219">
            <v>16793280</v>
          </cell>
          <cell r="S219">
            <v>16793280</v>
          </cell>
        </row>
        <row r="220">
          <cell r="C220" t="str">
            <v>Irrigated</v>
          </cell>
          <cell r="D220">
            <v>133</v>
          </cell>
          <cell r="F220" t="str">
            <v>Maturity/Ripening</v>
          </cell>
          <cell r="G220">
            <v>850</v>
          </cell>
          <cell r="I220">
            <v>850</v>
          </cell>
          <cell r="J220">
            <v>5.0199999999999996</v>
          </cell>
          <cell r="K220">
            <v>3.5139999999999998</v>
          </cell>
          <cell r="L220">
            <v>0.3</v>
          </cell>
          <cell r="P220">
            <v>1280.0999999999999</v>
          </cell>
          <cell r="Q220">
            <v>17</v>
          </cell>
          <cell r="R220">
            <v>21761699.999999996</v>
          </cell>
          <cell r="S220">
            <v>21761699.999999996</v>
          </cell>
        </row>
        <row r="221">
          <cell r="B221" t="str">
            <v>Pinili</v>
          </cell>
          <cell r="D221">
            <v>3000</v>
          </cell>
          <cell r="E221">
            <v>1485</v>
          </cell>
          <cell r="F221">
            <v>0</v>
          </cell>
          <cell r="G221">
            <v>1197</v>
          </cell>
          <cell r="H221">
            <v>0</v>
          </cell>
          <cell r="I221">
            <v>1197</v>
          </cell>
          <cell r="J221">
            <v>8.9600000000000009</v>
          </cell>
          <cell r="K221">
            <v>5.3760000000000003</v>
          </cell>
          <cell r="L221">
            <v>0.8</v>
          </cell>
          <cell r="M221">
            <v>0</v>
          </cell>
          <cell r="N221">
            <v>0</v>
          </cell>
          <cell r="O221">
            <v>0</v>
          </cell>
          <cell r="P221">
            <v>1967.1680000000001</v>
          </cell>
          <cell r="Q221">
            <v>34</v>
          </cell>
          <cell r="R221">
            <v>33441856.000000007</v>
          </cell>
          <cell r="S221">
            <v>33441856.000000007</v>
          </cell>
        </row>
        <row r="222">
          <cell r="C222" t="str">
            <v>Rainfed</v>
          </cell>
          <cell r="D222">
            <v>1160</v>
          </cell>
          <cell r="E222">
            <v>1485</v>
          </cell>
          <cell r="F222" t="str">
            <v>Flowering</v>
          </cell>
          <cell r="G222">
            <v>400</v>
          </cell>
          <cell r="I222">
            <v>400</v>
          </cell>
          <cell r="J222">
            <v>4.4800000000000004</v>
          </cell>
          <cell r="K222">
            <v>2.2400000000000002</v>
          </cell>
          <cell r="L222">
            <v>0.5</v>
          </cell>
          <cell r="P222">
            <v>896.00000000000011</v>
          </cell>
          <cell r="Q222">
            <v>17</v>
          </cell>
          <cell r="R222">
            <v>15232000.000000002</v>
          </cell>
          <cell r="S222">
            <v>15232000.000000002</v>
          </cell>
        </row>
        <row r="223">
          <cell r="C223" t="str">
            <v>Rainfed</v>
          </cell>
          <cell r="D223">
            <v>1840</v>
          </cell>
          <cell r="F223" t="str">
            <v>Maturity</v>
          </cell>
          <cell r="G223">
            <v>797</v>
          </cell>
          <cell r="I223">
            <v>797</v>
          </cell>
          <cell r="J223">
            <v>4.4800000000000004</v>
          </cell>
          <cell r="K223">
            <v>3.1360000000000001</v>
          </cell>
          <cell r="L223">
            <v>0.3</v>
          </cell>
          <cell r="P223">
            <v>1071.1680000000001</v>
          </cell>
          <cell r="Q223">
            <v>17</v>
          </cell>
          <cell r="R223">
            <v>18209856.000000004</v>
          </cell>
          <cell r="S223">
            <v>18209856.000000004</v>
          </cell>
        </row>
        <row r="224">
          <cell r="B224" t="str">
            <v>Dingras</v>
          </cell>
          <cell r="D224">
            <v>1071</v>
          </cell>
          <cell r="E224">
            <v>2323</v>
          </cell>
          <cell r="F224">
            <v>0</v>
          </cell>
          <cell r="G224">
            <v>803</v>
          </cell>
          <cell r="H224">
            <v>0</v>
          </cell>
          <cell r="I224">
            <v>803</v>
          </cell>
          <cell r="J224">
            <v>19</v>
          </cell>
          <cell r="K224">
            <v>11.399999999999999</v>
          </cell>
          <cell r="L224">
            <v>1.6</v>
          </cell>
          <cell r="M224">
            <v>0</v>
          </cell>
          <cell r="N224">
            <v>0</v>
          </cell>
          <cell r="O224">
            <v>0</v>
          </cell>
          <cell r="P224">
            <v>1680.1139999999998</v>
          </cell>
          <cell r="Q224">
            <v>68</v>
          </cell>
          <cell r="R224">
            <v>28561938</v>
          </cell>
          <cell r="S224">
            <v>28561938</v>
          </cell>
        </row>
        <row r="225">
          <cell r="C225" t="str">
            <v>Irrigated</v>
          </cell>
          <cell r="D225">
            <v>187</v>
          </cell>
          <cell r="E225">
            <v>2323</v>
          </cell>
          <cell r="F225" t="str">
            <v>Flowering</v>
          </cell>
          <cell r="G225">
            <v>140</v>
          </cell>
          <cell r="I225">
            <v>140</v>
          </cell>
          <cell r="J225">
            <v>5.0199999999999996</v>
          </cell>
          <cell r="K225">
            <v>3.5139999999999998</v>
          </cell>
          <cell r="L225">
            <v>0.3</v>
          </cell>
          <cell r="P225">
            <v>210.83999999999997</v>
          </cell>
          <cell r="Q225">
            <v>17</v>
          </cell>
          <cell r="R225">
            <v>3584279.9999999995</v>
          </cell>
          <cell r="S225">
            <v>3584279.9999999995</v>
          </cell>
        </row>
        <row r="226">
          <cell r="C226" t="str">
            <v>Rainfed</v>
          </cell>
          <cell r="D226">
            <v>64</v>
          </cell>
          <cell r="F226" t="str">
            <v>Flowering</v>
          </cell>
          <cell r="G226">
            <v>48</v>
          </cell>
          <cell r="I226">
            <v>48</v>
          </cell>
          <cell r="J226">
            <v>4.4800000000000004</v>
          </cell>
          <cell r="K226">
            <v>2.2400000000000002</v>
          </cell>
          <cell r="L226">
            <v>0.5</v>
          </cell>
          <cell r="P226">
            <v>107.52000000000001</v>
          </cell>
          <cell r="Q226">
            <v>17</v>
          </cell>
          <cell r="R226">
            <v>1827840.0000000002</v>
          </cell>
          <cell r="S226">
            <v>1827840.0000000002</v>
          </cell>
        </row>
        <row r="227">
          <cell r="C227" t="str">
            <v>Irrigated</v>
          </cell>
          <cell r="D227">
            <v>612</v>
          </cell>
          <cell r="F227" t="str">
            <v>Maturity</v>
          </cell>
          <cell r="G227">
            <v>459</v>
          </cell>
          <cell r="I227">
            <v>459</v>
          </cell>
          <cell r="J227">
            <v>5.0199999999999996</v>
          </cell>
          <cell r="K227">
            <v>2.5099999999999998</v>
          </cell>
          <cell r="L227">
            <v>0.5</v>
          </cell>
          <cell r="P227">
            <v>1152.0899999999999</v>
          </cell>
          <cell r="Q227">
            <v>17</v>
          </cell>
          <cell r="R227">
            <v>19585530</v>
          </cell>
          <cell r="S227">
            <v>19585530</v>
          </cell>
        </row>
        <row r="228">
          <cell r="C228" t="str">
            <v>Rainfed</v>
          </cell>
          <cell r="D228">
            <v>208</v>
          </cell>
          <cell r="F228" t="str">
            <v>Maturity</v>
          </cell>
          <cell r="G228">
            <v>156</v>
          </cell>
          <cell r="I228">
            <v>156</v>
          </cell>
          <cell r="J228">
            <v>4.4800000000000004</v>
          </cell>
          <cell r="K228">
            <v>3.1360000000000001</v>
          </cell>
          <cell r="L228">
            <v>0.3</v>
          </cell>
          <cell r="P228">
            <v>209.66400000000002</v>
          </cell>
          <cell r="Q228">
            <v>17</v>
          </cell>
          <cell r="R228">
            <v>3564288.0000000005</v>
          </cell>
          <cell r="S228">
            <v>3564288.0000000005</v>
          </cell>
        </row>
        <row r="229">
          <cell r="B229" t="str">
            <v>San Nicolas</v>
          </cell>
          <cell r="D229">
            <v>240</v>
          </cell>
          <cell r="E229">
            <v>1162</v>
          </cell>
          <cell r="F229">
            <v>0</v>
          </cell>
          <cell r="G229">
            <v>180</v>
          </cell>
          <cell r="H229">
            <v>0</v>
          </cell>
          <cell r="I229">
            <v>180</v>
          </cell>
          <cell r="J229">
            <v>10.039999999999999</v>
          </cell>
          <cell r="K229">
            <v>6.7769999999999992</v>
          </cell>
          <cell r="L229">
            <v>0.64999999999999991</v>
          </cell>
          <cell r="M229">
            <v>0</v>
          </cell>
          <cell r="N229">
            <v>0</v>
          </cell>
          <cell r="O229">
            <v>0</v>
          </cell>
          <cell r="P229">
            <v>311.23999999999995</v>
          </cell>
          <cell r="Q229">
            <v>34</v>
          </cell>
          <cell r="R229">
            <v>5291079.9999999991</v>
          </cell>
          <cell r="S229">
            <v>5291079.9999999991</v>
          </cell>
        </row>
        <row r="230">
          <cell r="C230" t="str">
            <v>Irrigated</v>
          </cell>
          <cell r="D230">
            <v>27</v>
          </cell>
          <cell r="E230">
            <v>1162</v>
          </cell>
          <cell r="F230" t="str">
            <v>Flowering</v>
          </cell>
          <cell r="G230">
            <v>20</v>
          </cell>
          <cell r="I230">
            <v>20</v>
          </cell>
          <cell r="J230">
            <v>5.0199999999999996</v>
          </cell>
          <cell r="K230">
            <v>3.5139999999999998</v>
          </cell>
          <cell r="L230">
            <v>0.3</v>
          </cell>
          <cell r="P230">
            <v>30.119999999999997</v>
          </cell>
          <cell r="Q230">
            <v>17</v>
          </cell>
          <cell r="R230">
            <v>512039.99999999994</v>
          </cell>
          <cell r="S230">
            <v>512039.99999999994</v>
          </cell>
        </row>
        <row r="231">
          <cell r="C231" t="str">
            <v>Irrigated</v>
          </cell>
          <cell r="D231">
            <v>213</v>
          </cell>
          <cell r="F231" t="str">
            <v>Milking</v>
          </cell>
          <cell r="G231">
            <v>160</v>
          </cell>
          <cell r="I231">
            <v>160</v>
          </cell>
          <cell r="J231">
            <v>5.0199999999999996</v>
          </cell>
          <cell r="K231">
            <v>3.2629999999999999</v>
          </cell>
          <cell r="L231">
            <v>0.35</v>
          </cell>
          <cell r="P231">
            <v>281.11999999999995</v>
          </cell>
          <cell r="Q231">
            <v>17</v>
          </cell>
          <cell r="R231">
            <v>4779039.9999999991</v>
          </cell>
          <cell r="S231">
            <v>4779039.9999999991</v>
          </cell>
        </row>
        <row r="232">
          <cell r="B232" t="str">
            <v>Solsona</v>
          </cell>
          <cell r="C232" t="str">
            <v>Irrigated</v>
          </cell>
          <cell r="D232">
            <v>87</v>
          </cell>
          <cell r="E232">
            <v>630</v>
          </cell>
          <cell r="F232" t="str">
            <v>Maturity</v>
          </cell>
          <cell r="G232">
            <v>65</v>
          </cell>
          <cell r="I232">
            <v>65</v>
          </cell>
          <cell r="J232">
            <v>5.0199999999999996</v>
          </cell>
          <cell r="K232">
            <v>3.5139999999999998</v>
          </cell>
          <cell r="L232">
            <v>0.3</v>
          </cell>
          <cell r="P232">
            <v>97.889999999999986</v>
          </cell>
          <cell r="Q232">
            <v>17</v>
          </cell>
          <cell r="R232">
            <v>1664129.9999999998</v>
          </cell>
          <cell r="S232">
            <v>1664129.9999999998</v>
          </cell>
        </row>
        <row r="236">
          <cell r="B236" t="str">
            <v>ALAMINOS</v>
          </cell>
          <cell r="D236">
            <v>163</v>
          </cell>
          <cell r="E236">
            <v>7846</v>
          </cell>
          <cell r="F236">
            <v>0</v>
          </cell>
          <cell r="G236">
            <v>765</v>
          </cell>
          <cell r="H236">
            <v>0</v>
          </cell>
          <cell r="I236">
            <v>765</v>
          </cell>
          <cell r="J236">
            <v>14.190000000000001</v>
          </cell>
          <cell r="K236">
            <v>12.298000000000002</v>
          </cell>
          <cell r="L236">
            <v>0.4</v>
          </cell>
          <cell r="M236">
            <v>0</v>
          </cell>
          <cell r="N236">
            <v>0</v>
          </cell>
          <cell r="O236">
            <v>0</v>
          </cell>
          <cell r="P236">
            <v>540.40250000000003</v>
          </cell>
          <cell r="Q236">
            <v>51</v>
          </cell>
          <cell r="R236">
            <v>9186842.5</v>
          </cell>
          <cell r="S236">
            <v>9186842.5</v>
          </cell>
        </row>
        <row r="237">
          <cell r="C237" t="str">
            <v>Rice</v>
          </cell>
          <cell r="D237">
            <v>163</v>
          </cell>
          <cell r="E237">
            <v>50</v>
          </cell>
          <cell r="F237" t="str">
            <v>Vegetative</v>
          </cell>
          <cell r="G237">
            <v>5</v>
          </cell>
          <cell r="I237">
            <v>5</v>
          </cell>
          <cell r="J237">
            <v>4.7300000000000004</v>
          </cell>
          <cell r="K237">
            <v>4.0205000000000002</v>
          </cell>
          <cell r="L237">
            <v>0.15</v>
          </cell>
          <cell r="P237">
            <v>3.5475000000000003</v>
          </cell>
          <cell r="Q237">
            <v>17</v>
          </cell>
          <cell r="R237">
            <v>60307.500000000007</v>
          </cell>
          <cell r="S237">
            <v>60307.500000000007</v>
          </cell>
        </row>
        <row r="238">
          <cell r="E238">
            <v>92</v>
          </cell>
          <cell r="F238" t="str">
            <v>Reproductive</v>
          </cell>
          <cell r="G238">
            <v>750</v>
          </cell>
          <cell r="I238">
            <v>750</v>
          </cell>
          <cell r="J238">
            <v>4.7300000000000004</v>
          </cell>
          <cell r="K238">
            <v>4.0205000000000002</v>
          </cell>
          <cell r="L238">
            <v>0.15</v>
          </cell>
          <cell r="P238">
            <v>532.125</v>
          </cell>
          <cell r="Q238">
            <v>17</v>
          </cell>
          <cell r="R238">
            <v>9046125</v>
          </cell>
          <cell r="S238">
            <v>9046125</v>
          </cell>
        </row>
        <row r="239">
          <cell r="E239">
            <v>7704</v>
          </cell>
          <cell r="F239" t="str">
            <v>Maturity</v>
          </cell>
          <cell r="G239">
            <v>10</v>
          </cell>
          <cell r="I239">
            <v>10</v>
          </cell>
          <cell r="J239">
            <v>4.7300000000000004</v>
          </cell>
          <cell r="K239">
            <v>4.2570000000000006</v>
          </cell>
          <cell r="L239">
            <v>0.1</v>
          </cell>
          <cell r="P239">
            <v>4.7300000000000004</v>
          </cell>
          <cell r="Q239">
            <v>17</v>
          </cell>
          <cell r="R239">
            <v>80410.000000000015</v>
          </cell>
          <cell r="S239">
            <v>80410.000000000015</v>
          </cell>
        </row>
        <row r="240">
          <cell r="B240" t="str">
            <v>Infanta</v>
          </cell>
          <cell r="D240">
            <v>685</v>
          </cell>
          <cell r="E240">
            <v>304</v>
          </cell>
          <cell r="F240">
            <v>0</v>
          </cell>
          <cell r="G240">
            <v>435</v>
          </cell>
          <cell r="H240">
            <v>0</v>
          </cell>
          <cell r="I240">
            <v>435</v>
          </cell>
          <cell r="J240">
            <v>9.4600000000000009</v>
          </cell>
          <cell r="K240">
            <v>6.1490000000000009</v>
          </cell>
          <cell r="L240">
            <v>0.7</v>
          </cell>
          <cell r="M240">
            <v>0</v>
          </cell>
          <cell r="N240">
            <v>0</v>
          </cell>
          <cell r="O240">
            <v>0</v>
          </cell>
          <cell r="P240">
            <v>720.14250000000004</v>
          </cell>
          <cell r="Q240">
            <v>34</v>
          </cell>
          <cell r="R240">
            <v>12242422.5</v>
          </cell>
          <cell r="S240">
            <v>12242422.5</v>
          </cell>
        </row>
        <row r="241">
          <cell r="C241" t="str">
            <v>Rice</v>
          </cell>
          <cell r="D241">
            <v>685</v>
          </cell>
          <cell r="F241" t="str">
            <v xml:space="preserve">Flowering </v>
          </cell>
          <cell r="G241">
            <v>92</v>
          </cell>
          <cell r="I241">
            <v>92</v>
          </cell>
          <cell r="J241">
            <v>4.7300000000000004</v>
          </cell>
          <cell r="K241">
            <v>3.0745000000000005</v>
          </cell>
          <cell r="L241">
            <v>0.35</v>
          </cell>
          <cell r="P241">
            <v>152.30600000000001</v>
          </cell>
          <cell r="Q241">
            <v>17</v>
          </cell>
          <cell r="R241">
            <v>2589202</v>
          </cell>
          <cell r="S241">
            <v>2589202</v>
          </cell>
        </row>
        <row r="242">
          <cell r="E242">
            <v>304</v>
          </cell>
          <cell r="F242" t="str">
            <v>Ripening</v>
          </cell>
          <cell r="G242">
            <v>343</v>
          </cell>
          <cell r="I242">
            <v>343</v>
          </cell>
          <cell r="J242">
            <v>4.7300000000000004</v>
          </cell>
          <cell r="K242">
            <v>3.0745000000000005</v>
          </cell>
          <cell r="L242">
            <v>0.35</v>
          </cell>
          <cell r="P242">
            <v>567.8365</v>
          </cell>
          <cell r="Q242">
            <v>17</v>
          </cell>
          <cell r="R242">
            <v>9653220.5</v>
          </cell>
          <cell r="S242">
            <v>9653220.5</v>
          </cell>
        </row>
        <row r="243">
          <cell r="B243" t="str">
            <v>Anda</v>
          </cell>
          <cell r="C243" t="str">
            <v>Rice</v>
          </cell>
          <cell r="E243">
            <v>91</v>
          </cell>
          <cell r="F243" t="str">
            <v>Reproductive</v>
          </cell>
          <cell r="G243">
            <v>1125</v>
          </cell>
          <cell r="I243">
            <v>1125</v>
          </cell>
          <cell r="J243">
            <v>4.7300000000000004</v>
          </cell>
          <cell r="K243">
            <v>4.0205000000000002</v>
          </cell>
          <cell r="L243">
            <v>0.15</v>
          </cell>
          <cell r="P243">
            <v>798.18750000000011</v>
          </cell>
          <cell r="Q243">
            <v>17</v>
          </cell>
          <cell r="R243">
            <v>13569187.500000002</v>
          </cell>
          <cell r="S243">
            <v>13569187.500000002</v>
          </cell>
        </row>
        <row r="244">
          <cell r="B244" t="str">
            <v>Bolinao</v>
          </cell>
          <cell r="D244">
            <v>307</v>
          </cell>
          <cell r="E244">
            <v>3566</v>
          </cell>
          <cell r="F244">
            <v>0</v>
          </cell>
          <cell r="G244">
            <v>1459</v>
          </cell>
          <cell r="H244">
            <v>0</v>
          </cell>
          <cell r="I244">
            <v>1459</v>
          </cell>
          <cell r="J244">
            <v>9.4600000000000009</v>
          </cell>
          <cell r="K244">
            <v>8.2774999999999999</v>
          </cell>
          <cell r="L244">
            <v>0.25</v>
          </cell>
          <cell r="M244">
            <v>0</v>
          </cell>
          <cell r="N244">
            <v>0</v>
          </cell>
          <cell r="O244">
            <v>0</v>
          </cell>
          <cell r="P244">
            <v>818.99950000000013</v>
          </cell>
          <cell r="Q244">
            <v>34</v>
          </cell>
          <cell r="R244">
            <v>13922991.500000002</v>
          </cell>
          <cell r="S244">
            <v>13922991.500000002</v>
          </cell>
        </row>
        <row r="245">
          <cell r="C245" t="str">
            <v>Rice</v>
          </cell>
          <cell r="D245">
            <v>307</v>
          </cell>
          <cell r="E245">
            <v>126</v>
          </cell>
          <cell r="F245" t="str">
            <v xml:space="preserve">Flowering </v>
          </cell>
          <cell r="G245">
            <v>545</v>
          </cell>
          <cell r="I245">
            <v>545</v>
          </cell>
          <cell r="J245">
            <v>4.7300000000000004</v>
          </cell>
          <cell r="K245">
            <v>4.0205000000000002</v>
          </cell>
          <cell r="L245">
            <v>0.15</v>
          </cell>
          <cell r="P245">
            <v>386.67750000000007</v>
          </cell>
          <cell r="Q245">
            <v>17</v>
          </cell>
          <cell r="R245">
            <v>6573517.5000000009</v>
          </cell>
          <cell r="S245">
            <v>6573517.5000000009</v>
          </cell>
        </row>
        <row r="246">
          <cell r="E246">
            <v>3440</v>
          </cell>
          <cell r="F246" t="str">
            <v>Maturity</v>
          </cell>
          <cell r="G246">
            <v>914</v>
          </cell>
          <cell r="I246">
            <v>914</v>
          </cell>
          <cell r="J246">
            <v>4.7300000000000004</v>
          </cell>
          <cell r="K246">
            <v>4.2570000000000006</v>
          </cell>
          <cell r="L246">
            <v>0.1</v>
          </cell>
          <cell r="P246">
            <v>432.32200000000006</v>
          </cell>
          <cell r="Q246">
            <v>17</v>
          </cell>
          <cell r="R246">
            <v>7349474.0000000009</v>
          </cell>
          <cell r="S246">
            <v>7349474.0000000009</v>
          </cell>
        </row>
        <row r="247">
          <cell r="B247" t="str">
            <v>Bani</v>
          </cell>
          <cell r="D247">
            <v>380</v>
          </cell>
          <cell r="E247">
            <v>4399</v>
          </cell>
          <cell r="F247">
            <v>0</v>
          </cell>
          <cell r="G247">
            <v>1425</v>
          </cell>
          <cell r="H247">
            <v>0</v>
          </cell>
          <cell r="I247">
            <v>1425</v>
          </cell>
          <cell r="J247">
            <v>9.4600000000000009</v>
          </cell>
          <cell r="K247">
            <v>8.2774999999999999</v>
          </cell>
          <cell r="L247">
            <v>0.25</v>
          </cell>
          <cell r="M247">
            <v>0</v>
          </cell>
          <cell r="N247">
            <v>0</v>
          </cell>
          <cell r="O247">
            <v>0</v>
          </cell>
          <cell r="P247">
            <v>798.1875</v>
          </cell>
          <cell r="Q247">
            <v>34</v>
          </cell>
          <cell r="R247">
            <v>13569187.5</v>
          </cell>
          <cell r="S247">
            <v>13569187.5</v>
          </cell>
        </row>
        <row r="248">
          <cell r="C248" t="str">
            <v>Rice</v>
          </cell>
          <cell r="D248">
            <v>380</v>
          </cell>
          <cell r="F248" t="str">
            <v>Reproductive</v>
          </cell>
          <cell r="G248">
            <v>525</v>
          </cell>
          <cell r="I248">
            <v>525</v>
          </cell>
          <cell r="J248">
            <v>4.7300000000000004</v>
          </cell>
          <cell r="K248">
            <v>4.0205000000000002</v>
          </cell>
          <cell r="L248">
            <v>0.15</v>
          </cell>
          <cell r="P248">
            <v>372.48750000000001</v>
          </cell>
          <cell r="Q248">
            <v>17</v>
          </cell>
          <cell r="R248">
            <v>6332287.5</v>
          </cell>
          <cell r="S248">
            <v>6332287.5</v>
          </cell>
        </row>
        <row r="249">
          <cell r="E249">
            <v>4399</v>
          </cell>
          <cell r="F249" t="str">
            <v>Maturity</v>
          </cell>
          <cell r="G249">
            <v>900</v>
          </cell>
          <cell r="I249">
            <v>900</v>
          </cell>
          <cell r="J249">
            <v>4.7300000000000004</v>
          </cell>
          <cell r="K249">
            <v>4.2570000000000006</v>
          </cell>
          <cell r="L249">
            <v>0.1</v>
          </cell>
          <cell r="P249">
            <v>425.70000000000005</v>
          </cell>
          <cell r="Q249">
            <v>17</v>
          </cell>
          <cell r="R249">
            <v>7236900.0000000009</v>
          </cell>
          <cell r="S249">
            <v>7236900.0000000009</v>
          </cell>
        </row>
        <row r="250">
          <cell r="B250" t="str">
            <v>Dasol</v>
          </cell>
          <cell r="C250" t="str">
            <v>Rice</v>
          </cell>
          <cell r="D250">
            <v>47</v>
          </cell>
          <cell r="E250">
            <v>2114</v>
          </cell>
          <cell r="F250" t="str">
            <v>Ripening</v>
          </cell>
          <cell r="G250">
            <v>50</v>
          </cell>
          <cell r="I250">
            <v>50</v>
          </cell>
          <cell r="J250">
            <v>4.7300000000000004</v>
          </cell>
          <cell r="K250">
            <v>4.0205000000000002</v>
          </cell>
          <cell r="L250">
            <v>0.15</v>
          </cell>
          <cell r="P250">
            <v>35.475000000000001</v>
          </cell>
          <cell r="Q250">
            <v>17</v>
          </cell>
          <cell r="R250">
            <v>603075</v>
          </cell>
          <cell r="S250">
            <v>603075</v>
          </cell>
        </row>
        <row r="251">
          <cell r="B251" t="str">
            <v>Mabini</v>
          </cell>
          <cell r="C251" t="str">
            <v>Rice</v>
          </cell>
          <cell r="D251">
            <v>120</v>
          </cell>
          <cell r="E251">
            <v>1651</v>
          </cell>
          <cell r="F251" t="str">
            <v>Maturity</v>
          </cell>
          <cell r="G251">
            <v>105</v>
          </cell>
          <cell r="I251">
            <v>105</v>
          </cell>
          <cell r="J251">
            <v>4.7300000000000004</v>
          </cell>
          <cell r="K251">
            <v>4.2570000000000006</v>
          </cell>
          <cell r="L251">
            <v>0.1</v>
          </cell>
          <cell r="P251">
            <v>49.665000000000006</v>
          </cell>
          <cell r="Q251">
            <v>17</v>
          </cell>
          <cell r="R251">
            <v>844305.00000000012</v>
          </cell>
          <cell r="S251">
            <v>844305.00000000012</v>
          </cell>
        </row>
        <row r="253">
          <cell r="B253" t="str">
            <v>District 2</v>
          </cell>
          <cell r="D253">
            <v>39354</v>
          </cell>
          <cell r="E253">
            <v>223863</v>
          </cell>
          <cell r="F253">
            <v>0</v>
          </cell>
          <cell r="G253">
            <v>39455.599999999999</v>
          </cell>
          <cell r="H253">
            <v>8249.6000000000022</v>
          </cell>
          <cell r="I253">
            <v>31278</v>
          </cell>
          <cell r="M253">
            <v>4456.7999999999993</v>
          </cell>
          <cell r="N253">
            <v>0</v>
          </cell>
          <cell r="O253">
            <v>34700432</v>
          </cell>
          <cell r="P253">
            <v>57810.485100000013</v>
          </cell>
          <cell r="R253">
            <v>816986222.70000005</v>
          </cell>
          <cell r="S253">
            <v>851686550.70000005</v>
          </cell>
        </row>
        <row r="254">
          <cell r="B254" t="str">
            <v>Basista</v>
          </cell>
          <cell r="D254">
            <v>86</v>
          </cell>
          <cell r="E254">
            <v>1063</v>
          </cell>
          <cell r="F254">
            <v>0</v>
          </cell>
          <cell r="G254">
            <v>317</v>
          </cell>
          <cell r="H254">
            <v>0</v>
          </cell>
          <cell r="I254">
            <v>317</v>
          </cell>
          <cell r="J254">
            <v>9.4600000000000009</v>
          </cell>
          <cell r="K254">
            <v>8.0410000000000004</v>
          </cell>
          <cell r="L254">
            <v>0.3</v>
          </cell>
          <cell r="M254">
            <v>0</v>
          </cell>
          <cell r="N254">
            <v>0</v>
          </cell>
          <cell r="O254">
            <v>0</v>
          </cell>
          <cell r="P254">
            <v>224.91149999999999</v>
          </cell>
          <cell r="Q254">
            <v>34</v>
          </cell>
          <cell r="R254">
            <v>3823495.5</v>
          </cell>
          <cell r="S254">
            <v>3823495.5</v>
          </cell>
        </row>
        <row r="255">
          <cell r="C255" t="str">
            <v>Rice</v>
          </cell>
          <cell r="D255">
            <v>86</v>
          </cell>
          <cell r="E255">
            <v>1063</v>
          </cell>
          <cell r="F255" t="str">
            <v xml:space="preserve">Yellow Ripening </v>
          </cell>
          <cell r="G255">
            <v>202</v>
          </cell>
          <cell r="I255">
            <v>202</v>
          </cell>
          <cell r="J255">
            <v>4.7300000000000004</v>
          </cell>
          <cell r="K255">
            <v>4.0205000000000002</v>
          </cell>
          <cell r="L255">
            <v>0.15</v>
          </cell>
          <cell r="P255">
            <v>143.31899999999999</v>
          </cell>
          <cell r="Q255">
            <v>17</v>
          </cell>
          <cell r="R255">
            <v>2436423</v>
          </cell>
          <cell r="S255">
            <v>2436423</v>
          </cell>
        </row>
        <row r="256">
          <cell r="F256" t="str">
            <v>Soft/hard dough</v>
          </cell>
          <cell r="G256">
            <v>115</v>
          </cell>
          <cell r="I256">
            <v>115</v>
          </cell>
          <cell r="J256">
            <v>4.7300000000000004</v>
          </cell>
          <cell r="K256">
            <v>4.0205000000000002</v>
          </cell>
          <cell r="L256">
            <v>0.15</v>
          </cell>
          <cell r="P256">
            <v>81.592500000000001</v>
          </cell>
          <cell r="Q256">
            <v>17</v>
          </cell>
          <cell r="R256">
            <v>1387072.5</v>
          </cell>
          <cell r="S256">
            <v>1387072.5</v>
          </cell>
        </row>
        <row r="257">
          <cell r="B257" t="str">
            <v>Mangatarem</v>
          </cell>
          <cell r="D257">
            <v>870</v>
          </cell>
          <cell r="E257">
            <v>5302</v>
          </cell>
          <cell r="F257">
            <v>0</v>
          </cell>
          <cell r="G257">
            <v>399.5</v>
          </cell>
          <cell r="H257">
            <v>0</v>
          </cell>
          <cell r="I257">
            <v>399.5</v>
          </cell>
          <cell r="J257">
            <v>14.190000000000001</v>
          </cell>
          <cell r="K257">
            <v>12.298000000000002</v>
          </cell>
          <cell r="L257">
            <v>0.4</v>
          </cell>
          <cell r="M257">
            <v>0</v>
          </cell>
          <cell r="N257">
            <v>0</v>
          </cell>
          <cell r="O257">
            <v>0</v>
          </cell>
          <cell r="P257">
            <v>237.09125</v>
          </cell>
          <cell r="Q257">
            <v>51</v>
          </cell>
          <cell r="R257">
            <v>4030551.25</v>
          </cell>
          <cell r="S257">
            <v>4030551.25</v>
          </cell>
        </row>
        <row r="258">
          <cell r="C258" t="str">
            <v xml:space="preserve">Rice </v>
          </cell>
          <cell r="D258">
            <v>870</v>
          </cell>
          <cell r="F258" t="str">
            <v>Seedlings</v>
          </cell>
          <cell r="G258">
            <v>57</v>
          </cell>
          <cell r="I258">
            <v>57</v>
          </cell>
          <cell r="J258">
            <v>4.7300000000000004</v>
          </cell>
          <cell r="K258">
            <v>4.0205000000000002</v>
          </cell>
          <cell r="L258">
            <v>0.15</v>
          </cell>
          <cell r="P258">
            <v>40.441499999999998</v>
          </cell>
          <cell r="Q258">
            <v>17</v>
          </cell>
          <cell r="R258">
            <v>687505.5</v>
          </cell>
          <cell r="S258">
            <v>687505.5</v>
          </cell>
        </row>
        <row r="259">
          <cell r="E259">
            <v>3279</v>
          </cell>
          <cell r="F259" t="str">
            <v xml:space="preserve">Vegetative </v>
          </cell>
          <cell r="G259">
            <v>146.5</v>
          </cell>
          <cell r="I259">
            <v>146.5</v>
          </cell>
          <cell r="J259">
            <v>4.7300000000000004</v>
          </cell>
          <cell r="K259">
            <v>4.0205000000000002</v>
          </cell>
          <cell r="L259">
            <v>0.15</v>
          </cell>
          <cell r="P259">
            <v>103.94175</v>
          </cell>
          <cell r="Q259">
            <v>17</v>
          </cell>
          <cell r="R259">
            <v>1767009.75</v>
          </cell>
          <cell r="S259">
            <v>1767009.75</v>
          </cell>
        </row>
        <row r="260">
          <cell r="E260">
            <v>2023</v>
          </cell>
          <cell r="F260" t="str">
            <v>Maturity</v>
          </cell>
          <cell r="G260">
            <v>196</v>
          </cell>
          <cell r="I260">
            <v>196</v>
          </cell>
          <cell r="J260">
            <v>4.7300000000000004</v>
          </cell>
          <cell r="K260">
            <v>4.2570000000000006</v>
          </cell>
          <cell r="L260">
            <v>0.1</v>
          </cell>
          <cell r="P260">
            <v>92.708000000000013</v>
          </cell>
          <cell r="Q260">
            <v>17</v>
          </cell>
          <cell r="R260">
            <v>1576036.0000000002</v>
          </cell>
          <cell r="S260">
            <v>1576036.0000000002</v>
          </cell>
        </row>
        <row r="261">
          <cell r="B261" t="str">
            <v>District 3</v>
          </cell>
          <cell r="D261">
            <v>18744</v>
          </cell>
          <cell r="E261">
            <v>105860</v>
          </cell>
          <cell r="F261">
            <v>0</v>
          </cell>
          <cell r="G261">
            <v>19143.299999999996</v>
          </cell>
          <cell r="H261">
            <v>4124.8</v>
          </cell>
          <cell r="I261">
            <v>15054.5</v>
          </cell>
          <cell r="M261">
            <v>2228.4</v>
          </cell>
          <cell r="N261">
            <v>0</v>
          </cell>
          <cell r="O261">
            <v>17350216</v>
          </cell>
          <cell r="P261">
            <v>28542.569799999994</v>
          </cell>
          <cell r="R261">
            <v>402327674.60000002</v>
          </cell>
          <cell r="S261">
            <v>419677838.60000002</v>
          </cell>
        </row>
        <row r="262">
          <cell r="B262" t="str">
            <v>Mapandan</v>
          </cell>
          <cell r="D262">
            <v>40</v>
          </cell>
          <cell r="E262">
            <v>476</v>
          </cell>
          <cell r="F262">
            <v>0</v>
          </cell>
          <cell r="G262">
            <v>53</v>
          </cell>
          <cell r="H262">
            <v>0</v>
          </cell>
          <cell r="I262">
            <v>53</v>
          </cell>
          <cell r="J262">
            <v>9.4600000000000009</v>
          </cell>
          <cell r="K262">
            <v>8.2774999999999999</v>
          </cell>
          <cell r="L262">
            <v>0.25</v>
          </cell>
          <cell r="M262">
            <v>0</v>
          </cell>
          <cell r="N262">
            <v>0</v>
          </cell>
          <cell r="O262">
            <v>0</v>
          </cell>
          <cell r="P262">
            <v>26.251500000000004</v>
          </cell>
          <cell r="Q262">
            <v>34</v>
          </cell>
          <cell r="R262">
            <v>446275.50000000006</v>
          </cell>
          <cell r="S262">
            <v>446275.50000000006</v>
          </cell>
        </row>
        <row r="263">
          <cell r="C263" t="str">
            <v>Rice</v>
          </cell>
          <cell r="D263">
            <v>40</v>
          </cell>
          <cell r="E263">
            <v>1</v>
          </cell>
          <cell r="F263" t="str">
            <v>Soft dough</v>
          </cell>
          <cell r="G263">
            <v>5</v>
          </cell>
          <cell r="I263">
            <v>5</v>
          </cell>
          <cell r="J263">
            <v>4.7300000000000004</v>
          </cell>
          <cell r="K263">
            <v>4.0205000000000002</v>
          </cell>
          <cell r="L263">
            <v>0.15</v>
          </cell>
          <cell r="P263">
            <v>3.5475000000000003</v>
          </cell>
          <cell r="Q263">
            <v>17</v>
          </cell>
          <cell r="R263">
            <v>60307.500000000007</v>
          </cell>
          <cell r="S263">
            <v>60307.500000000007</v>
          </cell>
        </row>
        <row r="264">
          <cell r="E264">
            <v>475</v>
          </cell>
          <cell r="F264" t="str">
            <v>Maturity</v>
          </cell>
          <cell r="G264">
            <v>48</v>
          </cell>
          <cell r="I264">
            <v>48</v>
          </cell>
          <cell r="J264">
            <v>4.7300000000000004</v>
          </cell>
          <cell r="K264">
            <v>4.2570000000000006</v>
          </cell>
          <cell r="L264">
            <v>0.1</v>
          </cell>
          <cell r="P264">
            <v>22.704000000000004</v>
          </cell>
          <cell r="Q264">
            <v>17</v>
          </cell>
          <cell r="R264">
            <v>385968.00000000006</v>
          </cell>
          <cell r="S264">
            <v>385968.00000000006</v>
          </cell>
        </row>
        <row r="265">
          <cell r="B265" t="str">
            <v xml:space="preserve">District 5 </v>
          </cell>
          <cell r="D265">
            <v>9352</v>
          </cell>
          <cell r="E265">
            <v>52692</v>
          </cell>
          <cell r="F265">
            <v>0</v>
          </cell>
          <cell r="G265">
            <v>9545.1499999999978</v>
          </cell>
          <cell r="H265">
            <v>2062.4</v>
          </cell>
          <cell r="I265">
            <v>7500.7500000000009</v>
          </cell>
          <cell r="M265">
            <v>1114.1999999999998</v>
          </cell>
          <cell r="N265">
            <v>0</v>
          </cell>
          <cell r="O265">
            <v>8675108</v>
          </cell>
          <cell r="P265">
            <v>14258.159149999999</v>
          </cell>
          <cell r="R265">
            <v>200940699.55000001</v>
          </cell>
          <cell r="S265">
            <v>209615781.55000001</v>
          </cell>
        </row>
        <row r="266">
          <cell r="B266" t="str">
            <v>URDANETA CITY</v>
          </cell>
          <cell r="C266" t="str">
            <v>Rice</v>
          </cell>
          <cell r="D266">
            <v>6</v>
          </cell>
          <cell r="E266">
            <v>1662</v>
          </cell>
          <cell r="F266" t="str">
            <v>Maturity</v>
          </cell>
          <cell r="G266">
            <v>5.8</v>
          </cell>
          <cell r="I266">
            <v>5.8</v>
          </cell>
          <cell r="J266">
            <v>4.7300000000000004</v>
          </cell>
          <cell r="K266">
            <v>4.2570000000000006</v>
          </cell>
          <cell r="L266">
            <v>0.1</v>
          </cell>
          <cell r="P266">
            <v>2.7434000000000003</v>
          </cell>
          <cell r="Q266">
            <v>17</v>
          </cell>
          <cell r="R266">
            <v>46637.8</v>
          </cell>
          <cell r="S266">
            <v>46637.8</v>
          </cell>
        </row>
        <row r="267">
          <cell r="B267" t="str">
            <v>Pozorrubio</v>
          </cell>
          <cell r="D267">
            <v>175</v>
          </cell>
          <cell r="E267">
            <v>3776</v>
          </cell>
          <cell r="F267">
            <v>0</v>
          </cell>
          <cell r="G267">
            <v>201</v>
          </cell>
          <cell r="H267">
            <v>0</v>
          </cell>
          <cell r="I267">
            <v>201</v>
          </cell>
          <cell r="J267">
            <v>9.4600000000000009</v>
          </cell>
          <cell r="K267">
            <v>8.2774999999999999</v>
          </cell>
          <cell r="L267">
            <v>0.25</v>
          </cell>
          <cell r="M267">
            <v>0</v>
          </cell>
          <cell r="N267">
            <v>0</v>
          </cell>
          <cell r="O267">
            <v>0</v>
          </cell>
          <cell r="P267">
            <v>114.70250000000001</v>
          </cell>
          <cell r="Q267">
            <v>34</v>
          </cell>
          <cell r="R267">
            <v>1949942.5000000002</v>
          </cell>
          <cell r="S267">
            <v>1949942.5000000002</v>
          </cell>
        </row>
        <row r="268">
          <cell r="C268" t="str">
            <v>Rice</v>
          </cell>
          <cell r="D268">
            <v>175</v>
          </cell>
          <cell r="E268">
            <v>375</v>
          </cell>
          <cell r="F268" t="str">
            <v>Reproductive</v>
          </cell>
          <cell r="G268">
            <v>83</v>
          </cell>
          <cell r="I268">
            <v>83</v>
          </cell>
          <cell r="J268">
            <v>4.7300000000000004</v>
          </cell>
          <cell r="K268">
            <v>4.0205000000000002</v>
          </cell>
          <cell r="L268">
            <v>0.15</v>
          </cell>
          <cell r="P268">
            <v>58.888500000000001</v>
          </cell>
          <cell r="Q268">
            <v>17</v>
          </cell>
          <cell r="R268">
            <v>1001104.5</v>
          </cell>
          <cell r="S268">
            <v>1001104.5</v>
          </cell>
        </row>
        <row r="269">
          <cell r="E269">
            <v>3401</v>
          </cell>
          <cell r="F269" t="str">
            <v>Maturity</v>
          </cell>
          <cell r="G269">
            <v>118</v>
          </cell>
          <cell r="I269">
            <v>118</v>
          </cell>
          <cell r="J269">
            <v>4.7300000000000004</v>
          </cell>
          <cell r="K269">
            <v>4.2570000000000006</v>
          </cell>
          <cell r="L269">
            <v>0.1</v>
          </cell>
          <cell r="P269">
            <v>55.814000000000014</v>
          </cell>
          <cell r="Q269">
            <v>17</v>
          </cell>
          <cell r="R269">
            <v>948838.00000000023</v>
          </cell>
          <cell r="S269">
            <v>948838.00000000023</v>
          </cell>
        </row>
        <row r="270">
          <cell r="B270" t="str">
            <v>Alcala</v>
          </cell>
          <cell r="C270" t="str">
            <v>Rice</v>
          </cell>
          <cell r="D270">
            <v>120</v>
          </cell>
          <cell r="E270">
            <v>2629</v>
          </cell>
          <cell r="F270" t="str">
            <v>Maturity</v>
          </cell>
          <cell r="G270">
            <v>187.75</v>
          </cell>
          <cell r="I270">
            <v>187.75</v>
          </cell>
          <cell r="J270">
            <v>4.7300000000000004</v>
          </cell>
          <cell r="K270">
            <v>4.26</v>
          </cell>
          <cell r="L270">
            <v>0.1</v>
          </cell>
          <cell r="P270">
            <v>88.805750000000018</v>
          </cell>
          <cell r="Q270">
            <v>17</v>
          </cell>
          <cell r="R270">
            <v>1509697.7500000002</v>
          </cell>
          <cell r="S270">
            <v>1509697.7500000002</v>
          </cell>
        </row>
        <row r="271">
          <cell r="B271" t="str">
            <v>District 6</v>
          </cell>
          <cell r="D271">
            <v>3693</v>
          </cell>
          <cell r="E271">
            <v>18764</v>
          </cell>
          <cell r="F271">
            <v>0</v>
          </cell>
          <cell r="G271">
            <v>3737.3</v>
          </cell>
          <cell r="H271">
            <v>830.7</v>
          </cell>
          <cell r="I271">
            <v>2915.6000000000004</v>
          </cell>
          <cell r="M271">
            <v>557.09999999999991</v>
          </cell>
          <cell r="O271">
            <v>4337554</v>
          </cell>
          <cell r="P271">
            <v>5385.2349999999997</v>
          </cell>
          <cell r="R271">
            <v>70824992</v>
          </cell>
          <cell r="S271">
            <v>75162533</v>
          </cell>
        </row>
        <row r="272">
          <cell r="B272" t="str">
            <v>Asingan</v>
          </cell>
          <cell r="D272">
            <v>1490</v>
          </cell>
          <cell r="E272">
            <v>3321</v>
          </cell>
          <cell r="F272">
            <v>0</v>
          </cell>
          <cell r="G272">
            <v>1475</v>
          </cell>
          <cell r="H272">
            <v>401</v>
          </cell>
          <cell r="I272">
            <v>1074</v>
          </cell>
          <cell r="J272">
            <v>9.4600000000000009</v>
          </cell>
          <cell r="K272">
            <v>3.5475000000000003</v>
          </cell>
          <cell r="L272">
            <v>1.25</v>
          </cell>
          <cell r="M272">
            <v>0</v>
          </cell>
          <cell r="N272">
            <v>0</v>
          </cell>
          <cell r="O272">
            <v>0</v>
          </cell>
          <cell r="P272">
            <v>3166.7350000000006</v>
          </cell>
          <cell r="Q272">
            <v>34</v>
          </cell>
          <cell r="R272">
            <v>53834495.000000007</v>
          </cell>
          <cell r="S272">
            <v>53834495.000000007</v>
          </cell>
        </row>
        <row r="273">
          <cell r="D273">
            <v>1085</v>
          </cell>
          <cell r="E273">
            <v>3321</v>
          </cell>
          <cell r="F273" t="str">
            <v>Ripening</v>
          </cell>
          <cell r="G273">
            <v>1074</v>
          </cell>
          <cell r="I273">
            <v>1074</v>
          </cell>
          <cell r="J273">
            <v>4.7300000000000004</v>
          </cell>
          <cell r="K273">
            <v>3.5475000000000003</v>
          </cell>
          <cell r="L273">
            <v>0.25</v>
          </cell>
          <cell r="P273">
            <v>1270.0050000000001</v>
          </cell>
          <cell r="Q273">
            <v>17</v>
          </cell>
          <cell r="R273">
            <v>21590085.000000004</v>
          </cell>
          <cell r="S273">
            <v>21590085.000000004</v>
          </cell>
        </row>
        <row r="274">
          <cell r="D274">
            <v>405</v>
          </cell>
          <cell r="F274" t="str">
            <v>Ripening</v>
          </cell>
          <cell r="G274">
            <v>401</v>
          </cell>
          <cell r="H274">
            <v>401</v>
          </cell>
          <cell r="J274">
            <v>4.7300000000000004</v>
          </cell>
          <cell r="K274">
            <v>0</v>
          </cell>
          <cell r="L274">
            <v>1</v>
          </cell>
          <cell r="P274">
            <v>1896.7300000000002</v>
          </cell>
          <cell r="Q274">
            <v>17</v>
          </cell>
          <cell r="R274">
            <v>32244410.000000004</v>
          </cell>
          <cell r="S274">
            <v>32244410.000000004</v>
          </cell>
        </row>
        <row r="275">
          <cell r="B275" t="str">
            <v>Santa Maria</v>
          </cell>
          <cell r="D275">
            <v>264</v>
          </cell>
          <cell r="E275">
            <v>200</v>
          </cell>
          <cell r="F275">
            <v>0</v>
          </cell>
          <cell r="G275">
            <v>195</v>
          </cell>
          <cell r="H275">
            <v>195</v>
          </cell>
          <cell r="I275">
            <v>0</v>
          </cell>
          <cell r="J275">
            <v>18.920000000000002</v>
          </cell>
          <cell r="K275">
            <v>0</v>
          </cell>
          <cell r="L275">
            <v>4</v>
          </cell>
          <cell r="M275">
            <v>189.2</v>
          </cell>
          <cell r="N275">
            <v>51000</v>
          </cell>
          <cell r="O275">
            <v>1307500</v>
          </cell>
          <cell r="P275">
            <v>512.05000000000007</v>
          </cell>
          <cell r="Q275">
            <v>0</v>
          </cell>
          <cell r="R275">
            <v>0</v>
          </cell>
          <cell r="S275">
            <v>1307500</v>
          </cell>
        </row>
        <row r="276">
          <cell r="C276" t="str">
            <v>Rice</v>
          </cell>
          <cell r="D276">
            <v>264</v>
          </cell>
          <cell r="F276" t="str">
            <v>Seedlings</v>
          </cell>
          <cell r="G276">
            <v>110</v>
          </cell>
          <cell r="H276">
            <v>110</v>
          </cell>
          <cell r="J276">
            <v>4.7300000000000004</v>
          </cell>
          <cell r="K276">
            <v>0</v>
          </cell>
          <cell r="L276">
            <v>1</v>
          </cell>
          <cell r="N276">
            <v>2500</v>
          </cell>
          <cell r="O276">
            <v>275000</v>
          </cell>
          <cell r="P276">
            <v>110</v>
          </cell>
          <cell r="S276">
            <v>275000</v>
          </cell>
        </row>
        <row r="277">
          <cell r="F277" t="str">
            <v>Newly Transplanted</v>
          </cell>
          <cell r="G277">
            <v>45</v>
          </cell>
          <cell r="H277">
            <v>45</v>
          </cell>
          <cell r="J277">
            <v>4.7300000000000004</v>
          </cell>
          <cell r="K277">
            <v>0</v>
          </cell>
          <cell r="L277">
            <v>1</v>
          </cell>
          <cell r="N277">
            <v>2500</v>
          </cell>
          <cell r="O277">
            <v>112500</v>
          </cell>
          <cell r="P277">
            <v>212.85</v>
          </cell>
          <cell r="S277">
            <v>112500</v>
          </cell>
        </row>
        <row r="278">
          <cell r="E278">
            <v>200</v>
          </cell>
          <cell r="F278" t="str">
            <v xml:space="preserve">Vegetative </v>
          </cell>
          <cell r="G278">
            <v>20</v>
          </cell>
          <cell r="H278">
            <v>20</v>
          </cell>
          <cell r="J278">
            <v>4.7300000000000004</v>
          </cell>
          <cell r="K278">
            <v>0</v>
          </cell>
          <cell r="L278">
            <v>1</v>
          </cell>
          <cell r="M278">
            <v>94.6</v>
          </cell>
          <cell r="N278">
            <v>21000</v>
          </cell>
          <cell r="O278">
            <v>420000</v>
          </cell>
          <cell r="P278">
            <v>94.6</v>
          </cell>
          <cell r="S278">
            <v>420000</v>
          </cell>
        </row>
        <row r="279">
          <cell r="F279" t="str">
            <v xml:space="preserve">Vegetative </v>
          </cell>
          <cell r="G279">
            <v>20</v>
          </cell>
          <cell r="H279">
            <v>20</v>
          </cell>
          <cell r="J279">
            <v>4.7300000000000004</v>
          </cell>
          <cell r="K279">
            <v>0</v>
          </cell>
          <cell r="L279">
            <v>1</v>
          </cell>
          <cell r="M279">
            <v>94.6</v>
          </cell>
          <cell r="N279">
            <v>25000</v>
          </cell>
          <cell r="O279">
            <v>500000</v>
          </cell>
          <cell r="P279">
            <v>94.6</v>
          </cell>
          <cell r="S279">
            <v>500000</v>
          </cell>
        </row>
        <row r="280">
          <cell r="B280" t="str">
            <v>San Manuel</v>
          </cell>
          <cell r="C280" t="str">
            <v>Rice</v>
          </cell>
          <cell r="D280">
            <v>2</v>
          </cell>
          <cell r="E280">
            <v>2277</v>
          </cell>
          <cell r="F280" t="str">
            <v>Harvestable</v>
          </cell>
          <cell r="G280">
            <v>1.7</v>
          </cell>
          <cell r="H280">
            <v>1.7</v>
          </cell>
          <cell r="J280">
            <v>4.7300000000000004</v>
          </cell>
          <cell r="K280">
            <v>0</v>
          </cell>
          <cell r="L280">
            <v>1</v>
          </cell>
          <cell r="P280">
            <v>8.0399999999999991</v>
          </cell>
          <cell r="Q280">
            <v>17</v>
          </cell>
          <cell r="R280">
            <v>136679.99999999997</v>
          </cell>
          <cell r="S280">
            <v>136679.99999999997</v>
          </cell>
        </row>
        <row r="281">
          <cell r="B281" t="str">
            <v>Tayug</v>
          </cell>
          <cell r="D281">
            <v>238</v>
          </cell>
          <cell r="E281">
            <v>3796</v>
          </cell>
          <cell r="F281">
            <v>0</v>
          </cell>
          <cell r="G281">
            <v>310.5</v>
          </cell>
          <cell r="H281">
            <v>15</v>
          </cell>
          <cell r="I281">
            <v>295.5</v>
          </cell>
          <cell r="J281">
            <v>28.380000000000003</v>
          </cell>
          <cell r="K281">
            <v>15.845500000000001</v>
          </cell>
          <cell r="L281">
            <v>2.65</v>
          </cell>
          <cell r="M281">
            <v>82.07</v>
          </cell>
          <cell r="N281">
            <v>47000</v>
          </cell>
          <cell r="O281">
            <v>372475</v>
          </cell>
          <cell r="P281">
            <v>239.33</v>
          </cell>
          <cell r="Q281">
            <v>34</v>
          </cell>
          <cell r="R281">
            <v>2538950</v>
          </cell>
          <cell r="S281">
            <v>2911425</v>
          </cell>
        </row>
        <row r="282">
          <cell r="C282" t="str">
            <v>Rice</v>
          </cell>
          <cell r="D282">
            <v>238</v>
          </cell>
          <cell r="F282" t="str">
            <v>Seedbed</v>
          </cell>
          <cell r="G282">
            <v>5</v>
          </cell>
          <cell r="I282">
            <v>5</v>
          </cell>
          <cell r="J282">
            <v>4.7300000000000004</v>
          </cell>
          <cell r="K282">
            <v>3.5475000000000003</v>
          </cell>
          <cell r="L282">
            <v>0.25</v>
          </cell>
          <cell r="N282">
            <v>2500</v>
          </cell>
          <cell r="O282">
            <v>3125</v>
          </cell>
          <cell r="P282">
            <v>5.91</v>
          </cell>
          <cell r="S282">
            <v>3125</v>
          </cell>
        </row>
        <row r="283">
          <cell r="F283" t="str">
            <v>Seedbed</v>
          </cell>
          <cell r="G283">
            <v>2</v>
          </cell>
          <cell r="H283">
            <v>2</v>
          </cell>
          <cell r="J283">
            <v>4.7300000000000004</v>
          </cell>
          <cell r="K283">
            <v>0</v>
          </cell>
          <cell r="L283">
            <v>1</v>
          </cell>
          <cell r="N283">
            <v>2500</v>
          </cell>
          <cell r="O283">
            <v>5000</v>
          </cell>
          <cell r="P283">
            <v>2</v>
          </cell>
          <cell r="S283">
            <v>5000</v>
          </cell>
        </row>
        <row r="284">
          <cell r="E284">
            <v>231</v>
          </cell>
          <cell r="F284" t="str">
            <v xml:space="preserve">Vegetative </v>
          </cell>
          <cell r="G284">
            <v>29</v>
          </cell>
          <cell r="I284">
            <v>29</v>
          </cell>
          <cell r="J284">
            <v>4.7300000000000004</v>
          </cell>
          <cell r="K284">
            <v>4.0205000000000002</v>
          </cell>
          <cell r="L284">
            <v>0.15</v>
          </cell>
          <cell r="M284">
            <v>20.58</v>
          </cell>
          <cell r="N284">
            <v>21000</v>
          </cell>
          <cell r="O284">
            <v>91350</v>
          </cell>
          <cell r="P284">
            <v>20.58</v>
          </cell>
          <cell r="S284">
            <v>91350</v>
          </cell>
        </row>
        <row r="285">
          <cell r="F285" t="str">
            <v xml:space="preserve">Vegetative </v>
          </cell>
          <cell r="G285">
            <v>13</v>
          </cell>
          <cell r="H285">
            <v>13</v>
          </cell>
          <cell r="J285">
            <v>4.7300000000000004</v>
          </cell>
          <cell r="K285">
            <v>0</v>
          </cell>
          <cell r="L285">
            <v>1</v>
          </cell>
          <cell r="M285">
            <v>61.49</v>
          </cell>
          <cell r="N285">
            <v>21000</v>
          </cell>
          <cell r="O285">
            <v>273000</v>
          </cell>
          <cell r="P285">
            <v>61.49</v>
          </cell>
          <cell r="S285">
            <v>273000</v>
          </cell>
        </row>
        <row r="286">
          <cell r="E286">
            <v>217</v>
          </cell>
          <cell r="F286" t="str">
            <v>Reproductive</v>
          </cell>
          <cell r="G286">
            <v>108.5</v>
          </cell>
          <cell r="I286">
            <v>108.5</v>
          </cell>
          <cell r="J286">
            <v>4.7300000000000004</v>
          </cell>
          <cell r="K286">
            <v>4.0205000000000002</v>
          </cell>
          <cell r="L286">
            <v>0.15</v>
          </cell>
          <cell r="P286">
            <v>76.98</v>
          </cell>
          <cell r="Q286">
            <v>17</v>
          </cell>
          <cell r="R286">
            <v>1308660</v>
          </cell>
          <cell r="S286">
            <v>1308660</v>
          </cell>
        </row>
        <row r="287">
          <cell r="E287">
            <v>3348</v>
          </cell>
          <cell r="F287" t="str">
            <v>Maturity</v>
          </cell>
          <cell r="G287">
            <v>153</v>
          </cell>
          <cell r="I287">
            <v>153</v>
          </cell>
          <cell r="J287">
            <v>4.7300000000000004</v>
          </cell>
          <cell r="K287">
            <v>4.2570000000000006</v>
          </cell>
          <cell r="L287">
            <v>0.1</v>
          </cell>
          <cell r="P287">
            <v>72.37</v>
          </cell>
          <cell r="Q287">
            <v>17</v>
          </cell>
          <cell r="R287">
            <v>1230290</v>
          </cell>
          <cell r="S287">
            <v>1230290</v>
          </cell>
        </row>
        <row r="288">
          <cell r="B288" t="str">
            <v>Balungao</v>
          </cell>
          <cell r="D288">
            <v>597</v>
          </cell>
          <cell r="E288">
            <v>2585</v>
          </cell>
          <cell r="F288">
            <v>0</v>
          </cell>
          <cell r="G288">
            <v>621.79999999999995</v>
          </cell>
          <cell r="H288">
            <v>0.5</v>
          </cell>
          <cell r="I288">
            <v>621.29999999999995</v>
          </cell>
          <cell r="J288">
            <v>23.650000000000002</v>
          </cell>
          <cell r="K288">
            <v>16.082000000000001</v>
          </cell>
          <cell r="L288">
            <v>1.6</v>
          </cell>
          <cell r="M288">
            <v>1.28</v>
          </cell>
          <cell r="N288">
            <v>23500</v>
          </cell>
          <cell r="O288">
            <v>488795</v>
          </cell>
          <cell r="P288">
            <v>346.35</v>
          </cell>
          <cell r="Q288">
            <v>51</v>
          </cell>
          <cell r="R288">
            <v>5887950</v>
          </cell>
          <cell r="S288">
            <v>6376745</v>
          </cell>
        </row>
        <row r="289">
          <cell r="C289" t="str">
            <v>Rice</v>
          </cell>
          <cell r="D289">
            <v>597</v>
          </cell>
          <cell r="F289" t="str">
            <v>Seedlings</v>
          </cell>
          <cell r="G289">
            <v>193.25</v>
          </cell>
          <cell r="I289">
            <v>193.25</v>
          </cell>
          <cell r="J289">
            <v>4.7300000000000004</v>
          </cell>
          <cell r="K289">
            <v>3.5475000000000003</v>
          </cell>
          <cell r="L289">
            <v>0.25</v>
          </cell>
          <cell r="N289">
            <v>2500</v>
          </cell>
          <cell r="O289">
            <v>483125</v>
          </cell>
          <cell r="S289">
            <v>483125</v>
          </cell>
        </row>
        <row r="290">
          <cell r="F290" t="str">
            <v>Flowering/Reproductive</v>
          </cell>
          <cell r="G290">
            <v>34.5</v>
          </cell>
          <cell r="H290">
            <v>0.5</v>
          </cell>
          <cell r="I290">
            <v>34</v>
          </cell>
          <cell r="J290">
            <v>4.7300000000000004</v>
          </cell>
          <cell r="K290">
            <v>0</v>
          </cell>
          <cell r="L290">
            <v>1</v>
          </cell>
          <cell r="P290">
            <v>160.82</v>
          </cell>
          <cell r="Q290">
            <v>17</v>
          </cell>
          <cell r="R290">
            <v>2733940</v>
          </cell>
          <cell r="S290">
            <v>2733940</v>
          </cell>
        </row>
        <row r="291">
          <cell r="F291" t="str">
            <v xml:space="preserve">Vegetative </v>
          </cell>
          <cell r="G291">
            <v>1.8</v>
          </cell>
          <cell r="I291">
            <v>1.8</v>
          </cell>
          <cell r="J291">
            <v>4.7300000000000004</v>
          </cell>
          <cell r="K291">
            <v>4.0205000000000002</v>
          </cell>
          <cell r="L291">
            <v>0.15</v>
          </cell>
          <cell r="M291">
            <v>1.28</v>
          </cell>
          <cell r="N291">
            <v>21000</v>
          </cell>
          <cell r="O291">
            <v>5670</v>
          </cell>
          <cell r="S291">
            <v>5670</v>
          </cell>
        </row>
        <row r="292">
          <cell r="E292">
            <v>2585</v>
          </cell>
          <cell r="F292" t="str">
            <v>Maturity</v>
          </cell>
          <cell r="G292">
            <v>382.25</v>
          </cell>
          <cell r="I292">
            <v>382.25</v>
          </cell>
          <cell r="J292">
            <v>4.7300000000000004</v>
          </cell>
          <cell r="K292">
            <v>4.2570000000000006</v>
          </cell>
          <cell r="L292">
            <v>0.1</v>
          </cell>
          <cell r="P292">
            <v>180.8</v>
          </cell>
          <cell r="Q292">
            <v>17</v>
          </cell>
          <cell r="R292">
            <v>3073600.0000000005</v>
          </cell>
          <cell r="S292">
            <v>3073600.0000000005</v>
          </cell>
        </row>
        <row r="293">
          <cell r="F293" t="str">
            <v>Maturity (Hybrid)</v>
          </cell>
          <cell r="G293">
            <v>10</v>
          </cell>
          <cell r="I293">
            <v>10</v>
          </cell>
          <cell r="J293">
            <v>4.7300000000000004</v>
          </cell>
          <cell r="K293">
            <v>4.2570000000000006</v>
          </cell>
          <cell r="L293">
            <v>0.1</v>
          </cell>
          <cell r="P293">
            <v>4.7300000000000004</v>
          </cell>
          <cell r="Q293">
            <v>17</v>
          </cell>
          <cell r="R293">
            <v>80410.000000000015</v>
          </cell>
          <cell r="S293">
            <v>80410.000000000015</v>
          </cell>
        </row>
      </sheetData>
      <sheetData sheetId="5" refreshError="1">
        <row r="20">
          <cell r="B20" t="str">
            <v>SANTA Barbara</v>
          </cell>
          <cell r="D20">
            <v>2785</v>
          </cell>
          <cell r="E20">
            <v>0</v>
          </cell>
          <cell r="F20">
            <v>0</v>
          </cell>
          <cell r="G20">
            <v>0</v>
          </cell>
          <cell r="H20">
            <v>319</v>
          </cell>
          <cell r="I20">
            <v>319</v>
          </cell>
          <cell r="J20">
            <v>0</v>
          </cell>
          <cell r="K20">
            <v>0</v>
          </cell>
          <cell r="L20">
            <v>0</v>
          </cell>
          <cell r="M20">
            <v>200</v>
          </cell>
          <cell r="N20">
            <v>0</v>
          </cell>
          <cell r="O20">
            <v>24260</v>
          </cell>
          <cell r="P20">
            <v>5396080</v>
          </cell>
          <cell r="Q20">
            <v>0</v>
          </cell>
          <cell r="R20">
            <v>0</v>
          </cell>
          <cell r="S20">
            <v>0</v>
          </cell>
          <cell r="T20">
            <v>5396080</v>
          </cell>
        </row>
        <row r="21">
          <cell r="C21" t="str">
            <v>Irrigated</v>
          </cell>
          <cell r="D21">
            <v>2785</v>
          </cell>
          <cell r="F21" t="str">
            <v>Seedlings</v>
          </cell>
          <cell r="H21">
            <v>0</v>
          </cell>
          <cell r="I21" t="str">
            <v>963 bags</v>
          </cell>
          <cell r="O21">
            <v>1360</v>
          </cell>
          <cell r="P21">
            <v>1309680</v>
          </cell>
          <cell r="T21">
            <v>1309680</v>
          </cell>
        </row>
        <row r="22">
          <cell r="F22" t="str">
            <v>Seedlings (F1)</v>
          </cell>
          <cell r="H22">
            <v>0</v>
          </cell>
          <cell r="I22" t="str">
            <v>351 packs</v>
          </cell>
          <cell r="O22">
            <v>1400</v>
          </cell>
          <cell r="P22">
            <v>491400</v>
          </cell>
          <cell r="T22">
            <v>491400</v>
          </cell>
        </row>
        <row r="23">
          <cell r="F23" t="str">
            <v>Newly transplanted</v>
          </cell>
          <cell r="H23">
            <v>140</v>
          </cell>
          <cell r="I23">
            <v>140</v>
          </cell>
          <cell r="J23">
            <v>0</v>
          </cell>
          <cell r="M23">
            <v>100</v>
          </cell>
          <cell r="O23">
            <v>6500</v>
          </cell>
          <cell r="P23">
            <v>910000</v>
          </cell>
          <cell r="T23">
            <v>910000</v>
          </cell>
        </row>
        <row r="24">
          <cell r="F24" t="str">
            <v>Tillering</v>
          </cell>
          <cell r="H24">
            <v>179</v>
          </cell>
          <cell r="I24">
            <v>179</v>
          </cell>
          <cell r="J24">
            <v>0</v>
          </cell>
          <cell r="M24">
            <v>100</v>
          </cell>
          <cell r="O24">
            <v>15000</v>
          </cell>
          <cell r="P24">
            <v>2685000</v>
          </cell>
          <cell r="T24">
            <v>2685000</v>
          </cell>
        </row>
        <row r="28">
          <cell r="B28" t="str">
            <v>BACNOTAN</v>
          </cell>
          <cell r="D28">
            <v>0</v>
          </cell>
          <cell r="E28">
            <v>471</v>
          </cell>
          <cell r="F28">
            <v>0</v>
          </cell>
          <cell r="G28">
            <v>0</v>
          </cell>
          <cell r="H28">
            <v>10.5</v>
          </cell>
          <cell r="I28">
            <v>2.4</v>
          </cell>
          <cell r="J28">
            <v>8.1</v>
          </cell>
          <cell r="K28">
            <v>8.4</v>
          </cell>
          <cell r="L28">
            <v>3.8600000000000003</v>
          </cell>
          <cell r="M28">
            <v>308</v>
          </cell>
          <cell r="N28">
            <v>12.801600000000001</v>
          </cell>
          <cell r="O28">
            <v>35380</v>
          </cell>
          <cell r="P28">
            <v>555955.1</v>
          </cell>
          <cell r="Q28">
            <v>0</v>
          </cell>
          <cell r="R28">
            <v>0</v>
          </cell>
          <cell r="S28">
            <v>0</v>
          </cell>
          <cell r="T28">
            <v>555955.1</v>
          </cell>
        </row>
        <row r="29">
          <cell r="C29" t="str">
            <v>Irrigated</v>
          </cell>
          <cell r="E29">
            <v>471</v>
          </cell>
          <cell r="F29" t="str">
            <v>Seedling (F1)</v>
          </cell>
          <cell r="H29">
            <v>0</v>
          </cell>
          <cell r="I29" t="str">
            <v>350 packs</v>
          </cell>
          <cell r="M29">
            <v>100</v>
          </cell>
          <cell r="N29">
            <v>0</v>
          </cell>
          <cell r="O29">
            <v>1400</v>
          </cell>
          <cell r="P29">
            <v>490000</v>
          </cell>
          <cell r="T29">
            <v>490000</v>
          </cell>
        </row>
        <row r="30">
          <cell r="C30" t="str">
            <v>Irrigated</v>
          </cell>
          <cell r="F30" t="str">
            <v>Seedling (CS)</v>
          </cell>
          <cell r="H30">
            <v>0</v>
          </cell>
          <cell r="I30" t="str">
            <v>10 bags</v>
          </cell>
          <cell r="M30">
            <v>100</v>
          </cell>
          <cell r="N30">
            <v>0</v>
          </cell>
          <cell r="O30">
            <v>1360</v>
          </cell>
          <cell r="P30">
            <v>13600</v>
          </cell>
          <cell r="T30">
            <v>13600</v>
          </cell>
        </row>
        <row r="31">
          <cell r="C31" t="str">
            <v>Irrigated</v>
          </cell>
          <cell r="F31" t="str">
            <v>Vegetative</v>
          </cell>
          <cell r="H31">
            <v>2.4</v>
          </cell>
          <cell r="I31">
            <v>2.4</v>
          </cell>
          <cell r="J31">
            <v>0</v>
          </cell>
          <cell r="K31">
            <v>4.2</v>
          </cell>
          <cell r="L31">
            <v>0</v>
          </cell>
          <cell r="M31">
            <v>100</v>
          </cell>
          <cell r="N31">
            <v>10.08</v>
          </cell>
          <cell r="O31">
            <v>16310</v>
          </cell>
          <cell r="P31">
            <v>39144</v>
          </cell>
          <cell r="T31">
            <v>39144</v>
          </cell>
        </row>
        <row r="32">
          <cell r="C32" t="str">
            <v>Irrigated</v>
          </cell>
          <cell r="F32" t="str">
            <v>Vegetative</v>
          </cell>
          <cell r="H32">
            <v>8.1</v>
          </cell>
          <cell r="I32">
            <v>0</v>
          </cell>
          <cell r="J32">
            <v>8.1</v>
          </cell>
          <cell r="K32">
            <v>4.2</v>
          </cell>
          <cell r="L32">
            <v>3.8600000000000003</v>
          </cell>
          <cell r="M32">
            <v>8</v>
          </cell>
          <cell r="N32">
            <v>2.7216000000000005</v>
          </cell>
          <cell r="O32">
            <v>16310</v>
          </cell>
          <cell r="P32">
            <v>13211.1</v>
          </cell>
          <cell r="T32">
            <v>13211.1</v>
          </cell>
        </row>
        <row r="33">
          <cell r="B33" t="str">
            <v>Balaoan</v>
          </cell>
          <cell r="D33">
            <v>0</v>
          </cell>
          <cell r="E33">
            <v>131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100</v>
          </cell>
          <cell r="N33">
            <v>0</v>
          </cell>
          <cell r="O33">
            <v>2760</v>
          </cell>
          <cell r="P33">
            <v>1355600</v>
          </cell>
          <cell r="Q33">
            <v>0</v>
          </cell>
          <cell r="R33">
            <v>0</v>
          </cell>
          <cell r="S33">
            <v>0</v>
          </cell>
          <cell r="T33">
            <v>1355600</v>
          </cell>
        </row>
        <row r="34">
          <cell r="C34" t="str">
            <v>Irrigated</v>
          </cell>
          <cell r="E34">
            <v>131</v>
          </cell>
          <cell r="F34" t="str">
            <v>Seedling (CS)</v>
          </cell>
          <cell r="H34">
            <v>0</v>
          </cell>
          <cell r="I34" t="str">
            <v>760 bags</v>
          </cell>
          <cell r="N34">
            <v>0</v>
          </cell>
          <cell r="O34">
            <v>1360</v>
          </cell>
          <cell r="P34">
            <v>1033600</v>
          </cell>
          <cell r="T34">
            <v>1033600</v>
          </cell>
        </row>
        <row r="35">
          <cell r="F35" t="str">
            <v>Seedling (F1)</v>
          </cell>
          <cell r="H35">
            <v>0</v>
          </cell>
          <cell r="I35" t="str">
            <v>230 packs</v>
          </cell>
          <cell r="L35">
            <v>0</v>
          </cell>
          <cell r="M35">
            <v>100</v>
          </cell>
          <cell r="N35">
            <v>0</v>
          </cell>
          <cell r="O35">
            <v>1400</v>
          </cell>
          <cell r="P35">
            <v>322000</v>
          </cell>
          <cell r="T35">
            <v>322000</v>
          </cell>
        </row>
        <row r="36">
          <cell r="B36" t="str">
            <v>Burgos</v>
          </cell>
          <cell r="D36">
            <v>0</v>
          </cell>
          <cell r="E36">
            <v>8</v>
          </cell>
          <cell r="F36">
            <v>0</v>
          </cell>
          <cell r="G36">
            <v>0</v>
          </cell>
          <cell r="H36">
            <v>9</v>
          </cell>
          <cell r="I36">
            <v>3</v>
          </cell>
          <cell r="J36">
            <v>6</v>
          </cell>
          <cell r="K36">
            <v>8.4</v>
          </cell>
          <cell r="L36">
            <v>3.7800000000000002</v>
          </cell>
          <cell r="M36">
            <v>110</v>
          </cell>
          <cell r="N36">
            <v>2.5200000000000005</v>
          </cell>
          <cell r="O36">
            <v>21305</v>
          </cell>
          <cell r="P36">
            <v>12783</v>
          </cell>
          <cell r="Q36">
            <v>12.600000000000001</v>
          </cell>
          <cell r="R36">
            <v>17.5</v>
          </cell>
          <cell r="S36">
            <v>220500.00000000003</v>
          </cell>
          <cell r="T36">
            <v>233283.00000000003</v>
          </cell>
        </row>
        <row r="37">
          <cell r="C37" t="str">
            <v>Irrigated</v>
          </cell>
          <cell r="E37">
            <v>8</v>
          </cell>
          <cell r="F37" t="str">
            <v>Vegetative</v>
          </cell>
          <cell r="H37">
            <v>6</v>
          </cell>
          <cell r="I37">
            <v>0</v>
          </cell>
          <cell r="J37">
            <v>6</v>
          </cell>
          <cell r="K37">
            <v>4.2</v>
          </cell>
          <cell r="L37">
            <v>3.7800000000000002</v>
          </cell>
          <cell r="M37">
            <v>10</v>
          </cell>
          <cell r="N37">
            <v>2.5200000000000005</v>
          </cell>
          <cell r="O37">
            <v>21305</v>
          </cell>
          <cell r="P37">
            <v>12783</v>
          </cell>
          <cell r="T37">
            <v>12783</v>
          </cell>
        </row>
        <row r="38">
          <cell r="F38" t="str">
            <v>Maturity</v>
          </cell>
          <cell r="H38">
            <v>3</v>
          </cell>
          <cell r="I38">
            <v>3</v>
          </cell>
          <cell r="K38">
            <v>4.2</v>
          </cell>
          <cell r="M38">
            <v>100</v>
          </cell>
          <cell r="Q38">
            <v>12.600000000000001</v>
          </cell>
          <cell r="R38">
            <v>17.5</v>
          </cell>
          <cell r="S38">
            <v>220500.00000000003</v>
          </cell>
          <cell r="T38">
            <v>220500.00000000003</v>
          </cell>
        </row>
        <row r="39">
          <cell r="B39" t="str">
            <v>San Juan</v>
          </cell>
          <cell r="D39">
            <v>0</v>
          </cell>
          <cell r="E39">
            <v>40</v>
          </cell>
          <cell r="F39">
            <v>0</v>
          </cell>
          <cell r="G39">
            <v>0</v>
          </cell>
          <cell r="H39">
            <v>50</v>
          </cell>
          <cell r="I39">
            <v>32</v>
          </cell>
          <cell r="J39">
            <v>18</v>
          </cell>
          <cell r="K39">
            <v>17.599999999999998</v>
          </cell>
          <cell r="L39">
            <v>3.78</v>
          </cell>
          <cell r="M39">
            <v>310</v>
          </cell>
          <cell r="N39">
            <v>141.96</v>
          </cell>
          <cell r="O39">
            <v>45370</v>
          </cell>
          <cell r="P39">
            <v>814389</v>
          </cell>
          <cell r="Q39">
            <v>0</v>
          </cell>
          <cell r="R39">
            <v>0</v>
          </cell>
          <cell r="S39">
            <v>0</v>
          </cell>
          <cell r="T39">
            <v>814389</v>
          </cell>
        </row>
        <row r="40">
          <cell r="C40" t="str">
            <v>Irrigated</v>
          </cell>
          <cell r="E40">
            <v>40</v>
          </cell>
          <cell r="F40" t="str">
            <v>Seedling (F1)</v>
          </cell>
          <cell r="H40">
            <v>0</v>
          </cell>
          <cell r="I40" t="str">
            <v>45 packs</v>
          </cell>
          <cell r="K40">
            <v>5</v>
          </cell>
          <cell r="L40">
            <v>0</v>
          </cell>
          <cell r="M40">
            <v>100</v>
          </cell>
          <cell r="N40">
            <v>0</v>
          </cell>
          <cell r="O40">
            <v>1400</v>
          </cell>
          <cell r="P40">
            <v>63000</v>
          </cell>
          <cell r="T40">
            <v>63000</v>
          </cell>
        </row>
        <row r="41">
          <cell r="F41" t="str">
            <v>Seedling (CS)</v>
          </cell>
          <cell r="H41">
            <v>0</v>
          </cell>
          <cell r="I41" t="str">
            <v>230 bags</v>
          </cell>
          <cell r="K41">
            <v>4.2</v>
          </cell>
          <cell r="L41">
            <v>0</v>
          </cell>
          <cell r="M41">
            <v>100</v>
          </cell>
          <cell r="N41">
            <v>0</v>
          </cell>
          <cell r="O41">
            <v>1360</v>
          </cell>
          <cell r="P41">
            <v>31280</v>
          </cell>
          <cell r="T41">
            <v>31280</v>
          </cell>
        </row>
        <row r="42">
          <cell r="F42" t="str">
            <v>Vegetative</v>
          </cell>
          <cell r="H42">
            <v>32</v>
          </cell>
          <cell r="I42">
            <v>32</v>
          </cell>
          <cell r="J42">
            <v>0</v>
          </cell>
          <cell r="K42">
            <v>4.2</v>
          </cell>
          <cell r="L42">
            <v>0</v>
          </cell>
          <cell r="M42">
            <v>100</v>
          </cell>
          <cell r="N42">
            <v>134.4</v>
          </cell>
          <cell r="O42">
            <v>21305</v>
          </cell>
          <cell r="P42">
            <v>681760</v>
          </cell>
          <cell r="T42">
            <v>681760</v>
          </cell>
        </row>
        <row r="43">
          <cell r="F43" t="str">
            <v>Vegetative</v>
          </cell>
          <cell r="H43">
            <v>18</v>
          </cell>
          <cell r="I43">
            <v>0</v>
          </cell>
          <cell r="J43">
            <v>18</v>
          </cell>
          <cell r="K43">
            <v>4.2</v>
          </cell>
          <cell r="L43">
            <v>3.78</v>
          </cell>
          <cell r="M43">
            <v>10</v>
          </cell>
          <cell r="N43">
            <v>7.5600000000000014</v>
          </cell>
          <cell r="O43">
            <v>21305</v>
          </cell>
          <cell r="P43">
            <v>38349</v>
          </cell>
          <cell r="Q43">
            <v>0</v>
          </cell>
          <cell r="T43">
            <v>38349</v>
          </cell>
        </row>
        <row r="44">
          <cell r="B44" t="str">
            <v>Sudipen</v>
          </cell>
          <cell r="D44">
            <v>0</v>
          </cell>
          <cell r="E44">
            <v>10</v>
          </cell>
          <cell r="F44">
            <v>0</v>
          </cell>
          <cell r="G44">
            <v>0</v>
          </cell>
          <cell r="H44">
            <v>11</v>
          </cell>
          <cell r="I44">
            <v>0</v>
          </cell>
          <cell r="J44">
            <v>11</v>
          </cell>
          <cell r="K44">
            <v>17.599999999999998</v>
          </cell>
          <cell r="L44">
            <v>7.3599999999999994</v>
          </cell>
          <cell r="M44">
            <v>220</v>
          </cell>
          <cell r="N44">
            <v>4.62</v>
          </cell>
          <cell r="O44">
            <v>35380</v>
          </cell>
          <cell r="P44">
            <v>38501</v>
          </cell>
          <cell r="Q44">
            <v>0</v>
          </cell>
          <cell r="R44">
            <v>0</v>
          </cell>
          <cell r="S44">
            <v>0</v>
          </cell>
          <cell r="T44">
            <v>38501</v>
          </cell>
        </row>
        <row r="45">
          <cell r="E45">
            <v>10</v>
          </cell>
          <cell r="F45" t="str">
            <v>Seedling (CS)</v>
          </cell>
          <cell r="H45">
            <v>0</v>
          </cell>
          <cell r="I45" t="str">
            <v>11 bags</v>
          </cell>
          <cell r="K45">
            <v>4.2</v>
          </cell>
          <cell r="L45">
            <v>0</v>
          </cell>
          <cell r="M45">
            <v>100</v>
          </cell>
          <cell r="N45">
            <v>0</v>
          </cell>
          <cell r="O45">
            <v>1360</v>
          </cell>
          <cell r="P45">
            <v>14960</v>
          </cell>
          <cell r="T45">
            <v>14960</v>
          </cell>
        </row>
        <row r="46">
          <cell r="F46" t="str">
            <v>Seedling (F1)</v>
          </cell>
          <cell r="H46">
            <v>0</v>
          </cell>
          <cell r="I46" t="str">
            <v>4 packs</v>
          </cell>
          <cell r="K46">
            <v>5</v>
          </cell>
          <cell r="M46">
            <v>100</v>
          </cell>
          <cell r="O46">
            <v>1400</v>
          </cell>
          <cell r="P46">
            <v>5600</v>
          </cell>
          <cell r="T46">
            <v>5600</v>
          </cell>
        </row>
        <row r="47">
          <cell r="F47" t="str">
            <v>Vegetative</v>
          </cell>
          <cell r="H47">
            <v>1</v>
          </cell>
          <cell r="J47">
            <v>1</v>
          </cell>
          <cell r="K47">
            <v>4.2</v>
          </cell>
          <cell r="L47">
            <v>3.58</v>
          </cell>
          <cell r="M47">
            <v>10</v>
          </cell>
          <cell r="N47">
            <v>0.42000000000000004</v>
          </cell>
          <cell r="O47">
            <v>16310</v>
          </cell>
          <cell r="P47">
            <v>1631</v>
          </cell>
          <cell r="T47">
            <v>1631</v>
          </cell>
        </row>
        <row r="48">
          <cell r="F48" t="str">
            <v>Vegetative</v>
          </cell>
          <cell r="H48">
            <v>10</v>
          </cell>
          <cell r="I48">
            <v>0</v>
          </cell>
          <cell r="J48">
            <v>10</v>
          </cell>
          <cell r="K48">
            <v>4.2</v>
          </cell>
          <cell r="L48">
            <v>3.78</v>
          </cell>
          <cell r="M48">
            <v>10</v>
          </cell>
          <cell r="N48">
            <v>4.2</v>
          </cell>
          <cell r="O48">
            <v>16310</v>
          </cell>
          <cell r="P48">
            <v>16310</v>
          </cell>
          <cell r="T48">
            <v>16310</v>
          </cell>
        </row>
        <row r="49">
          <cell r="B49" t="str">
            <v>San Gabriel</v>
          </cell>
          <cell r="F49" t="str">
            <v>Seedling (CS)</v>
          </cell>
          <cell r="H49">
            <v>0</v>
          </cell>
          <cell r="I49" t="str">
            <v>34 bags</v>
          </cell>
          <cell r="K49">
            <v>4.2</v>
          </cell>
          <cell r="L49">
            <v>0</v>
          </cell>
          <cell r="M49">
            <v>100</v>
          </cell>
          <cell r="N49">
            <v>0</v>
          </cell>
          <cell r="O49">
            <v>1360</v>
          </cell>
          <cell r="P49">
            <v>46240</v>
          </cell>
          <cell r="T49">
            <v>46240</v>
          </cell>
        </row>
        <row r="50">
          <cell r="B50" t="str">
            <v>Bangar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9</v>
          </cell>
          <cell r="L50">
            <v>0</v>
          </cell>
          <cell r="M50">
            <v>200</v>
          </cell>
          <cell r="N50">
            <v>0</v>
          </cell>
          <cell r="O50">
            <v>2150</v>
          </cell>
          <cell r="P50">
            <v>192000</v>
          </cell>
          <cell r="Q50">
            <v>0</v>
          </cell>
          <cell r="R50">
            <v>0</v>
          </cell>
          <cell r="S50">
            <v>0</v>
          </cell>
          <cell r="T50">
            <v>192000</v>
          </cell>
        </row>
        <row r="51">
          <cell r="F51" t="str">
            <v>Seedling (F1)</v>
          </cell>
          <cell r="H51">
            <v>0</v>
          </cell>
          <cell r="I51" t="str">
            <v>105 packs</v>
          </cell>
          <cell r="K51">
            <v>5</v>
          </cell>
          <cell r="L51">
            <v>0</v>
          </cell>
          <cell r="M51">
            <v>100</v>
          </cell>
          <cell r="N51">
            <v>0</v>
          </cell>
          <cell r="O51">
            <v>1400</v>
          </cell>
          <cell r="P51">
            <v>147000</v>
          </cell>
          <cell r="T51">
            <v>147000</v>
          </cell>
        </row>
        <row r="52">
          <cell r="F52" t="str">
            <v>Seedling (GS)</v>
          </cell>
          <cell r="H52">
            <v>0</v>
          </cell>
          <cell r="I52" t="str">
            <v>60 bags</v>
          </cell>
          <cell r="K52">
            <v>4</v>
          </cell>
          <cell r="L52">
            <v>0</v>
          </cell>
          <cell r="M52">
            <v>100</v>
          </cell>
          <cell r="N52">
            <v>0</v>
          </cell>
          <cell r="O52">
            <v>750</v>
          </cell>
          <cell r="P52">
            <v>45000</v>
          </cell>
          <cell r="T52">
            <v>45000</v>
          </cell>
        </row>
        <row r="53">
          <cell r="B53" t="str">
            <v>Luna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163.5</v>
          </cell>
          <cell r="I53">
            <v>11</v>
          </cell>
          <cell r="J53">
            <v>152.5</v>
          </cell>
          <cell r="K53">
            <v>17.599999999999998</v>
          </cell>
          <cell r="L53">
            <v>3.1500000000000004</v>
          </cell>
          <cell r="M53">
            <v>325</v>
          </cell>
          <cell r="N53">
            <v>206.32499999999999</v>
          </cell>
          <cell r="O53">
            <v>35380</v>
          </cell>
          <cell r="P53">
            <v>1665708.75</v>
          </cell>
          <cell r="Q53">
            <v>0</v>
          </cell>
          <cell r="R53">
            <v>0</v>
          </cell>
          <cell r="S53">
            <v>0</v>
          </cell>
          <cell r="T53">
            <v>1665708.75</v>
          </cell>
        </row>
        <row r="54">
          <cell r="F54" t="str">
            <v>Seedling (F1)</v>
          </cell>
          <cell r="H54">
            <v>0</v>
          </cell>
          <cell r="I54" t="str">
            <v>158 packs</v>
          </cell>
          <cell r="K54">
            <v>5</v>
          </cell>
          <cell r="M54">
            <v>100</v>
          </cell>
          <cell r="O54">
            <v>1400</v>
          </cell>
          <cell r="P54">
            <v>221200</v>
          </cell>
          <cell r="T54">
            <v>221200</v>
          </cell>
        </row>
        <row r="55">
          <cell r="F55" t="str">
            <v>Seedling (CS)</v>
          </cell>
          <cell r="H55">
            <v>0</v>
          </cell>
          <cell r="I55" t="str">
            <v>473 bags</v>
          </cell>
          <cell r="K55">
            <v>4.2</v>
          </cell>
          <cell r="M55">
            <v>100</v>
          </cell>
          <cell r="O55">
            <v>1360</v>
          </cell>
          <cell r="P55">
            <v>643280</v>
          </cell>
          <cell r="T55">
            <v>643280</v>
          </cell>
        </row>
        <row r="56">
          <cell r="F56" t="str">
            <v>Vegetative</v>
          </cell>
          <cell r="H56">
            <v>11</v>
          </cell>
          <cell r="I56">
            <v>11</v>
          </cell>
          <cell r="K56">
            <v>4.2</v>
          </cell>
          <cell r="M56">
            <v>100</v>
          </cell>
          <cell r="N56">
            <v>46.2</v>
          </cell>
          <cell r="O56">
            <v>16310</v>
          </cell>
          <cell r="P56">
            <v>179410</v>
          </cell>
          <cell r="T56">
            <v>179410</v>
          </cell>
        </row>
        <row r="57">
          <cell r="F57" t="str">
            <v>Vegetative</v>
          </cell>
          <cell r="H57">
            <v>152.5</v>
          </cell>
          <cell r="J57">
            <v>152.5</v>
          </cell>
          <cell r="K57">
            <v>4.2</v>
          </cell>
          <cell r="L57">
            <v>3.1500000000000004</v>
          </cell>
          <cell r="M57">
            <v>25</v>
          </cell>
          <cell r="N57">
            <v>160.125</v>
          </cell>
          <cell r="O57">
            <v>16310</v>
          </cell>
          <cell r="P57">
            <v>621818.75</v>
          </cell>
          <cell r="T57">
            <v>621818.75</v>
          </cell>
        </row>
        <row r="59">
          <cell r="H59">
            <v>0</v>
          </cell>
          <cell r="T59">
            <v>0</v>
          </cell>
        </row>
        <row r="60">
          <cell r="B60" t="str">
            <v>District II</v>
          </cell>
          <cell r="H60">
            <v>107.5</v>
          </cell>
          <cell r="I60">
            <v>40.5</v>
          </cell>
          <cell r="J60">
            <v>67</v>
          </cell>
          <cell r="P60">
            <v>1810392</v>
          </cell>
          <cell r="T60">
            <v>1810392</v>
          </cell>
        </row>
        <row r="61">
          <cell r="B61" t="str">
            <v>Agoo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23.5</v>
          </cell>
          <cell r="I61">
            <v>0</v>
          </cell>
          <cell r="J61">
            <v>23.5</v>
          </cell>
          <cell r="K61">
            <v>8.4</v>
          </cell>
          <cell r="L61">
            <v>3.78</v>
          </cell>
          <cell r="M61">
            <v>110</v>
          </cell>
          <cell r="N61">
            <v>9.870000000000001</v>
          </cell>
          <cell r="O61">
            <v>17670</v>
          </cell>
          <cell r="P61">
            <v>64168.5</v>
          </cell>
          <cell r="Q61">
            <v>0</v>
          </cell>
          <cell r="R61">
            <v>0</v>
          </cell>
          <cell r="S61">
            <v>0</v>
          </cell>
          <cell r="T61">
            <v>64168.5</v>
          </cell>
        </row>
        <row r="62">
          <cell r="F62" t="str">
            <v>Seedling (CS)</v>
          </cell>
          <cell r="H62">
            <v>0</v>
          </cell>
          <cell r="I62" t="str">
            <v>19 bags</v>
          </cell>
          <cell r="K62">
            <v>4.2</v>
          </cell>
          <cell r="L62">
            <v>0</v>
          </cell>
          <cell r="M62">
            <v>100</v>
          </cell>
          <cell r="N62">
            <v>0</v>
          </cell>
          <cell r="O62">
            <v>1360</v>
          </cell>
          <cell r="P62">
            <v>25840</v>
          </cell>
          <cell r="T62">
            <v>25840</v>
          </cell>
        </row>
        <row r="63">
          <cell r="F63" t="str">
            <v>Vegetative</v>
          </cell>
          <cell r="H63">
            <v>23.5</v>
          </cell>
          <cell r="I63">
            <v>0</v>
          </cell>
          <cell r="J63">
            <v>23.5</v>
          </cell>
          <cell r="K63">
            <v>4.2</v>
          </cell>
          <cell r="L63">
            <v>3.78</v>
          </cell>
          <cell r="M63">
            <v>10</v>
          </cell>
          <cell r="N63">
            <v>9.870000000000001</v>
          </cell>
          <cell r="O63">
            <v>16310</v>
          </cell>
          <cell r="P63">
            <v>38328.5</v>
          </cell>
          <cell r="T63">
            <v>38328.5</v>
          </cell>
        </row>
        <row r="64">
          <cell r="H64">
            <v>0</v>
          </cell>
          <cell r="J64">
            <v>0</v>
          </cell>
          <cell r="Q64">
            <v>0</v>
          </cell>
          <cell r="T64">
            <v>0</v>
          </cell>
        </row>
        <row r="65">
          <cell r="B65" t="str">
            <v>Caba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10.25</v>
          </cell>
          <cell r="I65">
            <v>0.25</v>
          </cell>
          <cell r="J65">
            <v>10</v>
          </cell>
          <cell r="K65">
            <v>18.399999999999999</v>
          </cell>
          <cell r="L65">
            <v>3.8600000000000003</v>
          </cell>
          <cell r="M65">
            <v>310</v>
          </cell>
          <cell r="N65">
            <v>5.45</v>
          </cell>
          <cell r="O65">
            <v>35380</v>
          </cell>
          <cell r="P65">
            <v>32827.5</v>
          </cell>
          <cell r="Q65">
            <v>0</v>
          </cell>
          <cell r="R65">
            <v>0</v>
          </cell>
          <cell r="S65">
            <v>0</v>
          </cell>
          <cell r="T65">
            <v>32827.5</v>
          </cell>
        </row>
        <row r="66">
          <cell r="F66" t="str">
            <v>Seedling (F1)</v>
          </cell>
          <cell r="H66">
            <v>0</v>
          </cell>
          <cell r="I66" t="str">
            <v>5 packs</v>
          </cell>
          <cell r="K66">
            <v>5</v>
          </cell>
          <cell r="L66">
            <v>0</v>
          </cell>
          <cell r="M66">
            <v>100</v>
          </cell>
          <cell r="N66">
            <v>0</v>
          </cell>
          <cell r="O66">
            <v>1400</v>
          </cell>
          <cell r="P66">
            <v>7000</v>
          </cell>
          <cell r="T66">
            <v>7000</v>
          </cell>
        </row>
        <row r="67">
          <cell r="F67" t="str">
            <v>Seedling (CS)</v>
          </cell>
          <cell r="H67">
            <v>0</v>
          </cell>
          <cell r="I67" t="str">
            <v>4 bags</v>
          </cell>
          <cell r="K67">
            <v>4.2</v>
          </cell>
          <cell r="L67">
            <v>0</v>
          </cell>
          <cell r="M67">
            <v>100</v>
          </cell>
          <cell r="N67">
            <v>0</v>
          </cell>
          <cell r="O67">
            <v>1360</v>
          </cell>
          <cell r="P67">
            <v>5440</v>
          </cell>
          <cell r="T67">
            <v>5440</v>
          </cell>
        </row>
        <row r="68">
          <cell r="F68" t="str">
            <v>Vegetative</v>
          </cell>
          <cell r="H68">
            <v>0.25</v>
          </cell>
          <cell r="I68">
            <v>0.25</v>
          </cell>
          <cell r="J68">
            <v>0</v>
          </cell>
          <cell r="K68">
            <v>5</v>
          </cell>
          <cell r="L68">
            <v>0</v>
          </cell>
          <cell r="M68">
            <v>100</v>
          </cell>
          <cell r="N68">
            <v>1.25</v>
          </cell>
          <cell r="O68">
            <v>16310</v>
          </cell>
          <cell r="P68">
            <v>4077.5</v>
          </cell>
          <cell r="T68">
            <v>4077.5</v>
          </cell>
        </row>
        <row r="69">
          <cell r="F69" t="str">
            <v>Vegetative</v>
          </cell>
          <cell r="H69">
            <v>10</v>
          </cell>
          <cell r="I69">
            <v>0</v>
          </cell>
          <cell r="J69">
            <v>10</v>
          </cell>
          <cell r="K69">
            <v>4.2</v>
          </cell>
          <cell r="L69">
            <v>3.8600000000000003</v>
          </cell>
          <cell r="M69">
            <v>10</v>
          </cell>
          <cell r="N69">
            <v>4.2</v>
          </cell>
          <cell r="O69">
            <v>16310</v>
          </cell>
          <cell r="P69">
            <v>16310</v>
          </cell>
          <cell r="T69">
            <v>16310</v>
          </cell>
        </row>
        <row r="70">
          <cell r="B70" t="str">
            <v>Bauang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20</v>
          </cell>
          <cell r="I70">
            <v>20</v>
          </cell>
          <cell r="J70">
            <v>0</v>
          </cell>
          <cell r="K70">
            <v>13.399999999999999</v>
          </cell>
          <cell r="L70">
            <v>0</v>
          </cell>
          <cell r="M70">
            <v>300</v>
          </cell>
          <cell r="N70">
            <v>84</v>
          </cell>
          <cell r="O70">
            <v>19070</v>
          </cell>
          <cell r="P70">
            <v>808200</v>
          </cell>
          <cell r="Q70">
            <v>0</v>
          </cell>
          <cell r="R70">
            <v>0</v>
          </cell>
          <cell r="S70">
            <v>0</v>
          </cell>
          <cell r="T70">
            <v>808200</v>
          </cell>
        </row>
        <row r="71">
          <cell r="F71" t="str">
            <v>Seedling (F1)</v>
          </cell>
          <cell r="H71">
            <v>0</v>
          </cell>
          <cell r="I71" t="str">
            <v>150 packs</v>
          </cell>
          <cell r="K71">
            <v>5</v>
          </cell>
          <cell r="L71">
            <v>0</v>
          </cell>
          <cell r="M71">
            <v>100</v>
          </cell>
          <cell r="N71">
            <v>0</v>
          </cell>
          <cell r="O71">
            <v>1400</v>
          </cell>
          <cell r="P71">
            <v>210000</v>
          </cell>
          <cell r="T71">
            <v>210000</v>
          </cell>
        </row>
        <row r="72">
          <cell r="F72" t="str">
            <v>Seedling (CS)</v>
          </cell>
          <cell r="H72">
            <v>0</v>
          </cell>
          <cell r="I72" t="str">
            <v>200 bags</v>
          </cell>
          <cell r="K72">
            <v>4.2</v>
          </cell>
          <cell r="L72">
            <v>0</v>
          </cell>
          <cell r="M72">
            <v>100</v>
          </cell>
          <cell r="N72">
            <v>0</v>
          </cell>
          <cell r="O72">
            <v>1360</v>
          </cell>
          <cell r="P72">
            <v>272000</v>
          </cell>
          <cell r="T72">
            <v>272000</v>
          </cell>
        </row>
        <row r="73">
          <cell r="H73">
            <v>0</v>
          </cell>
          <cell r="T73">
            <v>0</v>
          </cell>
        </row>
        <row r="74">
          <cell r="H74">
            <v>0</v>
          </cell>
          <cell r="T74">
            <v>0</v>
          </cell>
        </row>
        <row r="75">
          <cell r="F75" t="str">
            <v>Vegetative</v>
          </cell>
          <cell r="H75">
            <v>20</v>
          </cell>
          <cell r="I75">
            <v>20</v>
          </cell>
          <cell r="K75">
            <v>4.2</v>
          </cell>
          <cell r="M75">
            <v>100</v>
          </cell>
          <cell r="N75">
            <v>84</v>
          </cell>
          <cell r="O75">
            <v>16310</v>
          </cell>
          <cell r="P75">
            <v>326200</v>
          </cell>
          <cell r="T75">
            <v>326200</v>
          </cell>
        </row>
        <row r="76">
          <cell r="B76" t="str">
            <v>Ilocos Sur</v>
          </cell>
          <cell r="H76">
            <v>64.75</v>
          </cell>
          <cell r="I76">
            <v>2.75</v>
          </cell>
          <cell r="J76">
            <v>62</v>
          </cell>
          <cell r="P76">
            <v>880625</v>
          </cell>
          <cell r="T76">
            <v>880625</v>
          </cell>
        </row>
        <row r="77">
          <cell r="B77" t="str">
            <v>Caoayan</v>
          </cell>
          <cell r="D77">
            <v>9</v>
          </cell>
          <cell r="E77">
            <v>2.75</v>
          </cell>
          <cell r="F77">
            <v>0</v>
          </cell>
          <cell r="G77">
            <v>0</v>
          </cell>
          <cell r="H77">
            <v>6.75</v>
          </cell>
          <cell r="I77">
            <v>2.75</v>
          </cell>
          <cell r="J77">
            <v>4</v>
          </cell>
          <cell r="K77">
            <v>7.8</v>
          </cell>
          <cell r="L77">
            <v>3.66</v>
          </cell>
          <cell r="M77">
            <v>125</v>
          </cell>
          <cell r="N77">
            <v>0</v>
          </cell>
          <cell r="O77">
            <v>37300</v>
          </cell>
          <cell r="P77">
            <v>133825</v>
          </cell>
          <cell r="Q77">
            <v>0</v>
          </cell>
          <cell r="R77">
            <v>0</v>
          </cell>
          <cell r="S77">
            <v>0</v>
          </cell>
          <cell r="T77">
            <v>133825</v>
          </cell>
        </row>
        <row r="78">
          <cell r="D78">
            <v>4</v>
          </cell>
          <cell r="E78">
            <v>2.75</v>
          </cell>
          <cell r="F78" t="str">
            <v>Newly planted</v>
          </cell>
          <cell r="H78">
            <v>2.75</v>
          </cell>
          <cell r="I78">
            <v>2.75</v>
          </cell>
          <cell r="J78">
            <v>0</v>
          </cell>
          <cell r="K78">
            <v>3.8</v>
          </cell>
          <cell r="M78">
            <v>100</v>
          </cell>
          <cell r="O78">
            <v>12300</v>
          </cell>
          <cell r="P78">
            <v>33825</v>
          </cell>
          <cell r="T78">
            <v>33825</v>
          </cell>
        </row>
        <row r="79">
          <cell r="D79">
            <v>5</v>
          </cell>
          <cell r="F79" t="str">
            <v>Vegetative</v>
          </cell>
          <cell r="H79">
            <v>4</v>
          </cell>
          <cell r="I79">
            <v>0</v>
          </cell>
          <cell r="J79">
            <v>4</v>
          </cell>
          <cell r="K79">
            <v>4</v>
          </cell>
          <cell r="L79">
            <v>3.66</v>
          </cell>
          <cell r="M79">
            <v>25</v>
          </cell>
          <cell r="O79">
            <v>25000</v>
          </cell>
          <cell r="P79">
            <v>100000</v>
          </cell>
          <cell r="T79">
            <v>100000</v>
          </cell>
        </row>
        <row r="80">
          <cell r="B80" t="str">
            <v>Santa</v>
          </cell>
          <cell r="D80">
            <v>125</v>
          </cell>
          <cell r="E80">
            <v>0</v>
          </cell>
          <cell r="F80">
            <v>0</v>
          </cell>
          <cell r="G80">
            <v>0</v>
          </cell>
          <cell r="H80">
            <v>29</v>
          </cell>
          <cell r="I80">
            <v>0</v>
          </cell>
          <cell r="J80">
            <v>29</v>
          </cell>
          <cell r="K80">
            <v>8</v>
          </cell>
          <cell r="L80">
            <v>7.32</v>
          </cell>
          <cell r="M80">
            <v>45</v>
          </cell>
          <cell r="N80">
            <v>0</v>
          </cell>
          <cell r="O80">
            <v>25000</v>
          </cell>
          <cell r="P80">
            <v>365000</v>
          </cell>
          <cell r="Q80">
            <v>0</v>
          </cell>
          <cell r="R80">
            <v>0</v>
          </cell>
          <cell r="S80">
            <v>0</v>
          </cell>
          <cell r="T80">
            <v>365000</v>
          </cell>
        </row>
        <row r="81">
          <cell r="D81">
            <v>24</v>
          </cell>
          <cell r="F81" t="str">
            <v>Newly planted</v>
          </cell>
          <cell r="H81">
            <v>5</v>
          </cell>
          <cell r="I81">
            <v>0</v>
          </cell>
          <cell r="J81">
            <v>5</v>
          </cell>
          <cell r="K81">
            <v>4</v>
          </cell>
          <cell r="L81">
            <v>3.66</v>
          </cell>
          <cell r="M81">
            <v>25</v>
          </cell>
          <cell r="O81">
            <v>10000</v>
          </cell>
          <cell r="P81">
            <v>5000</v>
          </cell>
          <cell r="T81">
            <v>5000</v>
          </cell>
        </row>
        <row r="82">
          <cell r="D82">
            <v>101</v>
          </cell>
          <cell r="F82" t="str">
            <v>Vegetative</v>
          </cell>
          <cell r="H82">
            <v>24</v>
          </cell>
          <cell r="I82">
            <v>0</v>
          </cell>
          <cell r="J82">
            <v>24</v>
          </cell>
          <cell r="K82">
            <v>4</v>
          </cell>
          <cell r="L82">
            <v>3.66</v>
          </cell>
          <cell r="M82">
            <v>20</v>
          </cell>
          <cell r="O82">
            <v>15000</v>
          </cell>
          <cell r="P82">
            <v>360000</v>
          </cell>
          <cell r="T82">
            <v>360000</v>
          </cell>
        </row>
        <row r="83">
          <cell r="B83" t="str">
            <v>Salcedo</v>
          </cell>
          <cell r="D83">
            <v>2</v>
          </cell>
          <cell r="F83" t="str">
            <v>Seedling (F1)</v>
          </cell>
          <cell r="H83">
            <v>0</v>
          </cell>
          <cell r="I83" t="str">
            <v>12 packs</v>
          </cell>
          <cell r="K83">
            <v>5</v>
          </cell>
          <cell r="M83">
            <v>100</v>
          </cell>
          <cell r="N83">
            <v>0</v>
          </cell>
          <cell r="O83">
            <v>1400</v>
          </cell>
          <cell r="P83">
            <v>16800</v>
          </cell>
          <cell r="T83">
            <v>16800</v>
          </cell>
        </row>
      </sheetData>
      <sheetData sheetId="6" refreshError="1">
        <row r="20">
          <cell r="B20" t="str">
            <v>Adams</v>
          </cell>
          <cell r="C20" t="str">
            <v>Irrigated</v>
          </cell>
          <cell r="E20">
            <v>101</v>
          </cell>
          <cell r="F20" t="str">
            <v>Vegetative</v>
          </cell>
          <cell r="H20">
            <v>80</v>
          </cell>
          <cell r="J20">
            <v>80</v>
          </cell>
          <cell r="K20">
            <v>4.8600000000000003</v>
          </cell>
          <cell r="L20">
            <v>4.3740000000000006</v>
          </cell>
          <cell r="M20">
            <v>0.1</v>
          </cell>
          <cell r="N20">
            <v>38.880000000000003</v>
          </cell>
          <cell r="O20">
            <v>9815</v>
          </cell>
          <cell r="P20">
            <v>78520</v>
          </cell>
          <cell r="S20">
            <v>78520</v>
          </cell>
          <cell r="T20">
            <v>78520</v>
          </cell>
        </row>
        <row r="21">
          <cell r="B21" t="str">
            <v>Bacarra</v>
          </cell>
          <cell r="E21">
            <v>163</v>
          </cell>
          <cell r="F21">
            <v>0</v>
          </cell>
          <cell r="G21">
            <v>0</v>
          </cell>
          <cell r="H21">
            <v>186.39</v>
          </cell>
          <cell r="I21">
            <v>11.89</v>
          </cell>
          <cell r="J21">
            <v>174.5</v>
          </cell>
          <cell r="K21">
            <v>14.580000000000002</v>
          </cell>
          <cell r="L21">
            <v>7.7799999999999994</v>
          </cell>
          <cell r="M21">
            <v>1.3991769547325106</v>
          </cell>
          <cell r="N21">
            <v>0</v>
          </cell>
          <cell r="O21">
            <v>0</v>
          </cell>
          <cell r="P21">
            <v>0</v>
          </cell>
          <cell r="Q21">
            <v>221.17040000000006</v>
          </cell>
          <cell r="R21">
            <v>54.449999999999996</v>
          </cell>
          <cell r="S21">
            <v>4014242.7600000012</v>
          </cell>
          <cell r="T21">
            <v>4014242.7600000012</v>
          </cell>
        </row>
        <row r="22">
          <cell r="C22" t="str">
            <v>Irrigated</v>
          </cell>
          <cell r="E22">
            <v>88</v>
          </cell>
          <cell r="F22" t="str">
            <v>Booting</v>
          </cell>
          <cell r="H22">
            <v>99.5</v>
          </cell>
          <cell r="J22">
            <v>99.5</v>
          </cell>
          <cell r="K22">
            <v>4.8600000000000003</v>
          </cell>
          <cell r="L22">
            <v>4.13</v>
          </cell>
          <cell r="M22">
            <v>0.15020576131687249</v>
          </cell>
          <cell r="Q22">
            <v>72.635000000000034</v>
          </cell>
          <cell r="R22">
            <v>18.149999999999999</v>
          </cell>
          <cell r="S22">
            <v>1318325.2500000005</v>
          </cell>
          <cell r="T22">
            <v>1318325.2500000005</v>
          </cell>
        </row>
        <row r="23">
          <cell r="F23" t="str">
            <v>Booting</v>
          </cell>
          <cell r="H23">
            <v>11.89</v>
          </cell>
          <cell r="I23">
            <v>11.89</v>
          </cell>
          <cell r="K23">
            <v>4.8600000000000003</v>
          </cell>
          <cell r="M23">
            <v>1</v>
          </cell>
          <cell r="Q23">
            <v>57.78540000000001</v>
          </cell>
          <cell r="R23">
            <v>18.149999999999999</v>
          </cell>
          <cell r="S23">
            <v>1048805.01</v>
          </cell>
          <cell r="T23">
            <v>1048805.01</v>
          </cell>
        </row>
        <row r="24">
          <cell r="E24">
            <v>75</v>
          </cell>
          <cell r="F24" t="str">
            <v>Heading/Flowering</v>
          </cell>
          <cell r="H24">
            <v>75</v>
          </cell>
          <cell r="J24">
            <v>75</v>
          </cell>
          <cell r="K24">
            <v>4.8600000000000003</v>
          </cell>
          <cell r="L24">
            <v>3.65</v>
          </cell>
          <cell r="M24">
            <v>0.24897119341563792</v>
          </cell>
          <cell r="Q24">
            <v>90.750000000000028</v>
          </cell>
          <cell r="R24">
            <v>18.149999999999999</v>
          </cell>
          <cell r="S24">
            <v>1647112.5000000005</v>
          </cell>
          <cell r="T24">
            <v>1647112.5000000005</v>
          </cell>
        </row>
        <row r="25">
          <cell r="B25" t="str">
            <v>Bangui</v>
          </cell>
          <cell r="C25" t="str">
            <v>Irrigated</v>
          </cell>
          <cell r="E25">
            <v>68</v>
          </cell>
          <cell r="F25" t="str">
            <v>Booting</v>
          </cell>
          <cell r="H25">
            <v>68</v>
          </cell>
          <cell r="J25">
            <v>68</v>
          </cell>
          <cell r="K25">
            <v>4.8600000000000003</v>
          </cell>
          <cell r="L25">
            <v>4.13</v>
          </cell>
          <cell r="M25">
            <v>0.15020576131687249</v>
          </cell>
          <cell r="Q25">
            <v>49.640000000000022</v>
          </cell>
          <cell r="R25">
            <v>18.149999999999999</v>
          </cell>
          <cell r="S25">
            <v>900966.00000000035</v>
          </cell>
          <cell r="T25">
            <v>900966.00000000035</v>
          </cell>
        </row>
        <row r="26">
          <cell r="B26" t="str">
            <v>Banna</v>
          </cell>
          <cell r="E26">
            <v>68</v>
          </cell>
          <cell r="F26">
            <v>0</v>
          </cell>
          <cell r="G26">
            <v>0</v>
          </cell>
          <cell r="H26">
            <v>68</v>
          </cell>
          <cell r="I26">
            <v>28</v>
          </cell>
          <cell r="J26">
            <v>40</v>
          </cell>
          <cell r="K26">
            <v>19.440000000000001</v>
          </cell>
          <cell r="L26">
            <v>7.7799999999999994</v>
          </cell>
          <cell r="M26">
            <v>2.3991769547325106</v>
          </cell>
          <cell r="N26">
            <v>0</v>
          </cell>
          <cell r="O26">
            <v>0</v>
          </cell>
          <cell r="P26">
            <v>0</v>
          </cell>
          <cell r="Q26">
            <v>174.88000000000002</v>
          </cell>
          <cell r="R26">
            <v>72.599999999999994</v>
          </cell>
          <cell r="S26">
            <v>3174072</v>
          </cell>
          <cell r="T26">
            <v>3174072</v>
          </cell>
        </row>
        <row r="27">
          <cell r="C27" t="str">
            <v>Irrigated</v>
          </cell>
          <cell r="E27">
            <v>34</v>
          </cell>
          <cell r="F27" t="str">
            <v>Booting</v>
          </cell>
          <cell r="H27">
            <v>20</v>
          </cell>
          <cell r="J27">
            <v>20</v>
          </cell>
          <cell r="K27">
            <v>4.8600000000000003</v>
          </cell>
          <cell r="L27">
            <v>4.13</v>
          </cell>
          <cell r="M27">
            <v>0.15020576131687249</v>
          </cell>
          <cell r="Q27">
            <v>14.600000000000007</v>
          </cell>
          <cell r="R27">
            <v>18.149999999999999</v>
          </cell>
          <cell r="S27">
            <v>264990.00000000012</v>
          </cell>
          <cell r="T27">
            <v>264990.00000000012</v>
          </cell>
        </row>
        <row r="28">
          <cell r="F28" t="str">
            <v>Booting</v>
          </cell>
          <cell r="H28">
            <v>14</v>
          </cell>
          <cell r="I28">
            <v>14</v>
          </cell>
          <cell r="K28">
            <v>4.8600000000000003</v>
          </cell>
          <cell r="L28">
            <v>0</v>
          </cell>
          <cell r="M28">
            <v>1</v>
          </cell>
          <cell r="Q28">
            <v>68.040000000000006</v>
          </cell>
          <cell r="R28">
            <v>18.149999999999999</v>
          </cell>
          <cell r="S28">
            <v>1234926</v>
          </cell>
          <cell r="T28">
            <v>1234926</v>
          </cell>
        </row>
        <row r="29">
          <cell r="E29">
            <v>34</v>
          </cell>
          <cell r="F29" t="str">
            <v>Heading/Flowering</v>
          </cell>
          <cell r="H29">
            <v>20</v>
          </cell>
          <cell r="J29">
            <v>20</v>
          </cell>
          <cell r="K29">
            <v>4.8600000000000003</v>
          </cell>
          <cell r="L29">
            <v>3.65</v>
          </cell>
          <cell r="M29">
            <v>0.24897119341563792</v>
          </cell>
          <cell r="Q29">
            <v>24.200000000000006</v>
          </cell>
          <cell r="R29">
            <v>18.149999999999999</v>
          </cell>
          <cell r="S29">
            <v>439230.00000000006</v>
          </cell>
          <cell r="T29">
            <v>439230.00000000006</v>
          </cell>
        </row>
        <row r="30">
          <cell r="F30" t="str">
            <v>Heading/Flowering</v>
          </cell>
          <cell r="H30">
            <v>14</v>
          </cell>
          <cell r="I30">
            <v>14</v>
          </cell>
          <cell r="K30">
            <v>4.8600000000000003</v>
          </cell>
          <cell r="L30">
            <v>0</v>
          </cell>
          <cell r="M30">
            <v>1</v>
          </cell>
          <cell r="Q30">
            <v>68.040000000000006</v>
          </cell>
          <cell r="R30">
            <v>18.149999999999999</v>
          </cell>
          <cell r="S30">
            <v>1234926</v>
          </cell>
          <cell r="T30">
            <v>1234926</v>
          </cell>
        </row>
        <row r="31">
          <cell r="B31" t="str">
            <v>Burgos</v>
          </cell>
          <cell r="C31" t="str">
            <v>Irrigated</v>
          </cell>
          <cell r="E31">
            <v>200</v>
          </cell>
          <cell r="F31" t="str">
            <v>Booting</v>
          </cell>
          <cell r="H31">
            <v>134</v>
          </cell>
          <cell r="J31">
            <v>134</v>
          </cell>
          <cell r="K31">
            <v>4.8600000000000003</v>
          </cell>
          <cell r="L31">
            <v>4.13</v>
          </cell>
          <cell r="M31">
            <v>0.15020576131687249</v>
          </cell>
          <cell r="Q31">
            <v>97.82000000000005</v>
          </cell>
          <cell r="R31">
            <v>18.149999999999999</v>
          </cell>
          <cell r="S31">
            <v>1775433.0000000007</v>
          </cell>
          <cell r="T31">
            <v>1775433.0000000007</v>
          </cell>
        </row>
        <row r="32">
          <cell r="B32" t="str">
            <v>Dingras</v>
          </cell>
          <cell r="E32">
            <v>1444</v>
          </cell>
          <cell r="F32">
            <v>0</v>
          </cell>
          <cell r="G32">
            <v>0</v>
          </cell>
          <cell r="H32">
            <v>863</v>
          </cell>
          <cell r="I32">
            <v>50</v>
          </cell>
          <cell r="J32">
            <v>813</v>
          </cell>
          <cell r="K32">
            <v>19.440000000000001</v>
          </cell>
          <cell r="L32">
            <v>11.91</v>
          </cell>
          <cell r="M32">
            <v>1.5493827160493832</v>
          </cell>
          <cell r="N32">
            <v>0</v>
          </cell>
          <cell r="O32">
            <v>0</v>
          </cell>
          <cell r="P32">
            <v>0</v>
          </cell>
          <cell r="Q32">
            <v>1071.6900000000003</v>
          </cell>
          <cell r="R32">
            <v>72.599999999999994</v>
          </cell>
          <cell r="S32">
            <v>19451173.500000004</v>
          </cell>
          <cell r="T32">
            <v>19451173.500000004</v>
          </cell>
        </row>
        <row r="33">
          <cell r="C33" t="str">
            <v>Irrigated</v>
          </cell>
          <cell r="E33">
            <v>744</v>
          </cell>
          <cell r="F33" t="str">
            <v>Booting</v>
          </cell>
          <cell r="H33">
            <v>223</v>
          </cell>
          <cell r="J33">
            <v>223</v>
          </cell>
          <cell r="K33">
            <v>4.8600000000000003</v>
          </cell>
          <cell r="L33">
            <v>4.13</v>
          </cell>
          <cell r="M33">
            <v>0.15020576131687249</v>
          </cell>
          <cell r="Q33">
            <v>162.79000000000008</v>
          </cell>
          <cell r="R33">
            <v>18.149999999999999</v>
          </cell>
          <cell r="S33">
            <v>2954638.5000000014</v>
          </cell>
          <cell r="T33">
            <v>2954638.5000000014</v>
          </cell>
        </row>
        <row r="34">
          <cell r="F34" t="str">
            <v>Booting</v>
          </cell>
          <cell r="H34">
            <v>50</v>
          </cell>
          <cell r="I34">
            <v>50</v>
          </cell>
          <cell r="K34">
            <v>4.8600000000000003</v>
          </cell>
          <cell r="L34">
            <v>0</v>
          </cell>
          <cell r="M34">
            <v>1</v>
          </cell>
          <cell r="Q34">
            <v>243.00000000000003</v>
          </cell>
          <cell r="R34">
            <v>18.149999999999999</v>
          </cell>
          <cell r="S34">
            <v>4410450</v>
          </cell>
          <cell r="T34">
            <v>4410450</v>
          </cell>
        </row>
        <row r="35">
          <cell r="E35">
            <v>500</v>
          </cell>
          <cell r="F35" t="str">
            <v>Heading/Flowering</v>
          </cell>
          <cell r="H35">
            <v>490</v>
          </cell>
          <cell r="J35">
            <v>490</v>
          </cell>
          <cell r="K35">
            <v>4.8600000000000003</v>
          </cell>
          <cell r="L35">
            <v>3.65</v>
          </cell>
          <cell r="M35">
            <v>0.24897119341563792</v>
          </cell>
          <cell r="Q35">
            <v>592.9000000000002</v>
          </cell>
          <cell r="R35">
            <v>18.149999999999999</v>
          </cell>
          <cell r="S35">
            <v>10761135.000000002</v>
          </cell>
          <cell r="T35">
            <v>10761135.000000002</v>
          </cell>
        </row>
        <row r="36">
          <cell r="E36">
            <v>200</v>
          </cell>
          <cell r="F36" t="str">
            <v>Hard Dough</v>
          </cell>
          <cell r="H36">
            <v>100</v>
          </cell>
          <cell r="J36">
            <v>100</v>
          </cell>
          <cell r="K36">
            <v>4.8600000000000003</v>
          </cell>
          <cell r="L36">
            <v>4.13</v>
          </cell>
          <cell r="M36">
            <v>0.15020576131687249</v>
          </cell>
          <cell r="Q36">
            <v>73.000000000000043</v>
          </cell>
          <cell r="R36">
            <v>18.149999999999999</v>
          </cell>
          <cell r="S36">
            <v>1324950.0000000007</v>
          </cell>
          <cell r="T36">
            <v>1324950.0000000007</v>
          </cell>
        </row>
        <row r="37">
          <cell r="B37" t="str">
            <v>Laoag City</v>
          </cell>
          <cell r="E37">
            <v>500</v>
          </cell>
          <cell r="F37">
            <v>0</v>
          </cell>
          <cell r="G37">
            <v>0</v>
          </cell>
          <cell r="H37">
            <v>265</v>
          </cell>
          <cell r="I37">
            <v>0</v>
          </cell>
          <cell r="J37">
            <v>265</v>
          </cell>
          <cell r="K37">
            <v>9.7200000000000006</v>
          </cell>
          <cell r="L37">
            <v>7.7799999999999994</v>
          </cell>
          <cell r="M37">
            <v>0.39917695473251041</v>
          </cell>
          <cell r="N37">
            <v>0</v>
          </cell>
          <cell r="O37">
            <v>0</v>
          </cell>
          <cell r="P37">
            <v>0</v>
          </cell>
          <cell r="Q37">
            <v>272.65000000000009</v>
          </cell>
          <cell r="R37">
            <v>36.299999999999997</v>
          </cell>
          <cell r="S37">
            <v>4948597.5000000019</v>
          </cell>
          <cell r="T37">
            <v>4948597.5000000019</v>
          </cell>
        </row>
        <row r="38">
          <cell r="C38" t="str">
            <v>Irrigated</v>
          </cell>
          <cell r="E38">
            <v>235</v>
          </cell>
          <cell r="F38" t="str">
            <v>Booting</v>
          </cell>
          <cell r="H38">
            <v>100</v>
          </cell>
          <cell r="J38">
            <v>100</v>
          </cell>
          <cell r="K38">
            <v>4.8600000000000003</v>
          </cell>
          <cell r="L38">
            <v>4.13</v>
          </cell>
          <cell r="M38">
            <v>0.15020576131687249</v>
          </cell>
          <cell r="Q38">
            <v>73.000000000000043</v>
          </cell>
          <cell r="R38">
            <v>18.149999999999999</v>
          </cell>
          <cell r="S38">
            <v>1324950.0000000007</v>
          </cell>
          <cell r="T38">
            <v>1324950.0000000007</v>
          </cell>
        </row>
        <row r="39">
          <cell r="E39">
            <v>265</v>
          </cell>
          <cell r="F39" t="str">
            <v>Heading/Flowering</v>
          </cell>
          <cell r="H39">
            <v>165</v>
          </cell>
          <cell r="J39">
            <v>165</v>
          </cell>
          <cell r="K39">
            <v>4.8600000000000003</v>
          </cell>
          <cell r="L39">
            <v>3.65</v>
          </cell>
          <cell r="M39">
            <v>0.24897119341563792</v>
          </cell>
          <cell r="Q39">
            <v>199.65000000000006</v>
          </cell>
          <cell r="R39">
            <v>18.149999999999999</v>
          </cell>
          <cell r="S39">
            <v>3623647.5000000009</v>
          </cell>
          <cell r="T39">
            <v>3623647.5000000009</v>
          </cell>
        </row>
        <row r="40">
          <cell r="B40" t="str">
            <v>Marcos</v>
          </cell>
          <cell r="E40">
            <v>574</v>
          </cell>
          <cell r="F40">
            <v>0</v>
          </cell>
          <cell r="G40">
            <v>0</v>
          </cell>
          <cell r="H40">
            <v>359</v>
          </cell>
          <cell r="I40">
            <v>0</v>
          </cell>
          <cell r="J40">
            <v>359</v>
          </cell>
          <cell r="K40">
            <v>14.580000000000002</v>
          </cell>
          <cell r="L40">
            <v>11.91</v>
          </cell>
          <cell r="M40">
            <v>0.54938271604938294</v>
          </cell>
          <cell r="N40">
            <v>0</v>
          </cell>
          <cell r="O40">
            <v>0</v>
          </cell>
          <cell r="P40">
            <v>0</v>
          </cell>
          <cell r="Q40">
            <v>338.39000000000016</v>
          </cell>
          <cell r="R40">
            <v>54.449999999999996</v>
          </cell>
          <cell r="S40">
            <v>6141778.5000000028</v>
          </cell>
          <cell r="T40">
            <v>6141778.5000000028</v>
          </cell>
        </row>
        <row r="41">
          <cell r="C41" t="str">
            <v>Irrigated</v>
          </cell>
          <cell r="E41">
            <v>268</v>
          </cell>
          <cell r="F41" t="str">
            <v>Booting</v>
          </cell>
          <cell r="H41">
            <v>100</v>
          </cell>
          <cell r="J41">
            <v>100</v>
          </cell>
          <cell r="K41">
            <v>4.8600000000000003</v>
          </cell>
          <cell r="L41">
            <v>4.13</v>
          </cell>
          <cell r="M41">
            <v>0.15020576131687249</v>
          </cell>
          <cell r="Q41">
            <v>73.000000000000043</v>
          </cell>
          <cell r="R41">
            <v>18.149999999999999</v>
          </cell>
          <cell r="S41">
            <v>1324950.0000000007</v>
          </cell>
          <cell r="T41">
            <v>1324950.0000000007</v>
          </cell>
        </row>
        <row r="42">
          <cell r="E42">
            <v>159</v>
          </cell>
          <cell r="F42" t="str">
            <v>Heading/Flowering</v>
          </cell>
          <cell r="H42">
            <v>159</v>
          </cell>
          <cell r="J42">
            <v>159</v>
          </cell>
          <cell r="K42">
            <v>4.8600000000000003</v>
          </cell>
          <cell r="L42">
            <v>3.65</v>
          </cell>
          <cell r="M42">
            <v>0.24897119341563792</v>
          </cell>
          <cell r="Q42">
            <v>192.39000000000004</v>
          </cell>
          <cell r="R42">
            <v>18.149999999999999</v>
          </cell>
          <cell r="S42">
            <v>3491878.5000000009</v>
          </cell>
          <cell r="T42">
            <v>3491878.5000000009</v>
          </cell>
        </row>
        <row r="43">
          <cell r="E43">
            <v>147</v>
          </cell>
          <cell r="F43" t="str">
            <v>Hard Dough</v>
          </cell>
          <cell r="H43">
            <v>100</v>
          </cell>
          <cell r="J43">
            <v>100</v>
          </cell>
          <cell r="K43">
            <v>4.8600000000000003</v>
          </cell>
          <cell r="L43">
            <v>4.13</v>
          </cell>
          <cell r="M43">
            <v>0.15020576131687249</v>
          </cell>
          <cell r="Q43">
            <v>73.000000000000043</v>
          </cell>
          <cell r="R43">
            <v>18.149999999999999</v>
          </cell>
          <cell r="S43">
            <v>1324950.0000000007</v>
          </cell>
          <cell r="T43">
            <v>1324950.0000000007</v>
          </cell>
        </row>
        <row r="44">
          <cell r="B44" t="str">
            <v>Nueva Era</v>
          </cell>
          <cell r="E44">
            <v>110</v>
          </cell>
          <cell r="F44">
            <v>0</v>
          </cell>
          <cell r="G44">
            <v>0</v>
          </cell>
          <cell r="H44">
            <v>78.650000000000006</v>
          </cell>
          <cell r="I44">
            <v>5.65</v>
          </cell>
          <cell r="J44">
            <v>73</v>
          </cell>
          <cell r="K44">
            <v>9.7200000000000006</v>
          </cell>
          <cell r="L44">
            <v>4.13</v>
          </cell>
          <cell r="M44">
            <v>1.1502057613168726</v>
          </cell>
          <cell r="N44">
            <v>0</v>
          </cell>
          <cell r="O44">
            <v>0</v>
          </cell>
          <cell r="P44">
            <v>0</v>
          </cell>
          <cell r="Q44">
            <v>80.749000000000024</v>
          </cell>
          <cell r="R44">
            <v>36.299999999999997</v>
          </cell>
          <cell r="S44">
            <v>1465594.3500000006</v>
          </cell>
          <cell r="T44">
            <v>1465594.3500000006</v>
          </cell>
        </row>
        <row r="45">
          <cell r="C45" t="str">
            <v>Irrigated</v>
          </cell>
          <cell r="E45">
            <v>100</v>
          </cell>
          <cell r="F45" t="str">
            <v>Booting</v>
          </cell>
          <cell r="H45">
            <v>73</v>
          </cell>
          <cell r="J45">
            <v>73</v>
          </cell>
          <cell r="K45">
            <v>4.8600000000000003</v>
          </cell>
          <cell r="L45">
            <v>4.13</v>
          </cell>
          <cell r="M45">
            <v>0.15020576131687249</v>
          </cell>
          <cell r="Q45">
            <v>53.290000000000028</v>
          </cell>
          <cell r="R45">
            <v>18.149999999999999</v>
          </cell>
          <cell r="S45">
            <v>967213.50000000047</v>
          </cell>
          <cell r="T45">
            <v>967213.50000000047</v>
          </cell>
        </row>
        <row r="46">
          <cell r="E46">
            <v>10</v>
          </cell>
          <cell r="F46" t="str">
            <v>Heading/Flowering</v>
          </cell>
          <cell r="H46">
            <v>5.65</v>
          </cell>
          <cell r="I46">
            <v>5.65</v>
          </cell>
          <cell r="K46">
            <v>4.8600000000000003</v>
          </cell>
          <cell r="L46">
            <v>0</v>
          </cell>
          <cell r="M46">
            <v>1</v>
          </cell>
          <cell r="Q46">
            <v>27.459000000000003</v>
          </cell>
          <cell r="R46">
            <v>18.149999999999999</v>
          </cell>
          <cell r="S46">
            <v>498380.85000000003</v>
          </cell>
          <cell r="T46">
            <v>498380.85000000003</v>
          </cell>
        </row>
        <row r="47">
          <cell r="B47" t="str">
            <v>Pasuquin</v>
          </cell>
          <cell r="E47">
            <v>894</v>
          </cell>
          <cell r="F47">
            <v>0</v>
          </cell>
          <cell r="G47">
            <v>0</v>
          </cell>
          <cell r="H47">
            <v>203</v>
          </cell>
          <cell r="I47">
            <v>0</v>
          </cell>
          <cell r="J47">
            <v>203</v>
          </cell>
          <cell r="K47">
            <v>9.7200000000000006</v>
          </cell>
          <cell r="L47">
            <v>8.5</v>
          </cell>
          <cell r="M47">
            <v>0.25102880658436222</v>
          </cell>
          <cell r="N47">
            <v>68.600000000000037</v>
          </cell>
          <cell r="O47">
            <v>9817</v>
          </cell>
          <cell r="P47">
            <v>138569.17695473257</v>
          </cell>
          <cell r="Q47">
            <v>45.990000000000023</v>
          </cell>
          <cell r="R47">
            <v>18.149999999999999</v>
          </cell>
          <cell r="S47">
            <v>834718.50000000035</v>
          </cell>
          <cell r="T47">
            <v>973287.67695473297</v>
          </cell>
        </row>
        <row r="48">
          <cell r="E48">
            <v>894</v>
          </cell>
          <cell r="F48" t="str">
            <v>Vegetative</v>
          </cell>
          <cell r="H48">
            <v>140</v>
          </cell>
          <cell r="J48">
            <v>140</v>
          </cell>
          <cell r="K48">
            <v>4.8600000000000003</v>
          </cell>
          <cell r="L48">
            <v>4.37</v>
          </cell>
          <cell r="M48">
            <v>0.10082304526748975</v>
          </cell>
          <cell r="N48">
            <v>68.600000000000037</v>
          </cell>
          <cell r="O48">
            <v>9817</v>
          </cell>
          <cell r="P48">
            <v>138569.17695473257</v>
          </cell>
          <cell r="T48">
            <v>138569.17695473257</v>
          </cell>
        </row>
        <row r="49">
          <cell r="F49" t="str">
            <v>Booting</v>
          </cell>
          <cell r="H49">
            <v>63</v>
          </cell>
          <cell r="J49">
            <v>63</v>
          </cell>
          <cell r="K49">
            <v>4.8600000000000003</v>
          </cell>
          <cell r="L49">
            <v>4.13</v>
          </cell>
          <cell r="M49">
            <v>0.15020576131687249</v>
          </cell>
          <cell r="Q49">
            <v>45.990000000000023</v>
          </cell>
          <cell r="R49">
            <v>18.149999999999999</v>
          </cell>
          <cell r="S49">
            <v>834718.50000000035</v>
          </cell>
          <cell r="T49">
            <v>834718.50000000035</v>
          </cell>
        </row>
        <row r="50">
          <cell r="B50" t="str">
            <v>Piddig</v>
          </cell>
          <cell r="E50">
            <v>769</v>
          </cell>
          <cell r="F50">
            <v>0</v>
          </cell>
          <cell r="G50">
            <v>0</v>
          </cell>
          <cell r="H50">
            <v>330.5</v>
          </cell>
          <cell r="I50">
            <v>9.5</v>
          </cell>
          <cell r="J50">
            <v>321</v>
          </cell>
          <cell r="K50">
            <v>38.049999999999997</v>
          </cell>
          <cell r="L50">
            <v>19.911999999999999</v>
          </cell>
          <cell r="M50">
            <v>3.7502057613168724</v>
          </cell>
          <cell r="N50">
            <v>77.794000000000011</v>
          </cell>
          <cell r="O50">
            <v>29445</v>
          </cell>
          <cell r="P50">
            <v>167836.5</v>
          </cell>
          <cell r="Q50">
            <v>213.90000000000003</v>
          </cell>
          <cell r="R50">
            <v>90.75</v>
          </cell>
          <cell r="S50">
            <v>3882285.0000000005</v>
          </cell>
          <cell r="T50">
            <v>4050121.5000000005</v>
          </cell>
        </row>
        <row r="51">
          <cell r="C51" t="str">
            <v>Rainfed</v>
          </cell>
          <cell r="E51">
            <v>465</v>
          </cell>
          <cell r="F51" t="str">
            <v>Vegetative</v>
          </cell>
          <cell r="H51">
            <v>64</v>
          </cell>
          <cell r="J51">
            <v>64</v>
          </cell>
          <cell r="K51">
            <v>4.03</v>
          </cell>
          <cell r="L51">
            <v>3.6269999999999998</v>
          </cell>
          <cell r="M51">
            <v>0.1</v>
          </cell>
          <cell r="N51">
            <v>25.792000000000002</v>
          </cell>
          <cell r="O51">
            <v>9815</v>
          </cell>
          <cell r="P51">
            <v>62816</v>
          </cell>
          <cell r="T51">
            <v>62816</v>
          </cell>
        </row>
        <row r="52">
          <cell r="C52" t="str">
            <v>Irrigated</v>
          </cell>
          <cell r="F52" t="str">
            <v>Vegetative</v>
          </cell>
          <cell r="H52">
            <v>3</v>
          </cell>
          <cell r="I52">
            <v>3</v>
          </cell>
          <cell r="K52">
            <v>4.8600000000000003</v>
          </cell>
          <cell r="L52">
            <v>0</v>
          </cell>
          <cell r="M52">
            <v>1</v>
          </cell>
          <cell r="N52">
            <v>14.580000000000002</v>
          </cell>
          <cell r="O52">
            <v>9815</v>
          </cell>
          <cell r="P52">
            <v>29445</v>
          </cell>
          <cell r="T52">
            <v>29445</v>
          </cell>
        </row>
        <row r="53">
          <cell r="C53" t="str">
            <v>Irrigated</v>
          </cell>
          <cell r="E53">
            <v>100</v>
          </cell>
          <cell r="F53" t="str">
            <v>Vegetative</v>
          </cell>
          <cell r="H53">
            <v>77</v>
          </cell>
          <cell r="J53">
            <v>77</v>
          </cell>
          <cell r="K53">
            <v>4.8600000000000003</v>
          </cell>
          <cell r="L53">
            <v>4.3739999999999997</v>
          </cell>
          <cell r="M53">
            <v>0.1</v>
          </cell>
          <cell r="N53">
            <v>37.422000000000004</v>
          </cell>
          <cell r="O53">
            <v>9815</v>
          </cell>
          <cell r="P53">
            <v>75575.5</v>
          </cell>
          <cell r="T53">
            <v>75575.5</v>
          </cell>
        </row>
        <row r="54">
          <cell r="E54">
            <v>105</v>
          </cell>
          <cell r="F54" t="str">
            <v>Heading/Flowering</v>
          </cell>
          <cell r="H54">
            <v>105</v>
          </cell>
          <cell r="J54">
            <v>105</v>
          </cell>
          <cell r="K54">
            <v>4.8600000000000003</v>
          </cell>
          <cell r="L54">
            <v>3.65</v>
          </cell>
          <cell r="M54">
            <v>0.25</v>
          </cell>
          <cell r="Q54">
            <v>127.575</v>
          </cell>
          <cell r="R54">
            <v>18.149999999999999</v>
          </cell>
          <cell r="S54">
            <v>2315486.25</v>
          </cell>
          <cell r="T54">
            <v>2315486.25</v>
          </cell>
        </row>
        <row r="55">
          <cell r="F55" t="str">
            <v>Heading/Flowering</v>
          </cell>
          <cell r="H55">
            <v>4.5</v>
          </cell>
          <cell r="I55">
            <v>4.5</v>
          </cell>
          <cell r="K55">
            <v>4.8600000000000003</v>
          </cell>
          <cell r="L55">
            <v>0</v>
          </cell>
          <cell r="M55">
            <v>1</v>
          </cell>
          <cell r="Q55">
            <v>21.87</v>
          </cell>
          <cell r="R55">
            <v>18.149999999999999</v>
          </cell>
          <cell r="S55">
            <v>396940.5</v>
          </cell>
          <cell r="T55">
            <v>396940.5</v>
          </cell>
        </row>
        <row r="56">
          <cell r="E56">
            <v>15</v>
          </cell>
          <cell r="F56" t="str">
            <v>Hard Dough</v>
          </cell>
          <cell r="H56">
            <v>15</v>
          </cell>
          <cell r="J56">
            <v>15</v>
          </cell>
          <cell r="K56">
            <v>4.8600000000000003</v>
          </cell>
          <cell r="L56">
            <v>4.1310000000000002</v>
          </cell>
          <cell r="M56">
            <v>0.15</v>
          </cell>
          <cell r="Q56">
            <v>10.935</v>
          </cell>
          <cell r="R56">
            <v>18.149999999999999</v>
          </cell>
          <cell r="S56">
            <v>198470.25</v>
          </cell>
          <cell r="T56">
            <v>198470.25</v>
          </cell>
        </row>
        <row r="57">
          <cell r="F57" t="str">
            <v>Hard Dough</v>
          </cell>
          <cell r="H57">
            <v>2</v>
          </cell>
          <cell r="I57">
            <v>2</v>
          </cell>
          <cell r="K57">
            <v>4.8600000000000003</v>
          </cell>
          <cell r="L57">
            <v>0</v>
          </cell>
          <cell r="M57">
            <v>1</v>
          </cell>
          <cell r="Q57">
            <v>9.7200000000000006</v>
          </cell>
          <cell r="R57">
            <v>18.149999999999999</v>
          </cell>
          <cell r="S57">
            <v>176418</v>
          </cell>
          <cell r="T57">
            <v>176418</v>
          </cell>
        </row>
        <row r="58">
          <cell r="E58">
            <v>84</v>
          </cell>
          <cell r="F58" t="str">
            <v>Booting</v>
          </cell>
          <cell r="H58">
            <v>60</v>
          </cell>
          <cell r="J58">
            <v>60</v>
          </cell>
          <cell r="K58">
            <v>4.8600000000000003</v>
          </cell>
          <cell r="L58">
            <v>4.13</v>
          </cell>
          <cell r="M58">
            <v>0.15020576131687249</v>
          </cell>
          <cell r="Q58">
            <v>43.800000000000026</v>
          </cell>
          <cell r="R58">
            <v>18.149999999999999</v>
          </cell>
          <cell r="S58">
            <v>794970.00000000035</v>
          </cell>
          <cell r="T58">
            <v>794970.00000000035</v>
          </cell>
        </row>
        <row r="59">
          <cell r="B59" t="str">
            <v>Sarrat</v>
          </cell>
          <cell r="E59">
            <v>648</v>
          </cell>
          <cell r="F59">
            <v>0</v>
          </cell>
          <cell r="G59">
            <v>0</v>
          </cell>
          <cell r="H59">
            <v>196</v>
          </cell>
          <cell r="I59">
            <v>0</v>
          </cell>
          <cell r="J59">
            <v>196</v>
          </cell>
          <cell r="K59">
            <v>9.7200000000000006</v>
          </cell>
          <cell r="L59">
            <v>8.5039999999999996</v>
          </cell>
          <cell r="M59">
            <v>0.2502057613168725</v>
          </cell>
          <cell r="N59">
            <v>54.918000000000006</v>
          </cell>
          <cell r="O59">
            <v>9815</v>
          </cell>
          <cell r="P59">
            <v>110909.5</v>
          </cell>
          <cell r="Q59">
            <v>60.590000000000032</v>
          </cell>
          <cell r="R59">
            <v>18.149999999999999</v>
          </cell>
          <cell r="S59">
            <v>1099708.5000000005</v>
          </cell>
          <cell r="T59">
            <v>1210618.0000000005</v>
          </cell>
        </row>
        <row r="60">
          <cell r="C60" t="str">
            <v>Irrigated</v>
          </cell>
          <cell r="E60">
            <v>83</v>
          </cell>
          <cell r="F60" t="str">
            <v>Booting</v>
          </cell>
          <cell r="H60">
            <v>83</v>
          </cell>
          <cell r="J60">
            <v>83</v>
          </cell>
          <cell r="K60">
            <v>4.8600000000000003</v>
          </cell>
          <cell r="L60">
            <v>4.13</v>
          </cell>
          <cell r="M60">
            <v>0.15020576131687249</v>
          </cell>
          <cell r="Q60">
            <v>60.590000000000032</v>
          </cell>
          <cell r="R60">
            <v>18.149999999999999</v>
          </cell>
          <cell r="S60">
            <v>1099708.5000000005</v>
          </cell>
          <cell r="T60">
            <v>1099708.5000000005</v>
          </cell>
        </row>
        <row r="61">
          <cell r="E61">
            <v>565</v>
          </cell>
          <cell r="F61" t="str">
            <v>Vegetative</v>
          </cell>
          <cell r="H61">
            <v>113</v>
          </cell>
          <cell r="J61">
            <v>113</v>
          </cell>
          <cell r="K61">
            <v>4.8600000000000003</v>
          </cell>
          <cell r="L61">
            <v>4.3739999999999997</v>
          </cell>
          <cell r="M61">
            <v>0.1</v>
          </cell>
          <cell r="N61">
            <v>54.918000000000006</v>
          </cell>
          <cell r="O61">
            <v>9815</v>
          </cell>
          <cell r="P61">
            <v>110909.5</v>
          </cell>
          <cell r="T61">
            <v>110909.5</v>
          </cell>
        </row>
        <row r="62">
          <cell r="B62" t="str">
            <v>Vintar</v>
          </cell>
          <cell r="E62">
            <v>1181</v>
          </cell>
          <cell r="F62">
            <v>0</v>
          </cell>
          <cell r="G62">
            <v>0</v>
          </cell>
          <cell r="H62">
            <v>304.5</v>
          </cell>
          <cell r="I62">
            <v>23</v>
          </cell>
          <cell r="J62">
            <v>281.5</v>
          </cell>
          <cell r="K62">
            <v>38.880000000000003</v>
          </cell>
          <cell r="L62">
            <v>16.280999999999999</v>
          </cell>
          <cell r="M62">
            <v>4.6500000000000004</v>
          </cell>
          <cell r="N62">
            <v>35.478000000000002</v>
          </cell>
          <cell r="O62">
            <v>19631</v>
          </cell>
          <cell r="P62">
            <v>71651.3</v>
          </cell>
          <cell r="Q62">
            <v>373.36950000000002</v>
          </cell>
          <cell r="R62">
            <v>108.9</v>
          </cell>
          <cell r="S62">
            <v>6776656.4249999998</v>
          </cell>
          <cell r="T62">
            <v>6848307.7249999996</v>
          </cell>
        </row>
        <row r="63">
          <cell r="C63" t="str">
            <v>Irrigated</v>
          </cell>
          <cell r="F63" t="str">
            <v>Vegetative</v>
          </cell>
          <cell r="H63">
            <v>5.5</v>
          </cell>
          <cell r="I63">
            <v>5.5</v>
          </cell>
          <cell r="K63">
            <v>4.8600000000000003</v>
          </cell>
          <cell r="L63">
            <v>0</v>
          </cell>
          <cell r="M63">
            <v>1</v>
          </cell>
          <cell r="N63">
            <v>26.73</v>
          </cell>
          <cell r="O63">
            <v>9815</v>
          </cell>
          <cell r="P63">
            <v>53982.5</v>
          </cell>
          <cell r="T63">
            <v>53982.5</v>
          </cell>
        </row>
        <row r="64">
          <cell r="E64">
            <v>691</v>
          </cell>
          <cell r="F64" t="str">
            <v>Vegetative</v>
          </cell>
          <cell r="H64">
            <v>18</v>
          </cell>
          <cell r="J64">
            <v>18</v>
          </cell>
          <cell r="K64">
            <v>4.8600000000000003</v>
          </cell>
          <cell r="L64">
            <v>4.3739999999999997</v>
          </cell>
          <cell r="M64">
            <v>0.1</v>
          </cell>
          <cell r="N64">
            <v>8.7480000000000011</v>
          </cell>
          <cell r="O64">
            <v>9816</v>
          </cell>
          <cell r="P64">
            <v>17668.8</v>
          </cell>
          <cell r="T64">
            <v>17668.8</v>
          </cell>
        </row>
        <row r="65">
          <cell r="E65">
            <v>253</v>
          </cell>
          <cell r="F65" t="str">
            <v>Booting</v>
          </cell>
          <cell r="H65">
            <v>65</v>
          </cell>
          <cell r="J65">
            <v>65</v>
          </cell>
          <cell r="K65">
            <v>4.8600000000000003</v>
          </cell>
          <cell r="L65">
            <v>4.1310000000000002</v>
          </cell>
          <cell r="M65">
            <v>0.15</v>
          </cell>
          <cell r="Q65">
            <v>47.385000000000005</v>
          </cell>
          <cell r="R65">
            <v>18.149999999999999</v>
          </cell>
          <cell r="S65">
            <v>860037.75000000012</v>
          </cell>
          <cell r="T65">
            <v>860037.75000000012</v>
          </cell>
        </row>
        <row r="66">
          <cell r="F66" t="str">
            <v>Booting</v>
          </cell>
          <cell r="H66">
            <v>6.3</v>
          </cell>
          <cell r="I66">
            <v>6.3</v>
          </cell>
          <cell r="K66">
            <v>4.8600000000000003</v>
          </cell>
          <cell r="L66">
            <v>0</v>
          </cell>
          <cell r="M66">
            <v>1</v>
          </cell>
          <cell r="Q66">
            <v>30.618000000000002</v>
          </cell>
          <cell r="R66">
            <v>18.149999999999999</v>
          </cell>
          <cell r="S66">
            <v>555716.69999999995</v>
          </cell>
          <cell r="T66">
            <v>555716.69999999995</v>
          </cell>
        </row>
        <row r="67">
          <cell r="E67">
            <v>15</v>
          </cell>
          <cell r="F67" t="str">
            <v>Hard Dough</v>
          </cell>
          <cell r="H67">
            <v>0.5</v>
          </cell>
          <cell r="J67">
            <v>0.5</v>
          </cell>
          <cell r="K67">
            <v>4.8600000000000003</v>
          </cell>
          <cell r="L67">
            <v>4.1310000000000002</v>
          </cell>
          <cell r="M67">
            <v>0.15</v>
          </cell>
          <cell r="Q67">
            <v>0.36449999999999999</v>
          </cell>
          <cell r="R67">
            <v>18.149999999999999</v>
          </cell>
          <cell r="S67">
            <v>6615.6749999999993</v>
          </cell>
          <cell r="T67">
            <v>6615.6749999999993</v>
          </cell>
        </row>
        <row r="68">
          <cell r="F68" t="str">
            <v>Hard Dough</v>
          </cell>
          <cell r="H68">
            <v>7</v>
          </cell>
          <cell r="I68">
            <v>7</v>
          </cell>
          <cell r="K68">
            <v>4.8600000000000003</v>
          </cell>
          <cell r="L68">
            <v>0</v>
          </cell>
          <cell r="M68">
            <v>1</v>
          </cell>
          <cell r="Q68">
            <v>34.020000000000003</v>
          </cell>
          <cell r="R68">
            <v>18.149999999999999</v>
          </cell>
          <cell r="S68">
            <v>617463</v>
          </cell>
          <cell r="T68">
            <v>617463</v>
          </cell>
        </row>
        <row r="69">
          <cell r="E69">
            <v>222</v>
          </cell>
          <cell r="F69" t="str">
            <v>Heading/Flowering</v>
          </cell>
          <cell r="H69">
            <v>198</v>
          </cell>
          <cell r="J69">
            <v>198</v>
          </cell>
          <cell r="K69">
            <v>4.8600000000000003</v>
          </cell>
          <cell r="L69">
            <v>3.6450000000000005</v>
          </cell>
          <cell r="M69">
            <v>0.25</v>
          </cell>
          <cell r="Q69">
            <v>240.57000000000002</v>
          </cell>
          <cell r="R69">
            <v>18.149999999999999</v>
          </cell>
          <cell r="S69">
            <v>4366345.5</v>
          </cell>
          <cell r="T69">
            <v>4366345.5</v>
          </cell>
        </row>
        <row r="70">
          <cell r="F70" t="str">
            <v>Heading/Flowering</v>
          </cell>
          <cell r="H70">
            <v>4.2</v>
          </cell>
          <cell r="I70">
            <v>4.2</v>
          </cell>
          <cell r="K70">
            <v>4.8600000000000003</v>
          </cell>
          <cell r="L70">
            <v>0</v>
          </cell>
          <cell r="M70">
            <v>1</v>
          </cell>
          <cell r="Q70">
            <v>20.412000000000003</v>
          </cell>
          <cell r="R70">
            <v>18.149999999999999</v>
          </cell>
          <cell r="S70">
            <v>370477.8</v>
          </cell>
          <cell r="T70">
            <v>370477.8</v>
          </cell>
        </row>
        <row r="71">
          <cell r="B71" t="str">
            <v>Badoc</v>
          </cell>
          <cell r="E71">
            <v>40</v>
          </cell>
          <cell r="F71">
            <v>0</v>
          </cell>
          <cell r="G71">
            <v>0</v>
          </cell>
          <cell r="H71">
            <v>32</v>
          </cell>
          <cell r="I71">
            <v>5</v>
          </cell>
          <cell r="J71">
            <v>27</v>
          </cell>
          <cell r="K71">
            <v>9.7200000000000006</v>
          </cell>
          <cell r="L71">
            <v>3.65</v>
          </cell>
          <cell r="M71">
            <v>1.248971193415638</v>
          </cell>
          <cell r="N71">
            <v>0</v>
          </cell>
          <cell r="O71">
            <v>0</v>
          </cell>
          <cell r="P71">
            <v>0</v>
          </cell>
          <cell r="Q71">
            <v>56.970000000000013</v>
          </cell>
          <cell r="R71">
            <v>36.299999999999997</v>
          </cell>
          <cell r="S71">
            <v>1034005.5</v>
          </cell>
          <cell r="T71">
            <v>1034005.5</v>
          </cell>
        </row>
        <row r="72">
          <cell r="C72" t="str">
            <v>Irrigated</v>
          </cell>
          <cell r="E72">
            <v>40</v>
          </cell>
          <cell r="F72" t="str">
            <v>Heading/Flowering</v>
          </cell>
          <cell r="H72">
            <v>27</v>
          </cell>
          <cell r="J72">
            <v>27</v>
          </cell>
          <cell r="K72">
            <v>4.8600000000000003</v>
          </cell>
          <cell r="L72">
            <v>3.65</v>
          </cell>
          <cell r="M72">
            <v>0.24897119341563792</v>
          </cell>
          <cell r="Q72">
            <v>32.670000000000009</v>
          </cell>
          <cell r="R72">
            <v>18.149999999999999</v>
          </cell>
          <cell r="S72">
            <v>592960.50000000012</v>
          </cell>
          <cell r="T72">
            <v>592960.50000000012</v>
          </cell>
        </row>
        <row r="73">
          <cell r="F73" t="str">
            <v>Heading/Flowering</v>
          </cell>
          <cell r="H73">
            <v>5</v>
          </cell>
          <cell r="I73">
            <v>5</v>
          </cell>
          <cell r="K73">
            <v>4.8600000000000003</v>
          </cell>
          <cell r="L73">
            <v>0</v>
          </cell>
          <cell r="M73">
            <v>1</v>
          </cell>
          <cell r="Q73">
            <v>24.3</v>
          </cell>
          <cell r="R73">
            <v>18.149999999999999</v>
          </cell>
          <cell r="S73">
            <v>441044.99999999994</v>
          </cell>
          <cell r="T73">
            <v>441044.99999999994</v>
          </cell>
        </row>
        <row r="74">
          <cell r="B74" t="str">
            <v>Carasi</v>
          </cell>
          <cell r="E74">
            <v>12</v>
          </cell>
          <cell r="F74">
            <v>0</v>
          </cell>
          <cell r="G74">
            <v>0</v>
          </cell>
          <cell r="H74">
            <v>12</v>
          </cell>
          <cell r="I74">
            <v>1</v>
          </cell>
          <cell r="J74">
            <v>11</v>
          </cell>
          <cell r="K74">
            <v>9.7200000000000006</v>
          </cell>
          <cell r="L74">
            <v>3.65</v>
          </cell>
          <cell r="M74">
            <v>1.248971193415638</v>
          </cell>
          <cell r="N74">
            <v>0</v>
          </cell>
          <cell r="O74">
            <v>0</v>
          </cell>
          <cell r="P74">
            <v>0</v>
          </cell>
          <cell r="Q74">
            <v>18.170000000000005</v>
          </cell>
          <cell r="R74">
            <v>36.299999999999997</v>
          </cell>
          <cell r="S74">
            <v>329785.50000000006</v>
          </cell>
          <cell r="T74">
            <v>329785.50000000006</v>
          </cell>
        </row>
        <row r="75">
          <cell r="C75" t="str">
            <v>Irrigated</v>
          </cell>
          <cell r="E75">
            <v>12</v>
          </cell>
          <cell r="F75" t="str">
            <v>Heading/Flowering</v>
          </cell>
          <cell r="H75">
            <v>11</v>
          </cell>
          <cell r="J75">
            <v>11</v>
          </cell>
          <cell r="K75">
            <v>4.8600000000000003</v>
          </cell>
          <cell r="L75">
            <v>3.65</v>
          </cell>
          <cell r="M75">
            <v>0.24897119341563792</v>
          </cell>
          <cell r="Q75">
            <v>13.310000000000004</v>
          </cell>
          <cell r="R75">
            <v>18.149999999999999</v>
          </cell>
          <cell r="S75">
            <v>241576.50000000006</v>
          </cell>
          <cell r="T75">
            <v>241576.50000000006</v>
          </cell>
        </row>
        <row r="76">
          <cell r="F76" t="str">
            <v>Heading/Flowering</v>
          </cell>
          <cell r="H76">
            <v>1</v>
          </cell>
          <cell r="I76">
            <v>1</v>
          </cell>
          <cell r="K76">
            <v>4.8600000000000003</v>
          </cell>
          <cell r="L76">
            <v>0</v>
          </cell>
          <cell r="M76">
            <v>1</v>
          </cell>
          <cell r="Q76">
            <v>4.8600000000000003</v>
          </cell>
          <cell r="R76">
            <v>18.149999999999999</v>
          </cell>
          <cell r="S76">
            <v>88209</v>
          </cell>
          <cell r="T76">
            <v>88209</v>
          </cell>
        </row>
        <row r="77">
          <cell r="B77" t="str">
            <v>Solsona</v>
          </cell>
          <cell r="E77">
            <v>599</v>
          </cell>
          <cell r="F77">
            <v>0</v>
          </cell>
          <cell r="G77">
            <v>0</v>
          </cell>
          <cell r="H77">
            <v>439</v>
          </cell>
          <cell r="I77">
            <v>40</v>
          </cell>
          <cell r="J77">
            <v>399</v>
          </cell>
          <cell r="K77">
            <v>14.580000000000002</v>
          </cell>
          <cell r="L77">
            <v>7.7799999999999994</v>
          </cell>
          <cell r="M77">
            <v>1.3991769547325106</v>
          </cell>
          <cell r="N77">
            <v>0</v>
          </cell>
          <cell r="O77">
            <v>0</v>
          </cell>
          <cell r="P77">
            <v>0</v>
          </cell>
          <cell r="Q77">
            <v>646.47000000000014</v>
          </cell>
          <cell r="R77">
            <v>54.449999999999996</v>
          </cell>
          <cell r="S77">
            <v>11733430.500000002</v>
          </cell>
          <cell r="T77">
            <v>11733430.500000002</v>
          </cell>
        </row>
        <row r="78">
          <cell r="C78" t="str">
            <v>Irrigated</v>
          </cell>
          <cell r="E78">
            <v>540</v>
          </cell>
          <cell r="F78" t="str">
            <v>Heading/Flowering</v>
          </cell>
          <cell r="H78">
            <v>335</v>
          </cell>
          <cell r="J78">
            <v>335</v>
          </cell>
          <cell r="K78">
            <v>4.8600000000000003</v>
          </cell>
          <cell r="L78">
            <v>3.65</v>
          </cell>
          <cell r="M78">
            <v>0.24897119341563792</v>
          </cell>
          <cell r="Q78">
            <v>405.35000000000014</v>
          </cell>
          <cell r="R78">
            <v>18.149999999999999</v>
          </cell>
          <cell r="S78">
            <v>7357102.5000000019</v>
          </cell>
          <cell r="T78">
            <v>7357102.5000000019</v>
          </cell>
        </row>
        <row r="79">
          <cell r="F79" t="str">
            <v>Heading/Flowering</v>
          </cell>
          <cell r="H79">
            <v>40</v>
          </cell>
          <cell r="I79">
            <v>40</v>
          </cell>
          <cell r="K79">
            <v>4.8600000000000003</v>
          </cell>
          <cell r="L79">
            <v>0</v>
          </cell>
          <cell r="M79">
            <v>1</v>
          </cell>
          <cell r="Q79">
            <v>194.4</v>
          </cell>
          <cell r="R79">
            <v>18.149999999999999</v>
          </cell>
          <cell r="S79">
            <v>3528359.9999999995</v>
          </cell>
          <cell r="T79">
            <v>3528359.9999999995</v>
          </cell>
        </row>
        <row r="80">
          <cell r="E80">
            <v>59</v>
          </cell>
          <cell r="F80" t="str">
            <v>Hard Dough</v>
          </cell>
          <cell r="H80">
            <v>64</v>
          </cell>
          <cell r="J80">
            <v>64</v>
          </cell>
          <cell r="K80">
            <v>4.8600000000000003</v>
          </cell>
          <cell r="L80">
            <v>4.13</v>
          </cell>
          <cell r="M80">
            <v>0.15020576131687249</v>
          </cell>
          <cell r="Q80">
            <v>46.72000000000002</v>
          </cell>
          <cell r="R80">
            <v>18.149999999999999</v>
          </cell>
          <cell r="S80">
            <v>847968.00000000035</v>
          </cell>
          <cell r="T80">
            <v>847968.00000000035</v>
          </cell>
        </row>
        <row r="81">
          <cell r="B81" t="str">
            <v>Paoay</v>
          </cell>
          <cell r="E81">
            <v>1588</v>
          </cell>
          <cell r="F81">
            <v>0</v>
          </cell>
          <cell r="G81">
            <v>0</v>
          </cell>
          <cell r="H81">
            <v>815</v>
          </cell>
          <cell r="I81">
            <v>0</v>
          </cell>
          <cell r="J81">
            <v>815</v>
          </cell>
          <cell r="K81">
            <v>9.7200000000000006</v>
          </cell>
          <cell r="L81">
            <v>8.0240000000000009</v>
          </cell>
          <cell r="M81">
            <v>0.35</v>
          </cell>
          <cell r="N81">
            <v>384.91200000000003</v>
          </cell>
          <cell r="O81">
            <v>9815</v>
          </cell>
          <cell r="P81">
            <v>777348</v>
          </cell>
          <cell r="Q81">
            <v>27.945</v>
          </cell>
          <cell r="R81">
            <v>18.149999999999999</v>
          </cell>
          <cell r="S81">
            <v>507201.74999999994</v>
          </cell>
          <cell r="T81">
            <v>1284549.75</v>
          </cell>
        </row>
        <row r="82">
          <cell r="E82">
            <v>1450</v>
          </cell>
          <cell r="F82" t="str">
            <v>Vegetative</v>
          </cell>
          <cell r="H82">
            <v>792</v>
          </cell>
          <cell r="J82">
            <v>792</v>
          </cell>
          <cell r="K82">
            <v>4.8600000000000003</v>
          </cell>
          <cell r="L82">
            <v>4.3740000000000006</v>
          </cell>
          <cell r="M82">
            <v>0.1</v>
          </cell>
          <cell r="N82">
            <v>384.91200000000003</v>
          </cell>
          <cell r="O82">
            <v>9815</v>
          </cell>
          <cell r="P82">
            <v>777348</v>
          </cell>
          <cell r="T82">
            <v>777348</v>
          </cell>
        </row>
        <row r="83">
          <cell r="E83">
            <v>138</v>
          </cell>
          <cell r="F83" t="str">
            <v>Heading/Flowering</v>
          </cell>
          <cell r="H83">
            <v>23</v>
          </cell>
          <cell r="J83">
            <v>23</v>
          </cell>
          <cell r="K83">
            <v>4.8600000000000003</v>
          </cell>
          <cell r="L83">
            <v>3.65</v>
          </cell>
          <cell r="M83">
            <v>0.25</v>
          </cell>
          <cell r="Q83">
            <v>27.945</v>
          </cell>
          <cell r="R83">
            <v>18.149999999999999</v>
          </cell>
          <cell r="S83">
            <v>507201.74999999994</v>
          </cell>
          <cell r="T83">
            <v>507201.74999999994</v>
          </cell>
        </row>
        <row r="84">
          <cell r="B84" t="str">
            <v>Pinili</v>
          </cell>
          <cell r="E84">
            <v>302.5</v>
          </cell>
          <cell r="F84" t="str">
            <v>Vegetative</v>
          </cell>
          <cell r="H84">
            <v>150</v>
          </cell>
          <cell r="J84">
            <v>150</v>
          </cell>
          <cell r="K84">
            <v>4.8600000000000003</v>
          </cell>
          <cell r="L84">
            <v>4.3740000000000006</v>
          </cell>
          <cell r="M84">
            <v>0.1</v>
          </cell>
          <cell r="N84">
            <v>72.900000000000006</v>
          </cell>
          <cell r="O84">
            <v>9815</v>
          </cell>
          <cell r="P84">
            <v>147225</v>
          </cell>
          <cell r="T84">
            <v>147225</v>
          </cell>
        </row>
        <row r="85">
          <cell r="B85" t="str">
            <v>San Nicolas</v>
          </cell>
          <cell r="E85">
            <v>871</v>
          </cell>
          <cell r="F85" t="str">
            <v>Vegetative</v>
          </cell>
          <cell r="H85">
            <v>4</v>
          </cell>
          <cell r="J85">
            <v>4</v>
          </cell>
          <cell r="K85">
            <v>4.8600000000000003</v>
          </cell>
          <cell r="L85">
            <v>4.3740000000000006</v>
          </cell>
          <cell r="M85">
            <v>0.1</v>
          </cell>
          <cell r="N85">
            <v>1.9440000000000002</v>
          </cell>
          <cell r="O85">
            <v>9815</v>
          </cell>
          <cell r="P85">
            <v>3926</v>
          </cell>
          <cell r="T85">
            <v>3926</v>
          </cell>
        </row>
        <row r="86">
          <cell r="B86" t="str">
            <v>Pagudpud</v>
          </cell>
          <cell r="E86">
            <v>419</v>
          </cell>
          <cell r="F86" t="str">
            <v>Vegetative</v>
          </cell>
          <cell r="H86">
            <v>36</v>
          </cell>
          <cell r="J86">
            <v>36</v>
          </cell>
          <cell r="K86">
            <v>4.8600000000000003</v>
          </cell>
          <cell r="L86">
            <v>4.3740000000000006</v>
          </cell>
          <cell r="M86">
            <v>0.1</v>
          </cell>
          <cell r="N86">
            <v>17.496000000000002</v>
          </cell>
          <cell r="O86">
            <v>9815</v>
          </cell>
          <cell r="P86">
            <v>35334</v>
          </cell>
          <cell r="T86">
            <v>35334</v>
          </cell>
        </row>
        <row r="87">
          <cell r="B87" t="str">
            <v>Batac City</v>
          </cell>
          <cell r="C87" t="str">
            <v>Irrigated</v>
          </cell>
          <cell r="E87">
            <v>2494</v>
          </cell>
          <cell r="F87" t="str">
            <v>Vegetative</v>
          </cell>
          <cell r="H87">
            <v>291.5</v>
          </cell>
          <cell r="J87">
            <v>291.5</v>
          </cell>
          <cell r="K87">
            <v>4.8600000000000003</v>
          </cell>
          <cell r="L87">
            <v>4.3740000000000006</v>
          </cell>
          <cell r="M87">
            <v>0.1</v>
          </cell>
          <cell r="N87">
            <v>141.66900000000001</v>
          </cell>
          <cell r="O87">
            <v>9815</v>
          </cell>
          <cell r="P87">
            <v>286107.25</v>
          </cell>
          <cell r="T87">
            <v>286107.25</v>
          </cell>
        </row>
        <row r="88">
          <cell r="F88" t="str">
            <v>Vegetative</v>
          </cell>
          <cell r="G88" t="str">
            <v>Nov</v>
          </cell>
          <cell r="H88">
            <v>110</v>
          </cell>
          <cell r="I88">
            <v>110</v>
          </cell>
          <cell r="K88">
            <v>4.8600000000000003</v>
          </cell>
          <cell r="L88">
            <v>0</v>
          </cell>
          <cell r="M88">
            <v>1</v>
          </cell>
          <cell r="N88">
            <v>534.6</v>
          </cell>
          <cell r="O88">
            <v>9815</v>
          </cell>
          <cell r="P88">
            <v>1079650</v>
          </cell>
          <cell r="T88">
            <v>1079650</v>
          </cell>
        </row>
        <row r="90">
          <cell r="B90" t="str">
            <v>Alilem</v>
          </cell>
          <cell r="E90">
            <v>0</v>
          </cell>
          <cell r="F90">
            <v>0</v>
          </cell>
          <cell r="G90">
            <v>0</v>
          </cell>
          <cell r="H90">
            <v>7.2</v>
          </cell>
          <cell r="I90">
            <v>7.2</v>
          </cell>
          <cell r="J90">
            <v>0</v>
          </cell>
          <cell r="K90">
            <v>9</v>
          </cell>
          <cell r="L90">
            <v>0</v>
          </cell>
          <cell r="M90">
            <v>2</v>
          </cell>
          <cell r="N90">
            <v>7.8</v>
          </cell>
          <cell r="O90">
            <v>21560</v>
          </cell>
          <cell r="P90">
            <v>42042</v>
          </cell>
          <cell r="Q90">
            <v>26.25</v>
          </cell>
          <cell r="R90">
            <v>17</v>
          </cell>
          <cell r="S90">
            <v>446250</v>
          </cell>
          <cell r="T90">
            <v>488292</v>
          </cell>
        </row>
        <row r="91">
          <cell r="C91" t="str">
            <v>Irrigated</v>
          </cell>
          <cell r="F91" t="str">
            <v>Vegetative</v>
          </cell>
          <cell r="H91">
            <v>1.95</v>
          </cell>
          <cell r="I91">
            <v>1.95</v>
          </cell>
          <cell r="K91">
            <v>4</v>
          </cell>
          <cell r="L91">
            <v>0</v>
          </cell>
          <cell r="M91">
            <v>1</v>
          </cell>
          <cell r="N91">
            <v>7.8</v>
          </cell>
          <cell r="O91">
            <v>21560</v>
          </cell>
          <cell r="P91">
            <v>42042</v>
          </cell>
          <cell r="T91">
            <v>42042</v>
          </cell>
        </row>
        <row r="92">
          <cell r="F92" t="str">
            <v>Reproductive</v>
          </cell>
          <cell r="H92">
            <v>5.25</v>
          </cell>
          <cell r="I92">
            <v>5.25</v>
          </cell>
          <cell r="K92">
            <v>5</v>
          </cell>
          <cell r="L92">
            <v>0</v>
          </cell>
          <cell r="M92">
            <v>1</v>
          </cell>
          <cell r="P92">
            <v>0</v>
          </cell>
          <cell r="Q92">
            <v>26.25</v>
          </cell>
          <cell r="R92">
            <v>17</v>
          </cell>
          <cell r="S92">
            <v>446250</v>
          </cell>
          <cell r="T92">
            <v>446250</v>
          </cell>
        </row>
        <row r="93">
          <cell r="F93" t="str">
            <v>Reproductive</v>
          </cell>
          <cell r="H93">
            <v>4</v>
          </cell>
          <cell r="I93">
            <v>4</v>
          </cell>
          <cell r="K93">
            <v>4</v>
          </cell>
          <cell r="L93">
            <v>2</v>
          </cell>
          <cell r="M93">
            <v>0.5</v>
          </cell>
          <cell r="P93">
            <v>0</v>
          </cell>
          <cell r="Q93">
            <v>8</v>
          </cell>
          <cell r="R93">
            <v>17</v>
          </cell>
          <cell r="S93">
            <v>136000</v>
          </cell>
          <cell r="T93">
            <v>136000</v>
          </cell>
        </row>
        <row r="94">
          <cell r="B94" t="str">
            <v>Bantay</v>
          </cell>
          <cell r="E94">
            <v>0</v>
          </cell>
          <cell r="F94">
            <v>0</v>
          </cell>
          <cell r="G94">
            <v>0</v>
          </cell>
          <cell r="H94">
            <v>54.6</v>
          </cell>
          <cell r="I94">
            <v>0.7</v>
          </cell>
          <cell r="J94">
            <v>53.9</v>
          </cell>
          <cell r="K94">
            <v>8</v>
          </cell>
          <cell r="L94">
            <v>3.4</v>
          </cell>
          <cell r="M94">
            <v>1.1499999999999999</v>
          </cell>
          <cell r="N94">
            <v>0</v>
          </cell>
          <cell r="O94">
            <v>0</v>
          </cell>
          <cell r="P94">
            <v>0</v>
          </cell>
          <cell r="Q94">
            <v>35.14</v>
          </cell>
          <cell r="R94">
            <v>34</v>
          </cell>
          <cell r="S94">
            <v>597380.00000000012</v>
          </cell>
          <cell r="T94">
            <v>597380.00000000012</v>
          </cell>
        </row>
        <row r="95">
          <cell r="F95" t="str">
            <v>Reproductive</v>
          </cell>
          <cell r="H95">
            <v>53.9</v>
          </cell>
          <cell r="J95">
            <v>53.9</v>
          </cell>
          <cell r="K95">
            <v>4</v>
          </cell>
          <cell r="L95">
            <v>3.4</v>
          </cell>
          <cell r="M95">
            <v>0.15000000000000002</v>
          </cell>
          <cell r="Q95">
            <v>32.340000000000003</v>
          </cell>
          <cell r="R95">
            <v>17</v>
          </cell>
          <cell r="S95">
            <v>549780.00000000012</v>
          </cell>
          <cell r="T95">
            <v>549780.00000000012</v>
          </cell>
        </row>
        <row r="96">
          <cell r="H96">
            <v>0.7</v>
          </cell>
          <cell r="I96">
            <v>0.7</v>
          </cell>
          <cell r="K96">
            <v>4</v>
          </cell>
          <cell r="L96">
            <v>0</v>
          </cell>
          <cell r="M96">
            <v>1</v>
          </cell>
          <cell r="Q96">
            <v>2.8</v>
          </cell>
          <cell r="R96">
            <v>17</v>
          </cell>
          <cell r="S96">
            <v>47599.999999999993</v>
          </cell>
          <cell r="T96">
            <v>47599.999999999993</v>
          </cell>
        </row>
        <row r="97">
          <cell r="B97" t="str">
            <v>Banayoyo</v>
          </cell>
          <cell r="E97">
            <v>0</v>
          </cell>
          <cell r="F97">
            <v>0</v>
          </cell>
          <cell r="G97">
            <v>0</v>
          </cell>
          <cell r="H97">
            <v>15.65</v>
          </cell>
          <cell r="I97">
            <v>2.5</v>
          </cell>
          <cell r="J97">
            <v>13.15</v>
          </cell>
          <cell r="K97">
            <v>8</v>
          </cell>
          <cell r="L97">
            <v>2</v>
          </cell>
          <cell r="M97">
            <v>1.5</v>
          </cell>
          <cell r="N97">
            <v>36.299999999999997</v>
          </cell>
          <cell r="O97">
            <v>43120</v>
          </cell>
          <cell r="P97">
            <v>195657</v>
          </cell>
          <cell r="Q97">
            <v>0</v>
          </cell>
          <cell r="R97">
            <v>0</v>
          </cell>
          <cell r="S97">
            <v>0</v>
          </cell>
          <cell r="T97">
            <v>195657</v>
          </cell>
        </row>
        <row r="98">
          <cell r="F98" t="str">
            <v>Vegetative</v>
          </cell>
          <cell r="H98">
            <v>13.15</v>
          </cell>
          <cell r="J98">
            <v>13.15</v>
          </cell>
          <cell r="K98">
            <v>4</v>
          </cell>
          <cell r="L98">
            <v>2</v>
          </cell>
          <cell r="M98">
            <v>0.5</v>
          </cell>
          <cell r="N98">
            <v>26.3</v>
          </cell>
          <cell r="O98">
            <v>21560</v>
          </cell>
          <cell r="P98">
            <v>141757</v>
          </cell>
          <cell r="T98">
            <v>141757</v>
          </cell>
        </row>
        <row r="99">
          <cell r="F99" t="str">
            <v>Vegetative</v>
          </cell>
          <cell r="H99">
            <v>2.5</v>
          </cell>
          <cell r="I99">
            <v>2.5</v>
          </cell>
          <cell r="K99">
            <v>4</v>
          </cell>
          <cell r="L99">
            <v>0</v>
          </cell>
          <cell r="M99">
            <v>1</v>
          </cell>
          <cell r="N99">
            <v>10</v>
          </cell>
          <cell r="O99">
            <v>21560</v>
          </cell>
          <cell r="P99">
            <v>53900</v>
          </cell>
          <cell r="T99">
            <v>53900</v>
          </cell>
        </row>
        <row r="100">
          <cell r="B100" t="str">
            <v>Burgos</v>
          </cell>
          <cell r="F100" t="str">
            <v>Reproductive</v>
          </cell>
          <cell r="H100">
            <v>10</v>
          </cell>
          <cell r="I100">
            <v>10</v>
          </cell>
          <cell r="K100">
            <v>4.5</v>
          </cell>
          <cell r="L100">
            <v>0</v>
          </cell>
          <cell r="M100">
            <v>1</v>
          </cell>
          <cell r="P100">
            <v>0</v>
          </cell>
          <cell r="Q100">
            <v>45</v>
          </cell>
          <cell r="R100">
            <v>17</v>
          </cell>
          <cell r="S100">
            <v>765000</v>
          </cell>
          <cell r="T100">
            <v>765000</v>
          </cell>
        </row>
        <row r="101">
          <cell r="B101" t="str">
            <v>Candon</v>
          </cell>
          <cell r="F101" t="str">
            <v>Vegetative</v>
          </cell>
          <cell r="H101">
            <v>17.3</v>
          </cell>
          <cell r="I101">
            <v>17.3</v>
          </cell>
          <cell r="L101">
            <v>0</v>
          </cell>
          <cell r="M101">
            <v>1</v>
          </cell>
          <cell r="O101">
            <v>21560</v>
          </cell>
          <cell r="P101">
            <v>372988</v>
          </cell>
          <cell r="T101">
            <v>372988</v>
          </cell>
        </row>
        <row r="102">
          <cell r="B102" t="str">
            <v>Cervantes</v>
          </cell>
          <cell r="E102">
            <v>0</v>
          </cell>
          <cell r="F102">
            <v>0</v>
          </cell>
          <cell r="G102">
            <v>0</v>
          </cell>
          <cell r="H102">
            <v>40</v>
          </cell>
          <cell r="I102">
            <v>15</v>
          </cell>
          <cell r="J102">
            <v>25</v>
          </cell>
          <cell r="K102">
            <v>4</v>
          </cell>
          <cell r="L102">
            <v>3.4</v>
          </cell>
          <cell r="M102">
            <v>1.1499999999999999</v>
          </cell>
          <cell r="N102">
            <v>15</v>
          </cell>
          <cell r="O102">
            <v>43120</v>
          </cell>
          <cell r="P102">
            <v>404250</v>
          </cell>
          <cell r="Q102">
            <v>0</v>
          </cell>
          <cell r="R102">
            <v>0</v>
          </cell>
          <cell r="S102">
            <v>0</v>
          </cell>
          <cell r="T102">
            <v>404250</v>
          </cell>
        </row>
        <row r="103">
          <cell r="C103" t="str">
            <v>Irrigated</v>
          </cell>
          <cell r="F103" t="str">
            <v>Vegetative</v>
          </cell>
          <cell r="H103">
            <v>15</v>
          </cell>
          <cell r="I103">
            <v>15</v>
          </cell>
          <cell r="L103">
            <v>0</v>
          </cell>
          <cell r="M103">
            <v>1</v>
          </cell>
          <cell r="O103">
            <v>21560</v>
          </cell>
          <cell r="P103">
            <v>323400</v>
          </cell>
          <cell r="T103">
            <v>323400</v>
          </cell>
        </row>
        <row r="104">
          <cell r="F104" t="str">
            <v>Vegetative</v>
          </cell>
          <cell r="H104">
            <v>25</v>
          </cell>
          <cell r="J104">
            <v>25</v>
          </cell>
          <cell r="K104">
            <v>4</v>
          </cell>
          <cell r="L104">
            <v>3.4</v>
          </cell>
          <cell r="M104">
            <v>0.15</v>
          </cell>
          <cell r="N104">
            <v>15</v>
          </cell>
          <cell r="O104">
            <v>21560</v>
          </cell>
          <cell r="P104">
            <v>80850</v>
          </cell>
          <cell r="T104">
            <v>80850</v>
          </cell>
        </row>
        <row r="105">
          <cell r="B105" t="str">
            <v>San Ildefonso</v>
          </cell>
          <cell r="F105" t="str">
            <v>Reproductive</v>
          </cell>
          <cell r="H105">
            <v>4</v>
          </cell>
          <cell r="J105">
            <v>4</v>
          </cell>
          <cell r="K105">
            <v>5</v>
          </cell>
          <cell r="L105">
            <v>4</v>
          </cell>
          <cell r="M105">
            <v>0.2</v>
          </cell>
          <cell r="P105">
            <v>0</v>
          </cell>
          <cell r="Q105">
            <v>4</v>
          </cell>
          <cell r="R105">
            <v>17</v>
          </cell>
          <cell r="S105">
            <v>68000</v>
          </cell>
          <cell r="T105">
            <v>68000</v>
          </cell>
        </row>
        <row r="106">
          <cell r="B106" t="str">
            <v>San Vicente</v>
          </cell>
          <cell r="F106" t="str">
            <v>Reproductive</v>
          </cell>
          <cell r="H106">
            <v>1</v>
          </cell>
          <cell r="J106">
            <v>1</v>
          </cell>
          <cell r="K106">
            <v>4.5</v>
          </cell>
          <cell r="L106">
            <v>4.28</v>
          </cell>
          <cell r="M106">
            <v>4.8888888888888836E-2</v>
          </cell>
          <cell r="P106">
            <v>0</v>
          </cell>
          <cell r="Q106">
            <v>0.21999999999999975</v>
          </cell>
          <cell r="R106">
            <v>17</v>
          </cell>
          <cell r="S106">
            <v>3739.9999999999959</v>
          </cell>
          <cell r="T106">
            <v>3739.9999999999959</v>
          </cell>
        </row>
        <row r="107">
          <cell r="B107" t="str">
            <v>Caoayan</v>
          </cell>
          <cell r="E107">
            <v>0</v>
          </cell>
          <cell r="F107">
            <v>0</v>
          </cell>
          <cell r="G107">
            <v>0</v>
          </cell>
          <cell r="H107">
            <v>150</v>
          </cell>
          <cell r="I107">
            <v>0</v>
          </cell>
          <cell r="J107">
            <v>150</v>
          </cell>
          <cell r="K107">
            <v>9.6</v>
          </cell>
          <cell r="L107">
            <v>7.68</v>
          </cell>
          <cell r="M107">
            <v>0.39999999999999991</v>
          </cell>
          <cell r="N107">
            <v>0</v>
          </cell>
          <cell r="O107">
            <v>0</v>
          </cell>
          <cell r="P107">
            <v>0</v>
          </cell>
          <cell r="Q107">
            <v>115.19999999999997</v>
          </cell>
          <cell r="R107">
            <v>34</v>
          </cell>
          <cell r="S107">
            <v>1958399.9999999995</v>
          </cell>
          <cell r="T107">
            <v>1958399.9999999995</v>
          </cell>
        </row>
        <row r="108">
          <cell r="F108" t="str">
            <v>Reproductive</v>
          </cell>
          <cell r="H108">
            <v>135</v>
          </cell>
          <cell r="J108">
            <v>135</v>
          </cell>
          <cell r="K108">
            <v>4.8</v>
          </cell>
          <cell r="L108">
            <v>4.08</v>
          </cell>
          <cell r="M108">
            <v>0.14999999999999997</v>
          </cell>
          <cell r="P108">
            <v>0</v>
          </cell>
          <cell r="Q108">
            <v>97.199999999999974</v>
          </cell>
          <cell r="R108">
            <v>17</v>
          </cell>
          <cell r="S108">
            <v>1652399.9999999995</v>
          </cell>
          <cell r="T108">
            <v>1652399.9999999995</v>
          </cell>
        </row>
        <row r="109">
          <cell r="H109">
            <v>15</v>
          </cell>
          <cell r="J109">
            <v>15</v>
          </cell>
          <cell r="K109">
            <v>4.8</v>
          </cell>
          <cell r="L109">
            <v>3.6</v>
          </cell>
          <cell r="M109">
            <v>0.24999999999999994</v>
          </cell>
          <cell r="P109">
            <v>0</v>
          </cell>
          <cell r="Q109">
            <v>17.999999999999996</v>
          </cell>
          <cell r="R109">
            <v>17</v>
          </cell>
          <cell r="S109">
            <v>305999.99999999994</v>
          </cell>
          <cell r="T109">
            <v>305999.99999999994</v>
          </cell>
        </row>
        <row r="110">
          <cell r="B110" t="str">
            <v>Burgos</v>
          </cell>
          <cell r="F110" t="str">
            <v>Reproductive</v>
          </cell>
          <cell r="H110">
            <v>10</v>
          </cell>
          <cell r="I110">
            <v>10</v>
          </cell>
          <cell r="K110">
            <v>4.5</v>
          </cell>
          <cell r="L110">
            <v>0</v>
          </cell>
          <cell r="M110">
            <v>1</v>
          </cell>
          <cell r="P110">
            <v>0</v>
          </cell>
          <cell r="Q110">
            <v>45</v>
          </cell>
          <cell r="R110">
            <v>17</v>
          </cell>
          <cell r="S110">
            <v>765000</v>
          </cell>
          <cell r="T110">
            <v>765000</v>
          </cell>
        </row>
        <row r="111">
          <cell r="B111" t="str">
            <v>Gregorio del Pilar</v>
          </cell>
          <cell r="F111" t="str">
            <v>Reproductive</v>
          </cell>
          <cell r="H111">
            <v>0.5</v>
          </cell>
          <cell r="J111">
            <v>0.5</v>
          </cell>
          <cell r="K111">
            <v>4</v>
          </cell>
          <cell r="L111">
            <v>3.6</v>
          </cell>
          <cell r="M111">
            <v>9.9999999999999978E-2</v>
          </cell>
          <cell r="P111">
            <v>0</v>
          </cell>
          <cell r="Q111">
            <v>0.19999999999999996</v>
          </cell>
          <cell r="R111">
            <v>17</v>
          </cell>
          <cell r="S111">
            <v>3399.9999999999995</v>
          </cell>
          <cell r="T111">
            <v>3399.9999999999995</v>
          </cell>
        </row>
        <row r="112">
          <cell r="B112" t="str">
            <v>Cabugao</v>
          </cell>
          <cell r="E112">
            <v>0</v>
          </cell>
          <cell r="F112">
            <v>0</v>
          </cell>
          <cell r="G112">
            <v>0</v>
          </cell>
          <cell r="H112">
            <v>4</v>
          </cell>
          <cell r="I112">
            <v>1</v>
          </cell>
          <cell r="J112">
            <v>3</v>
          </cell>
          <cell r="K112">
            <v>9.3000000000000007</v>
          </cell>
          <cell r="L112">
            <v>4.05</v>
          </cell>
          <cell r="M112">
            <v>1.1000000000000001</v>
          </cell>
          <cell r="N112">
            <v>4.8</v>
          </cell>
          <cell r="O112">
            <v>21560</v>
          </cell>
          <cell r="P112">
            <v>21560</v>
          </cell>
          <cell r="Q112">
            <v>1.3500000000000005</v>
          </cell>
          <cell r="R112">
            <v>17</v>
          </cell>
          <cell r="S112">
            <v>22950.000000000011</v>
          </cell>
          <cell r="T112">
            <v>44510.000000000015</v>
          </cell>
        </row>
        <row r="113">
          <cell r="F113" t="str">
            <v>Reproductive</v>
          </cell>
          <cell r="H113">
            <v>3</v>
          </cell>
          <cell r="J113">
            <v>3</v>
          </cell>
          <cell r="K113">
            <v>4.5</v>
          </cell>
          <cell r="L113">
            <v>4.05</v>
          </cell>
          <cell r="M113">
            <v>0.10000000000000003</v>
          </cell>
          <cell r="P113">
            <v>0</v>
          </cell>
          <cell r="Q113">
            <v>1.3500000000000005</v>
          </cell>
          <cell r="R113">
            <v>17</v>
          </cell>
          <cell r="S113">
            <v>22950.000000000011</v>
          </cell>
          <cell r="T113">
            <v>22950.000000000011</v>
          </cell>
        </row>
        <row r="114">
          <cell r="F114" t="str">
            <v>Vegetative</v>
          </cell>
          <cell r="H114">
            <v>1</v>
          </cell>
          <cell r="I114">
            <v>1</v>
          </cell>
          <cell r="K114">
            <v>4.8</v>
          </cell>
          <cell r="L114">
            <v>0</v>
          </cell>
          <cell r="M114">
            <v>1</v>
          </cell>
          <cell r="N114">
            <v>4.8</v>
          </cell>
          <cell r="O114">
            <v>21560</v>
          </cell>
          <cell r="P114">
            <v>21560</v>
          </cell>
          <cell r="T114">
            <v>21560</v>
          </cell>
        </row>
        <row r="115">
          <cell r="B115" t="str">
            <v>Quirino</v>
          </cell>
          <cell r="F115" t="str">
            <v>Reproductive</v>
          </cell>
          <cell r="H115">
            <v>5</v>
          </cell>
          <cell r="I115">
            <v>5</v>
          </cell>
          <cell r="K115">
            <v>4</v>
          </cell>
          <cell r="L115">
            <v>0</v>
          </cell>
          <cell r="M115">
            <v>1</v>
          </cell>
          <cell r="Q115">
            <v>20</v>
          </cell>
          <cell r="R115">
            <v>17</v>
          </cell>
          <cell r="S115">
            <v>340000</v>
          </cell>
          <cell r="T115">
            <v>340000</v>
          </cell>
        </row>
        <row r="116">
          <cell r="B116" t="str">
            <v>Vigan</v>
          </cell>
          <cell r="E116">
            <v>0</v>
          </cell>
          <cell r="F116">
            <v>0</v>
          </cell>
          <cell r="G116">
            <v>0</v>
          </cell>
          <cell r="H116">
            <v>181.67000000000002</v>
          </cell>
          <cell r="I116">
            <v>0</v>
          </cell>
          <cell r="J116">
            <v>181.67000000000002</v>
          </cell>
          <cell r="K116">
            <v>9.3000000000000007</v>
          </cell>
          <cell r="L116">
            <v>7.41</v>
          </cell>
          <cell r="M116">
            <v>0.4</v>
          </cell>
          <cell r="N116">
            <v>0</v>
          </cell>
          <cell r="O116">
            <v>21560</v>
          </cell>
          <cell r="P116">
            <v>264907.72000000003</v>
          </cell>
          <cell r="Q116">
            <v>84.671999999999983</v>
          </cell>
          <cell r="R116">
            <v>17</v>
          </cell>
          <cell r="S116">
            <v>1439423.9999999998</v>
          </cell>
          <cell r="T116">
            <v>1704331.7199999997</v>
          </cell>
        </row>
        <row r="117">
          <cell r="F117" t="str">
            <v>Reproductive</v>
          </cell>
          <cell r="H117">
            <v>58.8</v>
          </cell>
          <cell r="J117">
            <v>58.8</v>
          </cell>
          <cell r="K117">
            <v>4.8</v>
          </cell>
          <cell r="L117">
            <v>3.36</v>
          </cell>
          <cell r="M117">
            <v>0.3</v>
          </cell>
          <cell r="Q117">
            <v>84.671999999999983</v>
          </cell>
          <cell r="R117">
            <v>17</v>
          </cell>
          <cell r="S117">
            <v>1439423.9999999998</v>
          </cell>
          <cell r="T117">
            <v>1439423.9999999998</v>
          </cell>
        </row>
        <row r="118">
          <cell r="F118" t="str">
            <v>Vegetative</v>
          </cell>
          <cell r="H118">
            <v>122.87</v>
          </cell>
          <cell r="J118">
            <v>122.87</v>
          </cell>
          <cell r="K118">
            <v>4.5</v>
          </cell>
          <cell r="L118">
            <v>4.05</v>
          </cell>
          <cell r="M118">
            <v>0.1</v>
          </cell>
          <cell r="O118">
            <v>21560</v>
          </cell>
          <cell r="P118">
            <v>264907.72000000003</v>
          </cell>
          <cell r="T118">
            <v>264907.72000000003</v>
          </cell>
        </row>
        <row r="119">
          <cell r="B119" t="str">
            <v>Suyo</v>
          </cell>
          <cell r="F119" t="str">
            <v>Vegetative</v>
          </cell>
          <cell r="H119">
            <v>4.3</v>
          </cell>
          <cell r="I119">
            <v>4.3</v>
          </cell>
          <cell r="K119">
            <v>4.5</v>
          </cell>
          <cell r="L119">
            <v>0</v>
          </cell>
          <cell r="M119">
            <v>1</v>
          </cell>
          <cell r="N119">
            <v>19.349999999999998</v>
          </cell>
          <cell r="O119">
            <v>21560</v>
          </cell>
          <cell r="P119">
            <v>92708</v>
          </cell>
          <cell r="T119">
            <v>92708</v>
          </cell>
        </row>
        <row r="120">
          <cell r="B120" t="str">
            <v>Narvacan</v>
          </cell>
          <cell r="F120" t="str">
            <v>Vegetative</v>
          </cell>
          <cell r="H120">
            <v>30</v>
          </cell>
          <cell r="I120">
            <v>30</v>
          </cell>
          <cell r="K120">
            <v>4.5</v>
          </cell>
          <cell r="L120">
            <v>0</v>
          </cell>
          <cell r="M120">
            <v>1</v>
          </cell>
          <cell r="N120">
            <v>135</v>
          </cell>
          <cell r="O120">
            <v>21560</v>
          </cell>
          <cell r="P120">
            <v>646800</v>
          </cell>
          <cell r="T120">
            <v>646800</v>
          </cell>
        </row>
        <row r="121">
          <cell r="B121" t="str">
            <v>Nagbukel</v>
          </cell>
          <cell r="E121">
            <v>0</v>
          </cell>
          <cell r="F121">
            <v>0</v>
          </cell>
          <cell r="G121">
            <v>0</v>
          </cell>
          <cell r="H121">
            <v>21.25</v>
          </cell>
          <cell r="I121">
            <v>7.75</v>
          </cell>
          <cell r="J121">
            <v>13.5</v>
          </cell>
          <cell r="K121">
            <v>13.25</v>
          </cell>
          <cell r="L121">
            <v>3.4</v>
          </cell>
          <cell r="M121">
            <v>21.15</v>
          </cell>
          <cell r="N121">
            <v>41.965000000000003</v>
          </cell>
          <cell r="O121">
            <v>40000</v>
          </cell>
          <cell r="P121">
            <v>186500</v>
          </cell>
          <cell r="Q121">
            <v>2.5499999999999998</v>
          </cell>
          <cell r="R121">
            <v>17</v>
          </cell>
          <cell r="S121">
            <v>43350</v>
          </cell>
          <cell r="T121">
            <v>229850</v>
          </cell>
        </row>
        <row r="122">
          <cell r="F122" t="str">
            <v>Vegetative</v>
          </cell>
          <cell r="H122">
            <v>7.75</v>
          </cell>
          <cell r="I122">
            <v>7.75</v>
          </cell>
          <cell r="K122">
            <v>4.5</v>
          </cell>
          <cell r="L122">
            <v>0</v>
          </cell>
          <cell r="M122">
            <v>1</v>
          </cell>
          <cell r="N122">
            <v>34.875</v>
          </cell>
          <cell r="O122">
            <v>20000</v>
          </cell>
          <cell r="P122">
            <v>155000</v>
          </cell>
          <cell r="T122">
            <v>155000</v>
          </cell>
        </row>
        <row r="123">
          <cell r="F123" t="str">
            <v>Vegetative</v>
          </cell>
          <cell r="H123">
            <v>10.5</v>
          </cell>
          <cell r="J123">
            <v>10.5</v>
          </cell>
          <cell r="K123">
            <v>4.5</v>
          </cell>
          <cell r="L123">
            <v>0</v>
          </cell>
          <cell r="M123">
            <v>0.15</v>
          </cell>
          <cell r="N123">
            <v>7.09</v>
          </cell>
          <cell r="O123">
            <v>20000</v>
          </cell>
          <cell r="P123">
            <v>31500</v>
          </cell>
          <cell r="T123">
            <v>31500</v>
          </cell>
        </row>
        <row r="124">
          <cell r="F124" t="str">
            <v>Reproductive</v>
          </cell>
          <cell r="H124">
            <v>3</v>
          </cell>
          <cell r="J124">
            <v>3</v>
          </cell>
          <cell r="K124">
            <v>4.25</v>
          </cell>
          <cell r="L124">
            <v>3.4</v>
          </cell>
          <cell r="M124">
            <v>20</v>
          </cell>
          <cell r="Q124">
            <v>2.5499999999999998</v>
          </cell>
          <cell r="R124">
            <v>17</v>
          </cell>
          <cell r="S124">
            <v>43350</v>
          </cell>
          <cell r="T124">
            <v>43350</v>
          </cell>
        </row>
        <row r="125">
          <cell r="B125" t="str">
            <v>Sigay</v>
          </cell>
          <cell r="F125" t="str">
            <v>Vegetative</v>
          </cell>
          <cell r="H125">
            <v>2.5</v>
          </cell>
          <cell r="I125">
            <v>2.5</v>
          </cell>
          <cell r="K125">
            <v>4.5</v>
          </cell>
          <cell r="L125">
            <v>0</v>
          </cell>
          <cell r="M125">
            <v>1</v>
          </cell>
          <cell r="N125">
            <v>11.25</v>
          </cell>
          <cell r="O125">
            <v>21560</v>
          </cell>
          <cell r="P125">
            <v>53900</v>
          </cell>
          <cell r="T125">
            <v>53900</v>
          </cell>
        </row>
        <row r="126">
          <cell r="B126" t="str">
            <v>Galimuyod</v>
          </cell>
          <cell r="F126" t="str">
            <v>Vegetative</v>
          </cell>
          <cell r="H126">
            <v>5</v>
          </cell>
          <cell r="I126">
            <v>5</v>
          </cell>
          <cell r="K126">
            <v>4.5</v>
          </cell>
          <cell r="L126">
            <v>0</v>
          </cell>
          <cell r="M126">
            <v>1</v>
          </cell>
          <cell r="N126">
            <v>22.5</v>
          </cell>
          <cell r="O126">
            <v>20000</v>
          </cell>
          <cell r="P126">
            <v>100000</v>
          </cell>
          <cell r="T126">
            <v>100000</v>
          </cell>
        </row>
        <row r="127">
          <cell r="B127" t="str">
            <v>Santa</v>
          </cell>
          <cell r="F127" t="str">
            <v>Reproductive</v>
          </cell>
          <cell r="H127">
            <v>142.75</v>
          </cell>
          <cell r="I127">
            <v>142.75</v>
          </cell>
          <cell r="K127">
            <v>4.5</v>
          </cell>
          <cell r="L127">
            <v>0</v>
          </cell>
          <cell r="M127">
            <v>1</v>
          </cell>
          <cell r="P127">
            <v>0</v>
          </cell>
          <cell r="Q127">
            <v>642.375</v>
          </cell>
          <cell r="R127">
            <v>17</v>
          </cell>
          <cell r="S127">
            <v>10920375</v>
          </cell>
          <cell r="T127">
            <v>10920375</v>
          </cell>
        </row>
        <row r="128">
          <cell r="B128" t="str">
            <v>Magsingal</v>
          </cell>
          <cell r="F128" t="str">
            <v>Vegetative</v>
          </cell>
          <cell r="H128">
            <v>21</v>
          </cell>
          <cell r="I128">
            <v>21</v>
          </cell>
          <cell r="K128">
            <v>4</v>
          </cell>
          <cell r="L128">
            <v>0</v>
          </cell>
          <cell r="M128">
            <v>1</v>
          </cell>
          <cell r="N128">
            <v>84</v>
          </cell>
          <cell r="O128">
            <v>21560</v>
          </cell>
          <cell r="P128">
            <v>452760</v>
          </cell>
          <cell r="T128">
            <v>452760</v>
          </cell>
        </row>
        <row r="129">
          <cell r="B129" t="str">
            <v>SANTA Cruz</v>
          </cell>
          <cell r="E129">
            <v>0</v>
          </cell>
          <cell r="F129">
            <v>0</v>
          </cell>
          <cell r="G129">
            <v>0</v>
          </cell>
          <cell r="H129">
            <v>5.09</v>
          </cell>
          <cell r="I129">
            <v>5.09</v>
          </cell>
          <cell r="J129">
            <v>0</v>
          </cell>
          <cell r="K129">
            <v>0</v>
          </cell>
          <cell r="L129">
            <v>0</v>
          </cell>
          <cell r="M129">
            <v>4</v>
          </cell>
          <cell r="N129">
            <v>0</v>
          </cell>
          <cell r="O129">
            <v>51820</v>
          </cell>
          <cell r="P129">
            <v>354563.8</v>
          </cell>
          <cell r="Q129">
            <v>0</v>
          </cell>
          <cell r="R129">
            <v>0</v>
          </cell>
          <cell r="S129">
            <v>0</v>
          </cell>
          <cell r="T129">
            <v>354563.8</v>
          </cell>
        </row>
        <row r="130">
          <cell r="F130" t="str">
            <v>Vegetative</v>
          </cell>
          <cell r="H130">
            <v>1.76</v>
          </cell>
          <cell r="I130">
            <v>1.76</v>
          </cell>
          <cell r="M130">
            <v>1</v>
          </cell>
          <cell r="O130">
            <v>23900</v>
          </cell>
          <cell r="P130">
            <v>42064</v>
          </cell>
          <cell r="T130">
            <v>42064</v>
          </cell>
        </row>
        <row r="131">
          <cell r="F131" t="str">
            <v>Vegetative</v>
          </cell>
          <cell r="H131">
            <v>3.33</v>
          </cell>
          <cell r="I131">
            <v>3.33</v>
          </cell>
          <cell r="M131">
            <v>1</v>
          </cell>
          <cell r="O131">
            <v>21560</v>
          </cell>
          <cell r="P131">
            <v>71794.8</v>
          </cell>
          <cell r="T131">
            <v>71794.8</v>
          </cell>
        </row>
        <row r="132">
          <cell r="F132" t="str">
            <v>Seedlings</v>
          </cell>
          <cell r="H132" t="str">
            <v>148 packs</v>
          </cell>
          <cell r="I132" t="str">
            <v>149 packs</v>
          </cell>
          <cell r="M132">
            <v>1</v>
          </cell>
          <cell r="O132">
            <v>4500</v>
          </cell>
          <cell r="P132">
            <v>223500</v>
          </cell>
          <cell r="T132">
            <v>223500</v>
          </cell>
        </row>
        <row r="133">
          <cell r="F133" t="str">
            <v>Seedlings</v>
          </cell>
          <cell r="H133" t="str">
            <v>9.25 bags</v>
          </cell>
          <cell r="I133" t="str">
            <v>9.25 bags</v>
          </cell>
          <cell r="M133">
            <v>1</v>
          </cell>
          <cell r="O133">
            <v>1860</v>
          </cell>
          <cell r="P133">
            <v>17205</v>
          </cell>
          <cell r="T133">
            <v>17205</v>
          </cell>
        </row>
        <row r="134">
          <cell r="B134" t="str">
            <v>SANTA Lucia</v>
          </cell>
          <cell r="F134" t="str">
            <v>Vegetative</v>
          </cell>
          <cell r="H134">
            <v>48.134999999999998</v>
          </cell>
          <cell r="I134">
            <v>48.134999999999998</v>
          </cell>
          <cell r="M134">
            <v>1</v>
          </cell>
          <cell r="O134">
            <v>21560</v>
          </cell>
          <cell r="P134">
            <v>1037790.6</v>
          </cell>
          <cell r="T134">
            <v>1037790.6</v>
          </cell>
        </row>
        <row r="135">
          <cell r="B135" t="str">
            <v>SANTA  Maria</v>
          </cell>
          <cell r="E135">
            <v>0</v>
          </cell>
          <cell r="F135">
            <v>0</v>
          </cell>
          <cell r="G135">
            <v>0</v>
          </cell>
          <cell r="H135">
            <v>70.849999999999994</v>
          </cell>
          <cell r="I135">
            <v>70.849999999999994</v>
          </cell>
          <cell r="J135">
            <v>0</v>
          </cell>
          <cell r="K135">
            <v>4</v>
          </cell>
          <cell r="L135">
            <v>0</v>
          </cell>
          <cell r="M135">
            <v>2</v>
          </cell>
          <cell r="N135">
            <v>0</v>
          </cell>
          <cell r="O135">
            <v>21560</v>
          </cell>
          <cell r="P135">
            <v>1516745.9999999998</v>
          </cell>
          <cell r="Q135">
            <v>2</v>
          </cell>
          <cell r="R135">
            <v>17</v>
          </cell>
          <cell r="S135">
            <v>34000</v>
          </cell>
          <cell r="T135">
            <v>1550745.9999999998</v>
          </cell>
        </row>
        <row r="136">
          <cell r="F136" t="str">
            <v>Vegetative</v>
          </cell>
          <cell r="H136">
            <v>70.349999999999994</v>
          </cell>
          <cell r="I136">
            <v>70.349999999999994</v>
          </cell>
          <cell r="M136">
            <v>1</v>
          </cell>
          <cell r="O136">
            <v>21560</v>
          </cell>
          <cell r="P136">
            <v>1516745.9999999998</v>
          </cell>
          <cell r="T136">
            <v>1516745.9999999998</v>
          </cell>
        </row>
        <row r="137">
          <cell r="F137" t="str">
            <v>Reproductive</v>
          </cell>
          <cell r="H137">
            <v>0.5</v>
          </cell>
          <cell r="I137">
            <v>0.5</v>
          </cell>
          <cell r="K137">
            <v>4</v>
          </cell>
          <cell r="M137">
            <v>1</v>
          </cell>
          <cell r="P137">
            <v>0</v>
          </cell>
          <cell r="Q137">
            <v>2</v>
          </cell>
          <cell r="R137">
            <v>17</v>
          </cell>
          <cell r="S137">
            <v>34000</v>
          </cell>
          <cell r="T137">
            <v>34000</v>
          </cell>
        </row>
        <row r="138">
          <cell r="B138" t="str">
            <v>Santiago</v>
          </cell>
          <cell r="E138">
            <v>0</v>
          </cell>
          <cell r="F138">
            <v>0</v>
          </cell>
          <cell r="G138">
            <v>0</v>
          </cell>
          <cell r="H138">
            <v>46.61</v>
          </cell>
          <cell r="I138">
            <v>42.26</v>
          </cell>
          <cell r="J138">
            <v>4.3499999999999996</v>
          </cell>
          <cell r="K138">
            <v>4</v>
          </cell>
          <cell r="L138">
            <v>3.6</v>
          </cell>
          <cell r="M138">
            <v>1.1000000000000001</v>
          </cell>
          <cell r="N138">
            <v>1.74</v>
          </cell>
          <cell r="O138">
            <v>43120</v>
          </cell>
          <cell r="P138">
            <v>920504.2</v>
          </cell>
          <cell r="Q138">
            <v>0</v>
          </cell>
          <cell r="R138">
            <v>0</v>
          </cell>
          <cell r="S138">
            <v>0</v>
          </cell>
          <cell r="T138">
            <v>920504.2</v>
          </cell>
        </row>
        <row r="139">
          <cell r="F139" t="str">
            <v>Vegetative</v>
          </cell>
          <cell r="H139">
            <v>42.26</v>
          </cell>
          <cell r="I139">
            <v>42.26</v>
          </cell>
          <cell r="M139">
            <v>1</v>
          </cell>
          <cell r="O139">
            <v>21560</v>
          </cell>
          <cell r="P139">
            <v>911125.6</v>
          </cell>
          <cell r="T139">
            <v>911125.6</v>
          </cell>
        </row>
        <row r="140">
          <cell r="H140">
            <v>4.3499999999999996</v>
          </cell>
          <cell r="J140">
            <v>4.3499999999999996</v>
          </cell>
          <cell r="K140">
            <v>4</v>
          </cell>
          <cell r="L140">
            <v>3.6</v>
          </cell>
          <cell r="M140">
            <v>0.1</v>
          </cell>
          <cell r="N140">
            <v>1.74</v>
          </cell>
          <cell r="O140">
            <v>21560</v>
          </cell>
          <cell r="P140">
            <v>9378.5999999999985</v>
          </cell>
          <cell r="T140">
            <v>9378.5999999999985</v>
          </cell>
        </row>
        <row r="141">
          <cell r="B141" t="str">
            <v>Sigay</v>
          </cell>
          <cell r="F141" t="str">
            <v>Vegetative</v>
          </cell>
          <cell r="H141">
            <v>2.5</v>
          </cell>
          <cell r="I141">
            <v>2.5</v>
          </cell>
          <cell r="M141">
            <v>1</v>
          </cell>
          <cell r="O141">
            <v>21560</v>
          </cell>
          <cell r="P141">
            <v>53900</v>
          </cell>
          <cell r="T141">
            <v>53900</v>
          </cell>
        </row>
        <row r="142">
          <cell r="B142" t="str">
            <v>San Esteban</v>
          </cell>
          <cell r="E142">
            <v>0</v>
          </cell>
          <cell r="F142">
            <v>0</v>
          </cell>
          <cell r="G142">
            <v>0</v>
          </cell>
          <cell r="H142">
            <v>77.430000000000007</v>
          </cell>
          <cell r="I142">
            <v>22.75</v>
          </cell>
          <cell r="J142">
            <v>54.68</v>
          </cell>
          <cell r="K142">
            <v>12</v>
          </cell>
          <cell r="L142">
            <v>5</v>
          </cell>
          <cell r="M142">
            <v>1.75</v>
          </cell>
          <cell r="N142">
            <v>148.28</v>
          </cell>
          <cell r="O142">
            <v>65620</v>
          </cell>
          <cell r="P142">
            <v>811468</v>
          </cell>
          <cell r="Q142">
            <v>0</v>
          </cell>
          <cell r="R142">
            <v>0</v>
          </cell>
          <cell r="S142">
            <v>0</v>
          </cell>
          <cell r="T142">
            <v>811468</v>
          </cell>
        </row>
        <row r="143">
          <cell r="F143" t="str">
            <v>Vegetative</v>
          </cell>
          <cell r="H143">
            <v>52.08</v>
          </cell>
          <cell r="J143">
            <v>52.08</v>
          </cell>
          <cell r="K143">
            <v>4</v>
          </cell>
          <cell r="L143">
            <v>3</v>
          </cell>
          <cell r="M143">
            <v>0.25</v>
          </cell>
          <cell r="N143">
            <v>52.08</v>
          </cell>
          <cell r="O143">
            <v>22500</v>
          </cell>
          <cell r="P143">
            <v>292950</v>
          </cell>
          <cell r="T143">
            <v>292950</v>
          </cell>
        </row>
        <row r="144">
          <cell r="H144">
            <v>2.6</v>
          </cell>
          <cell r="J144">
            <v>2.6</v>
          </cell>
          <cell r="K144">
            <v>4</v>
          </cell>
          <cell r="L144">
            <v>2</v>
          </cell>
          <cell r="M144">
            <v>0.5</v>
          </cell>
          <cell r="N144">
            <v>5.2</v>
          </cell>
          <cell r="O144">
            <v>21560</v>
          </cell>
          <cell r="P144">
            <v>28028</v>
          </cell>
          <cell r="T144">
            <v>28028</v>
          </cell>
        </row>
        <row r="145">
          <cell r="H145">
            <v>22.75</v>
          </cell>
          <cell r="I145">
            <v>22.75</v>
          </cell>
          <cell r="K145">
            <v>4</v>
          </cell>
          <cell r="L145">
            <v>0</v>
          </cell>
          <cell r="M145">
            <v>1</v>
          </cell>
          <cell r="N145">
            <v>91</v>
          </cell>
          <cell r="O145">
            <v>21560</v>
          </cell>
          <cell r="P145">
            <v>490490</v>
          </cell>
          <cell r="T145">
            <v>490490</v>
          </cell>
        </row>
        <row r="146">
          <cell r="B146" t="str">
            <v>Santo Domingo</v>
          </cell>
          <cell r="E146">
            <v>0</v>
          </cell>
          <cell r="F146">
            <v>0</v>
          </cell>
          <cell r="G146">
            <v>0</v>
          </cell>
          <cell r="H146">
            <v>23.3</v>
          </cell>
          <cell r="I146">
            <v>23.3</v>
          </cell>
          <cell r="J146">
            <v>0</v>
          </cell>
          <cell r="K146">
            <v>9</v>
          </cell>
          <cell r="L146">
            <v>0</v>
          </cell>
          <cell r="M146">
            <v>2</v>
          </cell>
          <cell r="N146">
            <v>82.350000000000009</v>
          </cell>
          <cell r="O146">
            <v>6800</v>
          </cell>
          <cell r="P146">
            <v>124440</v>
          </cell>
          <cell r="Q146">
            <v>22.5</v>
          </cell>
          <cell r="R146">
            <v>17</v>
          </cell>
          <cell r="S146">
            <v>382500</v>
          </cell>
          <cell r="T146">
            <v>506940</v>
          </cell>
        </row>
        <row r="147">
          <cell r="F147" t="str">
            <v>Flowering</v>
          </cell>
          <cell r="H147">
            <v>5</v>
          </cell>
          <cell r="I147">
            <v>5</v>
          </cell>
          <cell r="K147">
            <v>4.5</v>
          </cell>
          <cell r="L147">
            <v>0</v>
          </cell>
          <cell r="M147">
            <v>1</v>
          </cell>
          <cell r="Q147">
            <v>22.5</v>
          </cell>
          <cell r="R147">
            <v>17</v>
          </cell>
          <cell r="S147">
            <v>382500</v>
          </cell>
          <cell r="T147">
            <v>382500</v>
          </cell>
        </row>
        <row r="148">
          <cell r="F148" t="str">
            <v>Vegetative</v>
          </cell>
          <cell r="H148">
            <v>18.3</v>
          </cell>
          <cell r="I148">
            <v>18.3</v>
          </cell>
          <cell r="K148">
            <v>4.5</v>
          </cell>
          <cell r="L148">
            <v>0</v>
          </cell>
          <cell r="M148">
            <v>1</v>
          </cell>
          <cell r="N148">
            <v>82.350000000000009</v>
          </cell>
          <cell r="O148">
            <v>6800</v>
          </cell>
          <cell r="P148">
            <v>124440</v>
          </cell>
          <cell r="T148">
            <v>124440</v>
          </cell>
        </row>
        <row r="149">
          <cell r="B149" t="str">
            <v>Bantay</v>
          </cell>
          <cell r="E149">
            <v>0</v>
          </cell>
          <cell r="F149">
            <v>0</v>
          </cell>
          <cell r="G149">
            <v>0</v>
          </cell>
          <cell r="H149">
            <v>54.6</v>
          </cell>
          <cell r="I149">
            <v>0.7</v>
          </cell>
          <cell r="J149">
            <v>53.9</v>
          </cell>
          <cell r="K149">
            <v>8</v>
          </cell>
          <cell r="L149">
            <v>3.4</v>
          </cell>
          <cell r="M149">
            <v>1.1499999999999999</v>
          </cell>
          <cell r="N149">
            <v>0</v>
          </cell>
          <cell r="O149">
            <v>0</v>
          </cell>
          <cell r="P149">
            <v>0</v>
          </cell>
          <cell r="Q149">
            <v>35.139999999999993</v>
          </cell>
          <cell r="R149">
            <v>34</v>
          </cell>
          <cell r="S149">
            <v>597380</v>
          </cell>
          <cell r="T149">
            <v>597380</v>
          </cell>
        </row>
        <row r="150">
          <cell r="C150" t="str">
            <v>Irrigated</v>
          </cell>
          <cell r="F150" t="str">
            <v>Reproductive</v>
          </cell>
          <cell r="H150">
            <v>53.9</v>
          </cell>
          <cell r="J150">
            <v>53.9</v>
          </cell>
          <cell r="K150">
            <v>4</v>
          </cell>
          <cell r="L150">
            <v>3.4</v>
          </cell>
          <cell r="M150">
            <v>0.15</v>
          </cell>
          <cell r="Q150">
            <v>32.339999999999996</v>
          </cell>
          <cell r="R150">
            <v>17</v>
          </cell>
          <cell r="S150">
            <v>549780</v>
          </cell>
          <cell r="T150">
            <v>549780</v>
          </cell>
        </row>
        <row r="151">
          <cell r="H151">
            <v>0.7</v>
          </cell>
          <cell r="I151">
            <v>0.7</v>
          </cell>
          <cell r="K151">
            <v>4</v>
          </cell>
          <cell r="L151">
            <v>0</v>
          </cell>
          <cell r="M151">
            <v>1</v>
          </cell>
          <cell r="Q151">
            <v>2.8</v>
          </cell>
          <cell r="R151">
            <v>17</v>
          </cell>
          <cell r="S151">
            <v>47599.999999999993</v>
          </cell>
          <cell r="T151">
            <v>47599.999999999993</v>
          </cell>
        </row>
        <row r="152">
          <cell r="B152" t="str">
            <v>San Emilio</v>
          </cell>
          <cell r="E152">
            <v>0</v>
          </cell>
          <cell r="F152">
            <v>0</v>
          </cell>
          <cell r="G152">
            <v>0</v>
          </cell>
          <cell r="H152">
            <v>25</v>
          </cell>
          <cell r="I152">
            <v>16.5</v>
          </cell>
          <cell r="J152">
            <v>8.5</v>
          </cell>
          <cell r="K152">
            <v>0</v>
          </cell>
          <cell r="L152">
            <v>0</v>
          </cell>
          <cell r="M152">
            <v>1.1000000000000001</v>
          </cell>
          <cell r="N152">
            <v>0</v>
          </cell>
          <cell r="O152">
            <v>37120</v>
          </cell>
          <cell r="P152">
            <v>322016</v>
          </cell>
          <cell r="Q152">
            <v>0</v>
          </cell>
          <cell r="R152">
            <v>0</v>
          </cell>
          <cell r="S152">
            <v>0</v>
          </cell>
          <cell r="T152">
            <v>322016</v>
          </cell>
        </row>
        <row r="153">
          <cell r="F153" t="str">
            <v>Newly Transplanted</v>
          </cell>
          <cell r="H153">
            <v>16.5</v>
          </cell>
          <cell r="I153">
            <v>16.5</v>
          </cell>
          <cell r="M153">
            <v>1</v>
          </cell>
          <cell r="O153">
            <v>18560</v>
          </cell>
          <cell r="P153">
            <v>306240</v>
          </cell>
          <cell r="T153">
            <v>306240</v>
          </cell>
        </row>
        <row r="154">
          <cell r="F154" t="str">
            <v>Newly Transplanted</v>
          </cell>
          <cell r="H154">
            <v>8.5</v>
          </cell>
          <cell r="J154">
            <v>8.5</v>
          </cell>
          <cell r="M154">
            <v>0.1</v>
          </cell>
          <cell r="O154">
            <v>18560</v>
          </cell>
          <cell r="P154">
            <v>15776</v>
          </cell>
          <cell r="T154">
            <v>15776</v>
          </cell>
        </row>
        <row r="155">
          <cell r="B155" t="str">
            <v>Lillidda</v>
          </cell>
          <cell r="C155" t="str">
            <v>Irrigated</v>
          </cell>
          <cell r="F155" t="str">
            <v>Vegetative</v>
          </cell>
          <cell r="H155">
            <v>60.42</v>
          </cell>
          <cell r="I155">
            <v>60.42</v>
          </cell>
          <cell r="M155">
            <v>1</v>
          </cell>
          <cell r="O155">
            <v>21560</v>
          </cell>
          <cell r="P155">
            <v>1302655.2</v>
          </cell>
          <cell r="T155">
            <v>1302655.2</v>
          </cell>
        </row>
        <row r="156">
          <cell r="B156" t="str">
            <v>San Juan</v>
          </cell>
          <cell r="F156" t="str">
            <v>Maturity</v>
          </cell>
          <cell r="H156">
            <v>1</v>
          </cell>
          <cell r="J156">
            <v>1</v>
          </cell>
          <cell r="K156">
            <v>4</v>
          </cell>
          <cell r="L156">
            <v>3.2</v>
          </cell>
          <cell r="M156">
            <v>0.19999999999999996</v>
          </cell>
          <cell r="Q156">
            <v>0.79999999999999982</v>
          </cell>
          <cell r="R156">
            <v>17</v>
          </cell>
          <cell r="S156">
            <v>13599.999999999998</v>
          </cell>
          <cell r="T156">
            <v>13599.999999999998</v>
          </cell>
        </row>
        <row r="159">
          <cell r="B159" t="str">
            <v>Bautista</v>
          </cell>
          <cell r="F159" t="str">
            <v>Vegetative</v>
          </cell>
          <cell r="H159">
            <v>20</v>
          </cell>
          <cell r="J159">
            <v>20</v>
          </cell>
          <cell r="K159">
            <v>5</v>
          </cell>
          <cell r="L159">
            <v>4.5</v>
          </cell>
          <cell r="M159">
            <v>0.1</v>
          </cell>
          <cell r="O159">
            <v>15000</v>
          </cell>
          <cell r="P159">
            <v>30000</v>
          </cell>
          <cell r="T159">
            <v>30000</v>
          </cell>
        </row>
        <row r="160">
          <cell r="B160" t="str">
            <v>Bugallon</v>
          </cell>
          <cell r="F160" t="str">
            <v>Vegetative</v>
          </cell>
          <cell r="H160">
            <v>20</v>
          </cell>
          <cell r="I160">
            <v>20</v>
          </cell>
          <cell r="K160">
            <v>4</v>
          </cell>
          <cell r="L160">
            <v>0</v>
          </cell>
          <cell r="M160">
            <v>1</v>
          </cell>
          <cell r="N160">
            <v>80</v>
          </cell>
          <cell r="O160">
            <v>15000</v>
          </cell>
          <cell r="P160">
            <v>300000</v>
          </cell>
          <cell r="T160">
            <v>300000</v>
          </cell>
        </row>
        <row r="161">
          <cell r="B161" t="str">
            <v>Aguilar</v>
          </cell>
          <cell r="E161">
            <v>0</v>
          </cell>
          <cell r="F161">
            <v>0</v>
          </cell>
          <cell r="G161">
            <v>0</v>
          </cell>
          <cell r="H161">
            <v>323</v>
          </cell>
          <cell r="I161">
            <v>0</v>
          </cell>
          <cell r="J161">
            <v>323</v>
          </cell>
          <cell r="K161">
            <v>8</v>
          </cell>
          <cell r="L161">
            <v>4.8</v>
          </cell>
          <cell r="M161">
            <v>0.8</v>
          </cell>
          <cell r="N161">
            <v>6</v>
          </cell>
          <cell r="O161">
            <v>10000</v>
          </cell>
          <cell r="P161">
            <v>26100</v>
          </cell>
          <cell r="Q161">
            <v>384</v>
          </cell>
          <cell r="R161">
            <v>17</v>
          </cell>
          <cell r="S161">
            <v>6528000</v>
          </cell>
          <cell r="T161">
            <v>6554100</v>
          </cell>
        </row>
        <row r="162">
          <cell r="F162" t="str">
            <v>Seedlings</v>
          </cell>
          <cell r="H162" t="str">
            <v>8 bags</v>
          </cell>
          <cell r="I162" t="str">
            <v>8 bags</v>
          </cell>
          <cell r="P162">
            <v>11100</v>
          </cell>
          <cell r="T162">
            <v>11100</v>
          </cell>
        </row>
        <row r="163">
          <cell r="F163" t="str">
            <v>Newly Planted</v>
          </cell>
          <cell r="H163">
            <v>3</v>
          </cell>
          <cell r="J163">
            <v>3</v>
          </cell>
          <cell r="K163">
            <v>4</v>
          </cell>
          <cell r="L163">
            <v>2</v>
          </cell>
          <cell r="M163">
            <v>0.5</v>
          </cell>
          <cell r="N163">
            <v>6</v>
          </cell>
          <cell r="O163">
            <v>10000</v>
          </cell>
          <cell r="P163">
            <v>15000</v>
          </cell>
          <cell r="T163">
            <v>15000</v>
          </cell>
        </row>
        <row r="164">
          <cell r="F164" t="str">
            <v>Reproductive</v>
          </cell>
          <cell r="H164">
            <v>320</v>
          </cell>
          <cell r="J164">
            <v>320</v>
          </cell>
          <cell r="K164">
            <v>4</v>
          </cell>
          <cell r="L164">
            <v>2.8</v>
          </cell>
          <cell r="M164">
            <v>0.3</v>
          </cell>
          <cell r="Q164">
            <v>384</v>
          </cell>
          <cell r="R164">
            <v>17</v>
          </cell>
          <cell r="S164">
            <v>6528000</v>
          </cell>
          <cell r="T164">
            <v>6528000</v>
          </cell>
        </row>
        <row r="165">
          <cell r="B165" t="str">
            <v>Labrador</v>
          </cell>
          <cell r="F165" t="str">
            <v>Vegetative</v>
          </cell>
          <cell r="H165">
            <v>20</v>
          </cell>
          <cell r="J165">
            <v>20</v>
          </cell>
          <cell r="K165">
            <v>4</v>
          </cell>
          <cell r="L165">
            <v>2</v>
          </cell>
          <cell r="M165">
            <v>0.5</v>
          </cell>
          <cell r="N165">
            <v>40</v>
          </cell>
          <cell r="O165">
            <v>15000</v>
          </cell>
          <cell r="P165">
            <v>150000</v>
          </cell>
          <cell r="T165">
            <v>150000</v>
          </cell>
        </row>
        <row r="166">
          <cell r="B166" t="str">
            <v>Mangtarem</v>
          </cell>
          <cell r="E166">
            <v>0</v>
          </cell>
          <cell r="F166">
            <v>0</v>
          </cell>
          <cell r="G166">
            <v>0</v>
          </cell>
          <cell r="H166">
            <v>796.5</v>
          </cell>
          <cell r="I166">
            <v>0</v>
          </cell>
          <cell r="J166">
            <v>796.5</v>
          </cell>
          <cell r="K166">
            <v>16</v>
          </cell>
          <cell r="L166">
            <v>8.8000000000000007</v>
          </cell>
          <cell r="M166">
            <v>1.8</v>
          </cell>
          <cell r="N166">
            <v>120.8</v>
          </cell>
          <cell r="O166">
            <v>15000</v>
          </cell>
          <cell r="P166">
            <v>453000</v>
          </cell>
          <cell r="Q166">
            <v>1491.6</v>
          </cell>
          <cell r="R166">
            <v>51</v>
          </cell>
          <cell r="S166">
            <v>25357200</v>
          </cell>
          <cell r="T166">
            <v>25810200</v>
          </cell>
        </row>
        <row r="167">
          <cell r="F167" t="str">
            <v>Vegetative</v>
          </cell>
          <cell r="H167">
            <v>151</v>
          </cell>
          <cell r="J167">
            <v>151</v>
          </cell>
          <cell r="K167">
            <v>4</v>
          </cell>
          <cell r="L167">
            <v>3.2</v>
          </cell>
          <cell r="M167">
            <v>0.2</v>
          </cell>
          <cell r="N167">
            <v>120.8</v>
          </cell>
          <cell r="O167">
            <v>15000</v>
          </cell>
          <cell r="P167">
            <v>453000</v>
          </cell>
          <cell r="T167">
            <v>453000</v>
          </cell>
        </row>
        <row r="168">
          <cell r="F168" t="str">
            <v>Reproductive</v>
          </cell>
          <cell r="H168">
            <v>445</v>
          </cell>
          <cell r="J168">
            <v>445</v>
          </cell>
          <cell r="K168">
            <v>4</v>
          </cell>
          <cell r="L168">
            <v>2</v>
          </cell>
          <cell r="M168">
            <v>0.5</v>
          </cell>
          <cell r="Q168">
            <v>890</v>
          </cell>
          <cell r="R168">
            <v>17</v>
          </cell>
          <cell r="S168">
            <v>15130000</v>
          </cell>
          <cell r="T168">
            <v>15130000</v>
          </cell>
        </row>
        <row r="169">
          <cell r="F169" t="str">
            <v>Reproductive</v>
          </cell>
          <cell r="H169">
            <v>180.5</v>
          </cell>
          <cell r="J169">
            <v>180.5</v>
          </cell>
          <cell r="K169">
            <v>4</v>
          </cell>
          <cell r="L169">
            <v>0.8</v>
          </cell>
          <cell r="M169">
            <v>0.8</v>
          </cell>
          <cell r="Q169">
            <v>577.6</v>
          </cell>
          <cell r="R169">
            <v>17</v>
          </cell>
          <cell r="S169">
            <v>9819200</v>
          </cell>
          <cell r="T169">
            <v>9819200</v>
          </cell>
        </row>
        <row r="170">
          <cell r="F170" t="str">
            <v>Maturity</v>
          </cell>
          <cell r="H170">
            <v>20</v>
          </cell>
          <cell r="J170">
            <v>20</v>
          </cell>
          <cell r="K170">
            <v>4</v>
          </cell>
          <cell r="L170">
            <v>2.8</v>
          </cell>
          <cell r="M170">
            <v>0.3</v>
          </cell>
          <cell r="Q170">
            <v>24</v>
          </cell>
          <cell r="R170">
            <v>17</v>
          </cell>
          <cell r="S170">
            <v>408000</v>
          </cell>
          <cell r="T170">
            <v>408000</v>
          </cell>
        </row>
        <row r="171">
          <cell r="B171" t="str">
            <v>Bayambang</v>
          </cell>
          <cell r="F171" t="str">
            <v>Reproductive</v>
          </cell>
          <cell r="H171">
            <v>300</v>
          </cell>
          <cell r="I171">
            <v>300</v>
          </cell>
          <cell r="K171">
            <v>4</v>
          </cell>
          <cell r="L171">
            <v>0</v>
          </cell>
          <cell r="M171">
            <v>1</v>
          </cell>
          <cell r="Q171">
            <v>1200</v>
          </cell>
          <cell r="R171">
            <v>17</v>
          </cell>
          <cell r="S171">
            <v>20400000</v>
          </cell>
          <cell r="T171">
            <v>20400000</v>
          </cell>
        </row>
        <row r="172">
          <cell r="B172" t="str">
            <v xml:space="preserve">San Manuel </v>
          </cell>
          <cell r="E172">
            <v>0</v>
          </cell>
          <cell r="F172">
            <v>0</v>
          </cell>
          <cell r="G172">
            <v>0</v>
          </cell>
          <cell r="H172">
            <v>118.25</v>
          </cell>
          <cell r="I172">
            <v>2.25</v>
          </cell>
          <cell r="J172">
            <v>116</v>
          </cell>
          <cell r="K172">
            <v>20</v>
          </cell>
          <cell r="L172">
            <v>13.6</v>
          </cell>
          <cell r="M172">
            <v>2.6000000000000005</v>
          </cell>
          <cell r="N172">
            <v>96.199999999999989</v>
          </cell>
          <cell r="O172">
            <v>36200</v>
          </cell>
          <cell r="P172">
            <v>291299.99999999994</v>
          </cell>
          <cell r="Q172">
            <v>2.7999999999999994</v>
          </cell>
          <cell r="R172">
            <v>34</v>
          </cell>
          <cell r="S172">
            <v>47599.999999999993</v>
          </cell>
          <cell r="T172">
            <v>338899.99999999994</v>
          </cell>
        </row>
        <row r="173">
          <cell r="F173" t="str">
            <v>Seedlings</v>
          </cell>
          <cell r="H173" t="str">
            <v>9 cavans</v>
          </cell>
          <cell r="I173" t="str">
            <v>9 cavans</v>
          </cell>
          <cell r="M173">
            <v>1</v>
          </cell>
          <cell r="O173">
            <v>1200</v>
          </cell>
          <cell r="P173">
            <v>10800</v>
          </cell>
          <cell r="T173">
            <v>10800</v>
          </cell>
        </row>
        <row r="174">
          <cell r="F174" t="str">
            <v>Newly Transplanted</v>
          </cell>
          <cell r="H174">
            <v>69</v>
          </cell>
          <cell r="J174">
            <v>69</v>
          </cell>
          <cell r="K174">
            <v>4</v>
          </cell>
          <cell r="L174">
            <v>3.2</v>
          </cell>
          <cell r="M174">
            <v>0.19999999999999996</v>
          </cell>
          <cell r="N174">
            <v>55.199999999999989</v>
          </cell>
          <cell r="O174">
            <v>10000</v>
          </cell>
          <cell r="P174">
            <v>137999.99999999997</v>
          </cell>
          <cell r="T174">
            <v>137999.99999999997</v>
          </cell>
        </row>
        <row r="175">
          <cell r="H175">
            <v>2.25</v>
          </cell>
          <cell r="I175">
            <v>2.25</v>
          </cell>
          <cell r="K175">
            <v>4</v>
          </cell>
          <cell r="L175">
            <v>0</v>
          </cell>
          <cell r="M175">
            <v>1</v>
          </cell>
          <cell r="N175">
            <v>9</v>
          </cell>
          <cell r="O175">
            <v>10000</v>
          </cell>
          <cell r="P175">
            <v>22500</v>
          </cell>
          <cell r="T175">
            <v>22500</v>
          </cell>
        </row>
        <row r="176">
          <cell r="F176" t="str">
            <v>Vegetative</v>
          </cell>
          <cell r="H176">
            <v>40</v>
          </cell>
          <cell r="J176">
            <v>40</v>
          </cell>
          <cell r="K176">
            <v>4</v>
          </cell>
          <cell r="L176">
            <v>3.2</v>
          </cell>
          <cell r="M176">
            <v>0.19999999999999996</v>
          </cell>
          <cell r="N176">
            <v>31.999999999999993</v>
          </cell>
          <cell r="O176">
            <v>15000</v>
          </cell>
          <cell r="P176">
            <v>119999.99999999997</v>
          </cell>
          <cell r="T176">
            <v>119999.99999999997</v>
          </cell>
        </row>
        <row r="177">
          <cell r="F177" t="str">
            <v>Reproductive</v>
          </cell>
          <cell r="H177">
            <v>4</v>
          </cell>
          <cell r="J177">
            <v>4</v>
          </cell>
          <cell r="K177">
            <v>4</v>
          </cell>
          <cell r="L177">
            <v>3.6</v>
          </cell>
          <cell r="M177">
            <v>9.9999999999999978E-2</v>
          </cell>
          <cell r="Q177">
            <v>1.5999999999999996</v>
          </cell>
          <cell r="R177">
            <v>17</v>
          </cell>
          <cell r="S177">
            <v>27199.999999999996</v>
          </cell>
          <cell r="T177">
            <v>27199.999999999996</v>
          </cell>
        </row>
        <row r="178">
          <cell r="F178" t="str">
            <v>Maturity</v>
          </cell>
          <cell r="H178">
            <v>3</v>
          </cell>
          <cell r="J178">
            <v>3</v>
          </cell>
          <cell r="K178">
            <v>4</v>
          </cell>
          <cell r="L178">
            <v>3.6</v>
          </cell>
          <cell r="M178">
            <v>9.9999999999999978E-2</v>
          </cell>
          <cell r="Q178">
            <v>1.1999999999999997</v>
          </cell>
          <cell r="R178">
            <v>17</v>
          </cell>
          <cell r="S178">
            <v>20399.999999999996</v>
          </cell>
          <cell r="T178">
            <v>20399.999999999996</v>
          </cell>
        </row>
        <row r="179">
          <cell r="B179" t="str">
            <v>Tayug</v>
          </cell>
          <cell r="E179">
            <v>0</v>
          </cell>
          <cell r="F179">
            <v>0</v>
          </cell>
          <cell r="G179">
            <v>0</v>
          </cell>
          <cell r="H179">
            <v>25.15</v>
          </cell>
          <cell r="I179">
            <v>0</v>
          </cell>
          <cell r="J179">
            <v>25.15</v>
          </cell>
          <cell r="K179">
            <v>16</v>
          </cell>
          <cell r="L179">
            <v>12.48</v>
          </cell>
          <cell r="M179">
            <v>0.88</v>
          </cell>
          <cell r="N179">
            <v>12.379999999999997</v>
          </cell>
          <cell r="O179">
            <v>25000</v>
          </cell>
          <cell r="P179">
            <v>43199.999999999993</v>
          </cell>
          <cell r="Q179">
            <v>7.8000000000000016</v>
          </cell>
          <cell r="R179">
            <v>34</v>
          </cell>
          <cell r="S179">
            <v>132600.00000000003</v>
          </cell>
          <cell r="T179">
            <v>175800.00000000003</v>
          </cell>
        </row>
        <row r="180">
          <cell r="F180" t="str">
            <v>Newly Transplanted</v>
          </cell>
          <cell r="H180">
            <v>2.15</v>
          </cell>
          <cell r="J180">
            <v>2.15</v>
          </cell>
          <cell r="K180">
            <v>4</v>
          </cell>
          <cell r="L180">
            <v>2.8</v>
          </cell>
          <cell r="M180">
            <v>0.30000000000000004</v>
          </cell>
          <cell r="N180">
            <v>2.58</v>
          </cell>
          <cell r="O180">
            <v>10000</v>
          </cell>
          <cell r="P180">
            <v>6450</v>
          </cell>
          <cell r="T180">
            <v>6450</v>
          </cell>
        </row>
        <row r="181">
          <cell r="F181" t="str">
            <v>Vegetative</v>
          </cell>
          <cell r="H181">
            <v>12.25</v>
          </cell>
          <cell r="J181">
            <v>12.25</v>
          </cell>
          <cell r="K181">
            <v>4</v>
          </cell>
          <cell r="L181">
            <v>3.2</v>
          </cell>
          <cell r="M181">
            <v>0.19999999999999996</v>
          </cell>
          <cell r="N181">
            <v>9.7999999999999972</v>
          </cell>
          <cell r="O181">
            <v>15000</v>
          </cell>
          <cell r="P181">
            <v>36749.999999999993</v>
          </cell>
          <cell r="T181">
            <v>36749.999999999993</v>
          </cell>
        </row>
        <row r="182">
          <cell r="F182" t="str">
            <v>Reproductive</v>
          </cell>
          <cell r="H182">
            <v>10</v>
          </cell>
          <cell r="J182">
            <v>10</v>
          </cell>
          <cell r="K182">
            <v>4</v>
          </cell>
          <cell r="L182">
            <v>3.28</v>
          </cell>
          <cell r="M182">
            <v>0.18000000000000005</v>
          </cell>
          <cell r="Q182">
            <v>7.200000000000002</v>
          </cell>
          <cell r="R182">
            <v>17</v>
          </cell>
          <cell r="S182">
            <v>122400.00000000003</v>
          </cell>
          <cell r="T182">
            <v>122400.00000000003</v>
          </cell>
        </row>
        <row r="183">
          <cell r="F183" t="str">
            <v>Soft Dough</v>
          </cell>
          <cell r="H183">
            <v>0.75</v>
          </cell>
          <cell r="J183">
            <v>0.75</v>
          </cell>
          <cell r="K183">
            <v>4</v>
          </cell>
          <cell r="L183">
            <v>3.2</v>
          </cell>
          <cell r="M183">
            <v>0.19999999999999996</v>
          </cell>
          <cell r="Q183">
            <v>0.59999999999999987</v>
          </cell>
          <cell r="R183">
            <v>17</v>
          </cell>
          <cell r="S183">
            <v>10199.999999999998</v>
          </cell>
          <cell r="T183">
            <v>10199.999999999998</v>
          </cell>
        </row>
        <row r="186">
          <cell r="B186" t="str">
            <v>San Juan</v>
          </cell>
          <cell r="E186">
            <v>0</v>
          </cell>
          <cell r="F186">
            <v>0</v>
          </cell>
          <cell r="G186">
            <v>0</v>
          </cell>
          <cell r="H186">
            <v>250</v>
          </cell>
          <cell r="I186">
            <v>50</v>
          </cell>
          <cell r="J186">
            <v>200</v>
          </cell>
          <cell r="K186">
            <v>33.799999999999997</v>
          </cell>
          <cell r="L186">
            <v>8.4499999999999993</v>
          </cell>
          <cell r="M186">
            <v>4.5</v>
          </cell>
          <cell r="N186">
            <v>754</v>
          </cell>
          <cell r="O186">
            <v>110000</v>
          </cell>
          <cell r="P186">
            <v>2245000</v>
          </cell>
          <cell r="Q186">
            <v>0</v>
          </cell>
          <cell r="R186">
            <v>0</v>
          </cell>
          <cell r="S186">
            <v>0</v>
          </cell>
          <cell r="T186">
            <v>2245000</v>
          </cell>
        </row>
        <row r="187">
          <cell r="F187" t="str">
            <v>Vegetative</v>
          </cell>
          <cell r="H187">
            <v>5</v>
          </cell>
          <cell r="I187">
            <v>5</v>
          </cell>
          <cell r="K187">
            <v>6.9</v>
          </cell>
          <cell r="L187">
            <v>0</v>
          </cell>
          <cell r="M187">
            <v>1</v>
          </cell>
          <cell r="N187">
            <v>34.5</v>
          </cell>
          <cell r="O187">
            <v>24000</v>
          </cell>
          <cell r="P187">
            <v>120000</v>
          </cell>
          <cell r="T187">
            <v>120000</v>
          </cell>
        </row>
        <row r="188">
          <cell r="H188">
            <v>10</v>
          </cell>
          <cell r="I188">
            <v>10</v>
          </cell>
          <cell r="K188">
            <v>5.5</v>
          </cell>
          <cell r="L188">
            <v>0</v>
          </cell>
          <cell r="M188">
            <v>1</v>
          </cell>
          <cell r="N188">
            <v>55</v>
          </cell>
          <cell r="O188">
            <v>21000</v>
          </cell>
          <cell r="P188">
            <v>210000</v>
          </cell>
          <cell r="T188">
            <v>210000</v>
          </cell>
        </row>
        <row r="189">
          <cell r="H189">
            <v>35</v>
          </cell>
          <cell r="I189">
            <v>35</v>
          </cell>
          <cell r="K189">
            <v>4.5</v>
          </cell>
          <cell r="M189">
            <v>1</v>
          </cell>
          <cell r="N189">
            <v>157.5</v>
          </cell>
          <cell r="O189">
            <v>10000</v>
          </cell>
          <cell r="P189">
            <v>350000</v>
          </cell>
          <cell r="T189">
            <v>350000</v>
          </cell>
        </row>
        <row r="190">
          <cell r="H190">
            <v>10</v>
          </cell>
          <cell r="J190">
            <v>10</v>
          </cell>
          <cell r="K190">
            <v>6.9</v>
          </cell>
          <cell r="L190">
            <v>3.45</v>
          </cell>
          <cell r="M190">
            <v>0.5</v>
          </cell>
          <cell r="N190">
            <v>34.5</v>
          </cell>
          <cell r="O190">
            <v>24000</v>
          </cell>
          <cell r="P190">
            <v>120000</v>
          </cell>
          <cell r="T190">
            <v>120000</v>
          </cell>
        </row>
        <row r="191">
          <cell r="H191">
            <v>90</v>
          </cell>
          <cell r="J191">
            <v>90</v>
          </cell>
          <cell r="K191">
            <v>5.5</v>
          </cell>
          <cell r="L191">
            <v>2.75</v>
          </cell>
          <cell r="M191">
            <v>0.5</v>
          </cell>
          <cell r="N191">
            <v>247.5</v>
          </cell>
          <cell r="O191">
            <v>21000</v>
          </cell>
          <cell r="P191">
            <v>945000</v>
          </cell>
          <cell r="T191">
            <v>945000</v>
          </cell>
        </row>
        <row r="192">
          <cell r="H192">
            <v>100</v>
          </cell>
          <cell r="J192">
            <v>100</v>
          </cell>
          <cell r="K192">
            <v>4.5</v>
          </cell>
          <cell r="L192">
            <v>2.25</v>
          </cell>
          <cell r="M192">
            <v>0.5</v>
          </cell>
          <cell r="N192">
            <v>225</v>
          </cell>
          <cell r="O192">
            <v>10000</v>
          </cell>
          <cell r="P192">
            <v>500000</v>
          </cell>
          <cell r="T192">
            <v>500000</v>
          </cell>
        </row>
        <row r="193">
          <cell r="B193" t="str">
            <v>Bangar</v>
          </cell>
          <cell r="E193">
            <v>0</v>
          </cell>
          <cell r="F193">
            <v>0</v>
          </cell>
          <cell r="G193">
            <v>0</v>
          </cell>
          <cell r="H193">
            <v>150</v>
          </cell>
          <cell r="I193">
            <v>0</v>
          </cell>
          <cell r="J193">
            <v>150</v>
          </cell>
          <cell r="K193">
            <v>9</v>
          </cell>
          <cell r="L193">
            <v>8.1</v>
          </cell>
          <cell r="M193">
            <v>0.20000000000000007</v>
          </cell>
          <cell r="N193">
            <v>67.500000000000028</v>
          </cell>
          <cell r="O193">
            <v>45000</v>
          </cell>
          <cell r="P193">
            <v>324000.00000000012</v>
          </cell>
          <cell r="Q193">
            <v>0</v>
          </cell>
          <cell r="R193">
            <v>0</v>
          </cell>
          <cell r="S193">
            <v>0</v>
          </cell>
          <cell r="T193">
            <v>324000.00000000012</v>
          </cell>
        </row>
        <row r="194">
          <cell r="F194" t="str">
            <v>Vegetative</v>
          </cell>
          <cell r="H194">
            <v>30</v>
          </cell>
          <cell r="J194">
            <v>30</v>
          </cell>
          <cell r="K194">
            <v>4.5</v>
          </cell>
          <cell r="L194">
            <v>4.05</v>
          </cell>
          <cell r="M194">
            <v>0.10000000000000003</v>
          </cell>
          <cell r="N194">
            <v>13.500000000000005</v>
          </cell>
          <cell r="O194">
            <v>24000</v>
          </cell>
          <cell r="P194">
            <v>72000.000000000015</v>
          </cell>
          <cell r="T194">
            <v>72000.000000000015</v>
          </cell>
        </row>
        <row r="195">
          <cell r="H195">
            <v>120</v>
          </cell>
          <cell r="J195">
            <v>120</v>
          </cell>
          <cell r="K195">
            <v>4.5</v>
          </cell>
          <cell r="L195">
            <v>4.05</v>
          </cell>
          <cell r="M195">
            <v>0.10000000000000003</v>
          </cell>
          <cell r="N195">
            <v>54.000000000000021</v>
          </cell>
          <cell r="O195">
            <v>21000</v>
          </cell>
          <cell r="P195">
            <v>252000.00000000009</v>
          </cell>
          <cell r="T195">
            <v>252000.00000000009</v>
          </cell>
        </row>
        <row r="196">
          <cell r="B196" t="str">
            <v>Sudipen</v>
          </cell>
          <cell r="E196">
            <v>0</v>
          </cell>
          <cell r="F196">
            <v>0</v>
          </cell>
          <cell r="G196">
            <v>0</v>
          </cell>
          <cell r="H196">
            <v>15.5</v>
          </cell>
          <cell r="I196">
            <v>0.5</v>
          </cell>
          <cell r="J196">
            <v>15</v>
          </cell>
          <cell r="K196">
            <v>15</v>
          </cell>
          <cell r="L196">
            <v>8.2519999999999989</v>
          </cell>
          <cell r="M196">
            <v>1.3495999999999999</v>
          </cell>
          <cell r="N196">
            <v>6.25</v>
          </cell>
          <cell r="O196">
            <v>42000</v>
          </cell>
          <cell r="P196">
            <v>26250</v>
          </cell>
          <cell r="Q196">
            <v>9.9800000000000022</v>
          </cell>
          <cell r="R196">
            <v>17</v>
          </cell>
          <cell r="S196">
            <v>169660.00000000003</v>
          </cell>
          <cell r="T196">
            <v>195910.00000000003</v>
          </cell>
        </row>
        <row r="197">
          <cell r="F197" t="str">
            <v>Vegetative</v>
          </cell>
          <cell r="H197">
            <v>0.5</v>
          </cell>
          <cell r="I197">
            <v>0.5</v>
          </cell>
          <cell r="K197">
            <v>5</v>
          </cell>
          <cell r="L197">
            <v>0</v>
          </cell>
          <cell r="M197">
            <v>1</v>
          </cell>
          <cell r="N197">
            <v>2.5</v>
          </cell>
          <cell r="O197">
            <v>21000</v>
          </cell>
          <cell r="P197">
            <v>10500</v>
          </cell>
          <cell r="T197">
            <v>10500</v>
          </cell>
        </row>
        <row r="198">
          <cell r="H198">
            <v>5</v>
          </cell>
          <cell r="J198">
            <v>5</v>
          </cell>
          <cell r="K198">
            <v>5</v>
          </cell>
          <cell r="L198">
            <v>4.25</v>
          </cell>
          <cell r="M198">
            <v>0.15</v>
          </cell>
          <cell r="N198">
            <v>3.75</v>
          </cell>
          <cell r="O198">
            <v>21000</v>
          </cell>
          <cell r="P198">
            <v>15750</v>
          </cell>
          <cell r="T198">
            <v>15750</v>
          </cell>
        </row>
        <row r="199">
          <cell r="F199" t="str">
            <v>Reproductive</v>
          </cell>
          <cell r="H199">
            <v>10</v>
          </cell>
          <cell r="J199">
            <v>10</v>
          </cell>
          <cell r="K199">
            <v>5</v>
          </cell>
          <cell r="L199">
            <v>4.0019999999999998</v>
          </cell>
          <cell r="M199">
            <v>0.19960000000000006</v>
          </cell>
          <cell r="Q199">
            <v>9.9800000000000022</v>
          </cell>
          <cell r="R199">
            <v>17</v>
          </cell>
          <cell r="S199">
            <v>169660.00000000003</v>
          </cell>
          <cell r="T199">
            <v>169660.00000000003</v>
          </cell>
        </row>
        <row r="200">
          <cell r="B200" t="str">
            <v>San Gabriel</v>
          </cell>
          <cell r="F200" t="str">
            <v>Vegetative</v>
          </cell>
          <cell r="H200">
            <v>1.64</v>
          </cell>
          <cell r="I200">
            <v>1.64</v>
          </cell>
          <cell r="K200">
            <v>4.5</v>
          </cell>
          <cell r="L200">
            <v>0</v>
          </cell>
          <cell r="M200">
            <v>1</v>
          </cell>
          <cell r="N200">
            <v>7.38</v>
          </cell>
          <cell r="O200">
            <v>21000</v>
          </cell>
          <cell r="P200">
            <v>34440</v>
          </cell>
          <cell r="T200">
            <v>34440</v>
          </cell>
        </row>
        <row r="201">
          <cell r="B201" t="str">
            <v>Bagulin</v>
          </cell>
          <cell r="F201" t="str">
            <v>Vegetative</v>
          </cell>
          <cell r="H201">
            <v>0.5</v>
          </cell>
          <cell r="I201">
            <v>0.5</v>
          </cell>
          <cell r="K201">
            <v>6.5</v>
          </cell>
          <cell r="L201">
            <v>0</v>
          </cell>
          <cell r="M201">
            <v>1</v>
          </cell>
          <cell r="N201">
            <v>3.25</v>
          </cell>
          <cell r="O201">
            <v>10500</v>
          </cell>
          <cell r="P201">
            <v>5250</v>
          </cell>
          <cell r="T201">
            <v>5250</v>
          </cell>
        </row>
        <row r="202">
          <cell r="B202" t="str">
            <v>Bauang</v>
          </cell>
          <cell r="F202" t="str">
            <v>Reproductive</v>
          </cell>
          <cell r="H202">
            <v>3</v>
          </cell>
          <cell r="I202">
            <v>3</v>
          </cell>
          <cell r="K202">
            <v>6.5</v>
          </cell>
          <cell r="L202">
            <v>0</v>
          </cell>
          <cell r="M202">
            <v>1</v>
          </cell>
          <cell r="Q202">
            <v>19.5</v>
          </cell>
          <cell r="R202">
            <v>17</v>
          </cell>
          <cell r="S202">
            <v>331500</v>
          </cell>
          <cell r="T202">
            <v>331500</v>
          </cell>
        </row>
      </sheetData>
      <sheetData sheetId="7" refreshError="1">
        <row r="23">
          <cell r="B23" t="str">
            <v>Mabini</v>
          </cell>
          <cell r="D23">
            <v>2218</v>
          </cell>
          <cell r="E23">
            <v>2065</v>
          </cell>
          <cell r="F23">
            <v>0</v>
          </cell>
          <cell r="G23">
            <v>0</v>
          </cell>
          <cell r="H23">
            <v>210</v>
          </cell>
          <cell r="J23">
            <v>210</v>
          </cell>
          <cell r="Q23">
            <v>84.3</v>
          </cell>
          <cell r="R23">
            <v>14</v>
          </cell>
          <cell r="S23">
            <v>1180200</v>
          </cell>
          <cell r="T23">
            <v>1180200</v>
          </cell>
        </row>
        <row r="24">
          <cell r="C24" t="str">
            <v>Irrigated</v>
          </cell>
          <cell r="D24">
            <v>657</v>
          </cell>
          <cell r="E24">
            <v>600</v>
          </cell>
          <cell r="F24" t="str">
            <v>Flowering (F1)</v>
          </cell>
          <cell r="H24">
            <v>20</v>
          </cell>
          <cell r="I24">
            <v>0</v>
          </cell>
          <cell r="J24">
            <v>20</v>
          </cell>
          <cell r="K24">
            <v>5.45</v>
          </cell>
          <cell r="L24">
            <v>4.9050000000000002</v>
          </cell>
          <cell r="M24">
            <v>10</v>
          </cell>
          <cell r="Q24">
            <v>10.9</v>
          </cell>
          <cell r="R24">
            <v>14</v>
          </cell>
          <cell r="S24">
            <v>152600</v>
          </cell>
          <cell r="T24">
            <v>152600</v>
          </cell>
        </row>
        <row r="25">
          <cell r="C25" t="str">
            <v>Irrigated</v>
          </cell>
          <cell r="F25" t="str">
            <v>Flowering (Inbred)</v>
          </cell>
          <cell r="H25">
            <v>90</v>
          </cell>
          <cell r="I25">
            <v>0</v>
          </cell>
          <cell r="J25">
            <v>90</v>
          </cell>
          <cell r="K25">
            <v>4</v>
          </cell>
          <cell r="L25">
            <v>3.6</v>
          </cell>
          <cell r="M25">
            <v>10</v>
          </cell>
          <cell r="Q25">
            <v>36</v>
          </cell>
          <cell r="R25">
            <v>14</v>
          </cell>
          <cell r="S25">
            <v>504000</v>
          </cell>
          <cell r="T25">
            <v>504000</v>
          </cell>
        </row>
        <row r="26">
          <cell r="C26" t="str">
            <v>Rainfed</v>
          </cell>
          <cell r="D26">
            <v>1561</v>
          </cell>
          <cell r="E26">
            <v>1465</v>
          </cell>
          <cell r="F26" t="str">
            <v>Flowering (Inbred)</v>
          </cell>
          <cell r="H26">
            <v>100</v>
          </cell>
          <cell r="I26">
            <v>0</v>
          </cell>
          <cell r="J26">
            <v>100</v>
          </cell>
          <cell r="K26">
            <v>3.74</v>
          </cell>
          <cell r="L26">
            <v>3.3660000000000001</v>
          </cell>
          <cell r="M26">
            <v>10</v>
          </cell>
          <cell r="Q26">
            <v>37.4</v>
          </cell>
          <cell r="R26">
            <v>14</v>
          </cell>
          <cell r="S26">
            <v>523600</v>
          </cell>
          <cell r="T26">
            <v>523600</v>
          </cell>
        </row>
        <row r="27">
          <cell r="B27" t="str">
            <v>District 2</v>
          </cell>
          <cell r="H27">
            <v>281</v>
          </cell>
          <cell r="J27">
            <v>281</v>
          </cell>
          <cell r="Q27">
            <v>100.26300000000001</v>
          </cell>
          <cell r="S27">
            <v>1403682</v>
          </cell>
          <cell r="T27">
            <v>1403682</v>
          </cell>
        </row>
        <row r="28">
          <cell r="B28" t="str">
            <v>Basista</v>
          </cell>
          <cell r="H28">
            <v>189</v>
          </cell>
          <cell r="J28">
            <v>189</v>
          </cell>
          <cell r="Q28">
            <v>85.221000000000004</v>
          </cell>
          <cell r="R28">
            <v>14</v>
          </cell>
          <cell r="S28">
            <v>1193094</v>
          </cell>
          <cell r="T28">
            <v>1193094</v>
          </cell>
        </row>
        <row r="29">
          <cell r="C29" t="str">
            <v>Irrigated</v>
          </cell>
          <cell r="F29" t="str">
            <v>Yellow Ripening (F1)</v>
          </cell>
          <cell r="G29" t="str">
            <v>October</v>
          </cell>
          <cell r="H29">
            <v>15</v>
          </cell>
          <cell r="I29">
            <v>0</v>
          </cell>
          <cell r="J29">
            <v>15</v>
          </cell>
          <cell r="K29">
            <v>5.45</v>
          </cell>
          <cell r="L29">
            <v>4.9050000000000002</v>
          </cell>
          <cell r="M29">
            <v>10</v>
          </cell>
          <cell r="Q29">
            <v>8.1750000000000007</v>
          </cell>
          <cell r="R29">
            <v>14</v>
          </cell>
          <cell r="S29">
            <v>114450.00000000001</v>
          </cell>
          <cell r="T29">
            <v>114450.00000000001</v>
          </cell>
        </row>
        <row r="30">
          <cell r="C30" t="str">
            <v>Irrigated</v>
          </cell>
          <cell r="F30" t="str">
            <v>Yellow Ripening (CS)</v>
          </cell>
          <cell r="G30" t="str">
            <v>October</v>
          </cell>
          <cell r="H30">
            <v>30</v>
          </cell>
          <cell r="I30">
            <v>0</v>
          </cell>
          <cell r="J30">
            <v>30</v>
          </cell>
          <cell r="K30">
            <v>4.8899999999999997</v>
          </cell>
          <cell r="L30">
            <v>4.4009999999999998</v>
          </cell>
          <cell r="M30">
            <v>10</v>
          </cell>
          <cell r="Q30">
            <v>14.67</v>
          </cell>
          <cell r="R30">
            <v>14</v>
          </cell>
          <cell r="S30">
            <v>205380</v>
          </cell>
          <cell r="T30">
            <v>205380</v>
          </cell>
        </row>
        <row r="31">
          <cell r="C31" t="str">
            <v>Irrigated</v>
          </cell>
          <cell r="F31" t="str">
            <v>Soft/Hard Dough (F1)</v>
          </cell>
          <cell r="G31" t="str">
            <v>October</v>
          </cell>
          <cell r="H31">
            <v>25</v>
          </cell>
          <cell r="I31">
            <v>0</v>
          </cell>
          <cell r="J31">
            <v>25</v>
          </cell>
          <cell r="K31">
            <v>5.45</v>
          </cell>
          <cell r="L31">
            <v>4.9050000000000002</v>
          </cell>
          <cell r="M31">
            <v>10</v>
          </cell>
          <cell r="Q31">
            <v>13.625</v>
          </cell>
          <cell r="R31">
            <v>14</v>
          </cell>
          <cell r="S31">
            <v>190750</v>
          </cell>
          <cell r="T31">
            <v>190750</v>
          </cell>
        </row>
        <row r="32">
          <cell r="C32" t="str">
            <v>Irrigated</v>
          </cell>
          <cell r="F32" t="str">
            <v>Soft/Hard Dough (CS)</v>
          </cell>
          <cell r="G32" t="str">
            <v>October</v>
          </cell>
          <cell r="H32">
            <v>35</v>
          </cell>
          <cell r="I32">
            <v>0</v>
          </cell>
          <cell r="J32">
            <v>35</v>
          </cell>
          <cell r="K32">
            <v>4</v>
          </cell>
          <cell r="L32">
            <v>3.6</v>
          </cell>
          <cell r="M32">
            <v>10</v>
          </cell>
          <cell r="Q32">
            <v>14</v>
          </cell>
          <cell r="R32">
            <v>14</v>
          </cell>
          <cell r="S32">
            <v>196000</v>
          </cell>
          <cell r="T32">
            <v>196000</v>
          </cell>
        </row>
        <row r="33">
          <cell r="C33" t="str">
            <v>Rainfed</v>
          </cell>
          <cell r="F33" t="str">
            <v>Yellow Ripening (F1)</v>
          </cell>
          <cell r="G33" t="str">
            <v>October</v>
          </cell>
          <cell r="H33">
            <v>4</v>
          </cell>
          <cell r="I33">
            <v>0</v>
          </cell>
          <cell r="J33">
            <v>4</v>
          </cell>
          <cell r="K33">
            <v>4.8899999999999997</v>
          </cell>
          <cell r="L33">
            <v>4.4009999999999998</v>
          </cell>
          <cell r="M33">
            <v>10</v>
          </cell>
          <cell r="Q33">
            <v>1.956</v>
          </cell>
          <cell r="R33">
            <v>14</v>
          </cell>
          <cell r="S33">
            <v>27384</v>
          </cell>
          <cell r="T33">
            <v>27384</v>
          </cell>
        </row>
        <row r="34">
          <cell r="C34" t="str">
            <v>Rainfed</v>
          </cell>
          <cell r="F34" t="str">
            <v>Yellow Ripening (CS)</v>
          </cell>
          <cell r="G34" t="str">
            <v>October</v>
          </cell>
          <cell r="H34">
            <v>25</v>
          </cell>
          <cell r="I34">
            <v>0</v>
          </cell>
          <cell r="J34">
            <v>25</v>
          </cell>
          <cell r="K34">
            <v>3.74</v>
          </cell>
          <cell r="L34">
            <v>3.3660000000000001</v>
          </cell>
          <cell r="M34">
            <v>10</v>
          </cell>
          <cell r="Q34">
            <v>9.35</v>
          </cell>
          <cell r="R34">
            <v>14</v>
          </cell>
          <cell r="S34">
            <v>130900</v>
          </cell>
          <cell r="T34">
            <v>130900</v>
          </cell>
        </row>
        <row r="35">
          <cell r="C35" t="str">
            <v>Rainfed</v>
          </cell>
          <cell r="F35" t="str">
            <v>Soft/Hard Dough (F1)</v>
          </cell>
          <cell r="G35" t="str">
            <v>October</v>
          </cell>
          <cell r="H35">
            <v>25</v>
          </cell>
          <cell r="I35">
            <v>0</v>
          </cell>
          <cell r="J35">
            <v>25</v>
          </cell>
          <cell r="K35">
            <v>4.8899999999999997</v>
          </cell>
          <cell r="L35">
            <v>4.4009999999999998</v>
          </cell>
          <cell r="M35">
            <v>10</v>
          </cell>
          <cell r="Q35">
            <v>12.225</v>
          </cell>
          <cell r="R35">
            <v>14</v>
          </cell>
          <cell r="S35">
            <v>171150</v>
          </cell>
          <cell r="T35">
            <v>171150</v>
          </cell>
        </row>
        <row r="36">
          <cell r="C36" t="str">
            <v>Rainfed</v>
          </cell>
          <cell r="F36" t="str">
            <v>Soft/Hard Dough (CS)</v>
          </cell>
          <cell r="G36" t="str">
            <v>October</v>
          </cell>
          <cell r="H36">
            <v>30</v>
          </cell>
          <cell r="I36">
            <v>0</v>
          </cell>
          <cell r="J36">
            <v>30</v>
          </cell>
          <cell r="K36">
            <v>3.74</v>
          </cell>
          <cell r="L36">
            <v>3.3660000000000001</v>
          </cell>
          <cell r="M36">
            <v>10</v>
          </cell>
          <cell r="Q36">
            <v>11.22</v>
          </cell>
          <cell r="R36">
            <v>14</v>
          </cell>
          <cell r="S36">
            <v>157080</v>
          </cell>
          <cell r="T36">
            <v>157080</v>
          </cell>
        </row>
        <row r="37">
          <cell r="B37" t="str">
            <v>Urbiztondo</v>
          </cell>
          <cell r="C37" t="str">
            <v>Irrigated</v>
          </cell>
          <cell r="F37" t="str">
            <v>Reproductive (F1)</v>
          </cell>
          <cell r="H37">
            <v>92</v>
          </cell>
          <cell r="J37">
            <v>92</v>
          </cell>
          <cell r="K37">
            <v>5.45</v>
          </cell>
          <cell r="L37">
            <v>5.2865000000000002</v>
          </cell>
          <cell r="M37">
            <v>3</v>
          </cell>
          <cell r="Q37">
            <v>15.042</v>
          </cell>
          <cell r="R37">
            <v>14</v>
          </cell>
          <cell r="S37">
            <v>210588</v>
          </cell>
          <cell r="T37">
            <v>210588</v>
          </cell>
        </row>
        <row r="38">
          <cell r="B38" t="str">
            <v>District 3</v>
          </cell>
          <cell r="H38">
            <v>81</v>
          </cell>
          <cell r="J38">
            <v>81</v>
          </cell>
          <cell r="Q38">
            <v>20.685000000000002</v>
          </cell>
          <cell r="S38">
            <v>289590.00000000006</v>
          </cell>
          <cell r="T38">
            <v>289590.00000000006</v>
          </cell>
        </row>
        <row r="39">
          <cell r="B39" t="str">
            <v>Mapandan</v>
          </cell>
          <cell r="H39">
            <v>81</v>
          </cell>
          <cell r="J39">
            <v>81</v>
          </cell>
          <cell r="Q39">
            <v>20.685000000000002</v>
          </cell>
          <cell r="R39">
            <v>14</v>
          </cell>
          <cell r="S39">
            <v>289590.00000000006</v>
          </cell>
          <cell r="T39">
            <v>289590.00000000006</v>
          </cell>
        </row>
        <row r="40">
          <cell r="C40" t="str">
            <v>Irrigated</v>
          </cell>
          <cell r="F40" t="str">
            <v>Flowering (F1)</v>
          </cell>
          <cell r="G40" t="str">
            <v>October</v>
          </cell>
          <cell r="H40">
            <v>7</v>
          </cell>
          <cell r="I40">
            <v>0</v>
          </cell>
          <cell r="J40">
            <v>7</v>
          </cell>
          <cell r="K40">
            <v>5.45</v>
          </cell>
          <cell r="L40">
            <v>4.9050000000000002</v>
          </cell>
          <cell r="M40">
            <v>10</v>
          </cell>
          <cell r="Q40">
            <v>3.8149999999999999</v>
          </cell>
          <cell r="R40">
            <v>14</v>
          </cell>
          <cell r="S40">
            <v>53410</v>
          </cell>
          <cell r="T40">
            <v>53410</v>
          </cell>
        </row>
        <row r="41">
          <cell r="C41" t="str">
            <v>Irrigated</v>
          </cell>
          <cell r="F41" t="str">
            <v>Flowering (Inbred)</v>
          </cell>
          <cell r="G41" t="str">
            <v>October</v>
          </cell>
          <cell r="H41">
            <v>20</v>
          </cell>
          <cell r="I41">
            <v>0</v>
          </cell>
          <cell r="J41">
            <v>20</v>
          </cell>
          <cell r="K41">
            <v>4</v>
          </cell>
          <cell r="L41">
            <v>3.6</v>
          </cell>
          <cell r="M41">
            <v>10</v>
          </cell>
          <cell r="Q41">
            <v>8</v>
          </cell>
          <cell r="R41">
            <v>14</v>
          </cell>
          <cell r="S41">
            <v>112000</v>
          </cell>
          <cell r="T41">
            <v>112000</v>
          </cell>
        </row>
        <row r="42">
          <cell r="C42" t="str">
            <v>Irrigated</v>
          </cell>
          <cell r="F42" t="str">
            <v>Soft Dough (F1)</v>
          </cell>
          <cell r="G42" t="str">
            <v>October</v>
          </cell>
          <cell r="H42">
            <v>9</v>
          </cell>
          <cell r="I42">
            <v>0</v>
          </cell>
          <cell r="J42">
            <v>9</v>
          </cell>
          <cell r="K42">
            <v>5.45</v>
          </cell>
          <cell r="L42">
            <v>4.9050000000000002</v>
          </cell>
          <cell r="M42">
            <v>10</v>
          </cell>
          <cell r="Q42">
            <v>4.9050000000000011</v>
          </cell>
          <cell r="R42">
            <v>14</v>
          </cell>
          <cell r="S42">
            <v>68670.000000000015</v>
          </cell>
          <cell r="T42">
            <v>68670.000000000015</v>
          </cell>
        </row>
        <row r="43">
          <cell r="C43" t="str">
            <v>Irrigated</v>
          </cell>
          <cell r="F43" t="str">
            <v>Maturity (F1)</v>
          </cell>
          <cell r="G43" t="str">
            <v>October</v>
          </cell>
          <cell r="H43">
            <v>4</v>
          </cell>
          <cell r="I43">
            <v>0</v>
          </cell>
          <cell r="J43">
            <v>4</v>
          </cell>
          <cell r="K43">
            <v>5.45</v>
          </cell>
          <cell r="L43">
            <v>4.9050000000000002</v>
          </cell>
          <cell r="M43">
            <v>10</v>
          </cell>
          <cell r="Q43">
            <v>2.1800000000000002</v>
          </cell>
          <cell r="R43">
            <v>14</v>
          </cell>
          <cell r="S43">
            <v>30520.000000000004</v>
          </cell>
          <cell r="T43">
            <v>30520.000000000004</v>
          </cell>
        </row>
        <row r="44">
          <cell r="C44" t="str">
            <v>Irrigated</v>
          </cell>
          <cell r="F44" t="str">
            <v>Maturity (Inbred)</v>
          </cell>
          <cell r="G44" t="str">
            <v>October</v>
          </cell>
          <cell r="H44">
            <v>14</v>
          </cell>
          <cell r="I44">
            <v>0</v>
          </cell>
          <cell r="J44">
            <v>14</v>
          </cell>
          <cell r="K44">
            <v>4</v>
          </cell>
          <cell r="L44">
            <v>3.6</v>
          </cell>
          <cell r="M44">
            <v>10</v>
          </cell>
          <cell r="Q44">
            <v>5.6000000000000005</v>
          </cell>
          <cell r="R44">
            <v>14</v>
          </cell>
          <cell r="S44">
            <v>78400</v>
          </cell>
          <cell r="T44">
            <v>78400</v>
          </cell>
        </row>
        <row r="45">
          <cell r="C45" t="str">
            <v>Rainfed</v>
          </cell>
          <cell r="F45" t="str">
            <v>Soft Dough (Inbred)</v>
          </cell>
          <cell r="G45" t="str">
            <v>October</v>
          </cell>
          <cell r="H45">
            <v>12</v>
          </cell>
          <cell r="I45">
            <v>0</v>
          </cell>
          <cell r="J45">
            <v>12</v>
          </cell>
          <cell r="K45">
            <v>3.74</v>
          </cell>
          <cell r="L45">
            <v>3.3660000000000001</v>
          </cell>
          <cell r="M45">
            <v>10</v>
          </cell>
          <cell r="Q45">
            <v>4.4880000000000004</v>
          </cell>
          <cell r="R45">
            <v>14</v>
          </cell>
          <cell r="S45">
            <v>62832.000000000007</v>
          </cell>
          <cell r="T45">
            <v>62832.000000000007</v>
          </cell>
        </row>
        <row r="46">
          <cell r="C46" t="str">
            <v>Rainfed</v>
          </cell>
          <cell r="F46" t="str">
            <v>Maturity (F1)</v>
          </cell>
          <cell r="G46" t="str">
            <v>October</v>
          </cell>
          <cell r="H46">
            <v>8</v>
          </cell>
          <cell r="I46">
            <v>0</v>
          </cell>
          <cell r="J46">
            <v>8</v>
          </cell>
          <cell r="K46">
            <v>4.8899999999999997</v>
          </cell>
          <cell r="L46">
            <v>4.4009999999999998</v>
          </cell>
          <cell r="M46">
            <v>10</v>
          </cell>
          <cell r="Q46">
            <v>3.9119999999999999</v>
          </cell>
          <cell r="R46">
            <v>14</v>
          </cell>
          <cell r="S46">
            <v>54768</v>
          </cell>
          <cell r="T46">
            <v>54768</v>
          </cell>
        </row>
        <row r="47">
          <cell r="C47" t="str">
            <v>Rainfed</v>
          </cell>
          <cell r="F47" t="str">
            <v>Maturity (Inbred)</v>
          </cell>
          <cell r="G47" t="str">
            <v>October</v>
          </cell>
          <cell r="H47">
            <v>7</v>
          </cell>
          <cell r="I47">
            <v>0</v>
          </cell>
          <cell r="J47">
            <v>7</v>
          </cell>
          <cell r="K47">
            <v>3.74</v>
          </cell>
          <cell r="L47">
            <v>3.3660000000000001</v>
          </cell>
          <cell r="M47">
            <v>10</v>
          </cell>
          <cell r="Q47">
            <v>2.6180000000000003</v>
          </cell>
          <cell r="R47">
            <v>14</v>
          </cell>
          <cell r="S47">
            <v>36652</v>
          </cell>
          <cell r="T47">
            <v>36652</v>
          </cell>
        </row>
        <row r="48">
          <cell r="T48">
            <v>0</v>
          </cell>
        </row>
        <row r="49">
          <cell r="B49" t="str">
            <v>District 5</v>
          </cell>
          <cell r="H49">
            <v>1694</v>
          </cell>
          <cell r="J49">
            <v>1694</v>
          </cell>
          <cell r="Q49">
            <v>747.76400000000001</v>
          </cell>
          <cell r="S49">
            <v>10468696</v>
          </cell>
          <cell r="T49">
            <v>10468696</v>
          </cell>
        </row>
        <row r="50">
          <cell r="B50" t="str">
            <v>Urdaneta City</v>
          </cell>
          <cell r="H50">
            <v>562</v>
          </cell>
          <cell r="J50">
            <v>562</v>
          </cell>
          <cell r="Q50">
            <v>276.45100000000008</v>
          </cell>
          <cell r="R50">
            <v>14</v>
          </cell>
          <cell r="S50">
            <v>3870314.0000000005</v>
          </cell>
          <cell r="T50">
            <v>3870314.0000000005</v>
          </cell>
        </row>
        <row r="51">
          <cell r="C51" t="str">
            <v>Irrigated</v>
          </cell>
          <cell r="F51" t="str">
            <v>Flowering (F1)</v>
          </cell>
          <cell r="H51">
            <v>247</v>
          </cell>
          <cell r="I51">
            <v>0</v>
          </cell>
          <cell r="J51">
            <v>247</v>
          </cell>
          <cell r="K51">
            <v>5.45</v>
          </cell>
          <cell r="L51">
            <v>4.9050000000000002</v>
          </cell>
          <cell r="M51">
            <v>10</v>
          </cell>
          <cell r="Q51">
            <v>134.61500000000001</v>
          </cell>
          <cell r="R51">
            <v>14</v>
          </cell>
          <cell r="S51">
            <v>1884610.0000000002</v>
          </cell>
          <cell r="T51">
            <v>1884610.0000000002</v>
          </cell>
        </row>
        <row r="52">
          <cell r="C52" t="str">
            <v>Irrigated</v>
          </cell>
          <cell r="F52" t="str">
            <v>Flowering (Inbred)</v>
          </cell>
          <cell r="H52">
            <v>106</v>
          </cell>
          <cell r="I52">
            <v>0</v>
          </cell>
          <cell r="J52">
            <v>106</v>
          </cell>
          <cell r="K52">
            <v>4</v>
          </cell>
          <cell r="L52">
            <v>3.6</v>
          </cell>
          <cell r="M52">
            <v>10</v>
          </cell>
          <cell r="Q52">
            <v>42.400000000000006</v>
          </cell>
          <cell r="R52">
            <v>14</v>
          </cell>
          <cell r="S52">
            <v>593600.00000000012</v>
          </cell>
          <cell r="T52">
            <v>593600.00000000012</v>
          </cell>
        </row>
        <row r="53">
          <cell r="C53" t="str">
            <v>Irrigated</v>
          </cell>
          <cell r="F53" t="str">
            <v>Soft/Hard Dough (F1)</v>
          </cell>
          <cell r="H53">
            <v>67</v>
          </cell>
          <cell r="I53">
            <v>0</v>
          </cell>
          <cell r="J53">
            <v>67</v>
          </cell>
          <cell r="K53">
            <v>5.45</v>
          </cell>
          <cell r="L53">
            <v>4.9050000000000002</v>
          </cell>
          <cell r="M53">
            <v>10</v>
          </cell>
          <cell r="Q53">
            <v>36.515000000000008</v>
          </cell>
          <cell r="R53">
            <v>14</v>
          </cell>
          <cell r="S53">
            <v>511210.00000000012</v>
          </cell>
          <cell r="T53">
            <v>511210.00000000012</v>
          </cell>
        </row>
        <row r="54">
          <cell r="C54" t="str">
            <v>Irrigated</v>
          </cell>
          <cell r="F54" t="str">
            <v>Soft/Hard Dough (CS)</v>
          </cell>
          <cell r="H54">
            <v>28</v>
          </cell>
          <cell r="I54">
            <v>0</v>
          </cell>
          <cell r="J54">
            <v>28</v>
          </cell>
          <cell r="K54">
            <v>4</v>
          </cell>
          <cell r="L54">
            <v>3.6</v>
          </cell>
          <cell r="M54">
            <v>10</v>
          </cell>
          <cell r="Q54">
            <v>11.200000000000001</v>
          </cell>
          <cell r="R54">
            <v>14</v>
          </cell>
          <cell r="S54">
            <v>156800</v>
          </cell>
          <cell r="T54">
            <v>156800</v>
          </cell>
        </row>
        <row r="55">
          <cell r="C55" t="str">
            <v>Rainfed</v>
          </cell>
          <cell r="F55" t="str">
            <v>Flowering (F1)</v>
          </cell>
          <cell r="H55">
            <v>62</v>
          </cell>
          <cell r="I55">
            <v>0</v>
          </cell>
          <cell r="J55">
            <v>62</v>
          </cell>
          <cell r="K55">
            <v>4.8899999999999997</v>
          </cell>
          <cell r="L55">
            <v>4.4009999999999998</v>
          </cell>
          <cell r="M55">
            <v>10</v>
          </cell>
          <cell r="Q55">
            <v>30.318000000000001</v>
          </cell>
          <cell r="R55">
            <v>14</v>
          </cell>
          <cell r="S55">
            <v>424452</v>
          </cell>
          <cell r="T55">
            <v>424452</v>
          </cell>
        </row>
        <row r="56">
          <cell r="C56" t="str">
            <v>Rainfed</v>
          </cell>
          <cell r="F56" t="str">
            <v>Flowering (Inbred)</v>
          </cell>
          <cell r="H56">
            <v>27</v>
          </cell>
          <cell r="I56">
            <v>0</v>
          </cell>
          <cell r="J56">
            <v>27</v>
          </cell>
          <cell r="K56">
            <v>3.74</v>
          </cell>
          <cell r="L56">
            <v>3.3660000000000001</v>
          </cell>
          <cell r="M56">
            <v>10</v>
          </cell>
          <cell r="Q56">
            <v>10.098000000000001</v>
          </cell>
          <cell r="R56">
            <v>14</v>
          </cell>
          <cell r="S56">
            <v>141372</v>
          </cell>
          <cell r="T56">
            <v>141372</v>
          </cell>
        </row>
        <row r="57">
          <cell r="C57" t="str">
            <v>Rainfed</v>
          </cell>
          <cell r="F57" t="str">
            <v>Soft/Hard Dough (F1)</v>
          </cell>
          <cell r="H57">
            <v>17</v>
          </cell>
          <cell r="I57">
            <v>0</v>
          </cell>
          <cell r="J57">
            <v>17</v>
          </cell>
          <cell r="K57">
            <v>4.8899999999999997</v>
          </cell>
          <cell r="L57">
            <v>4.4009999999999998</v>
          </cell>
          <cell r="M57">
            <v>10</v>
          </cell>
          <cell r="Q57">
            <v>8.3130000000000006</v>
          </cell>
          <cell r="R57">
            <v>14</v>
          </cell>
          <cell r="S57">
            <v>116382</v>
          </cell>
          <cell r="T57">
            <v>116382</v>
          </cell>
        </row>
        <row r="58">
          <cell r="C58" t="str">
            <v>Rainfed</v>
          </cell>
          <cell r="F58" t="str">
            <v>Soft/Hard Dough (CS)</v>
          </cell>
          <cell r="H58">
            <v>8</v>
          </cell>
          <cell r="I58">
            <v>0</v>
          </cell>
          <cell r="J58">
            <v>8</v>
          </cell>
          <cell r="K58">
            <v>3.74</v>
          </cell>
          <cell r="L58">
            <v>3.3660000000000001</v>
          </cell>
          <cell r="M58">
            <v>10</v>
          </cell>
          <cell r="Q58">
            <v>2.9920000000000004</v>
          </cell>
          <cell r="R58">
            <v>14</v>
          </cell>
          <cell r="S58">
            <v>41888.000000000007</v>
          </cell>
          <cell r="T58">
            <v>41888.000000000007</v>
          </cell>
        </row>
        <row r="59">
          <cell r="B59" t="str">
            <v>Villasis</v>
          </cell>
          <cell r="H59">
            <v>120</v>
          </cell>
          <cell r="J59">
            <v>120</v>
          </cell>
          <cell r="Q59">
            <v>53.8</v>
          </cell>
          <cell r="R59">
            <v>14</v>
          </cell>
          <cell r="S59">
            <v>753200</v>
          </cell>
          <cell r="T59">
            <v>753200</v>
          </cell>
        </row>
        <row r="60">
          <cell r="C60" t="str">
            <v>Irrigated</v>
          </cell>
          <cell r="F60" t="str">
            <v>Reproductive (F1)</v>
          </cell>
          <cell r="H60">
            <v>40</v>
          </cell>
          <cell r="I60">
            <v>0</v>
          </cell>
          <cell r="J60">
            <v>40</v>
          </cell>
          <cell r="K60">
            <v>5.45</v>
          </cell>
          <cell r="L60">
            <v>4.9050000000000002</v>
          </cell>
          <cell r="M60">
            <v>10</v>
          </cell>
          <cell r="Q60">
            <v>21.8</v>
          </cell>
          <cell r="R60">
            <v>14</v>
          </cell>
          <cell r="S60">
            <v>305200</v>
          </cell>
          <cell r="T60">
            <v>305200</v>
          </cell>
        </row>
        <row r="61">
          <cell r="C61" t="str">
            <v>Irrigated</v>
          </cell>
          <cell r="F61" t="str">
            <v>Reproductive (Inbred)</v>
          </cell>
          <cell r="H61">
            <v>80</v>
          </cell>
          <cell r="I61">
            <v>0</v>
          </cell>
          <cell r="J61">
            <v>80</v>
          </cell>
          <cell r="K61">
            <v>4</v>
          </cell>
          <cell r="L61">
            <v>3.6</v>
          </cell>
          <cell r="M61">
            <v>10</v>
          </cell>
          <cell r="Q61">
            <v>32</v>
          </cell>
          <cell r="R61">
            <v>14</v>
          </cell>
          <cell r="S61">
            <v>448000</v>
          </cell>
          <cell r="T61">
            <v>448000</v>
          </cell>
        </row>
        <row r="62">
          <cell r="B62" t="str">
            <v>Sto. Tomas</v>
          </cell>
          <cell r="H62">
            <v>550</v>
          </cell>
          <cell r="I62">
            <v>0</v>
          </cell>
          <cell r="J62">
            <v>550</v>
          </cell>
          <cell r="Q62">
            <v>228.7</v>
          </cell>
          <cell r="R62">
            <v>14</v>
          </cell>
          <cell r="S62">
            <v>3201800</v>
          </cell>
          <cell r="T62">
            <v>3201800</v>
          </cell>
        </row>
        <row r="63">
          <cell r="C63" t="str">
            <v>Irrigated</v>
          </cell>
          <cell r="F63" t="str">
            <v>Reproductive (Inbred)</v>
          </cell>
          <cell r="H63">
            <v>110</v>
          </cell>
          <cell r="I63">
            <v>0</v>
          </cell>
          <cell r="J63">
            <v>110</v>
          </cell>
          <cell r="K63">
            <v>4</v>
          </cell>
          <cell r="L63">
            <v>3.6</v>
          </cell>
          <cell r="M63">
            <v>10</v>
          </cell>
          <cell r="Q63">
            <v>44</v>
          </cell>
          <cell r="R63">
            <v>14</v>
          </cell>
          <cell r="S63">
            <v>616000</v>
          </cell>
          <cell r="T63">
            <v>616000</v>
          </cell>
        </row>
        <row r="64">
          <cell r="C64" t="str">
            <v>Irrigated</v>
          </cell>
          <cell r="F64" t="str">
            <v>Maturity (F1)</v>
          </cell>
          <cell r="H64">
            <v>60</v>
          </cell>
          <cell r="J64">
            <v>60</v>
          </cell>
          <cell r="K64">
            <v>5.45</v>
          </cell>
          <cell r="L64">
            <v>4.9050000000000002</v>
          </cell>
          <cell r="M64">
            <v>10</v>
          </cell>
          <cell r="Q64">
            <v>32.700000000000003</v>
          </cell>
          <cell r="R64">
            <v>14</v>
          </cell>
          <cell r="S64">
            <v>457800.00000000006</v>
          </cell>
          <cell r="T64">
            <v>457800.00000000006</v>
          </cell>
        </row>
        <row r="65">
          <cell r="C65" t="str">
            <v>Irrigated</v>
          </cell>
          <cell r="F65" t="str">
            <v>Maturity (Inbred)</v>
          </cell>
          <cell r="H65">
            <v>380</v>
          </cell>
          <cell r="J65">
            <v>380</v>
          </cell>
          <cell r="K65">
            <v>4</v>
          </cell>
          <cell r="L65">
            <v>3.6</v>
          </cell>
          <cell r="M65">
            <v>10</v>
          </cell>
          <cell r="Q65">
            <v>152</v>
          </cell>
          <cell r="R65">
            <v>14</v>
          </cell>
          <cell r="S65">
            <v>2128000</v>
          </cell>
          <cell r="T65">
            <v>2128000</v>
          </cell>
        </row>
        <row r="66">
          <cell r="B66" t="str">
            <v>Sison</v>
          </cell>
          <cell r="H66">
            <v>462</v>
          </cell>
          <cell r="J66">
            <v>462</v>
          </cell>
          <cell r="Q66">
            <v>188.81300000000002</v>
          </cell>
          <cell r="R66">
            <v>14</v>
          </cell>
          <cell r="S66">
            <v>2643382</v>
          </cell>
          <cell r="T66">
            <v>2643382</v>
          </cell>
        </row>
        <row r="67">
          <cell r="C67" t="str">
            <v>Irrigated</v>
          </cell>
          <cell r="F67" t="str">
            <v>Flowering (F1)</v>
          </cell>
          <cell r="H67">
            <v>39</v>
          </cell>
          <cell r="J67">
            <v>39</v>
          </cell>
          <cell r="K67">
            <v>5.45</v>
          </cell>
          <cell r="L67">
            <v>4.9050000000000002</v>
          </cell>
          <cell r="M67">
            <v>10</v>
          </cell>
          <cell r="Q67">
            <v>21.255000000000003</v>
          </cell>
          <cell r="R67">
            <v>14</v>
          </cell>
          <cell r="S67">
            <v>297570.00000000006</v>
          </cell>
          <cell r="T67">
            <v>297570.00000000006</v>
          </cell>
        </row>
        <row r="68">
          <cell r="C68" t="str">
            <v>Irrigated</v>
          </cell>
          <cell r="F68" t="str">
            <v>Flowering (Inbred)</v>
          </cell>
          <cell r="H68">
            <v>271</v>
          </cell>
          <cell r="J68">
            <v>271</v>
          </cell>
          <cell r="K68">
            <v>4</v>
          </cell>
          <cell r="L68">
            <v>3.6</v>
          </cell>
          <cell r="M68">
            <v>10</v>
          </cell>
          <cell r="Q68">
            <v>108.4</v>
          </cell>
          <cell r="R68">
            <v>14</v>
          </cell>
          <cell r="S68">
            <v>1517600.0000000002</v>
          </cell>
          <cell r="T68">
            <v>1517600.0000000002</v>
          </cell>
        </row>
        <row r="69">
          <cell r="C69" t="str">
            <v>Irrigated</v>
          </cell>
          <cell r="F69" t="str">
            <v>Soft/Hard Dough (CS)</v>
          </cell>
          <cell r="H69">
            <v>80</v>
          </cell>
          <cell r="J69">
            <v>80</v>
          </cell>
          <cell r="K69">
            <v>4</v>
          </cell>
          <cell r="L69">
            <v>3.6</v>
          </cell>
          <cell r="M69">
            <v>10</v>
          </cell>
          <cell r="Q69">
            <v>32</v>
          </cell>
          <cell r="R69">
            <v>14</v>
          </cell>
          <cell r="S69">
            <v>448000</v>
          </cell>
          <cell r="T69">
            <v>448000</v>
          </cell>
        </row>
        <row r="70">
          <cell r="C70" t="str">
            <v>Rainfed</v>
          </cell>
          <cell r="F70" t="str">
            <v>Flowering (F1)</v>
          </cell>
          <cell r="H70">
            <v>2</v>
          </cell>
          <cell r="J70">
            <v>2</v>
          </cell>
          <cell r="K70">
            <v>4.8899999999999997</v>
          </cell>
          <cell r="L70">
            <v>4.4009999999999998</v>
          </cell>
          <cell r="M70">
            <v>10</v>
          </cell>
          <cell r="Q70">
            <v>0.97799999999999998</v>
          </cell>
          <cell r="R70">
            <v>14</v>
          </cell>
          <cell r="S70">
            <v>13692</v>
          </cell>
          <cell r="T70">
            <v>13692</v>
          </cell>
        </row>
        <row r="71">
          <cell r="C71" t="str">
            <v>Rainfed</v>
          </cell>
          <cell r="F71" t="str">
            <v>Flowering (Inbred)</v>
          </cell>
          <cell r="H71">
            <v>70</v>
          </cell>
          <cell r="J71">
            <v>70</v>
          </cell>
          <cell r="K71">
            <v>3.74</v>
          </cell>
          <cell r="L71">
            <v>3.3660000000000001</v>
          </cell>
          <cell r="M71">
            <v>10</v>
          </cell>
          <cell r="Q71">
            <v>26.180000000000003</v>
          </cell>
          <cell r="R71">
            <v>14</v>
          </cell>
          <cell r="S71">
            <v>366520.00000000006</v>
          </cell>
          <cell r="T71">
            <v>366520.00000000006</v>
          </cell>
        </row>
        <row r="72">
          <cell r="B72" t="str">
            <v>District 6</v>
          </cell>
          <cell r="H72">
            <v>3072.5</v>
          </cell>
          <cell r="I72">
            <v>18</v>
          </cell>
          <cell r="J72">
            <v>3054.5</v>
          </cell>
          <cell r="O72">
            <v>8150</v>
          </cell>
          <cell r="P72">
            <v>122250</v>
          </cell>
          <cell r="Q72">
            <v>1396.0844999999999</v>
          </cell>
          <cell r="S72">
            <v>19545183</v>
          </cell>
          <cell r="T72">
            <v>19667433</v>
          </cell>
        </row>
        <row r="73">
          <cell r="B73" t="str">
            <v>San Quintin</v>
          </cell>
          <cell r="H73">
            <v>1518</v>
          </cell>
          <cell r="I73">
            <v>15</v>
          </cell>
          <cell r="J73">
            <v>1503</v>
          </cell>
          <cell r="O73">
            <v>8150</v>
          </cell>
          <cell r="P73">
            <v>122250</v>
          </cell>
          <cell r="Q73">
            <v>644.57000000000005</v>
          </cell>
          <cell r="S73">
            <v>9023980</v>
          </cell>
          <cell r="T73">
            <v>9146230</v>
          </cell>
        </row>
        <row r="74">
          <cell r="C74" t="str">
            <v>Irrigated</v>
          </cell>
          <cell r="F74" t="str">
            <v>Seedling (F1)</v>
          </cell>
          <cell r="H74">
            <v>15</v>
          </cell>
          <cell r="I74">
            <v>15</v>
          </cell>
          <cell r="J74">
            <v>0</v>
          </cell>
          <cell r="O74">
            <v>8150</v>
          </cell>
          <cell r="P74">
            <v>122250</v>
          </cell>
          <cell r="T74">
            <v>122250</v>
          </cell>
        </row>
        <row r="75">
          <cell r="C75" t="str">
            <v>Irrigated</v>
          </cell>
          <cell r="F75" t="str">
            <v>Soft/Hard Dough (F1)</v>
          </cell>
          <cell r="H75">
            <v>166</v>
          </cell>
          <cell r="I75">
            <v>0</v>
          </cell>
          <cell r="J75">
            <v>166</v>
          </cell>
          <cell r="K75">
            <v>5.45</v>
          </cell>
          <cell r="L75">
            <v>4.9050000000000002</v>
          </cell>
          <cell r="M75">
            <v>10</v>
          </cell>
          <cell r="Q75">
            <v>90.470000000000013</v>
          </cell>
          <cell r="R75">
            <v>14</v>
          </cell>
          <cell r="S75">
            <v>1266580.0000000002</v>
          </cell>
          <cell r="T75">
            <v>1266580.0000000002</v>
          </cell>
        </row>
        <row r="76">
          <cell r="C76" t="str">
            <v>Irrigated</v>
          </cell>
          <cell r="F76" t="str">
            <v>Ripening (F1)</v>
          </cell>
          <cell r="H76">
            <v>115</v>
          </cell>
          <cell r="I76">
            <v>0</v>
          </cell>
          <cell r="J76">
            <v>115</v>
          </cell>
          <cell r="K76">
            <v>5.45</v>
          </cell>
          <cell r="L76">
            <v>4.9050000000000002</v>
          </cell>
          <cell r="M76">
            <v>10</v>
          </cell>
          <cell r="Q76">
            <v>62.675000000000004</v>
          </cell>
          <cell r="R76">
            <v>14</v>
          </cell>
          <cell r="S76">
            <v>877450</v>
          </cell>
          <cell r="T76">
            <v>877450</v>
          </cell>
        </row>
        <row r="77">
          <cell r="C77" t="str">
            <v>Irrigated</v>
          </cell>
          <cell r="F77" t="str">
            <v>Soft/Hard Dough (CS)</v>
          </cell>
          <cell r="H77">
            <v>522</v>
          </cell>
          <cell r="I77">
            <v>0</v>
          </cell>
          <cell r="J77">
            <v>522</v>
          </cell>
          <cell r="K77">
            <v>4</v>
          </cell>
          <cell r="L77">
            <v>3.6</v>
          </cell>
          <cell r="M77">
            <v>10</v>
          </cell>
          <cell r="Q77">
            <v>208.8</v>
          </cell>
          <cell r="R77">
            <v>14</v>
          </cell>
          <cell r="S77">
            <v>2923200.0000000005</v>
          </cell>
          <cell r="T77">
            <v>2923200.0000000005</v>
          </cell>
        </row>
        <row r="78">
          <cell r="C78" t="str">
            <v>Irrigated</v>
          </cell>
          <cell r="F78" t="str">
            <v>Ripening (Inbred)</v>
          </cell>
          <cell r="H78">
            <v>310</v>
          </cell>
          <cell r="I78">
            <v>0</v>
          </cell>
          <cell r="J78">
            <v>310</v>
          </cell>
          <cell r="K78">
            <v>4</v>
          </cell>
          <cell r="L78">
            <v>3.6</v>
          </cell>
          <cell r="M78">
            <v>10</v>
          </cell>
          <cell r="Q78">
            <v>124</v>
          </cell>
          <cell r="R78">
            <v>14</v>
          </cell>
          <cell r="S78">
            <v>1736000</v>
          </cell>
          <cell r="T78">
            <v>1736000</v>
          </cell>
        </row>
        <row r="79">
          <cell r="C79" t="str">
            <v>Rainfed</v>
          </cell>
          <cell r="F79" t="str">
            <v>Soft/Hard Dough (F1)</v>
          </cell>
          <cell r="H79">
            <v>51</v>
          </cell>
          <cell r="I79">
            <v>0</v>
          </cell>
          <cell r="J79">
            <v>51</v>
          </cell>
          <cell r="K79">
            <v>4.8899999999999997</v>
          </cell>
          <cell r="L79">
            <v>4.4009999999999998</v>
          </cell>
          <cell r="M79">
            <v>10</v>
          </cell>
          <cell r="Q79">
            <v>24.939</v>
          </cell>
          <cell r="R79">
            <v>14</v>
          </cell>
          <cell r="S79">
            <v>349146</v>
          </cell>
          <cell r="T79">
            <v>349146</v>
          </cell>
        </row>
        <row r="80">
          <cell r="C80" t="str">
            <v>Rainfed</v>
          </cell>
          <cell r="F80" t="str">
            <v>Ripening (F1)</v>
          </cell>
          <cell r="H80">
            <v>60</v>
          </cell>
          <cell r="I80">
            <v>0</v>
          </cell>
          <cell r="J80">
            <v>60</v>
          </cell>
          <cell r="K80">
            <v>4.8899999999999997</v>
          </cell>
          <cell r="L80">
            <v>4.4009999999999998</v>
          </cell>
          <cell r="M80">
            <v>10</v>
          </cell>
          <cell r="Q80">
            <v>29.34</v>
          </cell>
          <cell r="R80">
            <v>14</v>
          </cell>
          <cell r="S80">
            <v>410760</v>
          </cell>
          <cell r="T80">
            <v>410760</v>
          </cell>
        </row>
        <row r="81">
          <cell r="C81" t="str">
            <v>Rainfed</v>
          </cell>
          <cell r="F81" t="str">
            <v>Soft/Hard Dough (CS)</v>
          </cell>
          <cell r="H81">
            <v>112</v>
          </cell>
          <cell r="J81">
            <v>112</v>
          </cell>
          <cell r="K81">
            <v>3.74</v>
          </cell>
          <cell r="L81">
            <v>3.3660000000000001</v>
          </cell>
          <cell r="M81">
            <v>10</v>
          </cell>
          <cell r="Q81">
            <v>41.888000000000005</v>
          </cell>
          <cell r="R81">
            <v>14</v>
          </cell>
          <cell r="S81">
            <v>586432</v>
          </cell>
          <cell r="T81">
            <v>586432</v>
          </cell>
        </row>
        <row r="82">
          <cell r="C82" t="str">
            <v>Rainfed</v>
          </cell>
          <cell r="F82" t="str">
            <v>Ripening (Inbred)</v>
          </cell>
          <cell r="H82">
            <v>167</v>
          </cell>
          <cell r="J82">
            <v>167</v>
          </cell>
          <cell r="K82">
            <v>3.74</v>
          </cell>
          <cell r="L82">
            <v>3.3660000000000001</v>
          </cell>
          <cell r="M82">
            <v>10</v>
          </cell>
          <cell r="Q82">
            <v>62.458000000000006</v>
          </cell>
          <cell r="R82">
            <v>14</v>
          </cell>
          <cell r="S82">
            <v>874412</v>
          </cell>
          <cell r="T82">
            <v>874412</v>
          </cell>
        </row>
        <row r="83">
          <cell r="B83" t="str">
            <v>San Manuel</v>
          </cell>
          <cell r="H83">
            <v>22.5</v>
          </cell>
          <cell r="J83">
            <v>22.5</v>
          </cell>
          <cell r="Q83">
            <v>9.3770000000000007</v>
          </cell>
          <cell r="R83">
            <v>14</v>
          </cell>
          <cell r="S83">
            <v>131278</v>
          </cell>
          <cell r="T83">
            <v>131278</v>
          </cell>
        </row>
        <row r="84">
          <cell r="C84" t="str">
            <v>Irrigated</v>
          </cell>
          <cell r="F84" t="str">
            <v>Reproductive (F1)</v>
          </cell>
          <cell r="H84">
            <v>2.6</v>
          </cell>
          <cell r="I84">
            <v>0</v>
          </cell>
          <cell r="J84">
            <v>2.6</v>
          </cell>
          <cell r="K84">
            <v>5.45</v>
          </cell>
          <cell r="L84">
            <v>4.9050000000000002</v>
          </cell>
          <cell r="M84">
            <v>10</v>
          </cell>
          <cell r="Q84">
            <v>1.4170000000000003</v>
          </cell>
          <cell r="R84">
            <v>14</v>
          </cell>
          <cell r="S84">
            <v>19838.000000000004</v>
          </cell>
          <cell r="T84">
            <v>19838.000000000004</v>
          </cell>
        </row>
        <row r="85">
          <cell r="C85" t="str">
            <v>Irrigated</v>
          </cell>
          <cell r="F85" t="str">
            <v>Reproductive (CS)</v>
          </cell>
          <cell r="H85">
            <v>13.4</v>
          </cell>
          <cell r="I85">
            <v>0</v>
          </cell>
          <cell r="J85">
            <v>13.4</v>
          </cell>
          <cell r="K85">
            <v>4</v>
          </cell>
          <cell r="L85">
            <v>3.6</v>
          </cell>
          <cell r="M85">
            <v>10</v>
          </cell>
          <cell r="Q85">
            <v>5.36</v>
          </cell>
          <cell r="R85">
            <v>14</v>
          </cell>
          <cell r="S85">
            <v>75040</v>
          </cell>
          <cell r="T85">
            <v>75040</v>
          </cell>
        </row>
        <row r="86">
          <cell r="C86" t="str">
            <v>Irrigated</v>
          </cell>
          <cell r="F86" t="str">
            <v>Soft/Hard Dough (CS)</v>
          </cell>
          <cell r="H86">
            <v>6.5</v>
          </cell>
          <cell r="I86">
            <v>0</v>
          </cell>
          <cell r="J86">
            <v>6.5</v>
          </cell>
          <cell r="K86">
            <v>4</v>
          </cell>
          <cell r="L86">
            <v>3.6</v>
          </cell>
          <cell r="M86">
            <v>10</v>
          </cell>
          <cell r="Q86">
            <v>2.6</v>
          </cell>
          <cell r="R86">
            <v>14</v>
          </cell>
          <cell r="S86">
            <v>36400</v>
          </cell>
          <cell r="T86">
            <v>36400</v>
          </cell>
        </row>
        <row r="87">
          <cell r="B87" t="str">
            <v>Natividad</v>
          </cell>
          <cell r="H87">
            <v>645</v>
          </cell>
          <cell r="J87">
            <v>645</v>
          </cell>
          <cell r="L87">
            <v>0</v>
          </cell>
          <cell r="Q87">
            <v>327.02</v>
          </cell>
          <cell r="R87">
            <v>14</v>
          </cell>
          <cell r="S87">
            <v>4578280</v>
          </cell>
          <cell r="T87">
            <v>4578280</v>
          </cell>
        </row>
        <row r="88">
          <cell r="C88" t="str">
            <v>Irrigated</v>
          </cell>
          <cell r="F88" t="str">
            <v>Reproductive (F1)</v>
          </cell>
          <cell r="H88">
            <v>225</v>
          </cell>
          <cell r="I88">
            <v>0</v>
          </cell>
          <cell r="J88">
            <v>225</v>
          </cell>
          <cell r="K88">
            <v>5.45</v>
          </cell>
          <cell r="L88">
            <v>4.9050000000000002</v>
          </cell>
          <cell r="M88">
            <v>10</v>
          </cell>
          <cell r="Q88">
            <v>122.625</v>
          </cell>
          <cell r="R88">
            <v>14</v>
          </cell>
          <cell r="S88">
            <v>1716750</v>
          </cell>
          <cell r="T88">
            <v>1716750</v>
          </cell>
        </row>
        <row r="89">
          <cell r="C89" t="str">
            <v>Irrigated</v>
          </cell>
          <cell r="F89" t="str">
            <v>Reproductive (CS)</v>
          </cell>
          <cell r="H89">
            <v>50</v>
          </cell>
          <cell r="I89">
            <v>0</v>
          </cell>
          <cell r="J89">
            <v>50</v>
          </cell>
          <cell r="K89">
            <v>4</v>
          </cell>
          <cell r="L89">
            <v>3.6</v>
          </cell>
          <cell r="M89">
            <v>10</v>
          </cell>
          <cell r="Q89">
            <v>20</v>
          </cell>
          <cell r="R89">
            <v>14</v>
          </cell>
          <cell r="S89">
            <v>280000</v>
          </cell>
          <cell r="T89">
            <v>280000</v>
          </cell>
        </row>
        <row r="90">
          <cell r="C90" t="str">
            <v>Irrigated</v>
          </cell>
          <cell r="F90" t="str">
            <v>Maturity (F1)</v>
          </cell>
          <cell r="H90">
            <v>256</v>
          </cell>
          <cell r="I90">
            <v>0</v>
          </cell>
          <cell r="J90">
            <v>256</v>
          </cell>
          <cell r="K90">
            <v>5.45</v>
          </cell>
          <cell r="L90">
            <v>4.9050000000000002</v>
          </cell>
          <cell r="M90">
            <v>10</v>
          </cell>
          <cell r="Q90">
            <v>139.52000000000001</v>
          </cell>
          <cell r="R90">
            <v>14</v>
          </cell>
          <cell r="S90">
            <v>1953280.0000000002</v>
          </cell>
          <cell r="T90">
            <v>1953280.0000000002</v>
          </cell>
        </row>
        <row r="91">
          <cell r="C91" t="str">
            <v>Irrigated</v>
          </cell>
          <cell r="F91" t="str">
            <v>Maturity (Inbred)</v>
          </cell>
          <cell r="H91">
            <v>64</v>
          </cell>
          <cell r="I91">
            <v>0</v>
          </cell>
          <cell r="J91">
            <v>64</v>
          </cell>
          <cell r="K91">
            <v>4</v>
          </cell>
          <cell r="L91">
            <v>3.6</v>
          </cell>
          <cell r="M91">
            <v>10</v>
          </cell>
          <cell r="Q91">
            <v>25.6</v>
          </cell>
          <cell r="R91">
            <v>14</v>
          </cell>
          <cell r="S91">
            <v>358400.00000000006</v>
          </cell>
          <cell r="T91">
            <v>358400.00000000006</v>
          </cell>
        </row>
        <row r="92">
          <cell r="C92" t="str">
            <v>Rainfed</v>
          </cell>
          <cell r="F92" t="str">
            <v>Reproductive (F1)</v>
          </cell>
          <cell r="H92">
            <v>5</v>
          </cell>
          <cell r="I92">
            <v>0</v>
          </cell>
          <cell r="J92">
            <v>5</v>
          </cell>
          <cell r="K92">
            <v>4.8899999999999997</v>
          </cell>
          <cell r="L92">
            <v>4.4009999999999998</v>
          </cell>
          <cell r="M92">
            <v>10</v>
          </cell>
          <cell r="Q92">
            <v>2.4450000000000003</v>
          </cell>
          <cell r="R92">
            <v>14</v>
          </cell>
          <cell r="S92">
            <v>34230.000000000007</v>
          </cell>
          <cell r="T92">
            <v>34230.000000000007</v>
          </cell>
        </row>
        <row r="93">
          <cell r="C93" t="str">
            <v>Rainfed</v>
          </cell>
          <cell r="F93" t="str">
            <v>Reproductive (CS)</v>
          </cell>
          <cell r="H93">
            <v>45</v>
          </cell>
          <cell r="I93">
            <v>0</v>
          </cell>
          <cell r="J93">
            <v>45</v>
          </cell>
          <cell r="K93">
            <v>3.74</v>
          </cell>
          <cell r="L93">
            <v>3.3660000000000001</v>
          </cell>
          <cell r="M93">
            <v>10</v>
          </cell>
          <cell r="Q93">
            <v>16.830000000000002</v>
          </cell>
          <cell r="R93">
            <v>14</v>
          </cell>
          <cell r="S93">
            <v>235620.00000000003</v>
          </cell>
          <cell r="T93">
            <v>235620.00000000003</v>
          </cell>
        </row>
        <row r="94">
          <cell r="B94" t="str">
            <v>Tayug</v>
          </cell>
          <cell r="H94">
            <v>210.5</v>
          </cell>
          <cell r="I94">
            <v>3</v>
          </cell>
          <cell r="J94">
            <v>207.5</v>
          </cell>
          <cell r="L94">
            <v>0</v>
          </cell>
          <cell r="Q94">
            <v>97.102500000000006</v>
          </cell>
          <cell r="R94">
            <v>14</v>
          </cell>
          <cell r="S94">
            <v>1359435.0000000002</v>
          </cell>
          <cell r="T94">
            <v>1359435.0000000002</v>
          </cell>
        </row>
        <row r="95">
          <cell r="C95" t="str">
            <v>Irrigated</v>
          </cell>
          <cell r="F95" t="str">
            <v>Flowering (F1)</v>
          </cell>
          <cell r="H95">
            <v>0.5</v>
          </cell>
          <cell r="I95">
            <v>0.5</v>
          </cell>
          <cell r="J95">
            <v>0</v>
          </cell>
          <cell r="K95">
            <v>5.45</v>
          </cell>
          <cell r="L95">
            <v>0</v>
          </cell>
          <cell r="M95">
            <v>100</v>
          </cell>
          <cell r="Q95">
            <v>2.7250000000000001</v>
          </cell>
          <cell r="R95">
            <v>14</v>
          </cell>
          <cell r="S95">
            <v>38150</v>
          </cell>
          <cell r="T95">
            <v>38150</v>
          </cell>
        </row>
        <row r="96">
          <cell r="C96" t="str">
            <v>Irrigated</v>
          </cell>
          <cell r="F96" t="str">
            <v>Flowering (Inbred)</v>
          </cell>
          <cell r="H96">
            <v>2.5</v>
          </cell>
          <cell r="I96">
            <v>2.5</v>
          </cell>
          <cell r="J96">
            <v>0</v>
          </cell>
          <cell r="K96">
            <v>4</v>
          </cell>
          <cell r="L96">
            <v>0</v>
          </cell>
          <cell r="M96">
            <v>100</v>
          </cell>
          <cell r="Q96">
            <v>10</v>
          </cell>
          <cell r="R96">
            <v>14</v>
          </cell>
          <cell r="S96">
            <v>140000</v>
          </cell>
          <cell r="T96">
            <v>140000</v>
          </cell>
        </row>
        <row r="97">
          <cell r="C97" t="str">
            <v>Irrigated</v>
          </cell>
          <cell r="F97" t="str">
            <v>Booting/Heading (F1)</v>
          </cell>
          <cell r="H97">
            <v>4</v>
          </cell>
          <cell r="I97">
            <v>0</v>
          </cell>
          <cell r="J97">
            <v>4</v>
          </cell>
          <cell r="K97">
            <v>5.45</v>
          </cell>
          <cell r="L97">
            <v>4.9050000000000002</v>
          </cell>
          <cell r="M97">
            <v>10</v>
          </cell>
          <cell r="Q97">
            <v>2.1800000000000002</v>
          </cell>
          <cell r="R97">
            <v>14</v>
          </cell>
          <cell r="S97">
            <v>30520.000000000004</v>
          </cell>
          <cell r="T97">
            <v>30520.000000000004</v>
          </cell>
        </row>
        <row r="98">
          <cell r="C98" t="str">
            <v>Irrigated</v>
          </cell>
          <cell r="F98" t="str">
            <v>Booting/Heading (CS)</v>
          </cell>
          <cell r="H98">
            <v>2</v>
          </cell>
          <cell r="I98">
            <v>0</v>
          </cell>
          <cell r="J98">
            <v>2</v>
          </cell>
          <cell r="K98">
            <v>4</v>
          </cell>
          <cell r="L98">
            <v>3.6</v>
          </cell>
          <cell r="M98">
            <v>10</v>
          </cell>
          <cell r="Q98">
            <v>0.8</v>
          </cell>
          <cell r="R98">
            <v>14</v>
          </cell>
          <cell r="S98">
            <v>11200.000000000002</v>
          </cell>
          <cell r="T98">
            <v>11200.000000000002</v>
          </cell>
        </row>
        <row r="99">
          <cell r="C99" t="str">
            <v>Irrigated</v>
          </cell>
          <cell r="F99" t="str">
            <v>Soft/Hard Dough (F1)</v>
          </cell>
          <cell r="H99">
            <v>5.5</v>
          </cell>
          <cell r="I99">
            <v>0</v>
          </cell>
          <cell r="J99">
            <v>5.5</v>
          </cell>
          <cell r="K99">
            <v>5.45</v>
          </cell>
          <cell r="L99">
            <v>4.9050000000000002</v>
          </cell>
          <cell r="M99">
            <v>10</v>
          </cell>
          <cell r="Q99">
            <v>2.9975000000000005</v>
          </cell>
          <cell r="R99">
            <v>14</v>
          </cell>
          <cell r="S99">
            <v>41965</v>
          </cell>
          <cell r="T99">
            <v>41965</v>
          </cell>
        </row>
        <row r="100">
          <cell r="C100" t="str">
            <v>Irrigated</v>
          </cell>
          <cell r="F100" t="str">
            <v>Soft/Hard Dough (CS)</v>
          </cell>
          <cell r="H100">
            <v>44</v>
          </cell>
          <cell r="I100">
            <v>0</v>
          </cell>
          <cell r="J100">
            <v>44</v>
          </cell>
          <cell r="K100">
            <v>4</v>
          </cell>
          <cell r="L100">
            <v>3.6</v>
          </cell>
          <cell r="M100">
            <v>10</v>
          </cell>
          <cell r="Q100">
            <v>17.600000000000001</v>
          </cell>
          <cell r="R100">
            <v>14</v>
          </cell>
          <cell r="S100">
            <v>246400.00000000003</v>
          </cell>
          <cell r="T100">
            <v>246400.00000000003</v>
          </cell>
        </row>
        <row r="101">
          <cell r="C101" t="str">
            <v>Irrigated</v>
          </cell>
          <cell r="F101" t="str">
            <v>Maturity (CS)</v>
          </cell>
          <cell r="H101">
            <v>152</v>
          </cell>
          <cell r="I101">
            <v>0</v>
          </cell>
          <cell r="J101">
            <v>152</v>
          </cell>
          <cell r="K101">
            <v>4</v>
          </cell>
          <cell r="L101">
            <v>3.6</v>
          </cell>
          <cell r="M101">
            <v>10</v>
          </cell>
          <cell r="Q101">
            <v>60.800000000000004</v>
          </cell>
          <cell r="R101">
            <v>14</v>
          </cell>
          <cell r="S101">
            <v>851200</v>
          </cell>
          <cell r="T101">
            <v>851200</v>
          </cell>
        </row>
        <row r="102">
          <cell r="B102" t="str">
            <v>Umingan</v>
          </cell>
          <cell r="H102">
            <v>571.5</v>
          </cell>
          <cell r="J102">
            <v>571.5</v>
          </cell>
          <cell r="L102">
            <v>0</v>
          </cell>
          <cell r="Q102">
            <v>260.79000000000002</v>
          </cell>
          <cell r="R102">
            <v>14</v>
          </cell>
          <cell r="S102">
            <v>3651060.0000000005</v>
          </cell>
          <cell r="T102">
            <v>3651060.0000000005</v>
          </cell>
        </row>
        <row r="103">
          <cell r="C103" t="str">
            <v>Irrigated</v>
          </cell>
          <cell r="F103" t="str">
            <v>Reproductive (F1)</v>
          </cell>
          <cell r="H103">
            <v>10</v>
          </cell>
          <cell r="I103">
            <v>0</v>
          </cell>
          <cell r="J103">
            <v>10</v>
          </cell>
          <cell r="K103">
            <v>5.45</v>
          </cell>
          <cell r="L103">
            <v>4.9050000000000002</v>
          </cell>
          <cell r="M103">
            <v>10</v>
          </cell>
          <cell r="Q103">
            <v>5.45</v>
          </cell>
          <cell r="R103">
            <v>14</v>
          </cell>
          <cell r="S103">
            <v>76300</v>
          </cell>
          <cell r="T103">
            <v>76300</v>
          </cell>
        </row>
        <row r="104">
          <cell r="C104" t="str">
            <v>Irrigated</v>
          </cell>
          <cell r="F104" t="str">
            <v>Reproductive (CS)</v>
          </cell>
          <cell r="H104">
            <v>104.5</v>
          </cell>
          <cell r="I104">
            <v>0</v>
          </cell>
          <cell r="J104">
            <v>104.5</v>
          </cell>
          <cell r="K104">
            <v>4</v>
          </cell>
          <cell r="L104">
            <v>3.6</v>
          </cell>
          <cell r="M104">
            <v>10</v>
          </cell>
          <cell r="Q104">
            <v>41.800000000000004</v>
          </cell>
          <cell r="R104">
            <v>14</v>
          </cell>
          <cell r="S104">
            <v>585200</v>
          </cell>
          <cell r="T104">
            <v>585200</v>
          </cell>
        </row>
        <row r="105">
          <cell r="C105" t="str">
            <v>Irrigated</v>
          </cell>
          <cell r="F105" t="str">
            <v>Maturity (F1)</v>
          </cell>
          <cell r="H105">
            <v>212</v>
          </cell>
          <cell r="I105">
            <v>0</v>
          </cell>
          <cell r="J105">
            <v>212</v>
          </cell>
          <cell r="K105">
            <v>5.45</v>
          </cell>
          <cell r="L105">
            <v>4.9050000000000002</v>
          </cell>
          <cell r="M105">
            <v>10</v>
          </cell>
          <cell r="Q105">
            <v>115.54000000000002</v>
          </cell>
          <cell r="R105">
            <v>14</v>
          </cell>
          <cell r="S105">
            <v>1617560.0000000005</v>
          </cell>
          <cell r="T105">
            <v>1617560.0000000005</v>
          </cell>
        </row>
        <row r="106">
          <cell r="C106" t="str">
            <v>Irrigated</v>
          </cell>
          <cell r="F106" t="str">
            <v>Maturity (Inbred)</v>
          </cell>
          <cell r="H106">
            <v>245</v>
          </cell>
          <cell r="I106">
            <v>0</v>
          </cell>
          <cell r="J106">
            <v>245</v>
          </cell>
          <cell r="K106">
            <v>4</v>
          </cell>
          <cell r="L106">
            <v>3.6</v>
          </cell>
          <cell r="M106">
            <v>10</v>
          </cell>
          <cell r="Q106">
            <v>98</v>
          </cell>
          <cell r="R106">
            <v>14</v>
          </cell>
          <cell r="S106">
            <v>1372000</v>
          </cell>
          <cell r="T106">
            <v>1372000</v>
          </cell>
        </row>
        <row r="107">
          <cell r="B107" t="str">
            <v>Balungao</v>
          </cell>
          <cell r="C107" t="str">
            <v>Irrigated</v>
          </cell>
          <cell r="F107" t="str">
            <v>Maturity (F1)</v>
          </cell>
          <cell r="H107">
            <v>105</v>
          </cell>
          <cell r="I107">
            <v>0</v>
          </cell>
          <cell r="J107">
            <v>105</v>
          </cell>
          <cell r="K107">
            <v>5.45</v>
          </cell>
          <cell r="L107">
            <v>4.9050000000000002</v>
          </cell>
          <cell r="M107">
            <v>10</v>
          </cell>
          <cell r="Q107">
            <v>57.225000000000001</v>
          </cell>
          <cell r="R107">
            <v>14</v>
          </cell>
          <cell r="S107">
            <v>801150</v>
          </cell>
          <cell r="T107">
            <v>801150</v>
          </cell>
        </row>
      </sheetData>
      <sheetData sheetId="8" refreshError="1">
        <row r="22">
          <cell r="B22" t="str">
            <v>Bacnotan</v>
          </cell>
          <cell r="E22">
            <v>1881</v>
          </cell>
          <cell r="F22">
            <v>0</v>
          </cell>
          <cell r="G22">
            <v>650</v>
          </cell>
          <cell r="H22">
            <v>0.5</v>
          </cell>
          <cell r="I22">
            <v>649.5</v>
          </cell>
          <cell r="J22">
            <v>13.89</v>
          </cell>
          <cell r="K22">
            <v>8.3339999999999996</v>
          </cell>
          <cell r="L22">
            <v>1.2000000000000002</v>
          </cell>
          <cell r="M22">
            <v>0</v>
          </cell>
          <cell r="N22">
            <v>0</v>
          </cell>
          <cell r="O22">
            <v>0</v>
          </cell>
          <cell r="P22">
            <v>303.0335</v>
          </cell>
          <cell r="Q22">
            <v>51</v>
          </cell>
          <cell r="R22">
            <v>5151569.5</v>
          </cell>
          <cell r="S22">
            <v>5151569.5</v>
          </cell>
        </row>
        <row r="23">
          <cell r="E23">
            <v>1881</v>
          </cell>
          <cell r="F23" t="str">
            <v>Reproductive</v>
          </cell>
          <cell r="G23">
            <v>499.5</v>
          </cell>
          <cell r="I23">
            <v>499.5</v>
          </cell>
          <cell r="J23">
            <v>4.63</v>
          </cell>
          <cell r="K23">
            <v>4.1669999999999998</v>
          </cell>
          <cell r="L23">
            <v>0.1</v>
          </cell>
          <cell r="P23">
            <v>231.26850000000002</v>
          </cell>
          <cell r="Q23">
            <v>17</v>
          </cell>
          <cell r="R23">
            <v>3931564.5000000005</v>
          </cell>
          <cell r="S23">
            <v>3931564.5000000005</v>
          </cell>
        </row>
        <row r="24">
          <cell r="F24" t="str">
            <v>Reproductive</v>
          </cell>
          <cell r="G24">
            <v>0.5</v>
          </cell>
          <cell r="H24">
            <v>0.5</v>
          </cell>
          <cell r="J24">
            <v>4.63</v>
          </cell>
          <cell r="L24">
            <v>1</v>
          </cell>
          <cell r="P24">
            <v>2.3149999999999999</v>
          </cell>
          <cell r="Q24">
            <v>17</v>
          </cell>
          <cell r="R24">
            <v>39355</v>
          </cell>
          <cell r="S24">
            <v>39355</v>
          </cell>
        </row>
        <row r="25">
          <cell r="F25" t="str">
            <v>Maturity</v>
          </cell>
          <cell r="G25">
            <v>150</v>
          </cell>
          <cell r="I25">
            <v>150</v>
          </cell>
          <cell r="J25">
            <v>4.63</v>
          </cell>
          <cell r="K25">
            <v>4.1669999999999998</v>
          </cell>
          <cell r="L25">
            <v>0.1</v>
          </cell>
          <cell r="P25">
            <v>69.45</v>
          </cell>
          <cell r="Q25">
            <v>17</v>
          </cell>
          <cell r="R25">
            <v>1180650</v>
          </cell>
          <cell r="S25">
            <v>1180650</v>
          </cell>
        </row>
        <row r="26">
          <cell r="B26" t="str">
            <v>Balaoan</v>
          </cell>
          <cell r="E26">
            <v>1872</v>
          </cell>
          <cell r="F26" t="str">
            <v>Maturity</v>
          </cell>
          <cell r="G26">
            <v>733</v>
          </cell>
          <cell r="I26">
            <v>733</v>
          </cell>
          <cell r="J26">
            <v>4.63</v>
          </cell>
          <cell r="K26">
            <v>4.1669999999999998</v>
          </cell>
          <cell r="L26">
            <v>0.1</v>
          </cell>
          <cell r="P26">
            <v>339.37900000000002</v>
          </cell>
          <cell r="Q26">
            <v>17</v>
          </cell>
          <cell r="R26">
            <v>5769443</v>
          </cell>
          <cell r="S26">
            <v>5769443</v>
          </cell>
        </row>
        <row r="27">
          <cell r="B27" t="str">
            <v>Bangar</v>
          </cell>
          <cell r="E27">
            <v>0</v>
          </cell>
          <cell r="F27">
            <v>0</v>
          </cell>
          <cell r="G27">
            <v>185</v>
          </cell>
          <cell r="H27">
            <v>0</v>
          </cell>
          <cell r="I27">
            <v>185</v>
          </cell>
          <cell r="J27">
            <v>9.26</v>
          </cell>
          <cell r="K27">
            <v>8.3339999999999996</v>
          </cell>
          <cell r="L27">
            <v>0.2</v>
          </cell>
          <cell r="M27">
            <v>0</v>
          </cell>
          <cell r="N27">
            <v>0</v>
          </cell>
          <cell r="O27">
            <v>0</v>
          </cell>
          <cell r="P27">
            <v>85.655000000000001</v>
          </cell>
          <cell r="Q27">
            <v>35</v>
          </cell>
          <cell r="R27">
            <v>1514010</v>
          </cell>
          <cell r="S27">
            <v>1514010</v>
          </cell>
        </row>
        <row r="28">
          <cell r="F28" t="str">
            <v>Reproductive</v>
          </cell>
          <cell r="G28">
            <v>60</v>
          </cell>
          <cell r="I28">
            <v>60</v>
          </cell>
          <cell r="J28">
            <v>4.63</v>
          </cell>
          <cell r="K28">
            <v>4.1669999999999998</v>
          </cell>
          <cell r="L28">
            <v>0.1</v>
          </cell>
          <cell r="P28">
            <v>27.78</v>
          </cell>
          <cell r="Q28">
            <v>17</v>
          </cell>
          <cell r="R28">
            <v>472260</v>
          </cell>
          <cell r="S28">
            <v>472260</v>
          </cell>
        </row>
        <row r="29">
          <cell r="F29" t="str">
            <v>Maturity</v>
          </cell>
          <cell r="G29">
            <v>125</v>
          </cell>
          <cell r="I29">
            <v>125</v>
          </cell>
          <cell r="J29">
            <v>4.63</v>
          </cell>
          <cell r="K29">
            <v>4.1669999999999998</v>
          </cell>
          <cell r="L29">
            <v>0.1</v>
          </cell>
          <cell r="P29">
            <v>57.875</v>
          </cell>
          <cell r="Q29">
            <v>18</v>
          </cell>
          <cell r="R29">
            <v>1041750</v>
          </cell>
          <cell r="S29">
            <v>1041750</v>
          </cell>
        </row>
        <row r="30">
          <cell r="B30" t="str">
            <v>Luna</v>
          </cell>
          <cell r="E30">
            <v>600</v>
          </cell>
          <cell r="F30" t="str">
            <v>Reproductive</v>
          </cell>
          <cell r="G30">
            <v>563</v>
          </cell>
          <cell r="I30">
            <v>563</v>
          </cell>
          <cell r="J30">
            <v>4.63</v>
          </cell>
          <cell r="K30">
            <v>4.1669999999999998</v>
          </cell>
          <cell r="L30">
            <v>0.1</v>
          </cell>
          <cell r="P30">
            <v>260.66900000000004</v>
          </cell>
          <cell r="Q30">
            <v>17</v>
          </cell>
          <cell r="R30">
            <v>4431373.0000000009</v>
          </cell>
          <cell r="S30">
            <v>4431373.0000000009</v>
          </cell>
        </row>
        <row r="31">
          <cell r="B31" t="str">
            <v>San Fernando City</v>
          </cell>
          <cell r="E31">
            <v>1688</v>
          </cell>
          <cell r="F31" t="str">
            <v>Maturity</v>
          </cell>
          <cell r="G31">
            <v>725</v>
          </cell>
          <cell r="I31">
            <v>725</v>
          </cell>
          <cell r="J31">
            <v>4.63</v>
          </cell>
          <cell r="K31">
            <v>4.1669999999999998</v>
          </cell>
          <cell r="L31">
            <v>0.1</v>
          </cell>
          <cell r="P31">
            <v>335.67500000000001</v>
          </cell>
          <cell r="Q31">
            <v>17</v>
          </cell>
          <cell r="R31">
            <v>5706475</v>
          </cell>
          <cell r="S31">
            <v>5706475</v>
          </cell>
        </row>
        <row r="32">
          <cell r="B32" t="str">
            <v>San Gabriel</v>
          </cell>
          <cell r="E32">
            <v>1061</v>
          </cell>
          <cell r="F32">
            <v>0</v>
          </cell>
          <cell r="G32">
            <v>485.3</v>
          </cell>
          <cell r="H32">
            <v>0</v>
          </cell>
          <cell r="I32">
            <v>485.3</v>
          </cell>
          <cell r="J32">
            <v>9.26</v>
          </cell>
          <cell r="K32">
            <v>8.3339999999999996</v>
          </cell>
          <cell r="L32">
            <v>0.2</v>
          </cell>
          <cell r="M32">
            <v>0</v>
          </cell>
          <cell r="N32">
            <v>0</v>
          </cell>
          <cell r="O32">
            <v>0</v>
          </cell>
          <cell r="P32">
            <v>224.69390000000001</v>
          </cell>
          <cell r="Q32">
            <v>34</v>
          </cell>
          <cell r="R32">
            <v>3819796.3</v>
          </cell>
          <cell r="S32">
            <v>3819796.3</v>
          </cell>
        </row>
        <row r="33">
          <cell r="E33">
            <v>1061</v>
          </cell>
          <cell r="F33" t="str">
            <v>Maturity</v>
          </cell>
          <cell r="G33">
            <v>92.3</v>
          </cell>
          <cell r="I33">
            <v>92.3</v>
          </cell>
          <cell r="J33">
            <v>4.63</v>
          </cell>
          <cell r="K33">
            <v>4.1669999999999998</v>
          </cell>
          <cell r="L33">
            <v>0.1</v>
          </cell>
          <cell r="P33">
            <v>42.734900000000003</v>
          </cell>
          <cell r="Q33">
            <v>17</v>
          </cell>
          <cell r="R33">
            <v>726493.3</v>
          </cell>
          <cell r="S33">
            <v>726493.3</v>
          </cell>
        </row>
        <row r="34">
          <cell r="F34" t="str">
            <v>Reproductive</v>
          </cell>
          <cell r="G34">
            <v>393</v>
          </cell>
          <cell r="I34">
            <v>393</v>
          </cell>
          <cell r="J34">
            <v>4.63</v>
          </cell>
          <cell r="K34">
            <v>4.1669999999999998</v>
          </cell>
          <cell r="L34">
            <v>0.1</v>
          </cell>
          <cell r="P34">
            <v>181.959</v>
          </cell>
          <cell r="Q34">
            <v>17</v>
          </cell>
          <cell r="R34">
            <v>3093303</v>
          </cell>
          <cell r="S34">
            <v>3093303</v>
          </cell>
        </row>
        <row r="35">
          <cell r="B35" t="str">
            <v>San Juan</v>
          </cell>
          <cell r="E35">
            <v>1916</v>
          </cell>
          <cell r="F35" t="str">
            <v>Maturity</v>
          </cell>
          <cell r="G35">
            <v>1150</v>
          </cell>
          <cell r="I35">
            <v>1150</v>
          </cell>
          <cell r="J35">
            <v>4.63</v>
          </cell>
          <cell r="K35">
            <v>4.1669999999999998</v>
          </cell>
          <cell r="L35">
            <v>0.1</v>
          </cell>
          <cell r="P35">
            <v>532.45000000000005</v>
          </cell>
          <cell r="Q35">
            <v>17</v>
          </cell>
          <cell r="R35">
            <v>9051650.0000000019</v>
          </cell>
          <cell r="S35">
            <v>9051650.0000000019</v>
          </cell>
        </row>
        <row r="36">
          <cell r="B36" t="str">
            <v>Santol</v>
          </cell>
          <cell r="E36">
            <v>1916</v>
          </cell>
          <cell r="F36">
            <v>0</v>
          </cell>
          <cell r="G36">
            <v>300</v>
          </cell>
          <cell r="H36">
            <v>0</v>
          </cell>
          <cell r="I36">
            <v>300</v>
          </cell>
          <cell r="J36">
            <v>9.26</v>
          </cell>
          <cell r="K36">
            <v>8.3339999999999996</v>
          </cell>
          <cell r="L36">
            <v>0.2</v>
          </cell>
          <cell r="M36">
            <v>0</v>
          </cell>
          <cell r="N36">
            <v>0</v>
          </cell>
          <cell r="O36">
            <v>0</v>
          </cell>
          <cell r="P36">
            <v>138.9</v>
          </cell>
          <cell r="Q36">
            <v>34</v>
          </cell>
          <cell r="R36">
            <v>2361300</v>
          </cell>
          <cell r="S36">
            <v>2361300</v>
          </cell>
        </row>
        <row r="37">
          <cell r="E37">
            <v>1916</v>
          </cell>
          <cell r="F37" t="str">
            <v>Maturity</v>
          </cell>
          <cell r="G37">
            <v>241</v>
          </cell>
          <cell r="I37">
            <v>241</v>
          </cell>
          <cell r="J37">
            <v>4.63</v>
          </cell>
          <cell r="K37">
            <v>4.1669999999999998</v>
          </cell>
          <cell r="L37">
            <v>0.1</v>
          </cell>
          <cell r="P37">
            <v>111.583</v>
          </cell>
          <cell r="Q37">
            <v>17</v>
          </cell>
          <cell r="R37">
            <v>1896911</v>
          </cell>
          <cell r="S37">
            <v>1896911</v>
          </cell>
        </row>
        <row r="38">
          <cell r="F38" t="str">
            <v>Reproductive</v>
          </cell>
          <cell r="G38">
            <v>59</v>
          </cell>
          <cell r="I38">
            <v>59</v>
          </cell>
          <cell r="J38">
            <v>4.63</v>
          </cell>
          <cell r="K38">
            <v>4.1669999999999998</v>
          </cell>
          <cell r="L38">
            <v>0.1</v>
          </cell>
          <cell r="P38">
            <v>27.317000000000004</v>
          </cell>
          <cell r="Q38">
            <v>17</v>
          </cell>
          <cell r="R38">
            <v>464389.00000000006</v>
          </cell>
          <cell r="S38">
            <v>464389.00000000006</v>
          </cell>
        </row>
        <row r="39">
          <cell r="B39" t="str">
            <v>Sudipen</v>
          </cell>
          <cell r="E39">
            <v>0</v>
          </cell>
          <cell r="F39">
            <v>0</v>
          </cell>
          <cell r="G39">
            <v>910.6</v>
          </cell>
          <cell r="H39">
            <v>0</v>
          </cell>
          <cell r="I39">
            <v>910.6</v>
          </cell>
          <cell r="J39">
            <v>9.26</v>
          </cell>
          <cell r="K39">
            <v>8.3339999999999996</v>
          </cell>
          <cell r="L39">
            <v>0.2</v>
          </cell>
          <cell r="M39">
            <v>0</v>
          </cell>
          <cell r="N39">
            <v>0</v>
          </cell>
          <cell r="O39">
            <v>0</v>
          </cell>
          <cell r="P39">
            <v>421.60780000000005</v>
          </cell>
          <cell r="Q39">
            <v>34</v>
          </cell>
          <cell r="R39">
            <v>7167332.6000000015</v>
          </cell>
          <cell r="S39">
            <v>7167332.6000000015</v>
          </cell>
        </row>
        <row r="40">
          <cell r="F40" t="str">
            <v>Reproductive</v>
          </cell>
          <cell r="G40">
            <v>110</v>
          </cell>
          <cell r="I40">
            <v>110</v>
          </cell>
          <cell r="J40">
            <v>4.63</v>
          </cell>
          <cell r="K40">
            <v>4.1669999999999998</v>
          </cell>
          <cell r="L40">
            <v>0.1</v>
          </cell>
          <cell r="P40">
            <v>50.930000000000007</v>
          </cell>
          <cell r="Q40">
            <v>17</v>
          </cell>
          <cell r="R40">
            <v>865810.00000000012</v>
          </cell>
          <cell r="S40">
            <v>865810.00000000012</v>
          </cell>
        </row>
        <row r="41">
          <cell r="F41" t="str">
            <v>Maturity</v>
          </cell>
          <cell r="G41">
            <v>800.6</v>
          </cell>
          <cell r="I41">
            <v>800.6</v>
          </cell>
          <cell r="J41">
            <v>4.63</v>
          </cell>
          <cell r="K41">
            <v>4.1669999999999998</v>
          </cell>
          <cell r="L41">
            <v>0.1</v>
          </cell>
          <cell r="P41">
            <v>370.67780000000005</v>
          </cell>
          <cell r="Q41">
            <v>17</v>
          </cell>
          <cell r="R41">
            <v>6301522.6000000015</v>
          </cell>
          <cell r="S41">
            <v>6301522.6000000015</v>
          </cell>
        </row>
        <row r="42">
          <cell r="B42" t="str">
            <v>District 2</v>
          </cell>
          <cell r="G42">
            <v>7219.62</v>
          </cell>
          <cell r="H42">
            <v>52</v>
          </cell>
          <cell r="I42">
            <v>7167.62</v>
          </cell>
          <cell r="M42">
            <v>0</v>
          </cell>
          <cell r="O42">
            <v>18200</v>
          </cell>
          <cell r="P42">
            <v>3552.8860599999998</v>
          </cell>
          <cell r="R42">
            <v>60399063.019999996</v>
          </cell>
          <cell r="S42">
            <v>60417263.019999996</v>
          </cell>
        </row>
        <row r="43">
          <cell r="B43" t="str">
            <v>Agoo</v>
          </cell>
          <cell r="E43">
            <v>1487</v>
          </cell>
          <cell r="F43" t="str">
            <v>Reproductive</v>
          </cell>
          <cell r="G43">
            <v>894.3</v>
          </cell>
          <cell r="I43">
            <v>894.3</v>
          </cell>
          <cell r="J43">
            <v>4.63</v>
          </cell>
          <cell r="K43">
            <v>4.1669999999999998</v>
          </cell>
          <cell r="L43">
            <v>0.1</v>
          </cell>
          <cell r="P43">
            <v>414.06089999999995</v>
          </cell>
          <cell r="Q43">
            <v>17</v>
          </cell>
          <cell r="R43">
            <v>7039035.2999999998</v>
          </cell>
          <cell r="S43">
            <v>7039035.2999999998</v>
          </cell>
        </row>
        <row r="44">
          <cell r="B44" t="str">
            <v>Aringay</v>
          </cell>
          <cell r="F44" t="str">
            <v>Maturity</v>
          </cell>
          <cell r="G44">
            <v>275</v>
          </cell>
          <cell r="I44">
            <v>275</v>
          </cell>
          <cell r="J44">
            <v>4.63</v>
          </cell>
          <cell r="K44">
            <v>4.1669999999999998</v>
          </cell>
          <cell r="L44">
            <v>0.1</v>
          </cell>
          <cell r="P44">
            <v>127.325</v>
          </cell>
          <cell r="Q44">
            <v>17</v>
          </cell>
          <cell r="R44">
            <v>2164525</v>
          </cell>
          <cell r="S44">
            <v>2164525</v>
          </cell>
        </row>
        <row r="45">
          <cell r="B45" t="str">
            <v>Bagulin</v>
          </cell>
          <cell r="E45">
            <v>746</v>
          </cell>
          <cell r="F45">
            <v>0</v>
          </cell>
          <cell r="G45">
            <v>588</v>
          </cell>
          <cell r="H45">
            <v>0</v>
          </cell>
          <cell r="I45">
            <v>588</v>
          </cell>
          <cell r="J45">
            <v>9.26</v>
          </cell>
          <cell r="K45">
            <v>8.3339999999999996</v>
          </cell>
          <cell r="L45">
            <v>0.2</v>
          </cell>
          <cell r="M45">
            <v>0</v>
          </cell>
          <cell r="N45">
            <v>0</v>
          </cell>
          <cell r="O45">
            <v>0</v>
          </cell>
          <cell r="P45">
            <v>272.24399999999997</v>
          </cell>
          <cell r="Q45">
            <v>34</v>
          </cell>
          <cell r="R45">
            <v>4628147.9999999991</v>
          </cell>
          <cell r="S45">
            <v>4628147.9999999991</v>
          </cell>
        </row>
        <row r="46">
          <cell r="E46">
            <v>746</v>
          </cell>
          <cell r="F46" t="str">
            <v>Maturity</v>
          </cell>
          <cell r="G46">
            <v>448</v>
          </cell>
          <cell r="I46">
            <v>448</v>
          </cell>
          <cell r="J46">
            <v>4.63</v>
          </cell>
          <cell r="K46">
            <v>4.1669999999999998</v>
          </cell>
          <cell r="L46">
            <v>0.1</v>
          </cell>
          <cell r="P46">
            <v>207.42399999999998</v>
          </cell>
          <cell r="Q46">
            <v>17</v>
          </cell>
          <cell r="R46">
            <v>3526207.9999999995</v>
          </cell>
          <cell r="S46">
            <v>3526207.9999999995</v>
          </cell>
        </row>
        <row r="47">
          <cell r="F47" t="str">
            <v>Reproductive</v>
          </cell>
          <cell r="G47">
            <v>140</v>
          </cell>
          <cell r="I47">
            <v>140</v>
          </cell>
          <cell r="J47">
            <v>4.63</v>
          </cell>
          <cell r="K47">
            <v>4.1669999999999998</v>
          </cell>
          <cell r="L47">
            <v>0.1</v>
          </cell>
          <cell r="P47">
            <v>64.819999999999993</v>
          </cell>
          <cell r="Q47">
            <v>17</v>
          </cell>
          <cell r="R47">
            <v>1101939.9999999998</v>
          </cell>
          <cell r="S47">
            <v>1101939.9999999998</v>
          </cell>
        </row>
        <row r="48">
          <cell r="B48" t="str">
            <v>Bauang</v>
          </cell>
          <cell r="E48">
            <v>1722</v>
          </cell>
          <cell r="F48">
            <v>0</v>
          </cell>
          <cell r="G48">
            <v>109.5</v>
          </cell>
          <cell r="H48">
            <v>0</v>
          </cell>
          <cell r="I48">
            <v>109.5</v>
          </cell>
          <cell r="J48">
            <v>9.26</v>
          </cell>
          <cell r="K48">
            <v>8.3339999999999996</v>
          </cell>
          <cell r="L48">
            <v>0.2</v>
          </cell>
          <cell r="M48">
            <v>0</v>
          </cell>
          <cell r="N48">
            <v>0</v>
          </cell>
          <cell r="O48">
            <v>0</v>
          </cell>
          <cell r="P48">
            <v>50.698500000000003</v>
          </cell>
          <cell r="Q48">
            <v>34</v>
          </cell>
          <cell r="R48">
            <v>861874.5</v>
          </cell>
          <cell r="S48">
            <v>861874.5</v>
          </cell>
        </row>
        <row r="49">
          <cell r="E49">
            <v>1722</v>
          </cell>
          <cell r="F49" t="str">
            <v>Maturity</v>
          </cell>
          <cell r="G49">
            <v>86.5</v>
          </cell>
          <cell r="I49">
            <v>86.5</v>
          </cell>
          <cell r="J49">
            <v>4.63</v>
          </cell>
          <cell r="K49">
            <v>4.1669999999999998</v>
          </cell>
          <cell r="L49">
            <v>0.1</v>
          </cell>
          <cell r="P49">
            <v>40.049500000000002</v>
          </cell>
          <cell r="Q49">
            <v>17</v>
          </cell>
          <cell r="R49">
            <v>680841.5</v>
          </cell>
          <cell r="S49">
            <v>680841.5</v>
          </cell>
        </row>
        <row r="50">
          <cell r="F50" t="str">
            <v>Reproductive</v>
          </cell>
          <cell r="G50">
            <v>23</v>
          </cell>
          <cell r="I50">
            <v>23</v>
          </cell>
          <cell r="J50">
            <v>4.63</v>
          </cell>
          <cell r="K50">
            <v>4.1669999999999998</v>
          </cell>
          <cell r="L50">
            <v>0.1</v>
          </cell>
          <cell r="P50">
            <v>10.649000000000001</v>
          </cell>
          <cell r="Q50">
            <v>17</v>
          </cell>
          <cell r="R50">
            <v>181033.00000000003</v>
          </cell>
          <cell r="S50">
            <v>181033.00000000003</v>
          </cell>
        </row>
        <row r="51">
          <cell r="B51" t="str">
            <v>Burgos</v>
          </cell>
          <cell r="E51">
            <v>951</v>
          </cell>
          <cell r="F51">
            <v>0</v>
          </cell>
          <cell r="G51">
            <v>127</v>
          </cell>
          <cell r="H51">
            <v>26</v>
          </cell>
          <cell r="I51">
            <v>101</v>
          </cell>
          <cell r="J51">
            <v>9.26</v>
          </cell>
          <cell r="K51">
            <v>4.1669999999999998</v>
          </cell>
          <cell r="L51">
            <v>1.1000000000000001</v>
          </cell>
          <cell r="M51">
            <v>0</v>
          </cell>
          <cell r="N51">
            <v>0</v>
          </cell>
          <cell r="O51">
            <v>0</v>
          </cell>
          <cell r="P51">
            <v>167.143</v>
          </cell>
          <cell r="Q51">
            <v>34</v>
          </cell>
          <cell r="R51">
            <v>2841431</v>
          </cell>
          <cell r="S51">
            <v>2841431</v>
          </cell>
        </row>
        <row r="52">
          <cell r="E52">
            <v>951</v>
          </cell>
          <cell r="F52" t="str">
            <v>Maturity</v>
          </cell>
          <cell r="G52">
            <v>26</v>
          </cell>
          <cell r="H52">
            <v>26</v>
          </cell>
          <cell r="I52">
            <v>0</v>
          </cell>
          <cell r="J52">
            <v>4.63</v>
          </cell>
          <cell r="K52">
            <v>0</v>
          </cell>
          <cell r="L52">
            <v>1</v>
          </cell>
          <cell r="P52">
            <v>120.38</v>
          </cell>
          <cell r="Q52">
            <v>17</v>
          </cell>
          <cell r="R52">
            <v>2046460</v>
          </cell>
          <cell r="S52">
            <v>2046460</v>
          </cell>
        </row>
        <row r="53">
          <cell r="F53" t="str">
            <v>Maturity</v>
          </cell>
          <cell r="G53">
            <v>101</v>
          </cell>
          <cell r="I53">
            <v>101</v>
          </cell>
          <cell r="J53">
            <v>4.63</v>
          </cell>
          <cell r="K53">
            <v>4.1669999999999998</v>
          </cell>
          <cell r="L53">
            <v>0.1</v>
          </cell>
          <cell r="P53">
            <v>46.763000000000005</v>
          </cell>
          <cell r="Q53">
            <v>17</v>
          </cell>
          <cell r="R53">
            <v>794971.00000000012</v>
          </cell>
          <cell r="S53">
            <v>794971.00000000012</v>
          </cell>
        </row>
        <row r="54">
          <cell r="B54" t="str">
            <v>Caba</v>
          </cell>
          <cell r="E54">
            <v>1151</v>
          </cell>
          <cell r="F54">
            <v>0</v>
          </cell>
          <cell r="G54">
            <v>401</v>
          </cell>
          <cell r="H54">
            <v>0</v>
          </cell>
          <cell r="I54">
            <v>401</v>
          </cell>
          <cell r="J54">
            <v>9.26</v>
          </cell>
          <cell r="K54">
            <v>8.3339999999999996</v>
          </cell>
          <cell r="L54">
            <v>0.2</v>
          </cell>
          <cell r="M54">
            <v>0</v>
          </cell>
          <cell r="N54">
            <v>0</v>
          </cell>
          <cell r="O54">
            <v>0</v>
          </cell>
          <cell r="P54">
            <v>185.66299999999998</v>
          </cell>
          <cell r="Q54">
            <v>34</v>
          </cell>
          <cell r="R54">
            <v>3156270.9999999995</v>
          </cell>
          <cell r="S54">
            <v>3156270.9999999995</v>
          </cell>
        </row>
        <row r="55">
          <cell r="E55">
            <v>1151</v>
          </cell>
          <cell r="F55" t="str">
            <v>Reproductive</v>
          </cell>
          <cell r="G55">
            <v>98</v>
          </cell>
          <cell r="I55">
            <v>98</v>
          </cell>
          <cell r="J55">
            <v>4.63</v>
          </cell>
          <cell r="K55">
            <v>4.1669999999999998</v>
          </cell>
          <cell r="L55">
            <v>0.1</v>
          </cell>
          <cell r="P55">
            <v>45.374000000000002</v>
          </cell>
          <cell r="Q55">
            <v>17</v>
          </cell>
          <cell r="R55">
            <v>771358.00000000012</v>
          </cell>
          <cell r="S55">
            <v>771358.00000000012</v>
          </cell>
        </row>
        <row r="56">
          <cell r="F56" t="str">
            <v>Maturity</v>
          </cell>
          <cell r="G56">
            <v>303</v>
          </cell>
          <cell r="I56">
            <v>303</v>
          </cell>
          <cell r="J56">
            <v>4.63</v>
          </cell>
          <cell r="K56">
            <v>4.1669999999999998</v>
          </cell>
          <cell r="L56">
            <v>0.1</v>
          </cell>
          <cell r="P56">
            <v>140.28899999999999</v>
          </cell>
          <cell r="Q56">
            <v>17</v>
          </cell>
          <cell r="R56">
            <v>2384912.9999999995</v>
          </cell>
          <cell r="S56">
            <v>2384912.9999999995</v>
          </cell>
        </row>
        <row r="57">
          <cell r="B57" t="str">
            <v>Naguilian</v>
          </cell>
          <cell r="E57">
            <v>2190</v>
          </cell>
          <cell r="F57" t="str">
            <v>Maturity</v>
          </cell>
          <cell r="G57">
            <v>1314</v>
          </cell>
          <cell r="I57">
            <v>1314</v>
          </cell>
          <cell r="J57">
            <v>4.63</v>
          </cell>
          <cell r="K57">
            <v>4.1669999999999998</v>
          </cell>
          <cell r="L57">
            <v>0.1</v>
          </cell>
          <cell r="P57">
            <v>608.38199999999995</v>
          </cell>
          <cell r="Q57">
            <v>17</v>
          </cell>
          <cell r="R57">
            <v>10342493.999999998</v>
          </cell>
          <cell r="S57">
            <v>10342493.999999998</v>
          </cell>
        </row>
        <row r="58">
          <cell r="B58" t="str">
            <v>Pugo</v>
          </cell>
          <cell r="E58">
            <v>764</v>
          </cell>
          <cell r="F58">
            <v>0</v>
          </cell>
          <cell r="G58">
            <v>279.90999999999997</v>
          </cell>
          <cell r="H58">
            <v>0</v>
          </cell>
          <cell r="I58">
            <v>279.90999999999997</v>
          </cell>
          <cell r="J58">
            <v>13.89</v>
          </cell>
          <cell r="K58">
            <v>12.500999999999999</v>
          </cell>
          <cell r="L58">
            <v>0.30000000000000004</v>
          </cell>
          <cell r="M58">
            <v>0</v>
          </cell>
          <cell r="N58">
            <v>13000</v>
          </cell>
          <cell r="O58">
            <v>9100</v>
          </cell>
          <cell r="P58">
            <v>126.35733</v>
          </cell>
          <cell r="Q58">
            <v>34</v>
          </cell>
          <cell r="R58">
            <v>2148074.61</v>
          </cell>
          <cell r="S58">
            <v>2157174.61</v>
          </cell>
        </row>
        <row r="59">
          <cell r="E59">
            <v>764</v>
          </cell>
          <cell r="F59" t="str">
            <v>Maturity</v>
          </cell>
          <cell r="G59">
            <v>209.66</v>
          </cell>
          <cell r="I59">
            <v>209.66</v>
          </cell>
          <cell r="J59">
            <v>4.63</v>
          </cell>
          <cell r="K59">
            <v>4.1669999999999998</v>
          </cell>
          <cell r="L59">
            <v>0.1</v>
          </cell>
          <cell r="P59">
            <v>97.072580000000002</v>
          </cell>
          <cell r="Q59">
            <v>17</v>
          </cell>
          <cell r="R59">
            <v>1650233.86</v>
          </cell>
          <cell r="S59">
            <v>1650233.86</v>
          </cell>
        </row>
        <row r="60">
          <cell r="F60" t="str">
            <v>Reproductive</v>
          </cell>
          <cell r="G60">
            <v>63.25</v>
          </cell>
          <cell r="I60">
            <v>63.25</v>
          </cell>
          <cell r="J60">
            <v>4.63</v>
          </cell>
          <cell r="K60">
            <v>4.1669999999999998</v>
          </cell>
          <cell r="L60">
            <v>0.1</v>
          </cell>
          <cell r="P60">
            <v>29.284749999999999</v>
          </cell>
          <cell r="Q60">
            <v>17</v>
          </cell>
          <cell r="R60">
            <v>497840.74999999994</v>
          </cell>
          <cell r="S60">
            <v>497840.74999999994</v>
          </cell>
        </row>
        <row r="61">
          <cell r="F61" t="str">
            <v xml:space="preserve">Seedling </v>
          </cell>
          <cell r="G61">
            <v>7</v>
          </cell>
          <cell r="I61">
            <v>7</v>
          </cell>
          <cell r="J61">
            <v>4.63</v>
          </cell>
          <cell r="K61">
            <v>4.1669999999999998</v>
          </cell>
          <cell r="L61">
            <v>0.1</v>
          </cell>
          <cell r="N61">
            <v>13000</v>
          </cell>
          <cell r="O61">
            <v>9100</v>
          </cell>
          <cell r="S61">
            <v>9100</v>
          </cell>
        </row>
        <row r="62">
          <cell r="B62" t="str">
            <v>SANTO TOMAS</v>
          </cell>
          <cell r="F62" t="str">
            <v>Maturity</v>
          </cell>
          <cell r="G62">
            <v>490</v>
          </cell>
          <cell r="I62">
            <v>490</v>
          </cell>
          <cell r="J62">
            <v>4.63</v>
          </cell>
          <cell r="K62">
            <v>4.1669999999999998</v>
          </cell>
          <cell r="L62">
            <v>0.1</v>
          </cell>
          <cell r="P62">
            <v>226.87</v>
          </cell>
          <cell r="Q62">
            <v>17</v>
          </cell>
          <cell r="R62">
            <v>3856790</v>
          </cell>
          <cell r="S62">
            <v>3856790</v>
          </cell>
        </row>
        <row r="63">
          <cell r="B63" t="str">
            <v>Rosario</v>
          </cell>
          <cell r="E63">
            <v>2070</v>
          </cell>
          <cell r="F63" t="str">
            <v>Maturity</v>
          </cell>
          <cell r="G63">
            <v>625</v>
          </cell>
          <cell r="I63">
            <v>625</v>
          </cell>
          <cell r="J63">
            <v>4.63</v>
          </cell>
          <cell r="K63">
            <v>4.1669999999999998</v>
          </cell>
          <cell r="L63">
            <v>0.1</v>
          </cell>
          <cell r="P63">
            <v>289.375</v>
          </cell>
          <cell r="Q63">
            <v>17</v>
          </cell>
          <cell r="R63">
            <v>4919375</v>
          </cell>
          <cell r="S63">
            <v>4919375</v>
          </cell>
        </row>
        <row r="64">
          <cell r="B64" t="str">
            <v>Tubao</v>
          </cell>
          <cell r="E64">
            <v>1130</v>
          </cell>
          <cell r="F64">
            <v>0</v>
          </cell>
          <cell r="G64">
            <v>305.25</v>
          </cell>
          <cell r="H64">
            <v>0</v>
          </cell>
          <cell r="I64">
            <v>305.25</v>
          </cell>
          <cell r="J64">
            <v>9.26</v>
          </cell>
          <cell r="K64">
            <v>8.3339999999999996</v>
          </cell>
          <cell r="L64">
            <v>0.2</v>
          </cell>
          <cell r="M64">
            <v>0</v>
          </cell>
          <cell r="N64">
            <v>0</v>
          </cell>
          <cell r="O64">
            <v>0</v>
          </cell>
          <cell r="P64">
            <v>141.33074999999999</v>
          </cell>
          <cell r="Q64">
            <v>34</v>
          </cell>
          <cell r="R64">
            <v>2402622.75</v>
          </cell>
          <cell r="S64">
            <v>2402622.75</v>
          </cell>
        </row>
        <row r="65">
          <cell r="E65">
            <v>1130</v>
          </cell>
          <cell r="F65" t="str">
            <v>Maturity</v>
          </cell>
          <cell r="G65">
            <v>227</v>
          </cell>
          <cell r="I65">
            <v>227</v>
          </cell>
          <cell r="J65">
            <v>4.63</v>
          </cell>
          <cell r="K65">
            <v>4.1669999999999998</v>
          </cell>
          <cell r="L65">
            <v>0.1</v>
          </cell>
          <cell r="P65">
            <v>105.101</v>
          </cell>
          <cell r="Q65">
            <v>17</v>
          </cell>
          <cell r="R65">
            <v>1786717</v>
          </cell>
          <cell r="S65">
            <v>1786717</v>
          </cell>
        </row>
        <row r="66">
          <cell r="F66" t="str">
            <v>Reproductive</v>
          </cell>
          <cell r="G66">
            <v>78.25</v>
          </cell>
          <cell r="I66">
            <v>78.25</v>
          </cell>
          <cell r="J66">
            <v>4.63</v>
          </cell>
          <cell r="K66">
            <v>4.1669999999999998</v>
          </cell>
          <cell r="L66">
            <v>0.1</v>
          </cell>
          <cell r="P66">
            <v>36.229750000000003</v>
          </cell>
          <cell r="Q66">
            <v>17</v>
          </cell>
          <cell r="R66">
            <v>615905.75</v>
          </cell>
          <cell r="S66">
            <v>615905.75</v>
          </cell>
        </row>
        <row r="69">
          <cell r="B69" t="str">
            <v>Bangui</v>
          </cell>
          <cell r="E69">
            <v>0</v>
          </cell>
          <cell r="F69">
            <v>0</v>
          </cell>
          <cell r="G69">
            <v>544.79999999999995</v>
          </cell>
          <cell r="H69">
            <v>0.2</v>
          </cell>
          <cell r="I69">
            <v>544.6</v>
          </cell>
          <cell r="J69">
            <v>24.3</v>
          </cell>
          <cell r="K69">
            <v>17.253</v>
          </cell>
          <cell r="L69">
            <v>1.4500000000000002</v>
          </cell>
          <cell r="M69">
            <v>0</v>
          </cell>
          <cell r="N69">
            <v>0</v>
          </cell>
          <cell r="O69">
            <v>0</v>
          </cell>
          <cell r="P69">
            <v>222.55155000000002</v>
          </cell>
          <cell r="Q69">
            <v>82.5</v>
          </cell>
          <cell r="R69">
            <v>3672100.5750000002</v>
          </cell>
          <cell r="S69">
            <v>3672100.5750000002</v>
          </cell>
        </row>
        <row r="70">
          <cell r="F70" t="str">
            <v>Booting</v>
          </cell>
          <cell r="G70">
            <v>54.55</v>
          </cell>
          <cell r="I70">
            <v>54.55</v>
          </cell>
          <cell r="J70">
            <v>4.8600000000000003</v>
          </cell>
          <cell r="K70">
            <v>4.3740000000000006</v>
          </cell>
          <cell r="L70">
            <v>0.1</v>
          </cell>
          <cell r="P70">
            <v>26.511300000000002</v>
          </cell>
          <cell r="Q70">
            <v>16.5</v>
          </cell>
          <cell r="R70">
            <v>437436.45</v>
          </cell>
          <cell r="S70">
            <v>437436.45</v>
          </cell>
        </row>
        <row r="71">
          <cell r="F71" t="str">
            <v>Flowering</v>
          </cell>
          <cell r="G71">
            <v>85.85</v>
          </cell>
          <cell r="I71">
            <v>85.85</v>
          </cell>
          <cell r="J71">
            <v>4.8600000000000003</v>
          </cell>
          <cell r="K71">
            <v>3.8880000000000003</v>
          </cell>
          <cell r="L71">
            <v>0.2</v>
          </cell>
          <cell r="P71">
            <v>83.446200000000005</v>
          </cell>
          <cell r="Q71">
            <v>16.5</v>
          </cell>
          <cell r="R71">
            <v>1376862.3</v>
          </cell>
          <cell r="S71">
            <v>1376862.3</v>
          </cell>
        </row>
        <row r="72">
          <cell r="F72" t="str">
            <v>Flowering</v>
          </cell>
          <cell r="G72">
            <v>0.2</v>
          </cell>
          <cell r="H72">
            <v>0.2</v>
          </cell>
          <cell r="J72">
            <v>4.8600000000000003</v>
          </cell>
          <cell r="K72">
            <v>0</v>
          </cell>
          <cell r="L72">
            <v>1</v>
          </cell>
          <cell r="P72">
            <v>0.97200000000000009</v>
          </cell>
          <cell r="Q72">
            <v>16.5</v>
          </cell>
          <cell r="R72">
            <v>16038</v>
          </cell>
          <cell r="S72">
            <v>16038</v>
          </cell>
        </row>
        <row r="73">
          <cell r="F73" t="str">
            <v>Soft/hard dough</v>
          </cell>
          <cell r="G73">
            <v>55.15</v>
          </cell>
          <cell r="I73">
            <v>55.15</v>
          </cell>
          <cell r="J73">
            <v>4.8600000000000003</v>
          </cell>
          <cell r="K73">
            <v>4.3740000000000006</v>
          </cell>
          <cell r="L73">
            <v>0.1</v>
          </cell>
          <cell r="P73">
            <v>26.802900000000001</v>
          </cell>
          <cell r="Q73">
            <v>16.5</v>
          </cell>
          <cell r="R73">
            <v>442247.85000000003</v>
          </cell>
          <cell r="S73">
            <v>442247.85000000003</v>
          </cell>
        </row>
        <row r="74">
          <cell r="F74" t="str">
            <v>Ripening</v>
          </cell>
          <cell r="G74">
            <v>349.05</v>
          </cell>
          <cell r="I74">
            <v>349.05</v>
          </cell>
          <cell r="J74">
            <v>4.8600000000000003</v>
          </cell>
          <cell r="K74">
            <v>4.617</v>
          </cell>
          <cell r="L74">
            <v>0.05</v>
          </cell>
          <cell r="P74">
            <v>84.819150000000022</v>
          </cell>
          <cell r="Q74">
            <v>16.5</v>
          </cell>
          <cell r="R74">
            <v>1399515.9750000003</v>
          </cell>
          <cell r="S74">
            <v>1399515.9750000003</v>
          </cell>
        </row>
        <row r="75">
          <cell r="B75" t="str">
            <v>Bacarra</v>
          </cell>
          <cell r="E75">
            <v>0</v>
          </cell>
          <cell r="F75">
            <v>0</v>
          </cell>
          <cell r="G75">
            <v>288</v>
          </cell>
          <cell r="H75">
            <v>0</v>
          </cell>
          <cell r="I75">
            <v>288</v>
          </cell>
          <cell r="J75">
            <v>14.580000000000002</v>
          </cell>
          <cell r="K75">
            <v>12.879000000000001</v>
          </cell>
          <cell r="L75">
            <v>0.35000000000000003</v>
          </cell>
          <cell r="M75">
            <v>0</v>
          </cell>
          <cell r="N75">
            <v>0</v>
          </cell>
          <cell r="O75">
            <v>0</v>
          </cell>
          <cell r="P75">
            <v>208.25100000000003</v>
          </cell>
          <cell r="Q75">
            <v>49.5</v>
          </cell>
          <cell r="R75">
            <v>3436141.5000000005</v>
          </cell>
          <cell r="S75">
            <v>3436141.5000000005</v>
          </cell>
        </row>
        <row r="76">
          <cell r="F76" t="str">
            <v>Flowering</v>
          </cell>
          <cell r="G76">
            <v>163</v>
          </cell>
          <cell r="I76">
            <v>163</v>
          </cell>
          <cell r="J76">
            <v>4.8600000000000003</v>
          </cell>
          <cell r="K76">
            <v>3.8880000000000003</v>
          </cell>
          <cell r="L76">
            <v>0.2</v>
          </cell>
          <cell r="P76">
            <v>158.43600000000004</v>
          </cell>
          <cell r="Q76">
            <v>16.5</v>
          </cell>
          <cell r="R76">
            <v>2614194.0000000005</v>
          </cell>
          <cell r="S76">
            <v>2614194.0000000005</v>
          </cell>
        </row>
        <row r="77">
          <cell r="F77" t="str">
            <v>Soft/hard dough</v>
          </cell>
          <cell r="G77">
            <v>80</v>
          </cell>
          <cell r="I77">
            <v>80</v>
          </cell>
          <cell r="J77">
            <v>4.8600000000000003</v>
          </cell>
          <cell r="K77">
            <v>4.3740000000000006</v>
          </cell>
          <cell r="L77">
            <v>0.1</v>
          </cell>
          <cell r="P77">
            <v>38.880000000000003</v>
          </cell>
          <cell r="Q77">
            <v>16.5</v>
          </cell>
          <cell r="R77">
            <v>641520.00000000012</v>
          </cell>
          <cell r="S77">
            <v>641520.00000000012</v>
          </cell>
        </row>
        <row r="78">
          <cell r="F78" t="str">
            <v>Ripening</v>
          </cell>
          <cell r="G78">
            <v>45</v>
          </cell>
          <cell r="I78">
            <v>45</v>
          </cell>
          <cell r="J78">
            <v>4.8600000000000003</v>
          </cell>
          <cell r="K78">
            <v>4.617</v>
          </cell>
          <cell r="L78">
            <v>0.05</v>
          </cell>
          <cell r="P78">
            <v>10.935000000000002</v>
          </cell>
          <cell r="Q78">
            <v>16.5</v>
          </cell>
          <cell r="R78">
            <v>180427.50000000003</v>
          </cell>
          <cell r="S78">
            <v>180427.50000000003</v>
          </cell>
        </row>
        <row r="79">
          <cell r="B79" t="str">
            <v>Dumalneg</v>
          </cell>
          <cell r="E79">
            <v>0</v>
          </cell>
          <cell r="F79">
            <v>0</v>
          </cell>
          <cell r="G79">
            <v>143</v>
          </cell>
          <cell r="H79">
            <v>0</v>
          </cell>
          <cell r="I79">
            <v>143</v>
          </cell>
          <cell r="J79">
            <v>13.52</v>
          </cell>
          <cell r="K79">
            <v>12.115</v>
          </cell>
          <cell r="L79">
            <v>0.3</v>
          </cell>
          <cell r="M79">
            <v>0</v>
          </cell>
          <cell r="N79">
            <v>0</v>
          </cell>
          <cell r="O79">
            <v>0</v>
          </cell>
          <cell r="P79">
            <v>49.674000000000007</v>
          </cell>
          <cell r="Q79">
            <v>49.5</v>
          </cell>
          <cell r="R79">
            <v>819621</v>
          </cell>
          <cell r="S79">
            <v>819621</v>
          </cell>
        </row>
        <row r="80">
          <cell r="F80" t="str">
            <v>Flowering</v>
          </cell>
          <cell r="G80">
            <v>22</v>
          </cell>
          <cell r="I80">
            <v>22</v>
          </cell>
          <cell r="J80">
            <v>4.8600000000000003</v>
          </cell>
          <cell r="K80">
            <v>3.8880000000000003</v>
          </cell>
          <cell r="L80">
            <v>0.2</v>
          </cell>
          <cell r="P80">
            <v>21.384</v>
          </cell>
          <cell r="Q80">
            <v>16.5</v>
          </cell>
          <cell r="R80">
            <v>352836</v>
          </cell>
          <cell r="S80">
            <v>352836</v>
          </cell>
        </row>
        <row r="81">
          <cell r="C81" t="str">
            <v>Irrigated</v>
          </cell>
          <cell r="F81" t="str">
            <v>Ripening</v>
          </cell>
          <cell r="G81">
            <v>100</v>
          </cell>
          <cell r="I81">
            <v>100</v>
          </cell>
          <cell r="J81">
            <v>4.8600000000000003</v>
          </cell>
          <cell r="K81">
            <v>4.617</v>
          </cell>
          <cell r="L81">
            <v>0.05</v>
          </cell>
          <cell r="P81">
            <v>24.300000000000004</v>
          </cell>
          <cell r="Q81">
            <v>16.5</v>
          </cell>
          <cell r="R81">
            <v>400950.00000000006</v>
          </cell>
          <cell r="S81">
            <v>400950.00000000006</v>
          </cell>
        </row>
        <row r="82">
          <cell r="C82" t="str">
            <v>Rainfed</v>
          </cell>
          <cell r="F82" t="str">
            <v>Ripening</v>
          </cell>
          <cell r="G82">
            <v>21</v>
          </cell>
          <cell r="I82">
            <v>21</v>
          </cell>
          <cell r="J82">
            <v>3.8</v>
          </cell>
          <cell r="K82">
            <v>3.61</v>
          </cell>
          <cell r="L82">
            <v>0.05</v>
          </cell>
          <cell r="P82">
            <v>3.99</v>
          </cell>
          <cell r="Q82">
            <v>16.5</v>
          </cell>
          <cell r="R82">
            <v>65835.000000000015</v>
          </cell>
          <cell r="S82">
            <v>65835.000000000015</v>
          </cell>
        </row>
        <row r="83">
          <cell r="B83" t="str">
            <v>Pagudpud</v>
          </cell>
          <cell r="E83">
            <v>0</v>
          </cell>
          <cell r="F83">
            <v>0</v>
          </cell>
          <cell r="G83">
            <v>165</v>
          </cell>
          <cell r="H83">
            <v>0</v>
          </cell>
          <cell r="I83">
            <v>165</v>
          </cell>
          <cell r="J83">
            <v>9.7200000000000006</v>
          </cell>
          <cell r="K83">
            <v>8.5050000000000008</v>
          </cell>
          <cell r="L83">
            <v>0.25</v>
          </cell>
          <cell r="M83">
            <v>0</v>
          </cell>
          <cell r="N83">
            <v>0</v>
          </cell>
          <cell r="O83">
            <v>0</v>
          </cell>
          <cell r="P83">
            <v>128.30400000000003</v>
          </cell>
          <cell r="Q83">
            <v>33</v>
          </cell>
          <cell r="R83">
            <v>2117016.0000000005</v>
          </cell>
          <cell r="S83">
            <v>2117016.0000000005</v>
          </cell>
        </row>
        <row r="84">
          <cell r="F84" t="str">
            <v>Flowering</v>
          </cell>
          <cell r="G84">
            <v>121</v>
          </cell>
          <cell r="I84">
            <v>121</v>
          </cell>
          <cell r="J84">
            <v>4.8600000000000003</v>
          </cell>
          <cell r="K84">
            <v>3.8880000000000003</v>
          </cell>
          <cell r="L84">
            <v>0.2</v>
          </cell>
          <cell r="P84">
            <v>117.61200000000002</v>
          </cell>
          <cell r="Q84">
            <v>16.5</v>
          </cell>
          <cell r="R84">
            <v>1940598.0000000005</v>
          </cell>
          <cell r="S84">
            <v>1940598.0000000005</v>
          </cell>
        </row>
        <row r="85">
          <cell r="F85" t="str">
            <v>Ripening</v>
          </cell>
          <cell r="G85">
            <v>44</v>
          </cell>
          <cell r="I85">
            <v>44</v>
          </cell>
          <cell r="J85">
            <v>4.8600000000000003</v>
          </cell>
          <cell r="K85">
            <v>4.617</v>
          </cell>
          <cell r="L85">
            <v>0.05</v>
          </cell>
          <cell r="P85">
            <v>10.692</v>
          </cell>
          <cell r="Q85">
            <v>16.5</v>
          </cell>
          <cell r="R85">
            <v>176418</v>
          </cell>
          <cell r="S85">
            <v>176418</v>
          </cell>
        </row>
        <row r="86">
          <cell r="B86" t="str">
            <v>Pasuquin</v>
          </cell>
          <cell r="E86">
            <v>0</v>
          </cell>
          <cell r="F86">
            <v>0</v>
          </cell>
          <cell r="G86">
            <v>289</v>
          </cell>
          <cell r="H86">
            <v>0</v>
          </cell>
          <cell r="I86">
            <v>289</v>
          </cell>
          <cell r="J86">
            <v>9.7200000000000006</v>
          </cell>
          <cell r="K86">
            <v>8.2620000000000005</v>
          </cell>
          <cell r="L86">
            <v>0.30000000000000004</v>
          </cell>
          <cell r="M86">
            <v>0</v>
          </cell>
          <cell r="N86">
            <v>0</v>
          </cell>
          <cell r="O86">
            <v>0</v>
          </cell>
          <cell r="P86">
            <v>256.608</v>
          </cell>
          <cell r="Q86">
            <v>33</v>
          </cell>
          <cell r="R86">
            <v>4234032</v>
          </cell>
          <cell r="S86">
            <v>4234032</v>
          </cell>
        </row>
        <row r="87">
          <cell r="F87" t="str">
            <v>Flowering</v>
          </cell>
          <cell r="G87">
            <v>239</v>
          </cell>
          <cell r="I87">
            <v>239</v>
          </cell>
          <cell r="J87">
            <v>4.8600000000000003</v>
          </cell>
          <cell r="K87">
            <v>3.8880000000000003</v>
          </cell>
          <cell r="L87">
            <v>0.2</v>
          </cell>
          <cell r="P87">
            <v>232.30799999999999</v>
          </cell>
          <cell r="Q87">
            <v>16.5</v>
          </cell>
          <cell r="R87">
            <v>3833082</v>
          </cell>
          <cell r="S87">
            <v>3833082</v>
          </cell>
        </row>
        <row r="88">
          <cell r="F88" t="str">
            <v>Soft/hard dough</v>
          </cell>
          <cell r="G88">
            <v>50</v>
          </cell>
          <cell r="I88">
            <v>50</v>
          </cell>
          <cell r="J88">
            <v>4.8600000000000003</v>
          </cell>
          <cell r="K88">
            <v>4.3740000000000006</v>
          </cell>
          <cell r="L88">
            <v>0.1</v>
          </cell>
          <cell r="P88">
            <v>24.300000000000004</v>
          </cell>
          <cell r="Q88">
            <v>16.5</v>
          </cell>
          <cell r="R88">
            <v>400950.00000000006</v>
          </cell>
          <cell r="S88">
            <v>400950.00000000006</v>
          </cell>
        </row>
        <row r="89">
          <cell r="B89" t="str">
            <v>Burgos</v>
          </cell>
          <cell r="E89">
            <v>0</v>
          </cell>
          <cell r="F89">
            <v>0</v>
          </cell>
          <cell r="G89">
            <v>186.98</v>
          </cell>
          <cell r="H89">
            <v>0</v>
          </cell>
          <cell r="I89">
            <v>186.98</v>
          </cell>
          <cell r="J89">
            <v>9.7200000000000006</v>
          </cell>
          <cell r="K89">
            <v>8.5050000000000008</v>
          </cell>
          <cell r="L89">
            <v>0.25</v>
          </cell>
          <cell r="M89">
            <v>0</v>
          </cell>
          <cell r="N89">
            <v>0</v>
          </cell>
          <cell r="O89">
            <v>0</v>
          </cell>
          <cell r="P89">
            <v>146.15478000000002</v>
          </cell>
          <cell r="Q89">
            <v>33</v>
          </cell>
          <cell r="R89">
            <v>2411553.87</v>
          </cell>
          <cell r="S89">
            <v>2411553.87</v>
          </cell>
        </row>
        <row r="90">
          <cell r="F90" t="str">
            <v>Flowering</v>
          </cell>
          <cell r="G90">
            <v>138.16</v>
          </cell>
          <cell r="I90">
            <v>138.16</v>
          </cell>
          <cell r="J90">
            <v>4.8600000000000003</v>
          </cell>
          <cell r="K90">
            <v>3.8880000000000003</v>
          </cell>
          <cell r="L90">
            <v>0.2</v>
          </cell>
          <cell r="P90">
            <v>134.29152000000002</v>
          </cell>
          <cell r="Q90">
            <v>16.5</v>
          </cell>
          <cell r="R90">
            <v>2215810.08</v>
          </cell>
          <cell r="S90">
            <v>2215810.08</v>
          </cell>
        </row>
        <row r="91">
          <cell r="F91" t="str">
            <v>Ripening</v>
          </cell>
          <cell r="G91">
            <v>48.82</v>
          </cell>
          <cell r="I91">
            <v>48.82</v>
          </cell>
          <cell r="J91">
            <v>4.8600000000000003</v>
          </cell>
          <cell r="K91">
            <v>4.617</v>
          </cell>
          <cell r="L91">
            <v>0.05</v>
          </cell>
          <cell r="P91">
            <v>11.863260000000002</v>
          </cell>
          <cell r="Q91">
            <v>16.5</v>
          </cell>
          <cell r="R91">
            <v>195743.79000000004</v>
          </cell>
          <cell r="S91">
            <v>195743.79000000004</v>
          </cell>
        </row>
        <row r="92">
          <cell r="B92" t="str">
            <v>Adams</v>
          </cell>
          <cell r="F92" t="str">
            <v>Soft/hard dough</v>
          </cell>
          <cell r="G92">
            <v>15</v>
          </cell>
          <cell r="I92">
            <v>15</v>
          </cell>
          <cell r="J92">
            <v>4.8600000000000003</v>
          </cell>
          <cell r="K92">
            <v>4.3740000000000006</v>
          </cell>
          <cell r="L92">
            <v>0.1</v>
          </cell>
          <cell r="P92">
            <v>7.2900000000000009</v>
          </cell>
          <cell r="Q92">
            <v>16.5</v>
          </cell>
          <cell r="R92">
            <v>120285.00000000001</v>
          </cell>
          <cell r="S92">
            <v>120285.00000000001</v>
          </cell>
        </row>
        <row r="94">
          <cell r="B94" t="str">
            <v>District 2</v>
          </cell>
          <cell r="G94">
            <v>4091.64</v>
          </cell>
          <cell r="H94">
            <v>4</v>
          </cell>
          <cell r="I94">
            <v>4087.64</v>
          </cell>
          <cell r="M94">
            <v>0</v>
          </cell>
          <cell r="O94">
            <v>0</v>
          </cell>
          <cell r="P94">
            <v>2452.2490800000005</v>
          </cell>
          <cell r="R94">
            <v>40462109.820000008</v>
          </cell>
          <cell r="S94">
            <v>40462109.820000008</v>
          </cell>
        </row>
        <row r="95">
          <cell r="B95" t="str">
            <v>Laoag City</v>
          </cell>
          <cell r="E95">
            <v>0</v>
          </cell>
          <cell r="F95">
            <v>0</v>
          </cell>
          <cell r="G95">
            <v>580</v>
          </cell>
          <cell r="H95">
            <v>0</v>
          </cell>
          <cell r="I95">
            <v>580</v>
          </cell>
          <cell r="J95">
            <v>9.7200000000000006</v>
          </cell>
          <cell r="K95">
            <v>8.9909999999999997</v>
          </cell>
          <cell r="L95">
            <v>0.15000000000000002</v>
          </cell>
          <cell r="M95">
            <v>0</v>
          </cell>
          <cell r="N95">
            <v>0</v>
          </cell>
          <cell r="O95">
            <v>0</v>
          </cell>
          <cell r="P95">
            <v>159.16500000000002</v>
          </cell>
          <cell r="Q95">
            <v>33</v>
          </cell>
          <cell r="R95">
            <v>2626222.5000000005</v>
          </cell>
          <cell r="S95">
            <v>2626222.5000000005</v>
          </cell>
        </row>
        <row r="96">
          <cell r="F96" t="str">
            <v>Booting</v>
          </cell>
          <cell r="G96">
            <v>75</v>
          </cell>
          <cell r="I96">
            <v>75</v>
          </cell>
          <cell r="J96">
            <v>4.8600000000000003</v>
          </cell>
          <cell r="K96">
            <v>4.3740000000000006</v>
          </cell>
          <cell r="L96">
            <v>0.1</v>
          </cell>
          <cell r="P96">
            <v>36.450000000000003</v>
          </cell>
          <cell r="Q96">
            <v>16.5</v>
          </cell>
          <cell r="R96">
            <v>601425.00000000012</v>
          </cell>
          <cell r="S96">
            <v>601425.00000000012</v>
          </cell>
        </row>
        <row r="97">
          <cell r="F97" t="str">
            <v>Ripening</v>
          </cell>
          <cell r="G97">
            <v>505</v>
          </cell>
          <cell r="I97">
            <v>505</v>
          </cell>
          <cell r="J97">
            <v>4.8600000000000003</v>
          </cell>
          <cell r="K97">
            <v>4.617</v>
          </cell>
          <cell r="L97">
            <v>0.05</v>
          </cell>
          <cell r="P97">
            <v>122.71500000000002</v>
          </cell>
          <cell r="Q97">
            <v>16.5</v>
          </cell>
          <cell r="R97">
            <v>2024797.5000000005</v>
          </cell>
          <cell r="S97">
            <v>2024797.5000000005</v>
          </cell>
        </row>
        <row r="98">
          <cell r="B98" t="str">
            <v>Banna</v>
          </cell>
          <cell r="E98">
            <v>0</v>
          </cell>
          <cell r="F98">
            <v>0</v>
          </cell>
          <cell r="G98">
            <v>824</v>
          </cell>
          <cell r="H98">
            <v>0</v>
          </cell>
          <cell r="I98">
            <v>824</v>
          </cell>
          <cell r="J98">
            <v>14.580000000000002</v>
          </cell>
          <cell r="K98">
            <v>12.879000000000001</v>
          </cell>
          <cell r="L98">
            <v>0.35000000000000003</v>
          </cell>
          <cell r="M98">
            <v>0</v>
          </cell>
          <cell r="N98">
            <v>0</v>
          </cell>
          <cell r="O98">
            <v>0</v>
          </cell>
          <cell r="P98">
            <v>543.10500000000013</v>
          </cell>
          <cell r="Q98">
            <v>49.5</v>
          </cell>
          <cell r="R98">
            <v>8961232.5000000019</v>
          </cell>
          <cell r="S98">
            <v>8961232.5000000019</v>
          </cell>
        </row>
        <row r="99">
          <cell r="F99" t="str">
            <v>Booting</v>
          </cell>
          <cell r="G99">
            <v>100</v>
          </cell>
          <cell r="I99">
            <v>100</v>
          </cell>
          <cell r="J99">
            <v>4.8600000000000003</v>
          </cell>
          <cell r="K99">
            <v>4.3740000000000006</v>
          </cell>
          <cell r="L99">
            <v>0.1</v>
          </cell>
          <cell r="P99">
            <v>48.600000000000009</v>
          </cell>
          <cell r="Q99">
            <v>16.5</v>
          </cell>
          <cell r="R99">
            <v>801900.00000000012</v>
          </cell>
          <cell r="S99">
            <v>801900.00000000012</v>
          </cell>
        </row>
        <row r="100">
          <cell r="F100" t="str">
            <v>Flowering</v>
          </cell>
          <cell r="G100">
            <v>437</v>
          </cell>
          <cell r="I100">
            <v>437</v>
          </cell>
          <cell r="J100">
            <v>4.8600000000000003</v>
          </cell>
          <cell r="K100">
            <v>3.8880000000000003</v>
          </cell>
          <cell r="L100">
            <v>0.2</v>
          </cell>
          <cell r="P100">
            <v>424.76400000000007</v>
          </cell>
          <cell r="Q100">
            <v>16.5</v>
          </cell>
          <cell r="R100">
            <v>7008606.0000000009</v>
          </cell>
          <cell r="S100">
            <v>7008606.0000000009</v>
          </cell>
        </row>
        <row r="101">
          <cell r="F101" t="str">
            <v>Ripening</v>
          </cell>
          <cell r="G101">
            <v>287</v>
          </cell>
          <cell r="I101">
            <v>287</v>
          </cell>
          <cell r="J101">
            <v>4.8600000000000003</v>
          </cell>
          <cell r="K101">
            <v>4.617</v>
          </cell>
          <cell r="L101">
            <v>0.05</v>
          </cell>
          <cell r="P101">
            <v>69.741000000000014</v>
          </cell>
          <cell r="Q101">
            <v>16.5</v>
          </cell>
          <cell r="R101">
            <v>1150726.5000000002</v>
          </cell>
          <cell r="S101">
            <v>1150726.5000000002</v>
          </cell>
        </row>
        <row r="102">
          <cell r="B102" t="str">
            <v>Nueva Era</v>
          </cell>
          <cell r="E102">
            <v>0</v>
          </cell>
          <cell r="F102">
            <v>0</v>
          </cell>
          <cell r="G102">
            <v>342</v>
          </cell>
          <cell r="H102">
            <v>2</v>
          </cell>
          <cell r="I102">
            <v>340</v>
          </cell>
          <cell r="J102">
            <v>19.440000000000001</v>
          </cell>
          <cell r="K102">
            <v>13.365000000000002</v>
          </cell>
          <cell r="L102">
            <v>1.25</v>
          </cell>
          <cell r="M102">
            <v>0</v>
          </cell>
          <cell r="N102">
            <v>0</v>
          </cell>
          <cell r="O102">
            <v>0</v>
          </cell>
          <cell r="P102">
            <v>148.23000000000002</v>
          </cell>
          <cell r="Q102">
            <v>66</v>
          </cell>
          <cell r="R102">
            <v>2445795.0000000005</v>
          </cell>
          <cell r="S102">
            <v>2445795.0000000005</v>
          </cell>
        </row>
        <row r="103">
          <cell r="F103" t="str">
            <v>Booting</v>
          </cell>
          <cell r="G103">
            <v>120</v>
          </cell>
          <cell r="I103">
            <v>120</v>
          </cell>
          <cell r="J103">
            <v>4.8600000000000003</v>
          </cell>
          <cell r="K103">
            <v>4.3740000000000006</v>
          </cell>
          <cell r="L103">
            <v>0.1</v>
          </cell>
          <cell r="P103">
            <v>58.320000000000007</v>
          </cell>
          <cell r="Q103">
            <v>16.5</v>
          </cell>
          <cell r="R103">
            <v>962280.00000000012</v>
          </cell>
          <cell r="S103">
            <v>962280.00000000012</v>
          </cell>
        </row>
        <row r="104">
          <cell r="F104" t="str">
            <v>Soft/hard dough</v>
          </cell>
          <cell r="G104">
            <v>110</v>
          </cell>
          <cell r="I104">
            <v>110</v>
          </cell>
          <cell r="J104">
            <v>4.8600000000000003</v>
          </cell>
          <cell r="K104">
            <v>4.3740000000000006</v>
          </cell>
          <cell r="L104">
            <v>0.1</v>
          </cell>
          <cell r="P104">
            <v>53.460000000000008</v>
          </cell>
          <cell r="Q104">
            <v>16.5</v>
          </cell>
          <cell r="R104">
            <v>882090.00000000012</v>
          </cell>
          <cell r="S104">
            <v>882090.00000000012</v>
          </cell>
        </row>
        <row r="105">
          <cell r="F105" t="str">
            <v>Ripening</v>
          </cell>
          <cell r="G105">
            <v>110</v>
          </cell>
          <cell r="I105">
            <v>110</v>
          </cell>
          <cell r="J105">
            <v>4.8600000000000003</v>
          </cell>
          <cell r="K105">
            <v>4.617</v>
          </cell>
          <cell r="L105">
            <v>0.05</v>
          </cell>
          <cell r="P105">
            <v>26.730000000000004</v>
          </cell>
          <cell r="Q105">
            <v>16.5</v>
          </cell>
          <cell r="R105">
            <v>441045.00000000006</v>
          </cell>
          <cell r="S105">
            <v>441045.00000000006</v>
          </cell>
        </row>
        <row r="106">
          <cell r="F106" t="str">
            <v>Ripening</v>
          </cell>
          <cell r="G106">
            <v>2</v>
          </cell>
          <cell r="H106">
            <v>2</v>
          </cell>
          <cell r="J106">
            <v>4.8600000000000003</v>
          </cell>
          <cell r="K106">
            <v>0</v>
          </cell>
          <cell r="L106">
            <v>1</v>
          </cell>
          <cell r="P106">
            <v>9.7200000000000006</v>
          </cell>
          <cell r="Q106">
            <v>16.5</v>
          </cell>
          <cell r="R106">
            <v>160380.00000000003</v>
          </cell>
          <cell r="S106">
            <v>160380.00000000003</v>
          </cell>
        </row>
        <row r="107">
          <cell r="B107" t="str">
            <v>Dingras</v>
          </cell>
          <cell r="F107" t="str">
            <v>Ripening</v>
          </cell>
          <cell r="G107">
            <v>200</v>
          </cell>
          <cell r="I107">
            <v>200</v>
          </cell>
          <cell r="J107">
            <v>4.8600000000000003</v>
          </cell>
          <cell r="K107">
            <v>4.617</v>
          </cell>
          <cell r="L107">
            <v>0.05</v>
          </cell>
          <cell r="P107">
            <v>48.600000000000009</v>
          </cell>
          <cell r="Q107">
            <v>16.5</v>
          </cell>
          <cell r="R107">
            <v>801900.00000000012</v>
          </cell>
          <cell r="S107">
            <v>801900.00000000012</v>
          </cell>
        </row>
        <row r="108">
          <cell r="B108" t="str">
            <v>Currimao</v>
          </cell>
          <cell r="E108">
            <v>0</v>
          </cell>
          <cell r="F108">
            <v>0</v>
          </cell>
          <cell r="G108">
            <v>364</v>
          </cell>
          <cell r="H108">
            <v>0</v>
          </cell>
          <cell r="I108">
            <v>364</v>
          </cell>
          <cell r="J108">
            <v>14.580000000000002</v>
          </cell>
          <cell r="K108">
            <v>12.879000000000001</v>
          </cell>
          <cell r="L108">
            <v>0.35000000000000003</v>
          </cell>
          <cell r="M108">
            <v>0</v>
          </cell>
          <cell r="N108">
            <v>0</v>
          </cell>
          <cell r="O108">
            <v>0</v>
          </cell>
          <cell r="P108">
            <v>311.04000000000008</v>
          </cell>
          <cell r="Q108">
            <v>49.5</v>
          </cell>
          <cell r="R108">
            <v>5132160.0000000009</v>
          </cell>
          <cell r="S108">
            <v>5132160.0000000009</v>
          </cell>
        </row>
        <row r="109">
          <cell r="F109" t="str">
            <v>Flowering</v>
          </cell>
          <cell r="G109">
            <v>291</v>
          </cell>
          <cell r="I109">
            <v>291</v>
          </cell>
          <cell r="J109">
            <v>4.8600000000000003</v>
          </cell>
          <cell r="K109">
            <v>3.8880000000000003</v>
          </cell>
          <cell r="L109">
            <v>0.2</v>
          </cell>
          <cell r="P109">
            <v>282.85200000000003</v>
          </cell>
          <cell r="Q109">
            <v>16.5</v>
          </cell>
          <cell r="R109">
            <v>4667058.0000000009</v>
          </cell>
          <cell r="S109">
            <v>4667058.0000000009</v>
          </cell>
        </row>
        <row r="110">
          <cell r="F110" t="str">
            <v>Soft/hard dough</v>
          </cell>
          <cell r="G110">
            <v>43</v>
          </cell>
          <cell r="I110">
            <v>43</v>
          </cell>
          <cell r="J110">
            <v>4.8600000000000003</v>
          </cell>
          <cell r="K110">
            <v>4.3740000000000006</v>
          </cell>
          <cell r="L110">
            <v>0.1</v>
          </cell>
          <cell r="P110">
            <v>20.898000000000003</v>
          </cell>
          <cell r="Q110">
            <v>16.5</v>
          </cell>
          <cell r="R110">
            <v>344817.00000000006</v>
          </cell>
          <cell r="S110">
            <v>344817.00000000006</v>
          </cell>
        </row>
        <row r="111">
          <cell r="F111" t="str">
            <v>Ripening</v>
          </cell>
          <cell r="G111">
            <v>30</v>
          </cell>
          <cell r="I111">
            <v>30</v>
          </cell>
          <cell r="J111">
            <v>4.8600000000000003</v>
          </cell>
          <cell r="K111">
            <v>4.617</v>
          </cell>
          <cell r="L111">
            <v>0.05</v>
          </cell>
          <cell r="P111">
            <v>7.2900000000000009</v>
          </cell>
          <cell r="Q111">
            <v>16.5</v>
          </cell>
          <cell r="R111">
            <v>120285.00000000001</v>
          </cell>
          <cell r="S111">
            <v>120285.00000000001</v>
          </cell>
        </row>
        <row r="112">
          <cell r="B112" t="str">
            <v>Solsona</v>
          </cell>
          <cell r="F112" t="str">
            <v>Soft/hard dough</v>
          </cell>
          <cell r="G112">
            <v>10</v>
          </cell>
          <cell r="I112">
            <v>10</v>
          </cell>
          <cell r="J112">
            <v>4.8600000000000003</v>
          </cell>
          <cell r="K112">
            <v>4.3740000000000006</v>
          </cell>
          <cell r="L112">
            <v>0.1</v>
          </cell>
          <cell r="P112">
            <v>4.8600000000000003</v>
          </cell>
          <cell r="Q112">
            <v>16.5</v>
          </cell>
          <cell r="R112">
            <v>80190.000000000015</v>
          </cell>
          <cell r="S112">
            <v>80190.000000000015</v>
          </cell>
        </row>
        <row r="113">
          <cell r="B113" t="str">
            <v>Badoc</v>
          </cell>
          <cell r="F113" t="str">
            <v>Flowering</v>
          </cell>
          <cell r="G113">
            <v>37.5</v>
          </cell>
          <cell r="I113">
            <v>37.5</v>
          </cell>
          <cell r="J113">
            <v>4.8600000000000003</v>
          </cell>
          <cell r="K113">
            <v>3.8880000000000003</v>
          </cell>
          <cell r="L113">
            <v>0.2</v>
          </cell>
          <cell r="P113">
            <v>36.450000000000003</v>
          </cell>
          <cell r="Q113">
            <v>16.5</v>
          </cell>
          <cell r="R113">
            <v>601425.00000000012</v>
          </cell>
          <cell r="S113">
            <v>601425.00000000012</v>
          </cell>
        </row>
        <row r="114">
          <cell r="B114" t="str">
            <v>Marcos</v>
          </cell>
          <cell r="F114" t="str">
            <v>Flowering</v>
          </cell>
          <cell r="G114">
            <v>27</v>
          </cell>
          <cell r="I114">
            <v>27</v>
          </cell>
          <cell r="J114">
            <v>4.8600000000000003</v>
          </cell>
          <cell r="K114">
            <v>3.8880000000000003</v>
          </cell>
          <cell r="L114">
            <v>0.2</v>
          </cell>
          <cell r="P114">
            <v>26.244</v>
          </cell>
          <cell r="Q114">
            <v>16.5</v>
          </cell>
          <cell r="R114">
            <v>433026</v>
          </cell>
          <cell r="S114">
            <v>433026</v>
          </cell>
        </row>
        <row r="115">
          <cell r="B115" t="str">
            <v>Sarrat</v>
          </cell>
          <cell r="F115" t="str">
            <v>Flowering</v>
          </cell>
          <cell r="G115">
            <v>20</v>
          </cell>
          <cell r="I115">
            <v>20</v>
          </cell>
          <cell r="J115">
            <v>4.8600000000000003</v>
          </cell>
          <cell r="K115">
            <v>3.8880000000000003</v>
          </cell>
          <cell r="L115">
            <v>0.2</v>
          </cell>
          <cell r="P115">
            <v>19.440000000000001</v>
          </cell>
          <cell r="Q115">
            <v>16.5</v>
          </cell>
          <cell r="R115">
            <v>320760.00000000006</v>
          </cell>
          <cell r="S115">
            <v>320760.00000000006</v>
          </cell>
        </row>
        <row r="116">
          <cell r="B116" t="str">
            <v>Batac</v>
          </cell>
          <cell r="F116" t="str">
            <v>Flowering</v>
          </cell>
          <cell r="G116">
            <v>68.14</v>
          </cell>
          <cell r="I116">
            <v>68.14</v>
          </cell>
          <cell r="J116">
            <v>4.8600000000000003</v>
          </cell>
          <cell r="K116">
            <v>3.8880000000000003</v>
          </cell>
          <cell r="L116">
            <v>0.2</v>
          </cell>
          <cell r="P116">
            <v>66.232080000000011</v>
          </cell>
          <cell r="Q116">
            <v>16.5</v>
          </cell>
          <cell r="R116">
            <v>1092829.3200000003</v>
          </cell>
          <cell r="S116">
            <v>1092829.3200000003</v>
          </cell>
        </row>
        <row r="117">
          <cell r="B117" t="str">
            <v>Paoay</v>
          </cell>
          <cell r="F117" t="str">
            <v>Flowering</v>
          </cell>
          <cell r="G117">
            <v>89</v>
          </cell>
          <cell r="I117">
            <v>89</v>
          </cell>
          <cell r="J117">
            <v>4.8600000000000003</v>
          </cell>
          <cell r="K117">
            <v>3.8880000000000003</v>
          </cell>
          <cell r="L117">
            <v>0.2</v>
          </cell>
          <cell r="P117">
            <v>86.50800000000001</v>
          </cell>
          <cell r="Q117">
            <v>16.5</v>
          </cell>
          <cell r="R117">
            <v>1427382</v>
          </cell>
          <cell r="S117">
            <v>1427382</v>
          </cell>
        </row>
        <row r="121">
          <cell r="B121" t="str">
            <v>Bantay</v>
          </cell>
          <cell r="F121" t="str">
            <v>Maturity</v>
          </cell>
          <cell r="G121">
            <v>400</v>
          </cell>
          <cell r="I121">
            <v>400</v>
          </cell>
          <cell r="J121">
            <v>4.38</v>
          </cell>
          <cell r="K121">
            <v>3.7229999999999999</v>
          </cell>
          <cell r="L121">
            <v>0.15</v>
          </cell>
          <cell r="P121">
            <v>262.8</v>
          </cell>
          <cell r="Q121">
            <v>16</v>
          </cell>
          <cell r="R121">
            <v>4204800</v>
          </cell>
          <cell r="S121">
            <v>4204800</v>
          </cell>
        </row>
        <row r="122">
          <cell r="B122" t="str">
            <v>San Vicente</v>
          </cell>
          <cell r="F122" t="str">
            <v>Maturity</v>
          </cell>
          <cell r="G122">
            <v>11</v>
          </cell>
          <cell r="I122">
            <v>11</v>
          </cell>
          <cell r="J122">
            <v>4.38</v>
          </cell>
          <cell r="K122">
            <v>3.9419999999999997</v>
          </cell>
          <cell r="L122">
            <v>0.1</v>
          </cell>
          <cell r="P122">
            <v>4.8180000000000005</v>
          </cell>
          <cell r="Q122">
            <v>16</v>
          </cell>
          <cell r="R122">
            <v>77088.000000000015</v>
          </cell>
          <cell r="S122">
            <v>77088.000000000015</v>
          </cell>
        </row>
        <row r="123">
          <cell r="B123" t="str">
            <v>Vigan</v>
          </cell>
          <cell r="F123" t="str">
            <v>Maturity</v>
          </cell>
          <cell r="G123">
            <v>165.5</v>
          </cell>
          <cell r="I123">
            <v>165.5</v>
          </cell>
          <cell r="J123">
            <v>4.38</v>
          </cell>
          <cell r="K123">
            <v>3.7229999999999999</v>
          </cell>
          <cell r="L123">
            <v>0.15</v>
          </cell>
          <cell r="P123">
            <v>108.73349999999999</v>
          </cell>
          <cell r="Q123">
            <v>16</v>
          </cell>
          <cell r="R123">
            <v>1739735.9999999998</v>
          </cell>
          <cell r="S123">
            <v>1739735.9999999998</v>
          </cell>
        </row>
        <row r="124">
          <cell r="B124" t="str">
            <v>Caoayan</v>
          </cell>
          <cell r="E124">
            <v>0</v>
          </cell>
          <cell r="F124">
            <v>0</v>
          </cell>
          <cell r="G124">
            <v>156.94999999999999</v>
          </cell>
          <cell r="H124">
            <v>0</v>
          </cell>
          <cell r="I124">
            <v>156.94999999999999</v>
          </cell>
          <cell r="J124">
            <v>8.76</v>
          </cell>
          <cell r="K124">
            <v>7.2270000000000003</v>
          </cell>
          <cell r="L124">
            <v>0.35</v>
          </cell>
          <cell r="M124">
            <v>0</v>
          </cell>
          <cell r="N124">
            <v>0</v>
          </cell>
          <cell r="O124">
            <v>0</v>
          </cell>
          <cell r="P124">
            <v>112.1499</v>
          </cell>
          <cell r="Q124">
            <v>32</v>
          </cell>
          <cell r="R124">
            <v>1794398.4</v>
          </cell>
          <cell r="S124">
            <v>1794398.4</v>
          </cell>
        </row>
        <row r="125">
          <cell r="F125" t="str">
            <v>Maturity</v>
          </cell>
          <cell r="G125">
            <v>115.7</v>
          </cell>
          <cell r="I125">
            <v>115.7</v>
          </cell>
          <cell r="J125">
            <v>4.38</v>
          </cell>
          <cell r="K125">
            <v>3.7229999999999999</v>
          </cell>
          <cell r="L125">
            <v>0.15</v>
          </cell>
          <cell r="P125">
            <v>76.014899999999997</v>
          </cell>
          <cell r="Q125">
            <v>16</v>
          </cell>
          <cell r="R125">
            <v>1216238.3999999999</v>
          </cell>
          <cell r="S125">
            <v>1216238.3999999999</v>
          </cell>
        </row>
        <row r="126">
          <cell r="F126" t="str">
            <v>Reproductive</v>
          </cell>
          <cell r="G126">
            <v>41.25</v>
          </cell>
          <cell r="I126">
            <v>41.25</v>
          </cell>
          <cell r="J126">
            <v>4.38</v>
          </cell>
          <cell r="K126">
            <v>3.504</v>
          </cell>
          <cell r="L126">
            <v>0.2</v>
          </cell>
          <cell r="P126">
            <v>36.134999999999998</v>
          </cell>
          <cell r="Q126">
            <v>16</v>
          </cell>
          <cell r="R126">
            <v>578160</v>
          </cell>
          <cell r="S126">
            <v>578160</v>
          </cell>
        </row>
        <row r="127">
          <cell r="B127" t="str">
            <v>SANTO Domingo</v>
          </cell>
          <cell r="F127" t="str">
            <v>Maturity</v>
          </cell>
          <cell r="G127">
            <v>195</v>
          </cell>
          <cell r="I127">
            <v>195</v>
          </cell>
          <cell r="J127">
            <v>4.38</v>
          </cell>
          <cell r="K127">
            <v>3.7229999999999999</v>
          </cell>
          <cell r="L127">
            <v>0.15</v>
          </cell>
          <cell r="P127">
            <v>128.11500000000001</v>
          </cell>
          <cell r="Q127">
            <v>16</v>
          </cell>
          <cell r="R127">
            <v>2049840.0000000002</v>
          </cell>
          <cell r="S127">
            <v>2049840.0000000002</v>
          </cell>
        </row>
        <row r="128">
          <cell r="B128" t="str">
            <v>Cabugao</v>
          </cell>
          <cell r="F128" t="str">
            <v>Reproductive</v>
          </cell>
          <cell r="G128">
            <v>80</v>
          </cell>
          <cell r="I128">
            <v>80</v>
          </cell>
          <cell r="J128">
            <v>4.38</v>
          </cell>
          <cell r="K128">
            <v>3.7229999999999999</v>
          </cell>
          <cell r="L128">
            <v>0.15</v>
          </cell>
          <cell r="P128">
            <v>52.559999999999995</v>
          </cell>
          <cell r="Q128">
            <v>16</v>
          </cell>
          <cell r="R128">
            <v>840959.99999999988</v>
          </cell>
          <cell r="S128">
            <v>840959.99999999988</v>
          </cell>
        </row>
        <row r="129">
          <cell r="B129" t="str">
            <v>San Ildefonso</v>
          </cell>
          <cell r="F129" t="str">
            <v>Maturity</v>
          </cell>
          <cell r="G129">
            <v>33</v>
          </cell>
          <cell r="I129">
            <v>33</v>
          </cell>
          <cell r="J129">
            <v>4.38</v>
          </cell>
          <cell r="K129">
            <v>3.7229999999999999</v>
          </cell>
          <cell r="L129">
            <v>0.15</v>
          </cell>
          <cell r="P129">
            <v>21.680999999999997</v>
          </cell>
          <cell r="Q129">
            <v>16</v>
          </cell>
          <cell r="R129">
            <v>346895.99999999994</v>
          </cell>
          <cell r="S129">
            <v>346895.99999999994</v>
          </cell>
        </row>
        <row r="130">
          <cell r="B130" t="str">
            <v>Magsingal</v>
          </cell>
          <cell r="F130" t="str">
            <v>Maturity</v>
          </cell>
          <cell r="G130">
            <v>65</v>
          </cell>
          <cell r="I130">
            <v>65</v>
          </cell>
          <cell r="J130">
            <v>4.38</v>
          </cell>
          <cell r="K130">
            <v>3.7229999999999999</v>
          </cell>
          <cell r="L130">
            <v>0.15</v>
          </cell>
          <cell r="P130">
            <v>42.704999999999998</v>
          </cell>
          <cell r="Q130">
            <v>16</v>
          </cell>
          <cell r="R130">
            <v>683280</v>
          </cell>
          <cell r="S130">
            <v>683280</v>
          </cell>
        </row>
        <row r="131">
          <cell r="B131" t="str">
            <v>SANTA Catalina</v>
          </cell>
          <cell r="F131" t="str">
            <v>Maturity</v>
          </cell>
          <cell r="G131">
            <v>16</v>
          </cell>
          <cell r="I131">
            <v>16</v>
          </cell>
          <cell r="J131">
            <v>4.38</v>
          </cell>
          <cell r="K131">
            <v>3.504</v>
          </cell>
          <cell r="L131">
            <v>0.2</v>
          </cell>
          <cell r="P131">
            <v>14.016</v>
          </cell>
          <cell r="Q131">
            <v>16</v>
          </cell>
          <cell r="R131">
            <v>224256</v>
          </cell>
          <cell r="S131">
            <v>224256</v>
          </cell>
        </row>
        <row r="132">
          <cell r="B132" t="str">
            <v>San Juan</v>
          </cell>
          <cell r="F132" t="str">
            <v>Maturity</v>
          </cell>
          <cell r="G132">
            <v>300</v>
          </cell>
          <cell r="I132">
            <v>300</v>
          </cell>
          <cell r="J132">
            <v>4.38</v>
          </cell>
          <cell r="K132">
            <v>4.1609999999999996</v>
          </cell>
          <cell r="L132">
            <v>0.05</v>
          </cell>
          <cell r="P132">
            <v>65.7</v>
          </cell>
          <cell r="Q132">
            <v>16</v>
          </cell>
          <cell r="R132">
            <v>1051200</v>
          </cell>
          <cell r="S132">
            <v>1051200</v>
          </cell>
        </row>
        <row r="133">
          <cell r="B133" t="str">
            <v>Sinait</v>
          </cell>
          <cell r="F133" t="str">
            <v>Ripening</v>
          </cell>
          <cell r="G133">
            <v>90</v>
          </cell>
          <cell r="I133">
            <v>90</v>
          </cell>
          <cell r="J133">
            <v>4.38</v>
          </cell>
          <cell r="K133">
            <v>3.9419999999999997</v>
          </cell>
          <cell r="L133">
            <v>0.1</v>
          </cell>
          <cell r="P133">
            <v>39.42</v>
          </cell>
          <cell r="Q133">
            <v>16</v>
          </cell>
          <cell r="R133">
            <v>630720</v>
          </cell>
          <cell r="S133">
            <v>630720</v>
          </cell>
        </row>
        <row r="134">
          <cell r="B134" t="str">
            <v>District 2</v>
          </cell>
          <cell r="G134">
            <v>4383.9299999999994</v>
          </cell>
          <cell r="H134">
            <v>370.92</v>
          </cell>
          <cell r="I134">
            <v>4013.0099999999998</v>
          </cell>
          <cell r="M134">
            <v>0</v>
          </cell>
          <cell r="O134">
            <v>3160</v>
          </cell>
          <cell r="P134">
            <v>3462.5038799999998</v>
          </cell>
          <cell r="R134">
            <v>55400062.079999998</v>
          </cell>
          <cell r="S134">
            <v>55403222.079999998</v>
          </cell>
        </row>
        <row r="135">
          <cell r="B135" t="str">
            <v>Salcedo</v>
          </cell>
          <cell r="F135" t="str">
            <v>Maturity</v>
          </cell>
          <cell r="G135">
            <v>50</v>
          </cell>
          <cell r="I135">
            <v>50</v>
          </cell>
          <cell r="J135">
            <v>4.38</v>
          </cell>
          <cell r="K135">
            <v>3.9419999999999997</v>
          </cell>
          <cell r="L135">
            <v>0.1</v>
          </cell>
          <cell r="P135">
            <v>21.900000000000002</v>
          </cell>
          <cell r="Q135">
            <v>16</v>
          </cell>
          <cell r="R135">
            <v>350400.00000000006</v>
          </cell>
          <cell r="S135">
            <v>350400.00000000006</v>
          </cell>
        </row>
        <row r="136">
          <cell r="B136" t="str">
            <v>Quirino</v>
          </cell>
          <cell r="F136" t="str">
            <v>Reproductive</v>
          </cell>
          <cell r="G136">
            <v>320</v>
          </cell>
          <cell r="I136">
            <v>320</v>
          </cell>
          <cell r="J136">
            <v>4.38</v>
          </cell>
          <cell r="K136">
            <v>3.7229999999999999</v>
          </cell>
          <cell r="L136">
            <v>0.15</v>
          </cell>
          <cell r="P136">
            <v>210.23999999999998</v>
          </cell>
          <cell r="Q136">
            <v>16</v>
          </cell>
          <cell r="R136">
            <v>3363839.9999999995</v>
          </cell>
          <cell r="S136">
            <v>3363839.9999999995</v>
          </cell>
        </row>
        <row r="137">
          <cell r="B137" t="str">
            <v>Alilem</v>
          </cell>
          <cell r="E137">
            <v>0</v>
          </cell>
          <cell r="F137">
            <v>0</v>
          </cell>
          <cell r="G137">
            <v>13.5</v>
          </cell>
          <cell r="H137">
            <v>8.5</v>
          </cell>
          <cell r="I137">
            <v>5</v>
          </cell>
          <cell r="J137">
            <v>8.76</v>
          </cell>
          <cell r="K137">
            <v>3.9419999999999997</v>
          </cell>
          <cell r="L137">
            <v>1.1000000000000001</v>
          </cell>
          <cell r="M137">
            <v>0</v>
          </cell>
          <cell r="N137">
            <v>0</v>
          </cell>
          <cell r="O137">
            <v>0</v>
          </cell>
          <cell r="P137">
            <v>39.419999999999995</v>
          </cell>
          <cell r="Q137">
            <v>32</v>
          </cell>
          <cell r="R137">
            <v>630720</v>
          </cell>
          <cell r="S137">
            <v>630720</v>
          </cell>
        </row>
        <row r="138">
          <cell r="F138" t="str">
            <v>Maturity</v>
          </cell>
          <cell r="G138">
            <v>8.5</v>
          </cell>
          <cell r="H138">
            <v>8.5</v>
          </cell>
          <cell r="J138">
            <v>4.38</v>
          </cell>
          <cell r="K138">
            <v>0</v>
          </cell>
          <cell r="L138">
            <v>1</v>
          </cell>
          <cell r="P138">
            <v>37.229999999999997</v>
          </cell>
          <cell r="Q138">
            <v>16</v>
          </cell>
          <cell r="R138">
            <v>595680</v>
          </cell>
          <cell r="S138">
            <v>595680</v>
          </cell>
        </row>
        <row r="139">
          <cell r="F139" t="str">
            <v>Maturity</v>
          </cell>
          <cell r="G139">
            <v>5</v>
          </cell>
          <cell r="I139">
            <v>5</v>
          </cell>
          <cell r="J139">
            <v>4.38</v>
          </cell>
          <cell r="K139">
            <v>3.9419999999999997</v>
          </cell>
          <cell r="L139">
            <v>0.1</v>
          </cell>
          <cell r="P139">
            <v>2.19</v>
          </cell>
          <cell r="Q139">
            <v>16</v>
          </cell>
          <cell r="R139">
            <v>35040</v>
          </cell>
          <cell r="S139">
            <v>35040</v>
          </cell>
        </row>
        <row r="140">
          <cell r="B140" t="str">
            <v>Galimuyod</v>
          </cell>
          <cell r="E140">
            <v>0</v>
          </cell>
          <cell r="F140">
            <v>0</v>
          </cell>
          <cell r="G140">
            <v>79.599999999999994</v>
          </cell>
          <cell r="H140">
            <v>3</v>
          </cell>
          <cell r="I140">
            <v>76.599999999999994</v>
          </cell>
          <cell r="J140">
            <v>8.76</v>
          </cell>
          <cell r="K140">
            <v>3.7229999999999999</v>
          </cell>
          <cell r="L140">
            <v>1.1499999999999999</v>
          </cell>
          <cell r="M140">
            <v>0</v>
          </cell>
          <cell r="N140">
            <v>0</v>
          </cell>
          <cell r="O140">
            <v>0</v>
          </cell>
          <cell r="P140">
            <v>63.466199999999994</v>
          </cell>
          <cell r="Q140">
            <v>32</v>
          </cell>
          <cell r="R140">
            <v>1015459.1999999998</v>
          </cell>
          <cell r="S140">
            <v>1015459.1999999998</v>
          </cell>
        </row>
        <row r="141">
          <cell r="F141" t="str">
            <v>Maturity</v>
          </cell>
          <cell r="G141">
            <v>3</v>
          </cell>
          <cell r="H141">
            <v>3</v>
          </cell>
          <cell r="J141">
            <v>4.38</v>
          </cell>
          <cell r="K141">
            <v>0</v>
          </cell>
          <cell r="L141">
            <v>1</v>
          </cell>
          <cell r="P141">
            <v>13.14</v>
          </cell>
          <cell r="Q141">
            <v>16</v>
          </cell>
          <cell r="R141">
            <v>210240</v>
          </cell>
          <cell r="S141">
            <v>210240</v>
          </cell>
        </row>
        <row r="142">
          <cell r="F142" t="str">
            <v>Maturity</v>
          </cell>
          <cell r="G142">
            <v>76.599999999999994</v>
          </cell>
          <cell r="I142">
            <v>76.599999999999994</v>
          </cell>
          <cell r="J142">
            <v>4.38</v>
          </cell>
          <cell r="K142">
            <v>3.7229999999999999</v>
          </cell>
          <cell r="L142">
            <v>0.15</v>
          </cell>
          <cell r="P142">
            <v>50.326199999999993</v>
          </cell>
          <cell r="Q142">
            <v>16</v>
          </cell>
          <cell r="R142">
            <v>805219.19999999984</v>
          </cell>
          <cell r="S142">
            <v>805219.19999999984</v>
          </cell>
        </row>
        <row r="143">
          <cell r="B143" t="str">
            <v>Tagudin</v>
          </cell>
          <cell r="F143" t="str">
            <v>Maturity</v>
          </cell>
          <cell r="G143">
            <v>77</v>
          </cell>
          <cell r="I143">
            <v>77</v>
          </cell>
          <cell r="J143">
            <v>4.38</v>
          </cell>
          <cell r="K143">
            <v>3.9419999999999997</v>
          </cell>
          <cell r="L143">
            <v>0.1</v>
          </cell>
          <cell r="P143">
            <v>33.725999999999999</v>
          </cell>
          <cell r="Q143">
            <v>16</v>
          </cell>
          <cell r="R143">
            <v>539616</v>
          </cell>
          <cell r="S143">
            <v>539616</v>
          </cell>
        </row>
        <row r="144">
          <cell r="B144" t="str">
            <v>Sugpon</v>
          </cell>
          <cell r="E144">
            <v>0</v>
          </cell>
          <cell r="F144">
            <v>0</v>
          </cell>
          <cell r="G144">
            <v>131.1</v>
          </cell>
          <cell r="H144">
            <v>21.1</v>
          </cell>
          <cell r="I144">
            <v>110</v>
          </cell>
          <cell r="J144">
            <v>13.14</v>
          </cell>
          <cell r="K144">
            <v>7.6649999999999991</v>
          </cell>
          <cell r="L144">
            <v>1.25</v>
          </cell>
          <cell r="M144">
            <v>0</v>
          </cell>
          <cell r="N144">
            <v>0</v>
          </cell>
          <cell r="O144">
            <v>0</v>
          </cell>
          <cell r="P144">
            <v>163.37399999999997</v>
          </cell>
          <cell r="Q144">
            <v>48</v>
          </cell>
          <cell r="R144">
            <v>2613984</v>
          </cell>
          <cell r="S144">
            <v>2613984</v>
          </cell>
        </row>
        <row r="145">
          <cell r="F145" t="str">
            <v>Maturity</v>
          </cell>
          <cell r="G145">
            <v>21.1</v>
          </cell>
          <cell r="H145">
            <v>21.1</v>
          </cell>
          <cell r="J145">
            <v>4.38</v>
          </cell>
          <cell r="K145">
            <v>0</v>
          </cell>
          <cell r="L145">
            <v>1</v>
          </cell>
          <cell r="P145">
            <v>92.418000000000006</v>
          </cell>
          <cell r="Q145">
            <v>16</v>
          </cell>
          <cell r="R145">
            <v>1478688</v>
          </cell>
          <cell r="S145">
            <v>1478688</v>
          </cell>
        </row>
        <row r="146">
          <cell r="F146" t="str">
            <v>Maturity</v>
          </cell>
          <cell r="G146">
            <v>104</v>
          </cell>
          <cell r="I146">
            <v>104</v>
          </cell>
          <cell r="J146">
            <v>4.38</v>
          </cell>
          <cell r="K146">
            <v>3.7229999999999999</v>
          </cell>
          <cell r="L146">
            <v>0.15</v>
          </cell>
          <cell r="P146">
            <v>68.327999999999989</v>
          </cell>
          <cell r="Q146">
            <v>16</v>
          </cell>
          <cell r="R146">
            <v>1093247.9999999998</v>
          </cell>
          <cell r="S146">
            <v>1093247.9999999998</v>
          </cell>
        </row>
        <row r="147">
          <cell r="F147" t="str">
            <v>Reproductive</v>
          </cell>
          <cell r="G147">
            <v>6</v>
          </cell>
          <cell r="I147">
            <v>6</v>
          </cell>
          <cell r="J147">
            <v>4.38</v>
          </cell>
          <cell r="K147">
            <v>3.9419999999999997</v>
          </cell>
          <cell r="L147">
            <v>0.1</v>
          </cell>
          <cell r="P147">
            <v>2.6280000000000001</v>
          </cell>
          <cell r="Q147">
            <v>16</v>
          </cell>
          <cell r="R147">
            <v>42048</v>
          </cell>
          <cell r="S147">
            <v>42048</v>
          </cell>
        </row>
        <row r="148">
          <cell r="B148" t="str">
            <v>Suyo</v>
          </cell>
          <cell r="F148" t="str">
            <v>Maturity</v>
          </cell>
          <cell r="G148">
            <v>32</v>
          </cell>
          <cell r="I148">
            <v>32</v>
          </cell>
          <cell r="J148">
            <v>4.38</v>
          </cell>
          <cell r="K148">
            <v>3.504</v>
          </cell>
          <cell r="L148">
            <v>0.2</v>
          </cell>
          <cell r="P148">
            <v>28.032</v>
          </cell>
          <cell r="Q148">
            <v>16</v>
          </cell>
          <cell r="R148">
            <v>448512</v>
          </cell>
          <cell r="S148">
            <v>448512</v>
          </cell>
        </row>
        <row r="149">
          <cell r="B149" t="str">
            <v>GREGORIO DEL PILAR (CONCEPCION)</v>
          </cell>
          <cell r="E149">
            <v>0</v>
          </cell>
          <cell r="F149">
            <v>0</v>
          </cell>
          <cell r="G149">
            <v>6.5</v>
          </cell>
          <cell r="H149">
            <v>1.5</v>
          </cell>
          <cell r="I149">
            <v>5</v>
          </cell>
          <cell r="J149">
            <v>8.76</v>
          </cell>
          <cell r="K149">
            <v>3.504</v>
          </cell>
          <cell r="L149">
            <v>1.2</v>
          </cell>
          <cell r="M149">
            <v>0</v>
          </cell>
          <cell r="N149">
            <v>0</v>
          </cell>
          <cell r="O149">
            <v>0</v>
          </cell>
          <cell r="P149">
            <v>10.95</v>
          </cell>
          <cell r="Q149">
            <v>32</v>
          </cell>
          <cell r="R149">
            <v>175200</v>
          </cell>
          <cell r="S149">
            <v>175200</v>
          </cell>
        </row>
        <row r="150">
          <cell r="F150" t="str">
            <v>Maturity</v>
          </cell>
          <cell r="G150">
            <v>5</v>
          </cell>
          <cell r="I150">
            <v>5</v>
          </cell>
          <cell r="J150">
            <v>4.38</v>
          </cell>
          <cell r="K150">
            <v>3.504</v>
          </cell>
          <cell r="L150">
            <v>0.2</v>
          </cell>
          <cell r="P150">
            <v>4.38</v>
          </cell>
          <cell r="Q150">
            <v>16</v>
          </cell>
          <cell r="R150">
            <v>70080</v>
          </cell>
          <cell r="S150">
            <v>70080</v>
          </cell>
        </row>
        <row r="151">
          <cell r="F151" t="str">
            <v>Maturity</v>
          </cell>
          <cell r="G151">
            <v>1.5</v>
          </cell>
          <cell r="H151">
            <v>1.5</v>
          </cell>
          <cell r="J151">
            <v>4.38</v>
          </cell>
          <cell r="K151">
            <v>0</v>
          </cell>
          <cell r="L151">
            <v>1</v>
          </cell>
          <cell r="P151">
            <v>6.57</v>
          </cell>
          <cell r="Q151">
            <v>16</v>
          </cell>
          <cell r="R151">
            <v>105120</v>
          </cell>
          <cell r="S151">
            <v>105120</v>
          </cell>
        </row>
        <row r="152">
          <cell r="B152" t="str">
            <v>Burgos</v>
          </cell>
          <cell r="E152">
            <v>0</v>
          </cell>
          <cell r="F152">
            <v>0</v>
          </cell>
          <cell r="G152">
            <v>220</v>
          </cell>
          <cell r="H152">
            <v>0</v>
          </cell>
          <cell r="I152">
            <v>220</v>
          </cell>
          <cell r="J152">
            <v>8.76</v>
          </cell>
          <cell r="K152">
            <v>7.6649999999999991</v>
          </cell>
          <cell r="L152">
            <v>0.25</v>
          </cell>
          <cell r="M152">
            <v>0</v>
          </cell>
          <cell r="N152">
            <v>0</v>
          </cell>
          <cell r="O152">
            <v>0</v>
          </cell>
          <cell r="P152">
            <v>100.74000000000001</v>
          </cell>
          <cell r="Q152">
            <v>32</v>
          </cell>
          <cell r="R152">
            <v>1611840.0000000002</v>
          </cell>
          <cell r="S152">
            <v>1611840.0000000002</v>
          </cell>
        </row>
        <row r="153">
          <cell r="F153" t="str">
            <v>Maturity</v>
          </cell>
          <cell r="G153">
            <v>20</v>
          </cell>
          <cell r="I153">
            <v>20</v>
          </cell>
          <cell r="J153">
            <v>4.38</v>
          </cell>
          <cell r="K153">
            <v>3.7229999999999999</v>
          </cell>
          <cell r="L153">
            <v>0.15</v>
          </cell>
          <cell r="P153">
            <v>13.139999999999999</v>
          </cell>
          <cell r="Q153">
            <v>16</v>
          </cell>
          <cell r="R153">
            <v>210239.99999999997</v>
          </cell>
          <cell r="S153">
            <v>210239.99999999997</v>
          </cell>
        </row>
        <row r="154">
          <cell r="F154" t="str">
            <v>Flowering</v>
          </cell>
          <cell r="G154">
            <v>200</v>
          </cell>
          <cell r="I154">
            <v>200</v>
          </cell>
          <cell r="J154">
            <v>4.38</v>
          </cell>
          <cell r="K154">
            <v>3.9419999999999997</v>
          </cell>
          <cell r="L154">
            <v>0.1</v>
          </cell>
          <cell r="P154">
            <v>87.600000000000009</v>
          </cell>
          <cell r="Q154">
            <v>16</v>
          </cell>
          <cell r="R154">
            <v>1401600.0000000002</v>
          </cell>
          <cell r="S154">
            <v>1401600.0000000002</v>
          </cell>
        </row>
        <row r="155">
          <cell r="B155" t="str">
            <v>Narvacan</v>
          </cell>
          <cell r="F155" t="str">
            <v>Maturity</v>
          </cell>
          <cell r="G155">
            <v>1200</v>
          </cell>
          <cell r="I155">
            <v>1200</v>
          </cell>
          <cell r="J155">
            <v>4.38</v>
          </cell>
          <cell r="K155">
            <v>4.1609999999999996</v>
          </cell>
          <cell r="L155">
            <v>0.05</v>
          </cell>
          <cell r="P155">
            <v>262.8</v>
          </cell>
          <cell r="Q155">
            <v>16</v>
          </cell>
          <cell r="R155">
            <v>4204800</v>
          </cell>
          <cell r="S155">
            <v>4204800</v>
          </cell>
        </row>
        <row r="156">
          <cell r="B156" t="str">
            <v>Sam Emilio</v>
          </cell>
          <cell r="F156" t="str">
            <v>Maturity</v>
          </cell>
          <cell r="G156">
            <v>37.450000000000003</v>
          </cell>
          <cell r="I156">
            <v>37.450000000000003</v>
          </cell>
          <cell r="J156">
            <v>4.38</v>
          </cell>
          <cell r="K156">
            <v>3.504</v>
          </cell>
          <cell r="L156">
            <v>0.2</v>
          </cell>
          <cell r="P156">
            <v>32.806200000000004</v>
          </cell>
          <cell r="Q156">
            <v>16</v>
          </cell>
          <cell r="R156">
            <v>524899.20000000007</v>
          </cell>
          <cell r="S156">
            <v>524899.20000000007</v>
          </cell>
        </row>
        <row r="157">
          <cell r="B157" t="str">
            <v>Santa</v>
          </cell>
          <cell r="F157" t="str">
            <v>Maturity</v>
          </cell>
          <cell r="G157">
            <v>363.5</v>
          </cell>
          <cell r="I157">
            <v>363.5</v>
          </cell>
          <cell r="J157">
            <v>4.38</v>
          </cell>
          <cell r="K157">
            <v>3.9419999999999997</v>
          </cell>
          <cell r="L157">
            <v>0.1</v>
          </cell>
          <cell r="P157">
            <v>159.21299999999999</v>
          </cell>
          <cell r="Q157">
            <v>16</v>
          </cell>
          <cell r="R157">
            <v>2547408</v>
          </cell>
          <cell r="S157">
            <v>2547408</v>
          </cell>
        </row>
        <row r="158">
          <cell r="B158" t="str">
            <v>Banayoyo</v>
          </cell>
          <cell r="F158" t="str">
            <v>Maturity</v>
          </cell>
          <cell r="G158">
            <v>44.36</v>
          </cell>
          <cell r="I158">
            <v>44.36</v>
          </cell>
          <cell r="J158">
            <v>4.38</v>
          </cell>
          <cell r="K158">
            <v>3.9419999999999997</v>
          </cell>
          <cell r="L158">
            <v>0.1</v>
          </cell>
          <cell r="P158">
            <v>19.429680000000001</v>
          </cell>
          <cell r="Q158">
            <v>16</v>
          </cell>
          <cell r="R158">
            <v>310874.88</v>
          </cell>
          <cell r="S158">
            <v>310874.88</v>
          </cell>
        </row>
        <row r="159">
          <cell r="B159" t="str">
            <v>Cervantes</v>
          </cell>
          <cell r="E159">
            <v>0</v>
          </cell>
          <cell r="F159">
            <v>0</v>
          </cell>
          <cell r="G159">
            <v>22.5</v>
          </cell>
          <cell r="H159">
            <v>0</v>
          </cell>
          <cell r="I159">
            <v>22.5</v>
          </cell>
          <cell r="J159">
            <v>8.76</v>
          </cell>
          <cell r="K159">
            <v>7.4459999999999997</v>
          </cell>
          <cell r="L159">
            <v>0.30000000000000004</v>
          </cell>
          <cell r="M159">
            <v>0</v>
          </cell>
          <cell r="N159">
            <v>0</v>
          </cell>
          <cell r="O159">
            <v>0</v>
          </cell>
          <cell r="P159">
            <v>10.621499999999999</v>
          </cell>
          <cell r="Q159">
            <v>32</v>
          </cell>
          <cell r="R159">
            <v>169944</v>
          </cell>
          <cell r="S159">
            <v>169944</v>
          </cell>
        </row>
        <row r="160">
          <cell r="F160" t="str">
            <v>Maturity</v>
          </cell>
          <cell r="G160">
            <v>20.75</v>
          </cell>
          <cell r="I160">
            <v>20.75</v>
          </cell>
          <cell r="J160">
            <v>4.38</v>
          </cell>
          <cell r="K160">
            <v>3.9419999999999997</v>
          </cell>
          <cell r="L160">
            <v>0.1</v>
          </cell>
          <cell r="P160">
            <v>9.0884999999999998</v>
          </cell>
          <cell r="Q160">
            <v>16</v>
          </cell>
          <cell r="R160">
            <v>145416</v>
          </cell>
          <cell r="S160">
            <v>145416</v>
          </cell>
        </row>
        <row r="161">
          <cell r="F161" t="str">
            <v>Reproductive</v>
          </cell>
          <cell r="G161">
            <v>1.75</v>
          </cell>
          <cell r="I161">
            <v>1.75</v>
          </cell>
          <cell r="J161">
            <v>4.38</v>
          </cell>
          <cell r="K161">
            <v>3.504</v>
          </cell>
          <cell r="L161">
            <v>0.2</v>
          </cell>
          <cell r="P161">
            <v>1.5330000000000001</v>
          </cell>
          <cell r="Q161">
            <v>16</v>
          </cell>
          <cell r="R161">
            <v>24528.000000000004</v>
          </cell>
          <cell r="S161">
            <v>24528.000000000004</v>
          </cell>
        </row>
        <row r="162">
          <cell r="B162" t="str">
            <v>Sigay</v>
          </cell>
          <cell r="F162" t="str">
            <v>Maturity</v>
          </cell>
          <cell r="G162">
            <v>10</v>
          </cell>
          <cell r="I162">
            <v>10</v>
          </cell>
          <cell r="J162">
            <v>4.38</v>
          </cell>
          <cell r="K162">
            <v>3.504</v>
          </cell>
          <cell r="L162">
            <v>0.2</v>
          </cell>
          <cell r="P162">
            <v>8.76</v>
          </cell>
          <cell r="Q162">
            <v>16</v>
          </cell>
          <cell r="R162">
            <v>140160</v>
          </cell>
          <cell r="S162">
            <v>140160</v>
          </cell>
        </row>
        <row r="163">
          <cell r="B163" t="str">
            <v>SANTA LUCIA</v>
          </cell>
          <cell r="F163" t="str">
            <v>Ripening</v>
          </cell>
          <cell r="G163">
            <v>253.5</v>
          </cell>
          <cell r="I163">
            <v>253.5</v>
          </cell>
          <cell r="J163">
            <v>4.38</v>
          </cell>
          <cell r="K163">
            <v>3.9419999999999997</v>
          </cell>
          <cell r="L163">
            <v>0.1</v>
          </cell>
          <cell r="P163">
            <v>111.033</v>
          </cell>
          <cell r="Q163">
            <v>16</v>
          </cell>
          <cell r="R163">
            <v>1776528</v>
          </cell>
          <cell r="S163">
            <v>1776528</v>
          </cell>
        </row>
        <row r="164">
          <cell r="B164" t="str">
            <v>Nagbukel</v>
          </cell>
          <cell r="F164" t="str">
            <v>Maturity</v>
          </cell>
          <cell r="G164">
            <v>661</v>
          </cell>
          <cell r="I164">
            <v>661</v>
          </cell>
          <cell r="J164">
            <v>4.38</v>
          </cell>
          <cell r="K164">
            <v>3.7229999999999999</v>
          </cell>
          <cell r="L164">
            <v>0.15</v>
          </cell>
          <cell r="P164">
            <v>434.27699999999999</v>
          </cell>
          <cell r="Q164">
            <v>16</v>
          </cell>
          <cell r="R164">
            <v>6948432</v>
          </cell>
          <cell r="S164">
            <v>6948432</v>
          </cell>
        </row>
        <row r="165">
          <cell r="B165" t="str">
            <v>STA CRUZ</v>
          </cell>
          <cell r="E165">
            <v>0</v>
          </cell>
          <cell r="F165">
            <v>0</v>
          </cell>
          <cell r="G165">
            <v>151.86000000000001</v>
          </cell>
          <cell r="H165">
            <v>151.36000000000001</v>
          </cell>
          <cell r="I165">
            <v>0.5</v>
          </cell>
          <cell r="J165">
            <v>8.76</v>
          </cell>
          <cell r="K165">
            <v>3.504</v>
          </cell>
          <cell r="L165">
            <v>1.2</v>
          </cell>
          <cell r="M165">
            <v>0</v>
          </cell>
          <cell r="N165">
            <v>15800</v>
          </cell>
          <cell r="O165">
            <v>1580</v>
          </cell>
          <cell r="P165">
            <v>662.95680000000004</v>
          </cell>
          <cell r="Q165">
            <v>16</v>
          </cell>
          <cell r="R165">
            <v>10607308.800000001</v>
          </cell>
          <cell r="S165">
            <v>10608888.800000001</v>
          </cell>
        </row>
        <row r="166">
          <cell r="F166" t="str">
            <v>Harvestable</v>
          </cell>
          <cell r="G166">
            <v>151.36000000000001</v>
          </cell>
          <cell r="H166">
            <v>151.36000000000001</v>
          </cell>
          <cell r="J166">
            <v>4.38</v>
          </cell>
          <cell r="K166">
            <v>0</v>
          </cell>
          <cell r="L166">
            <v>1</v>
          </cell>
          <cell r="P166">
            <v>662.95680000000004</v>
          </cell>
          <cell r="Q166">
            <v>16</v>
          </cell>
          <cell r="R166">
            <v>10607308.800000001</v>
          </cell>
          <cell r="S166">
            <v>10607308.800000001</v>
          </cell>
        </row>
        <row r="167">
          <cell r="F167" t="str">
            <v>Newly Planted</v>
          </cell>
          <cell r="G167">
            <v>0.5</v>
          </cell>
          <cell r="I167">
            <v>0.5</v>
          </cell>
          <cell r="J167">
            <v>4.38</v>
          </cell>
          <cell r="K167">
            <v>3.504</v>
          </cell>
          <cell r="L167">
            <v>0.2</v>
          </cell>
          <cell r="N167">
            <v>15800</v>
          </cell>
          <cell r="O167">
            <v>1580</v>
          </cell>
          <cell r="S167">
            <v>1580</v>
          </cell>
        </row>
        <row r="168">
          <cell r="B168" t="str">
            <v>Santiago</v>
          </cell>
          <cell r="F168" t="str">
            <v>Ripening</v>
          </cell>
          <cell r="G168">
            <v>85</v>
          </cell>
          <cell r="I168">
            <v>85</v>
          </cell>
          <cell r="J168">
            <v>4.38</v>
          </cell>
          <cell r="K168">
            <v>3.9419999999999997</v>
          </cell>
          <cell r="L168">
            <v>0.1</v>
          </cell>
          <cell r="P168">
            <v>37.230000000000004</v>
          </cell>
          <cell r="Q168">
            <v>16</v>
          </cell>
          <cell r="R168">
            <v>595680.00000000012</v>
          </cell>
          <cell r="S168">
            <v>595680.00000000012</v>
          </cell>
        </row>
        <row r="172">
          <cell r="B172" t="str">
            <v>Infanta</v>
          </cell>
          <cell r="E172">
            <v>0</v>
          </cell>
          <cell r="F172">
            <v>0</v>
          </cell>
          <cell r="G172">
            <v>1045</v>
          </cell>
          <cell r="H172">
            <v>515</v>
          </cell>
          <cell r="I172">
            <v>530</v>
          </cell>
          <cell r="J172">
            <v>26.279999999999998</v>
          </cell>
          <cell r="K172">
            <v>14.672999999999998</v>
          </cell>
          <cell r="L172">
            <v>2.65</v>
          </cell>
          <cell r="M172">
            <v>26.28</v>
          </cell>
          <cell r="N172">
            <v>37360</v>
          </cell>
          <cell r="O172">
            <v>366360</v>
          </cell>
          <cell r="P172">
            <v>2452.8000000000002</v>
          </cell>
          <cell r="Q172">
            <v>52</v>
          </cell>
          <cell r="R172">
            <v>31886400</v>
          </cell>
          <cell r="S172">
            <v>32252760</v>
          </cell>
        </row>
        <row r="173">
          <cell r="F173" t="str">
            <v>Maturity</v>
          </cell>
          <cell r="G173">
            <v>350</v>
          </cell>
          <cell r="I173">
            <v>350</v>
          </cell>
          <cell r="J173">
            <v>4.38</v>
          </cell>
          <cell r="K173">
            <v>3.9419999999999997</v>
          </cell>
          <cell r="L173">
            <v>0.1</v>
          </cell>
          <cell r="P173">
            <v>153.30000000000001</v>
          </cell>
          <cell r="Q173">
            <v>13</v>
          </cell>
          <cell r="R173">
            <v>1992900</v>
          </cell>
          <cell r="S173">
            <v>1992900</v>
          </cell>
        </row>
        <row r="174">
          <cell r="F174" t="str">
            <v>Dougn Grain</v>
          </cell>
          <cell r="G174">
            <v>100</v>
          </cell>
          <cell r="I174">
            <v>100</v>
          </cell>
          <cell r="J174">
            <v>4.38</v>
          </cell>
          <cell r="K174">
            <v>3.7229999999999999</v>
          </cell>
          <cell r="L174">
            <v>0.15</v>
          </cell>
          <cell r="P174">
            <v>65.7</v>
          </cell>
          <cell r="Q174">
            <v>13</v>
          </cell>
          <cell r="R174">
            <v>854100</v>
          </cell>
          <cell r="S174">
            <v>854100</v>
          </cell>
        </row>
        <row r="175">
          <cell r="F175" t="str">
            <v>Booting</v>
          </cell>
          <cell r="G175">
            <v>50</v>
          </cell>
          <cell r="I175">
            <v>50</v>
          </cell>
          <cell r="J175">
            <v>4.38</v>
          </cell>
          <cell r="K175">
            <v>3.504</v>
          </cell>
          <cell r="L175">
            <v>0.2</v>
          </cell>
          <cell r="P175">
            <v>43.800000000000004</v>
          </cell>
          <cell r="Q175">
            <v>13</v>
          </cell>
          <cell r="R175">
            <v>569400.00000000012</v>
          </cell>
          <cell r="S175">
            <v>569400.00000000012</v>
          </cell>
        </row>
        <row r="176">
          <cell r="F176" t="str">
            <v>Tillering</v>
          </cell>
          <cell r="G176">
            <v>30</v>
          </cell>
          <cell r="I176">
            <v>30</v>
          </cell>
          <cell r="J176">
            <v>4.38</v>
          </cell>
          <cell r="K176">
            <v>3.504</v>
          </cell>
          <cell r="L176">
            <v>0.2</v>
          </cell>
          <cell r="M176">
            <v>26.28</v>
          </cell>
          <cell r="N176">
            <v>21560</v>
          </cell>
          <cell r="O176">
            <v>129360</v>
          </cell>
          <cell r="S176">
            <v>129360</v>
          </cell>
        </row>
        <row r="177">
          <cell r="F177" t="str">
            <v>Newly planted</v>
          </cell>
          <cell r="G177">
            <v>15</v>
          </cell>
          <cell r="H177">
            <v>15</v>
          </cell>
          <cell r="J177">
            <v>4.38</v>
          </cell>
          <cell r="K177">
            <v>0</v>
          </cell>
          <cell r="L177">
            <v>1</v>
          </cell>
          <cell r="N177">
            <v>15800</v>
          </cell>
          <cell r="O177">
            <v>237000</v>
          </cell>
          <cell r="S177">
            <v>237000</v>
          </cell>
        </row>
        <row r="178">
          <cell r="F178" t="str">
            <v>Flowering</v>
          </cell>
          <cell r="G178">
            <v>500</v>
          </cell>
          <cell r="H178">
            <v>500</v>
          </cell>
          <cell r="J178">
            <v>4.38</v>
          </cell>
          <cell r="K178">
            <v>0</v>
          </cell>
          <cell r="L178">
            <v>1</v>
          </cell>
          <cell r="P178">
            <v>2190</v>
          </cell>
          <cell r="Q178">
            <v>13</v>
          </cell>
          <cell r="R178">
            <v>28470000</v>
          </cell>
          <cell r="S178">
            <v>28470000</v>
          </cell>
        </row>
        <row r="179">
          <cell r="B179" t="str">
            <v>Sual</v>
          </cell>
          <cell r="E179">
            <v>0</v>
          </cell>
          <cell r="F179">
            <v>0</v>
          </cell>
          <cell r="G179">
            <v>1566.25</v>
          </cell>
          <cell r="H179">
            <v>0</v>
          </cell>
          <cell r="I179">
            <v>1566.25</v>
          </cell>
          <cell r="J179">
            <v>8.08</v>
          </cell>
          <cell r="K179">
            <v>7.0869999999999997</v>
          </cell>
          <cell r="L179">
            <v>0.25</v>
          </cell>
          <cell r="M179">
            <v>0</v>
          </cell>
          <cell r="N179">
            <v>0</v>
          </cell>
          <cell r="O179">
            <v>0</v>
          </cell>
          <cell r="P179">
            <v>759.9615</v>
          </cell>
          <cell r="Q179">
            <v>26</v>
          </cell>
          <cell r="R179">
            <v>9879499.5</v>
          </cell>
          <cell r="S179">
            <v>9879499.5</v>
          </cell>
        </row>
        <row r="180">
          <cell r="C180" t="str">
            <v>Irrigated</v>
          </cell>
          <cell r="F180" t="str">
            <v>Maturity</v>
          </cell>
          <cell r="G180">
            <v>934.25</v>
          </cell>
          <cell r="I180">
            <v>934.25</v>
          </cell>
          <cell r="J180">
            <v>4.38</v>
          </cell>
          <cell r="K180">
            <v>3.9419999999999997</v>
          </cell>
          <cell r="L180">
            <v>0.1</v>
          </cell>
          <cell r="P180">
            <v>409.20150000000001</v>
          </cell>
          <cell r="Q180">
            <v>13</v>
          </cell>
          <cell r="R180">
            <v>5319619.5</v>
          </cell>
          <cell r="S180">
            <v>5319619.5</v>
          </cell>
        </row>
        <row r="181">
          <cell r="C181" t="str">
            <v>Rainfed</v>
          </cell>
          <cell r="F181" t="str">
            <v>Reproductive</v>
          </cell>
          <cell r="G181">
            <v>632</v>
          </cell>
          <cell r="I181">
            <v>632</v>
          </cell>
          <cell r="J181">
            <v>3.7</v>
          </cell>
          <cell r="K181">
            <v>3.145</v>
          </cell>
          <cell r="L181">
            <v>0.15</v>
          </cell>
          <cell r="P181">
            <v>350.76</v>
          </cell>
          <cell r="Q181">
            <v>13</v>
          </cell>
          <cell r="R181">
            <v>4559880</v>
          </cell>
          <cell r="S181">
            <v>4559880</v>
          </cell>
        </row>
        <row r="182">
          <cell r="B182" t="str">
            <v>Burgos</v>
          </cell>
          <cell r="E182">
            <v>0</v>
          </cell>
          <cell r="F182">
            <v>0</v>
          </cell>
          <cell r="G182">
            <v>1179.7</v>
          </cell>
          <cell r="H182">
            <v>15</v>
          </cell>
          <cell r="I182">
            <v>1164.7</v>
          </cell>
          <cell r="J182">
            <v>24.24</v>
          </cell>
          <cell r="K182">
            <v>16.695999999999998</v>
          </cell>
          <cell r="L182">
            <v>1.8</v>
          </cell>
          <cell r="M182">
            <v>3.7</v>
          </cell>
          <cell r="N182">
            <v>9815</v>
          </cell>
          <cell r="O182">
            <v>9815</v>
          </cell>
          <cell r="P182">
            <v>730.62600000000009</v>
          </cell>
          <cell r="Q182">
            <v>65</v>
          </cell>
          <cell r="R182">
            <v>9498138.0000000019</v>
          </cell>
          <cell r="S182">
            <v>9507953.0000000019</v>
          </cell>
        </row>
        <row r="183">
          <cell r="C183" t="str">
            <v>Irrigated</v>
          </cell>
          <cell r="F183" t="str">
            <v>Maturity</v>
          </cell>
          <cell r="G183">
            <v>25</v>
          </cell>
          <cell r="I183">
            <v>25</v>
          </cell>
          <cell r="J183">
            <v>4.38</v>
          </cell>
          <cell r="K183">
            <v>3.9419999999999997</v>
          </cell>
          <cell r="L183">
            <v>0.1</v>
          </cell>
          <cell r="P183">
            <v>10.950000000000001</v>
          </cell>
          <cell r="Q183">
            <v>13</v>
          </cell>
          <cell r="R183">
            <v>142350.00000000003</v>
          </cell>
          <cell r="S183">
            <v>142350.00000000003</v>
          </cell>
        </row>
        <row r="184">
          <cell r="F184" t="str">
            <v>Reproductive</v>
          </cell>
          <cell r="G184">
            <v>15</v>
          </cell>
          <cell r="H184">
            <v>15</v>
          </cell>
          <cell r="I184">
            <v>0</v>
          </cell>
          <cell r="J184">
            <v>4.38</v>
          </cell>
          <cell r="K184">
            <v>0</v>
          </cell>
          <cell r="L184">
            <v>1</v>
          </cell>
          <cell r="P184">
            <v>65.7</v>
          </cell>
          <cell r="Q184">
            <v>13</v>
          </cell>
          <cell r="R184">
            <v>854100</v>
          </cell>
          <cell r="S184">
            <v>854100</v>
          </cell>
        </row>
        <row r="185">
          <cell r="F185" t="str">
            <v>Reproductive</v>
          </cell>
          <cell r="G185">
            <v>3</v>
          </cell>
          <cell r="I185">
            <v>3</v>
          </cell>
          <cell r="J185">
            <v>4.38</v>
          </cell>
          <cell r="K185">
            <v>3.504</v>
          </cell>
          <cell r="L185">
            <v>0.2</v>
          </cell>
          <cell r="P185">
            <v>2.6280000000000001</v>
          </cell>
          <cell r="Q185">
            <v>13</v>
          </cell>
          <cell r="R185">
            <v>34164</v>
          </cell>
          <cell r="S185">
            <v>34164</v>
          </cell>
        </row>
        <row r="186">
          <cell r="C186" t="str">
            <v>Rainfed</v>
          </cell>
          <cell r="F186" t="str">
            <v>Reproductive</v>
          </cell>
          <cell r="G186">
            <v>628.70000000000005</v>
          </cell>
          <cell r="I186">
            <v>628.70000000000005</v>
          </cell>
          <cell r="J186">
            <v>3.7</v>
          </cell>
          <cell r="K186">
            <v>2.96</v>
          </cell>
          <cell r="L186">
            <v>0.2</v>
          </cell>
          <cell r="P186">
            <v>465.23800000000006</v>
          </cell>
          <cell r="Q186">
            <v>13</v>
          </cell>
          <cell r="R186">
            <v>6048094.0000000009</v>
          </cell>
          <cell r="S186">
            <v>6048094.0000000009</v>
          </cell>
        </row>
        <row r="187">
          <cell r="F187" t="str">
            <v>Maturity</v>
          </cell>
          <cell r="G187">
            <v>503</v>
          </cell>
          <cell r="I187">
            <v>503</v>
          </cell>
          <cell r="J187">
            <v>3.7</v>
          </cell>
          <cell r="K187">
            <v>3.33</v>
          </cell>
          <cell r="L187">
            <v>0.1</v>
          </cell>
          <cell r="P187">
            <v>186.11</v>
          </cell>
          <cell r="Q187">
            <v>13</v>
          </cell>
          <cell r="R187">
            <v>2419430.0000000005</v>
          </cell>
          <cell r="S187">
            <v>2419430.0000000005</v>
          </cell>
        </row>
        <row r="188">
          <cell r="F188" t="str">
            <v>Vegetative</v>
          </cell>
          <cell r="G188">
            <v>5</v>
          </cell>
          <cell r="I188">
            <v>5</v>
          </cell>
          <cell r="J188">
            <v>3.7</v>
          </cell>
          <cell r="K188">
            <v>2.96</v>
          </cell>
          <cell r="L188">
            <v>0.2</v>
          </cell>
          <cell r="M188">
            <v>3.7</v>
          </cell>
          <cell r="N188">
            <v>9815</v>
          </cell>
          <cell r="O188">
            <v>9815</v>
          </cell>
          <cell r="S188">
            <v>9815</v>
          </cell>
        </row>
        <row r="189">
          <cell r="B189" t="str">
            <v>Agno</v>
          </cell>
          <cell r="E189">
            <v>0</v>
          </cell>
          <cell r="F189">
            <v>0</v>
          </cell>
          <cell r="G189">
            <v>3595</v>
          </cell>
          <cell r="H189">
            <v>0</v>
          </cell>
          <cell r="I189">
            <v>3595</v>
          </cell>
          <cell r="J189">
            <v>8.08</v>
          </cell>
          <cell r="K189">
            <v>7.2720000000000002</v>
          </cell>
          <cell r="L189">
            <v>0.2</v>
          </cell>
          <cell r="M189">
            <v>0</v>
          </cell>
          <cell r="N189">
            <v>0</v>
          </cell>
          <cell r="O189">
            <v>0</v>
          </cell>
          <cell r="P189">
            <v>1343.2740000000003</v>
          </cell>
          <cell r="Q189">
            <v>26</v>
          </cell>
          <cell r="R189">
            <v>17462562</v>
          </cell>
          <cell r="S189">
            <v>17462562</v>
          </cell>
        </row>
        <row r="190">
          <cell r="C190" t="str">
            <v>Irrigated</v>
          </cell>
          <cell r="F190" t="str">
            <v>Ripening</v>
          </cell>
          <cell r="G190">
            <v>193</v>
          </cell>
          <cell r="I190">
            <v>193</v>
          </cell>
          <cell r="J190">
            <v>4.38</v>
          </cell>
          <cell r="K190">
            <v>3.9419999999999997</v>
          </cell>
          <cell r="L190">
            <v>0.1</v>
          </cell>
          <cell r="P190">
            <v>84.534000000000006</v>
          </cell>
          <cell r="Q190">
            <v>13</v>
          </cell>
          <cell r="R190">
            <v>1098942</v>
          </cell>
          <cell r="S190">
            <v>1098942</v>
          </cell>
        </row>
        <row r="191">
          <cell r="C191" t="str">
            <v>Rainfed</v>
          </cell>
          <cell r="F191" t="str">
            <v>Ripening</v>
          </cell>
          <cell r="G191">
            <v>3402</v>
          </cell>
          <cell r="I191">
            <v>3402</v>
          </cell>
          <cell r="J191">
            <v>3.7</v>
          </cell>
          <cell r="K191">
            <v>3.33</v>
          </cell>
          <cell r="L191">
            <v>0.1</v>
          </cell>
          <cell r="P191">
            <v>1258.7400000000002</v>
          </cell>
          <cell r="Q191">
            <v>13</v>
          </cell>
          <cell r="R191">
            <v>16363620.000000002</v>
          </cell>
          <cell r="S191">
            <v>16363620.000000002</v>
          </cell>
        </row>
        <row r="192">
          <cell r="B192" t="str">
            <v>Alaminos</v>
          </cell>
          <cell r="E192">
            <v>0</v>
          </cell>
          <cell r="F192">
            <v>0</v>
          </cell>
          <cell r="G192">
            <v>4364.5</v>
          </cell>
          <cell r="H192">
            <v>0</v>
          </cell>
          <cell r="I192">
            <v>4364.5</v>
          </cell>
          <cell r="J192">
            <v>27.259999999999998</v>
          </cell>
          <cell r="K192">
            <v>23.759999999999998</v>
          </cell>
          <cell r="L192">
            <v>0.89999999999999991</v>
          </cell>
          <cell r="M192">
            <v>0</v>
          </cell>
          <cell r="N192">
            <v>0</v>
          </cell>
          <cell r="O192">
            <v>0</v>
          </cell>
          <cell r="P192">
            <v>2006.0032500000002</v>
          </cell>
          <cell r="Q192">
            <v>91</v>
          </cell>
          <cell r="R192">
            <v>26078042.25</v>
          </cell>
          <cell r="S192">
            <v>26078042.25</v>
          </cell>
        </row>
        <row r="193">
          <cell r="F193" t="str">
            <v>Maturity</v>
          </cell>
          <cell r="G193">
            <v>714.75</v>
          </cell>
          <cell r="I193">
            <v>714.75</v>
          </cell>
          <cell r="J193">
            <v>4.38</v>
          </cell>
          <cell r="K193">
            <v>3.9419999999999997</v>
          </cell>
          <cell r="L193">
            <v>0.1</v>
          </cell>
          <cell r="P193">
            <v>313.06050000000005</v>
          </cell>
          <cell r="Q193">
            <v>13</v>
          </cell>
          <cell r="R193">
            <v>4069786.5000000005</v>
          </cell>
          <cell r="S193">
            <v>4069786.5000000005</v>
          </cell>
        </row>
        <row r="194">
          <cell r="F194" t="str">
            <v>Flowering</v>
          </cell>
          <cell r="G194">
            <v>3.25</v>
          </cell>
          <cell r="I194">
            <v>3.25</v>
          </cell>
          <cell r="J194">
            <v>4.38</v>
          </cell>
          <cell r="K194">
            <v>3.7229999999999999</v>
          </cell>
          <cell r="L194">
            <v>0.15</v>
          </cell>
          <cell r="P194">
            <v>2.1352499999999996</v>
          </cell>
          <cell r="Q194">
            <v>13</v>
          </cell>
          <cell r="R194">
            <v>27758.249999999996</v>
          </cell>
          <cell r="S194">
            <v>27758.249999999996</v>
          </cell>
        </row>
        <row r="195">
          <cell r="C195" t="str">
            <v>Rainfed</v>
          </cell>
          <cell r="F195" t="str">
            <v>Dougn Grain</v>
          </cell>
          <cell r="G195">
            <v>1000</v>
          </cell>
          <cell r="I195">
            <v>1000</v>
          </cell>
          <cell r="J195">
            <v>3.7</v>
          </cell>
          <cell r="K195">
            <v>3.33</v>
          </cell>
          <cell r="L195">
            <v>0.1</v>
          </cell>
          <cell r="P195">
            <v>370</v>
          </cell>
          <cell r="Q195">
            <v>13</v>
          </cell>
          <cell r="R195">
            <v>4810000</v>
          </cell>
          <cell r="S195">
            <v>4810000</v>
          </cell>
        </row>
        <row r="196">
          <cell r="F196" t="str">
            <v>Maturity</v>
          </cell>
          <cell r="G196">
            <v>500</v>
          </cell>
          <cell r="I196">
            <v>500</v>
          </cell>
          <cell r="J196">
            <v>3.7</v>
          </cell>
          <cell r="K196">
            <v>3.33</v>
          </cell>
          <cell r="L196">
            <v>0.1</v>
          </cell>
          <cell r="P196">
            <v>185</v>
          </cell>
          <cell r="Q196">
            <v>13</v>
          </cell>
          <cell r="R196">
            <v>2405000</v>
          </cell>
          <cell r="S196">
            <v>2405000</v>
          </cell>
        </row>
        <row r="197">
          <cell r="F197" t="str">
            <v>Flowering</v>
          </cell>
          <cell r="G197">
            <v>1246.5</v>
          </cell>
          <cell r="I197">
            <v>1246.5</v>
          </cell>
          <cell r="J197">
            <v>3.7</v>
          </cell>
          <cell r="K197">
            <v>3.145</v>
          </cell>
          <cell r="L197">
            <v>0.15</v>
          </cell>
          <cell r="P197">
            <v>691.8075</v>
          </cell>
          <cell r="Q197">
            <v>13</v>
          </cell>
          <cell r="R197">
            <v>8993497.5</v>
          </cell>
          <cell r="S197">
            <v>8993497.5</v>
          </cell>
        </row>
        <row r="198">
          <cell r="F198" t="str">
            <v>Heading</v>
          </cell>
          <cell r="G198">
            <v>600</v>
          </cell>
          <cell r="I198">
            <v>600</v>
          </cell>
          <cell r="J198">
            <v>3.7</v>
          </cell>
          <cell r="K198">
            <v>3.33</v>
          </cell>
          <cell r="L198">
            <v>0.1</v>
          </cell>
          <cell r="P198">
            <v>222</v>
          </cell>
          <cell r="Q198">
            <v>13</v>
          </cell>
          <cell r="R198">
            <v>2886000</v>
          </cell>
          <cell r="S198">
            <v>2886000</v>
          </cell>
        </row>
        <row r="199">
          <cell r="F199" t="str">
            <v>Booting</v>
          </cell>
          <cell r="G199">
            <v>300</v>
          </cell>
          <cell r="I199">
            <v>300</v>
          </cell>
          <cell r="J199">
            <v>3.7</v>
          </cell>
          <cell r="K199">
            <v>2.96</v>
          </cell>
          <cell r="L199">
            <v>0.2</v>
          </cell>
          <cell r="P199">
            <v>222</v>
          </cell>
          <cell r="Q199">
            <v>13</v>
          </cell>
          <cell r="R199">
            <v>2886000</v>
          </cell>
          <cell r="S199">
            <v>2886000</v>
          </cell>
        </row>
        <row r="200">
          <cell r="B200" t="str">
            <v>Bani</v>
          </cell>
          <cell r="E200">
            <v>0</v>
          </cell>
          <cell r="F200">
            <v>0</v>
          </cell>
          <cell r="G200">
            <v>4300</v>
          </cell>
          <cell r="H200">
            <v>0</v>
          </cell>
          <cell r="I200">
            <v>4300</v>
          </cell>
          <cell r="J200">
            <v>11.780000000000001</v>
          </cell>
          <cell r="K200">
            <v>10.602</v>
          </cell>
          <cell r="L200">
            <v>0.30000000000000004</v>
          </cell>
          <cell r="M200">
            <v>0</v>
          </cell>
          <cell r="N200">
            <v>0</v>
          </cell>
          <cell r="O200">
            <v>0</v>
          </cell>
          <cell r="P200">
            <v>1638.6</v>
          </cell>
          <cell r="Q200">
            <v>39</v>
          </cell>
          <cell r="R200">
            <v>21301800</v>
          </cell>
          <cell r="S200">
            <v>21301800</v>
          </cell>
        </row>
        <row r="201">
          <cell r="C201" t="str">
            <v>Irrigated</v>
          </cell>
          <cell r="F201" t="str">
            <v>Maturity</v>
          </cell>
          <cell r="G201">
            <v>700</v>
          </cell>
          <cell r="I201">
            <v>700</v>
          </cell>
          <cell r="J201">
            <v>4.38</v>
          </cell>
          <cell r="K201">
            <v>3.9419999999999997</v>
          </cell>
          <cell r="L201">
            <v>0.1</v>
          </cell>
          <cell r="P201">
            <v>306.60000000000002</v>
          </cell>
          <cell r="Q201">
            <v>13</v>
          </cell>
          <cell r="R201">
            <v>3985800</v>
          </cell>
          <cell r="S201">
            <v>3985800</v>
          </cell>
        </row>
        <row r="202">
          <cell r="C202" t="str">
            <v>Rainfed</v>
          </cell>
          <cell r="F202" t="str">
            <v>Maturity</v>
          </cell>
          <cell r="G202">
            <v>2800</v>
          </cell>
          <cell r="I202">
            <v>2800</v>
          </cell>
          <cell r="J202">
            <v>3.7</v>
          </cell>
          <cell r="K202">
            <v>3.33</v>
          </cell>
          <cell r="L202">
            <v>0.1</v>
          </cell>
          <cell r="P202">
            <v>1036</v>
          </cell>
          <cell r="Q202">
            <v>13</v>
          </cell>
          <cell r="R202">
            <v>13468000</v>
          </cell>
          <cell r="S202">
            <v>13468000</v>
          </cell>
        </row>
        <row r="203">
          <cell r="F203" t="str">
            <v>Reproductive</v>
          </cell>
          <cell r="G203">
            <v>800</v>
          </cell>
          <cell r="I203">
            <v>800</v>
          </cell>
          <cell r="J203">
            <v>3.7</v>
          </cell>
          <cell r="K203">
            <v>3.33</v>
          </cell>
          <cell r="L203">
            <v>0.1</v>
          </cell>
          <cell r="P203">
            <v>296</v>
          </cell>
          <cell r="Q203">
            <v>13</v>
          </cell>
          <cell r="R203">
            <v>3848000</v>
          </cell>
          <cell r="S203">
            <v>3848000</v>
          </cell>
        </row>
        <row r="204">
          <cell r="B204" t="str">
            <v>Dasol</v>
          </cell>
          <cell r="E204">
            <v>0</v>
          </cell>
          <cell r="F204">
            <v>0</v>
          </cell>
          <cell r="G204">
            <v>2148</v>
          </cell>
          <cell r="H204">
            <v>0</v>
          </cell>
          <cell r="I204">
            <v>2148</v>
          </cell>
          <cell r="J204">
            <v>23.56</v>
          </cell>
          <cell r="K204">
            <v>20.834</v>
          </cell>
          <cell r="L204">
            <v>0.70000000000000007</v>
          </cell>
          <cell r="M204">
            <v>0</v>
          </cell>
          <cell r="N204">
            <v>0</v>
          </cell>
          <cell r="O204">
            <v>0</v>
          </cell>
          <cell r="P204">
            <v>896.43600000000004</v>
          </cell>
          <cell r="Q204">
            <v>78</v>
          </cell>
          <cell r="R204">
            <v>11653668</v>
          </cell>
          <cell r="S204">
            <v>11653668</v>
          </cell>
        </row>
        <row r="205">
          <cell r="C205" t="str">
            <v>Irrigated</v>
          </cell>
          <cell r="F205" t="str">
            <v>Harvestable</v>
          </cell>
          <cell r="G205">
            <v>107</v>
          </cell>
          <cell r="I205">
            <v>107</v>
          </cell>
          <cell r="J205">
            <v>4.38</v>
          </cell>
          <cell r="K205">
            <v>3.9419999999999997</v>
          </cell>
          <cell r="L205">
            <v>0.1</v>
          </cell>
          <cell r="P205">
            <v>46.866</v>
          </cell>
          <cell r="Q205">
            <v>13</v>
          </cell>
          <cell r="R205">
            <v>609258</v>
          </cell>
          <cell r="S205">
            <v>609258</v>
          </cell>
        </row>
        <row r="206">
          <cell r="F206" t="str">
            <v>Ripening</v>
          </cell>
          <cell r="G206">
            <v>300</v>
          </cell>
          <cell r="I206">
            <v>300</v>
          </cell>
          <cell r="J206">
            <v>4.38</v>
          </cell>
          <cell r="K206">
            <v>3.9419999999999997</v>
          </cell>
          <cell r="L206">
            <v>0.1</v>
          </cell>
          <cell r="P206">
            <v>131.4</v>
          </cell>
          <cell r="Q206">
            <v>13</v>
          </cell>
          <cell r="R206">
            <v>1708200</v>
          </cell>
          <cell r="S206">
            <v>1708200</v>
          </cell>
        </row>
        <row r="207">
          <cell r="C207" t="str">
            <v>Rainfed</v>
          </cell>
          <cell r="F207" t="str">
            <v>Harvestable</v>
          </cell>
          <cell r="G207">
            <v>351</v>
          </cell>
          <cell r="I207">
            <v>351</v>
          </cell>
          <cell r="J207">
            <v>3.7</v>
          </cell>
          <cell r="K207">
            <v>3.33</v>
          </cell>
          <cell r="L207">
            <v>0.1</v>
          </cell>
          <cell r="P207">
            <v>129.87</v>
          </cell>
          <cell r="Q207">
            <v>13</v>
          </cell>
          <cell r="R207">
            <v>1688310</v>
          </cell>
          <cell r="S207">
            <v>1688310</v>
          </cell>
        </row>
        <row r="208">
          <cell r="F208" t="str">
            <v>Ripening</v>
          </cell>
          <cell r="G208">
            <v>990</v>
          </cell>
          <cell r="I208">
            <v>990</v>
          </cell>
          <cell r="J208">
            <v>3.7</v>
          </cell>
          <cell r="K208">
            <v>3.33</v>
          </cell>
          <cell r="L208">
            <v>0.1</v>
          </cell>
          <cell r="P208">
            <v>366.3</v>
          </cell>
          <cell r="Q208">
            <v>13</v>
          </cell>
          <cell r="R208">
            <v>4761900.0000000009</v>
          </cell>
          <cell r="S208">
            <v>4761900.0000000009</v>
          </cell>
        </row>
        <row r="209">
          <cell r="F209" t="str">
            <v>Heading</v>
          </cell>
          <cell r="G209">
            <v>50</v>
          </cell>
          <cell r="I209">
            <v>50</v>
          </cell>
          <cell r="J209">
            <v>3.7</v>
          </cell>
          <cell r="K209">
            <v>3.145</v>
          </cell>
          <cell r="L209">
            <v>0.15</v>
          </cell>
          <cell r="P209">
            <v>27.75</v>
          </cell>
          <cell r="Q209">
            <v>13</v>
          </cell>
          <cell r="R209">
            <v>360750</v>
          </cell>
          <cell r="S209">
            <v>360750</v>
          </cell>
        </row>
        <row r="210">
          <cell r="F210" t="str">
            <v>Flowering</v>
          </cell>
          <cell r="G210">
            <v>350</v>
          </cell>
          <cell r="I210">
            <v>350</v>
          </cell>
          <cell r="J210">
            <v>3.7</v>
          </cell>
          <cell r="K210">
            <v>3.145</v>
          </cell>
          <cell r="L210">
            <v>0.15</v>
          </cell>
          <cell r="P210">
            <v>194.25</v>
          </cell>
          <cell r="Q210">
            <v>13</v>
          </cell>
          <cell r="R210">
            <v>2525250</v>
          </cell>
          <cell r="S210">
            <v>2525250</v>
          </cell>
        </row>
        <row r="211">
          <cell r="B211" t="str">
            <v>Mabini</v>
          </cell>
          <cell r="E211">
            <v>0</v>
          </cell>
          <cell r="F211">
            <v>0</v>
          </cell>
          <cell r="G211">
            <v>1897</v>
          </cell>
          <cell r="H211">
            <v>0</v>
          </cell>
          <cell r="I211">
            <v>1897</v>
          </cell>
          <cell r="J211">
            <v>17.52</v>
          </cell>
          <cell r="K211">
            <v>15.329999999999998</v>
          </cell>
          <cell r="L211">
            <v>0.5</v>
          </cell>
          <cell r="M211">
            <v>0</v>
          </cell>
          <cell r="N211">
            <v>0</v>
          </cell>
          <cell r="O211">
            <v>0</v>
          </cell>
          <cell r="P211">
            <v>953.74499999999989</v>
          </cell>
          <cell r="Q211">
            <v>52</v>
          </cell>
          <cell r="R211">
            <v>12398685</v>
          </cell>
          <cell r="S211">
            <v>12398685</v>
          </cell>
        </row>
        <row r="212">
          <cell r="C212" t="str">
            <v>Irrigated</v>
          </cell>
          <cell r="F212" t="str">
            <v>Maturity</v>
          </cell>
          <cell r="G212">
            <v>376</v>
          </cell>
          <cell r="I212">
            <v>376</v>
          </cell>
          <cell r="J212">
            <v>4.38</v>
          </cell>
          <cell r="K212">
            <v>3.9419999999999997</v>
          </cell>
          <cell r="L212">
            <v>0.1</v>
          </cell>
          <cell r="P212">
            <v>164.68799999999999</v>
          </cell>
          <cell r="Q212">
            <v>13</v>
          </cell>
          <cell r="R212">
            <v>2140944</v>
          </cell>
          <cell r="S212">
            <v>2140944</v>
          </cell>
        </row>
        <row r="213">
          <cell r="F213" t="str">
            <v>Flowering</v>
          </cell>
          <cell r="G213">
            <v>145</v>
          </cell>
          <cell r="I213">
            <v>145</v>
          </cell>
          <cell r="J213">
            <v>4.38</v>
          </cell>
          <cell r="K213">
            <v>3.7229999999999999</v>
          </cell>
          <cell r="L213">
            <v>0.15</v>
          </cell>
          <cell r="P213">
            <v>95.265000000000001</v>
          </cell>
          <cell r="Q213">
            <v>13</v>
          </cell>
          <cell r="R213">
            <v>1238445</v>
          </cell>
          <cell r="S213">
            <v>1238445</v>
          </cell>
        </row>
        <row r="214">
          <cell r="C214" t="str">
            <v>Rainfed</v>
          </cell>
          <cell r="F214" t="str">
            <v>Maturity</v>
          </cell>
          <cell r="G214">
            <v>960</v>
          </cell>
          <cell r="I214">
            <v>960</v>
          </cell>
          <cell r="J214">
            <v>4.38</v>
          </cell>
          <cell r="K214">
            <v>3.9419999999999997</v>
          </cell>
          <cell r="L214">
            <v>0.1</v>
          </cell>
          <cell r="P214">
            <v>420.48</v>
          </cell>
          <cell r="Q214">
            <v>13</v>
          </cell>
          <cell r="R214">
            <v>5466240</v>
          </cell>
          <cell r="S214">
            <v>5466240</v>
          </cell>
        </row>
        <row r="215">
          <cell r="F215" t="str">
            <v>Flowering</v>
          </cell>
          <cell r="G215">
            <v>416</v>
          </cell>
          <cell r="I215">
            <v>416</v>
          </cell>
          <cell r="J215">
            <v>4.38</v>
          </cell>
          <cell r="K215">
            <v>3.7229999999999999</v>
          </cell>
          <cell r="L215">
            <v>0.15</v>
          </cell>
          <cell r="P215">
            <v>273.31199999999995</v>
          </cell>
          <cell r="Q215">
            <v>13</v>
          </cell>
          <cell r="R215">
            <v>3553055.9999999995</v>
          </cell>
          <cell r="S215">
            <v>3553055.9999999995</v>
          </cell>
        </row>
        <row r="216">
          <cell r="B216" t="str">
            <v>Bolinao</v>
          </cell>
          <cell r="E216">
            <v>0</v>
          </cell>
          <cell r="F216">
            <v>0</v>
          </cell>
          <cell r="G216">
            <v>2872</v>
          </cell>
          <cell r="H216">
            <v>0</v>
          </cell>
          <cell r="I216">
            <v>2872</v>
          </cell>
          <cell r="J216">
            <v>16.16</v>
          </cell>
          <cell r="K216">
            <v>14.543999999999999</v>
          </cell>
          <cell r="L216">
            <v>0.4</v>
          </cell>
          <cell r="M216">
            <v>0</v>
          </cell>
          <cell r="N216">
            <v>0</v>
          </cell>
          <cell r="O216">
            <v>0</v>
          </cell>
          <cell r="P216">
            <v>1093.2400000000002</v>
          </cell>
          <cell r="Q216">
            <v>52</v>
          </cell>
          <cell r="R216">
            <v>14212120.000000002</v>
          </cell>
          <cell r="S216">
            <v>14212120.000000002</v>
          </cell>
        </row>
        <row r="217">
          <cell r="C217" t="str">
            <v>Irrigated</v>
          </cell>
          <cell r="F217" t="str">
            <v>Maturity</v>
          </cell>
          <cell r="G217">
            <v>399</v>
          </cell>
          <cell r="I217">
            <v>399</v>
          </cell>
          <cell r="J217">
            <v>4.38</v>
          </cell>
          <cell r="K217">
            <v>3.9419999999999997</v>
          </cell>
          <cell r="L217">
            <v>0.1</v>
          </cell>
          <cell r="P217">
            <v>174.762</v>
          </cell>
          <cell r="Q217">
            <v>13</v>
          </cell>
          <cell r="R217">
            <v>2271906</v>
          </cell>
          <cell r="S217">
            <v>2271906</v>
          </cell>
        </row>
        <row r="218">
          <cell r="F218" t="str">
            <v>Flowering</v>
          </cell>
          <cell r="G218">
            <v>51</v>
          </cell>
          <cell r="I218">
            <v>51</v>
          </cell>
          <cell r="J218">
            <v>4.38</v>
          </cell>
          <cell r="K218">
            <v>3.9419999999999997</v>
          </cell>
          <cell r="L218">
            <v>0.1</v>
          </cell>
          <cell r="P218">
            <v>22.338000000000001</v>
          </cell>
          <cell r="Q218">
            <v>13</v>
          </cell>
          <cell r="R218">
            <v>290394</v>
          </cell>
          <cell r="S218">
            <v>290394</v>
          </cell>
        </row>
        <row r="219">
          <cell r="C219" t="str">
            <v>Rainfed</v>
          </cell>
          <cell r="F219" t="str">
            <v>Flowering</v>
          </cell>
          <cell r="G219">
            <v>194</v>
          </cell>
          <cell r="I219">
            <v>194</v>
          </cell>
          <cell r="J219">
            <v>3.7</v>
          </cell>
          <cell r="K219">
            <v>3.33</v>
          </cell>
          <cell r="L219">
            <v>0.1</v>
          </cell>
          <cell r="P219">
            <v>71.780000000000015</v>
          </cell>
          <cell r="Q219">
            <v>13</v>
          </cell>
          <cell r="R219">
            <v>933140.00000000023</v>
          </cell>
          <cell r="S219">
            <v>933140.00000000023</v>
          </cell>
        </row>
        <row r="220">
          <cell r="F220" t="str">
            <v>Maturity</v>
          </cell>
          <cell r="G220">
            <v>2228</v>
          </cell>
          <cell r="I220">
            <v>2228</v>
          </cell>
          <cell r="J220">
            <v>3.7</v>
          </cell>
          <cell r="K220">
            <v>3.33</v>
          </cell>
          <cell r="L220">
            <v>0.1</v>
          </cell>
          <cell r="P220">
            <v>824.36000000000013</v>
          </cell>
          <cell r="Q220">
            <v>13</v>
          </cell>
          <cell r="R220">
            <v>10716680.000000002</v>
          </cell>
          <cell r="S220">
            <v>10716680.000000002</v>
          </cell>
        </row>
        <row r="221">
          <cell r="B221" t="str">
            <v>Anda</v>
          </cell>
          <cell r="E221">
            <v>0</v>
          </cell>
          <cell r="F221">
            <v>0</v>
          </cell>
          <cell r="G221">
            <v>2659.5</v>
          </cell>
          <cell r="H221">
            <v>0</v>
          </cell>
          <cell r="I221">
            <v>2659.5</v>
          </cell>
          <cell r="J221">
            <v>11.780000000000001</v>
          </cell>
          <cell r="K221">
            <v>10.417</v>
          </cell>
          <cell r="L221">
            <v>0.35</v>
          </cell>
          <cell r="M221">
            <v>0</v>
          </cell>
          <cell r="N221">
            <v>0</v>
          </cell>
          <cell r="O221">
            <v>0</v>
          </cell>
          <cell r="P221">
            <v>1080.847</v>
          </cell>
          <cell r="Q221">
            <v>39</v>
          </cell>
          <cell r="R221">
            <v>14051011</v>
          </cell>
          <cell r="S221">
            <v>14051011</v>
          </cell>
        </row>
        <row r="222">
          <cell r="C222" t="str">
            <v>Irrigated</v>
          </cell>
          <cell r="F222" t="str">
            <v>Harvestable</v>
          </cell>
          <cell r="G222">
            <v>36.5</v>
          </cell>
          <cell r="I222">
            <v>36.5</v>
          </cell>
          <cell r="J222">
            <v>4.38</v>
          </cell>
          <cell r="K222">
            <v>3.9419999999999997</v>
          </cell>
          <cell r="L222">
            <v>0.1</v>
          </cell>
          <cell r="P222">
            <v>15.987000000000002</v>
          </cell>
          <cell r="Q222">
            <v>13</v>
          </cell>
          <cell r="R222">
            <v>207831.00000000003</v>
          </cell>
          <cell r="S222">
            <v>207831.00000000003</v>
          </cell>
        </row>
        <row r="223">
          <cell r="C223" t="str">
            <v>Rainfed</v>
          </cell>
          <cell r="F223" t="str">
            <v>Harvestable</v>
          </cell>
          <cell r="G223">
            <v>2113</v>
          </cell>
          <cell r="I223">
            <v>2113</v>
          </cell>
          <cell r="J223">
            <v>3.7</v>
          </cell>
          <cell r="K223">
            <v>3.33</v>
          </cell>
          <cell r="L223">
            <v>0.1</v>
          </cell>
          <cell r="P223">
            <v>781.81000000000006</v>
          </cell>
          <cell r="Q223">
            <v>13</v>
          </cell>
          <cell r="R223">
            <v>10163530</v>
          </cell>
          <cell r="S223">
            <v>10163530</v>
          </cell>
        </row>
        <row r="224">
          <cell r="F224" t="str">
            <v>Flowering</v>
          </cell>
          <cell r="G224">
            <v>510</v>
          </cell>
          <cell r="I224">
            <v>510</v>
          </cell>
          <cell r="J224">
            <v>3.7</v>
          </cell>
          <cell r="K224">
            <v>3.145</v>
          </cell>
          <cell r="L224">
            <v>0.15</v>
          </cell>
          <cell r="P224">
            <v>283.05</v>
          </cell>
          <cell r="Q224">
            <v>13</v>
          </cell>
          <cell r="R224">
            <v>3679650</v>
          </cell>
          <cell r="S224">
            <v>3679650</v>
          </cell>
        </row>
        <row r="226">
          <cell r="B226" t="str">
            <v>District 2</v>
          </cell>
          <cell r="G226">
            <v>22498.400000000001</v>
          </cell>
          <cell r="H226">
            <v>10020.599999999999</v>
          </cell>
          <cell r="I226">
            <v>12477.8</v>
          </cell>
          <cell r="M226">
            <v>3044.8468000000007</v>
          </cell>
          <cell r="O226">
            <v>21517203.5</v>
          </cell>
          <cell r="P226">
            <v>34746.351999999984</v>
          </cell>
          <cell r="R226">
            <v>451702576</v>
          </cell>
          <cell r="S226">
            <v>473219779.5</v>
          </cell>
        </row>
        <row r="227">
          <cell r="B227" t="str">
            <v>Basista</v>
          </cell>
          <cell r="E227">
            <v>0</v>
          </cell>
          <cell r="F227">
            <v>0</v>
          </cell>
          <cell r="G227">
            <v>459</v>
          </cell>
          <cell r="H227">
            <v>0</v>
          </cell>
          <cell r="I227">
            <v>459</v>
          </cell>
          <cell r="J227">
            <v>8.76</v>
          </cell>
          <cell r="K227">
            <v>7.4459999999999997</v>
          </cell>
          <cell r="L227">
            <v>0.30000000000000004</v>
          </cell>
          <cell r="M227">
            <v>0</v>
          </cell>
          <cell r="N227">
            <v>0</v>
          </cell>
          <cell r="O227">
            <v>0</v>
          </cell>
          <cell r="P227">
            <v>212.43</v>
          </cell>
          <cell r="Q227">
            <v>26</v>
          </cell>
          <cell r="R227">
            <v>2761590</v>
          </cell>
          <cell r="S227">
            <v>2761590</v>
          </cell>
        </row>
        <row r="228">
          <cell r="F228" t="str">
            <v>Maturity</v>
          </cell>
          <cell r="G228">
            <v>433</v>
          </cell>
          <cell r="I228">
            <v>433</v>
          </cell>
          <cell r="J228">
            <v>4.38</v>
          </cell>
          <cell r="K228">
            <v>3.9419999999999997</v>
          </cell>
          <cell r="L228">
            <v>0.1</v>
          </cell>
          <cell r="P228">
            <v>189.654</v>
          </cell>
          <cell r="Q228">
            <v>13</v>
          </cell>
          <cell r="R228">
            <v>2465502</v>
          </cell>
          <cell r="S228">
            <v>2465502</v>
          </cell>
        </row>
        <row r="229">
          <cell r="F229" t="str">
            <v>Reproductive</v>
          </cell>
          <cell r="G229">
            <v>26</v>
          </cell>
          <cell r="I229">
            <v>26</v>
          </cell>
          <cell r="J229">
            <v>4.38</v>
          </cell>
          <cell r="K229">
            <v>3.504</v>
          </cell>
          <cell r="L229">
            <v>0.2</v>
          </cell>
          <cell r="P229">
            <v>22.776</v>
          </cell>
          <cell r="Q229">
            <v>13</v>
          </cell>
          <cell r="R229">
            <v>296088</v>
          </cell>
          <cell r="S229">
            <v>296088</v>
          </cell>
        </row>
        <row r="230">
          <cell r="B230" t="str">
            <v>Labrador</v>
          </cell>
          <cell r="E230">
            <v>0</v>
          </cell>
          <cell r="F230">
            <v>0</v>
          </cell>
          <cell r="G230">
            <v>302</v>
          </cell>
          <cell r="H230">
            <v>0</v>
          </cell>
          <cell r="I230">
            <v>302</v>
          </cell>
          <cell r="J230">
            <v>11.780000000000001</v>
          </cell>
          <cell r="K230">
            <v>9.7940000000000005</v>
          </cell>
          <cell r="L230">
            <v>0.5</v>
          </cell>
          <cell r="M230">
            <v>0</v>
          </cell>
          <cell r="N230">
            <v>0</v>
          </cell>
          <cell r="O230">
            <v>0</v>
          </cell>
          <cell r="P230">
            <v>235.964</v>
          </cell>
          <cell r="Q230">
            <v>39</v>
          </cell>
          <cell r="R230">
            <v>3067532.0000000005</v>
          </cell>
          <cell r="S230">
            <v>3067532.0000000005</v>
          </cell>
        </row>
        <row r="231">
          <cell r="C231" t="str">
            <v>Rainfed</v>
          </cell>
          <cell r="F231" t="str">
            <v>Reproductive</v>
          </cell>
          <cell r="G231">
            <v>173</v>
          </cell>
          <cell r="I231">
            <v>173</v>
          </cell>
          <cell r="J231">
            <v>3.7</v>
          </cell>
          <cell r="K231">
            <v>2.96</v>
          </cell>
          <cell r="L231">
            <v>0.2</v>
          </cell>
          <cell r="P231">
            <v>128.02000000000001</v>
          </cell>
          <cell r="Q231">
            <v>13</v>
          </cell>
          <cell r="R231">
            <v>1664260.0000000002</v>
          </cell>
          <cell r="S231">
            <v>1664260.0000000002</v>
          </cell>
        </row>
        <row r="232">
          <cell r="C232" t="str">
            <v>Irrigated</v>
          </cell>
          <cell r="F232" t="str">
            <v>Harvested not Tresehed</v>
          </cell>
          <cell r="G232">
            <v>119</v>
          </cell>
          <cell r="I232">
            <v>119</v>
          </cell>
          <cell r="J232">
            <v>4.38</v>
          </cell>
          <cell r="K232">
            <v>3.504</v>
          </cell>
          <cell r="L232">
            <v>0.2</v>
          </cell>
          <cell r="P232">
            <v>104.24400000000001</v>
          </cell>
          <cell r="Q232">
            <v>13</v>
          </cell>
          <cell r="R232">
            <v>1355172.0000000002</v>
          </cell>
          <cell r="S232">
            <v>1355172.0000000002</v>
          </cell>
        </row>
        <row r="233">
          <cell r="C233" t="str">
            <v>Rainfed</v>
          </cell>
          <cell r="F233" t="str">
            <v>Harvested not Tresehed</v>
          </cell>
          <cell r="G233">
            <v>10</v>
          </cell>
          <cell r="I233">
            <v>10</v>
          </cell>
          <cell r="J233">
            <v>3.7</v>
          </cell>
          <cell r="K233">
            <v>3.33</v>
          </cell>
          <cell r="L233">
            <v>0.1</v>
          </cell>
          <cell r="P233">
            <v>3.7</v>
          </cell>
          <cell r="Q233">
            <v>13</v>
          </cell>
          <cell r="R233">
            <v>48100</v>
          </cell>
          <cell r="S233">
            <v>48100</v>
          </cell>
        </row>
        <row r="234">
          <cell r="B234" t="str">
            <v>Bugallon</v>
          </cell>
          <cell r="E234">
            <v>0</v>
          </cell>
          <cell r="F234">
            <v>0</v>
          </cell>
          <cell r="G234">
            <v>858</v>
          </cell>
          <cell r="H234">
            <v>582</v>
          </cell>
          <cell r="I234">
            <v>276</v>
          </cell>
          <cell r="J234">
            <v>49.160000000000011</v>
          </cell>
          <cell r="K234">
            <v>17.459</v>
          </cell>
          <cell r="L234">
            <v>7.7499999999999991</v>
          </cell>
          <cell r="M234">
            <v>218.24699999999999</v>
          </cell>
          <cell r="N234">
            <v>42060</v>
          </cell>
          <cell r="O234">
            <v>554833.75</v>
          </cell>
          <cell r="P234">
            <v>2210.2139999999999</v>
          </cell>
          <cell r="Q234">
            <v>78</v>
          </cell>
          <cell r="R234">
            <v>28732782</v>
          </cell>
          <cell r="S234">
            <v>29287615.75</v>
          </cell>
        </row>
        <row r="235">
          <cell r="C235" t="str">
            <v>Irrigated</v>
          </cell>
          <cell r="F235" t="str">
            <v>Harvestable</v>
          </cell>
          <cell r="G235">
            <v>148</v>
          </cell>
          <cell r="I235">
            <v>148</v>
          </cell>
          <cell r="J235">
            <v>4.38</v>
          </cell>
          <cell r="K235">
            <v>3.9419999999999997</v>
          </cell>
          <cell r="L235">
            <v>0.1</v>
          </cell>
          <cell r="P235">
            <v>64.823999999999998</v>
          </cell>
          <cell r="Q235">
            <v>13</v>
          </cell>
          <cell r="R235">
            <v>842712</v>
          </cell>
          <cell r="S235">
            <v>842712</v>
          </cell>
        </row>
        <row r="236">
          <cell r="F236" t="str">
            <v>Harvestable</v>
          </cell>
          <cell r="G236">
            <v>277</v>
          </cell>
          <cell r="H236">
            <v>277</v>
          </cell>
          <cell r="J236">
            <v>4.38</v>
          </cell>
          <cell r="K236">
            <v>0</v>
          </cell>
          <cell r="L236">
            <v>1</v>
          </cell>
          <cell r="P236">
            <v>1213.26</v>
          </cell>
          <cell r="Q236">
            <v>13</v>
          </cell>
          <cell r="R236">
            <v>15772380</v>
          </cell>
          <cell r="S236">
            <v>15772380</v>
          </cell>
        </row>
        <row r="237">
          <cell r="F237" t="str">
            <v>Seedlings</v>
          </cell>
          <cell r="G237">
            <v>25</v>
          </cell>
          <cell r="I237">
            <v>25</v>
          </cell>
          <cell r="J237">
            <v>4.38</v>
          </cell>
          <cell r="K237">
            <v>3.504</v>
          </cell>
          <cell r="L237">
            <v>0.2</v>
          </cell>
          <cell r="N237">
            <v>1400</v>
          </cell>
          <cell r="O237">
            <v>7000</v>
          </cell>
          <cell r="S237">
            <v>7000</v>
          </cell>
        </row>
        <row r="238">
          <cell r="F238" t="str">
            <v>Seedlings</v>
          </cell>
          <cell r="G238">
            <v>25</v>
          </cell>
          <cell r="H238">
            <v>25</v>
          </cell>
          <cell r="J238">
            <v>4.38</v>
          </cell>
          <cell r="K238">
            <v>0</v>
          </cell>
          <cell r="L238">
            <v>1</v>
          </cell>
          <cell r="N238">
            <v>1400</v>
          </cell>
          <cell r="O238">
            <v>35000</v>
          </cell>
          <cell r="S238">
            <v>35000</v>
          </cell>
        </row>
        <row r="239">
          <cell r="F239" t="str">
            <v>Tillering</v>
          </cell>
          <cell r="G239">
            <v>31</v>
          </cell>
          <cell r="I239">
            <v>31</v>
          </cell>
          <cell r="J239">
            <v>4.38</v>
          </cell>
          <cell r="K239">
            <v>3.7229999999999999</v>
          </cell>
          <cell r="L239">
            <v>0.15</v>
          </cell>
          <cell r="M239">
            <v>20.366999999999997</v>
          </cell>
          <cell r="N239">
            <v>9815</v>
          </cell>
          <cell r="O239">
            <v>45639.75</v>
          </cell>
          <cell r="S239">
            <v>45639.75</v>
          </cell>
        </row>
        <row r="240">
          <cell r="F240" t="str">
            <v>Tillering</v>
          </cell>
          <cell r="G240">
            <v>32</v>
          </cell>
          <cell r="H240">
            <v>32</v>
          </cell>
          <cell r="J240">
            <v>4.38</v>
          </cell>
          <cell r="K240">
            <v>0</v>
          </cell>
          <cell r="L240">
            <v>1</v>
          </cell>
          <cell r="M240">
            <v>140.16</v>
          </cell>
          <cell r="N240">
            <v>9815</v>
          </cell>
          <cell r="O240">
            <v>314080</v>
          </cell>
          <cell r="S240">
            <v>314080</v>
          </cell>
        </row>
        <row r="241">
          <cell r="F241" t="str">
            <v>Booting</v>
          </cell>
          <cell r="G241">
            <v>60</v>
          </cell>
          <cell r="H241">
            <v>60</v>
          </cell>
          <cell r="J241">
            <v>4.38</v>
          </cell>
          <cell r="K241">
            <v>0</v>
          </cell>
          <cell r="L241">
            <v>1</v>
          </cell>
          <cell r="P241">
            <v>262.8</v>
          </cell>
          <cell r="Q241">
            <v>13</v>
          </cell>
          <cell r="R241">
            <v>3416400</v>
          </cell>
          <cell r="S241">
            <v>3416400</v>
          </cell>
        </row>
        <row r="242">
          <cell r="C242" t="str">
            <v>Rainfed</v>
          </cell>
          <cell r="F242" t="str">
            <v>Tillering</v>
          </cell>
          <cell r="G242">
            <v>13</v>
          </cell>
          <cell r="H242">
            <v>13</v>
          </cell>
          <cell r="J242">
            <v>3.7</v>
          </cell>
          <cell r="K242">
            <v>0</v>
          </cell>
          <cell r="L242">
            <v>1</v>
          </cell>
          <cell r="M242">
            <v>48.1</v>
          </cell>
          <cell r="N242">
            <v>9815</v>
          </cell>
          <cell r="O242">
            <v>127595</v>
          </cell>
          <cell r="R242">
            <v>0</v>
          </cell>
          <cell r="S242">
            <v>127595</v>
          </cell>
        </row>
        <row r="243">
          <cell r="F243" t="str">
            <v>Harvestable</v>
          </cell>
          <cell r="G243">
            <v>59</v>
          </cell>
          <cell r="I243">
            <v>59</v>
          </cell>
          <cell r="J243">
            <v>3.7</v>
          </cell>
          <cell r="K243">
            <v>3.33</v>
          </cell>
          <cell r="L243">
            <v>0.1</v>
          </cell>
          <cell r="P243">
            <v>21.830000000000002</v>
          </cell>
          <cell r="Q243">
            <v>13</v>
          </cell>
          <cell r="R243">
            <v>283790</v>
          </cell>
          <cell r="S243">
            <v>283790</v>
          </cell>
        </row>
        <row r="244">
          <cell r="F244" t="str">
            <v>Harvestable</v>
          </cell>
          <cell r="G244">
            <v>112</v>
          </cell>
          <cell r="H244">
            <v>112</v>
          </cell>
          <cell r="J244">
            <v>3.7</v>
          </cell>
          <cell r="K244">
            <v>0</v>
          </cell>
          <cell r="L244">
            <v>1</v>
          </cell>
          <cell r="P244">
            <v>414.40000000000003</v>
          </cell>
          <cell r="Q244">
            <v>13</v>
          </cell>
          <cell r="R244">
            <v>5387200.0000000009</v>
          </cell>
          <cell r="S244">
            <v>5387200.0000000009</v>
          </cell>
        </row>
        <row r="245">
          <cell r="F245" t="str">
            <v>Tillering</v>
          </cell>
          <cell r="G245">
            <v>13</v>
          </cell>
          <cell r="I245">
            <v>13</v>
          </cell>
          <cell r="J245">
            <v>3.7</v>
          </cell>
          <cell r="K245">
            <v>2.96</v>
          </cell>
          <cell r="L245">
            <v>0.2</v>
          </cell>
          <cell r="M245">
            <v>9.620000000000001</v>
          </cell>
          <cell r="N245">
            <v>9815</v>
          </cell>
          <cell r="O245">
            <v>25519</v>
          </cell>
          <cell r="S245">
            <v>25519</v>
          </cell>
        </row>
        <row r="246">
          <cell r="F246" t="str">
            <v>Booting</v>
          </cell>
          <cell r="G246">
            <v>63</v>
          </cell>
          <cell r="H246">
            <v>63</v>
          </cell>
          <cell r="J246">
            <v>3.7</v>
          </cell>
          <cell r="K246">
            <v>0</v>
          </cell>
          <cell r="L246">
            <v>1</v>
          </cell>
          <cell r="P246">
            <v>233.10000000000002</v>
          </cell>
          <cell r="Q246">
            <v>13</v>
          </cell>
          <cell r="R246">
            <v>3030300</v>
          </cell>
          <cell r="S246">
            <v>3030300</v>
          </cell>
        </row>
        <row r="247">
          <cell r="B247" t="str">
            <v>Lingayen</v>
          </cell>
          <cell r="E247">
            <v>0</v>
          </cell>
          <cell r="F247">
            <v>0</v>
          </cell>
          <cell r="G247">
            <v>1300</v>
          </cell>
          <cell r="H247">
            <v>650</v>
          </cell>
          <cell r="I247">
            <v>650</v>
          </cell>
          <cell r="J247">
            <v>32.32</v>
          </cell>
          <cell r="K247">
            <v>14.358999999999998</v>
          </cell>
          <cell r="L247">
            <v>4.45</v>
          </cell>
          <cell r="M247">
            <v>0</v>
          </cell>
          <cell r="N247">
            <v>0</v>
          </cell>
          <cell r="O247">
            <v>0</v>
          </cell>
          <cell r="P247">
            <v>2711.6</v>
          </cell>
          <cell r="Q247">
            <v>104</v>
          </cell>
          <cell r="R247">
            <v>35250800</v>
          </cell>
          <cell r="S247">
            <v>35250800</v>
          </cell>
        </row>
        <row r="248">
          <cell r="C248" t="str">
            <v>Irrigated</v>
          </cell>
          <cell r="F248" t="str">
            <v>Reproductive</v>
          </cell>
          <cell r="G248">
            <v>50</v>
          </cell>
          <cell r="I248">
            <v>50</v>
          </cell>
          <cell r="J248">
            <v>4.38</v>
          </cell>
          <cell r="K248">
            <v>3.9419999999999997</v>
          </cell>
          <cell r="L248">
            <v>0.1</v>
          </cell>
          <cell r="P248">
            <v>21.900000000000002</v>
          </cell>
          <cell r="Q248">
            <v>13</v>
          </cell>
          <cell r="R248">
            <v>284700.00000000006</v>
          </cell>
          <cell r="S248">
            <v>284700.00000000006</v>
          </cell>
        </row>
        <row r="249">
          <cell r="G249">
            <v>50</v>
          </cell>
          <cell r="H249">
            <v>50</v>
          </cell>
          <cell r="J249">
            <v>4.38</v>
          </cell>
          <cell r="K249">
            <v>0</v>
          </cell>
          <cell r="L249">
            <v>1</v>
          </cell>
          <cell r="P249">
            <v>219</v>
          </cell>
          <cell r="Q249">
            <v>13</v>
          </cell>
          <cell r="R249">
            <v>2847000</v>
          </cell>
          <cell r="S249">
            <v>2847000</v>
          </cell>
        </row>
        <row r="250">
          <cell r="F250" t="str">
            <v>Maturity</v>
          </cell>
          <cell r="G250">
            <v>150</v>
          </cell>
          <cell r="I250">
            <v>150</v>
          </cell>
          <cell r="J250">
            <v>4.38</v>
          </cell>
          <cell r="K250">
            <v>3.9419999999999997</v>
          </cell>
          <cell r="L250">
            <v>0.1</v>
          </cell>
          <cell r="P250">
            <v>65.7</v>
          </cell>
          <cell r="Q250">
            <v>13</v>
          </cell>
          <cell r="R250">
            <v>854100</v>
          </cell>
          <cell r="S250">
            <v>854100</v>
          </cell>
        </row>
        <row r="251">
          <cell r="F251" t="str">
            <v>Maturity</v>
          </cell>
          <cell r="G251">
            <v>150</v>
          </cell>
          <cell r="H251">
            <v>150</v>
          </cell>
          <cell r="J251">
            <v>4.38</v>
          </cell>
          <cell r="L251">
            <v>1</v>
          </cell>
          <cell r="P251">
            <v>555</v>
          </cell>
          <cell r="Q251">
            <v>13</v>
          </cell>
          <cell r="R251">
            <v>7215000</v>
          </cell>
          <cell r="S251">
            <v>7215000</v>
          </cell>
        </row>
        <row r="252">
          <cell r="C252" t="str">
            <v>Rainfed</v>
          </cell>
          <cell r="F252" t="str">
            <v>Maturity</v>
          </cell>
          <cell r="G252">
            <v>350</v>
          </cell>
          <cell r="I252">
            <v>350</v>
          </cell>
          <cell r="J252">
            <v>3.7</v>
          </cell>
          <cell r="K252">
            <v>3.33</v>
          </cell>
          <cell r="L252">
            <v>0.1</v>
          </cell>
          <cell r="P252">
            <v>129.5</v>
          </cell>
          <cell r="Q252">
            <v>13</v>
          </cell>
          <cell r="R252">
            <v>1683500</v>
          </cell>
          <cell r="S252">
            <v>1683500</v>
          </cell>
        </row>
        <row r="253">
          <cell r="F253" t="str">
            <v>Maturity</v>
          </cell>
          <cell r="G253">
            <v>250</v>
          </cell>
          <cell r="H253">
            <v>250</v>
          </cell>
          <cell r="J253">
            <v>3.7</v>
          </cell>
          <cell r="L253">
            <v>1</v>
          </cell>
          <cell r="P253">
            <v>925</v>
          </cell>
          <cell r="Q253">
            <v>13</v>
          </cell>
          <cell r="R253">
            <v>12025000</v>
          </cell>
          <cell r="S253">
            <v>12025000</v>
          </cell>
        </row>
        <row r="254">
          <cell r="F254" t="str">
            <v>Reproductive</v>
          </cell>
          <cell r="G254">
            <v>100</v>
          </cell>
          <cell r="I254">
            <v>100</v>
          </cell>
          <cell r="J254">
            <v>3.7</v>
          </cell>
          <cell r="K254">
            <v>3.145</v>
          </cell>
          <cell r="L254">
            <v>0.15</v>
          </cell>
          <cell r="P254">
            <v>55.5</v>
          </cell>
          <cell r="Q254">
            <v>13</v>
          </cell>
          <cell r="R254">
            <v>721500</v>
          </cell>
          <cell r="S254">
            <v>721500</v>
          </cell>
        </row>
        <row r="255">
          <cell r="F255" t="str">
            <v>Reproductive</v>
          </cell>
          <cell r="G255">
            <v>200</v>
          </cell>
          <cell r="H255">
            <v>200</v>
          </cell>
          <cell r="J255">
            <v>3.7</v>
          </cell>
          <cell r="L255">
            <v>1</v>
          </cell>
          <cell r="P255">
            <v>740</v>
          </cell>
          <cell r="Q255">
            <v>13</v>
          </cell>
          <cell r="R255">
            <v>9620000</v>
          </cell>
          <cell r="S255">
            <v>9620000</v>
          </cell>
        </row>
        <row r="256">
          <cell r="B256" t="str">
            <v>Binmaley</v>
          </cell>
          <cell r="E256">
            <v>0</v>
          </cell>
          <cell r="F256">
            <v>0</v>
          </cell>
          <cell r="G256">
            <v>2463</v>
          </cell>
          <cell r="H256">
            <v>2438</v>
          </cell>
          <cell r="I256">
            <v>25</v>
          </cell>
          <cell r="J256">
            <v>21.22</v>
          </cell>
          <cell r="K256">
            <v>7.2720000000000002</v>
          </cell>
          <cell r="L256">
            <v>3.2</v>
          </cell>
          <cell r="M256">
            <v>0</v>
          </cell>
          <cell r="N256">
            <v>0</v>
          </cell>
          <cell r="O256">
            <v>0</v>
          </cell>
          <cell r="P256">
            <v>10689.050000000001</v>
          </cell>
          <cell r="Q256">
            <v>65</v>
          </cell>
          <cell r="R256">
            <v>138957650</v>
          </cell>
          <cell r="S256">
            <v>138957650</v>
          </cell>
        </row>
        <row r="257">
          <cell r="C257" t="str">
            <v>Irrigated</v>
          </cell>
          <cell r="F257" t="str">
            <v>Maturity</v>
          </cell>
          <cell r="G257">
            <v>20</v>
          </cell>
          <cell r="I257">
            <v>20</v>
          </cell>
          <cell r="J257">
            <v>4.38</v>
          </cell>
          <cell r="K257">
            <v>3.9419999999999997</v>
          </cell>
          <cell r="L257">
            <v>0.1</v>
          </cell>
          <cell r="P257">
            <v>8.76</v>
          </cell>
          <cell r="Q257">
            <v>13</v>
          </cell>
          <cell r="R257">
            <v>113880</v>
          </cell>
          <cell r="S257">
            <v>113880</v>
          </cell>
        </row>
        <row r="258">
          <cell r="C258" t="str">
            <v>Rainfed</v>
          </cell>
          <cell r="F258" t="str">
            <v>Maturity</v>
          </cell>
          <cell r="G258">
            <v>5</v>
          </cell>
          <cell r="I258">
            <v>5</v>
          </cell>
          <cell r="J258">
            <v>3.7</v>
          </cell>
          <cell r="K258">
            <v>3.33</v>
          </cell>
          <cell r="L258">
            <v>0.1</v>
          </cell>
          <cell r="P258">
            <v>1.85</v>
          </cell>
          <cell r="Q258">
            <v>13</v>
          </cell>
          <cell r="R258">
            <v>24050</v>
          </cell>
          <cell r="S258">
            <v>24050</v>
          </cell>
        </row>
        <row r="259">
          <cell r="F259" t="str">
            <v>Maturity</v>
          </cell>
          <cell r="G259">
            <v>4</v>
          </cell>
          <cell r="H259">
            <v>4</v>
          </cell>
          <cell r="J259">
            <v>4.38</v>
          </cell>
          <cell r="K259">
            <v>0</v>
          </cell>
          <cell r="L259">
            <v>1</v>
          </cell>
          <cell r="P259">
            <v>17.52</v>
          </cell>
          <cell r="Q259">
            <v>13</v>
          </cell>
          <cell r="R259">
            <v>227760</v>
          </cell>
          <cell r="S259">
            <v>227760</v>
          </cell>
        </row>
        <row r="260">
          <cell r="F260" t="str">
            <v>Reproductive</v>
          </cell>
          <cell r="G260">
            <v>5</v>
          </cell>
          <cell r="H260">
            <v>5</v>
          </cell>
          <cell r="J260">
            <v>4.38</v>
          </cell>
          <cell r="K260">
            <v>0</v>
          </cell>
          <cell r="L260">
            <v>1</v>
          </cell>
          <cell r="P260">
            <v>21.9</v>
          </cell>
          <cell r="Q260">
            <v>13</v>
          </cell>
          <cell r="R260">
            <v>284700</v>
          </cell>
          <cell r="S260">
            <v>284700</v>
          </cell>
        </row>
        <row r="261">
          <cell r="B261" t="str">
            <v>Urbiztondo</v>
          </cell>
          <cell r="F261" t="str">
            <v>Maturity</v>
          </cell>
          <cell r="G261">
            <v>2429</v>
          </cell>
          <cell r="H261">
            <v>2429</v>
          </cell>
          <cell r="J261">
            <v>4.38</v>
          </cell>
          <cell r="K261">
            <v>0</v>
          </cell>
          <cell r="L261">
            <v>1</v>
          </cell>
          <cell r="P261">
            <v>10639.02</v>
          </cell>
          <cell r="Q261">
            <v>13</v>
          </cell>
          <cell r="R261">
            <v>138307260</v>
          </cell>
          <cell r="S261">
            <v>138307260</v>
          </cell>
        </row>
        <row r="262">
          <cell r="B262" t="str">
            <v>Mangatarem</v>
          </cell>
          <cell r="E262">
            <v>0</v>
          </cell>
          <cell r="F262">
            <v>0</v>
          </cell>
          <cell r="G262">
            <v>4986.7</v>
          </cell>
          <cell r="H262">
            <v>1090.3</v>
          </cell>
          <cell r="I262">
            <v>3896.4</v>
          </cell>
          <cell r="J262">
            <v>28.619999999999997</v>
          </cell>
          <cell r="K262">
            <v>20.823</v>
          </cell>
          <cell r="L262">
            <v>1.85</v>
          </cell>
          <cell r="M262">
            <v>1304.1764000000003</v>
          </cell>
          <cell r="N262">
            <v>32215</v>
          </cell>
          <cell r="O262">
            <v>7563768</v>
          </cell>
          <cell r="P262">
            <v>1045.643</v>
          </cell>
          <cell r="Q262">
            <v>52</v>
          </cell>
          <cell r="R262">
            <v>13593359</v>
          </cell>
          <cell r="S262">
            <v>21157127</v>
          </cell>
        </row>
        <row r="263">
          <cell r="C263" t="str">
            <v>Irrigated</v>
          </cell>
          <cell r="F263" t="str">
            <v>Maturity</v>
          </cell>
          <cell r="G263">
            <v>851</v>
          </cell>
          <cell r="I263">
            <v>851</v>
          </cell>
          <cell r="J263">
            <v>4.38</v>
          </cell>
          <cell r="K263">
            <v>3.9419999999999997</v>
          </cell>
          <cell r="L263">
            <v>0.1</v>
          </cell>
          <cell r="P263">
            <v>372.73800000000006</v>
          </cell>
          <cell r="Q263">
            <v>13</v>
          </cell>
          <cell r="R263">
            <v>4845594.0000000009</v>
          </cell>
          <cell r="S263">
            <v>4845594.0000000009</v>
          </cell>
        </row>
        <row r="264">
          <cell r="F264" t="str">
            <v>Seedlings</v>
          </cell>
          <cell r="G264">
            <v>1090.3</v>
          </cell>
          <cell r="H264">
            <v>1090.3</v>
          </cell>
          <cell r="J264">
            <v>4.38</v>
          </cell>
          <cell r="K264">
            <v>0</v>
          </cell>
          <cell r="L264">
            <v>1</v>
          </cell>
          <cell r="N264">
            <v>1400</v>
          </cell>
          <cell r="O264">
            <v>1526420</v>
          </cell>
          <cell r="S264">
            <v>1526420</v>
          </cell>
        </row>
        <row r="265">
          <cell r="F265" t="str">
            <v>Vegetative</v>
          </cell>
          <cell r="G265">
            <v>1373.9</v>
          </cell>
          <cell r="I265">
            <v>1373.9</v>
          </cell>
          <cell r="J265">
            <v>4.38</v>
          </cell>
          <cell r="K265">
            <v>3.504</v>
          </cell>
          <cell r="L265">
            <v>0.2</v>
          </cell>
          <cell r="M265">
            <v>1203.5364000000002</v>
          </cell>
          <cell r="N265">
            <v>21000</v>
          </cell>
          <cell r="O265">
            <v>5770380</v>
          </cell>
          <cell r="S265">
            <v>5770380</v>
          </cell>
        </row>
        <row r="266">
          <cell r="F266" t="str">
            <v>Reproductive</v>
          </cell>
          <cell r="G266">
            <v>822.5</v>
          </cell>
          <cell r="I266">
            <v>822.5</v>
          </cell>
          <cell r="J266">
            <v>4.38</v>
          </cell>
          <cell r="K266">
            <v>3.9419999999999997</v>
          </cell>
          <cell r="L266">
            <v>0.1</v>
          </cell>
          <cell r="P266">
            <v>360.255</v>
          </cell>
          <cell r="Q266">
            <v>13</v>
          </cell>
          <cell r="R266">
            <v>4683315</v>
          </cell>
          <cell r="S266">
            <v>4683315</v>
          </cell>
        </row>
        <row r="267">
          <cell r="C267" t="str">
            <v>Rainfed</v>
          </cell>
          <cell r="F267" t="str">
            <v>Vegetative</v>
          </cell>
          <cell r="G267">
            <v>136</v>
          </cell>
          <cell r="I267">
            <v>136</v>
          </cell>
          <cell r="J267">
            <v>3.7</v>
          </cell>
          <cell r="K267">
            <v>2.96</v>
          </cell>
          <cell r="L267">
            <v>0.2</v>
          </cell>
          <cell r="M267">
            <v>100.64000000000001</v>
          </cell>
          <cell r="N267">
            <v>9815</v>
          </cell>
          <cell r="O267">
            <v>266968</v>
          </cell>
          <cell r="S267">
            <v>266968</v>
          </cell>
        </row>
        <row r="268">
          <cell r="F268" t="str">
            <v>Reproductive</v>
          </cell>
          <cell r="G268">
            <v>264</v>
          </cell>
          <cell r="I268">
            <v>264</v>
          </cell>
          <cell r="J268">
            <v>3.7</v>
          </cell>
          <cell r="K268">
            <v>3.145</v>
          </cell>
          <cell r="L268">
            <v>0.15</v>
          </cell>
          <cell r="P268">
            <v>146.52000000000001</v>
          </cell>
          <cell r="Q268">
            <v>13</v>
          </cell>
          <cell r="R268">
            <v>1904760.0000000002</v>
          </cell>
          <cell r="S268">
            <v>1904760.0000000002</v>
          </cell>
        </row>
        <row r="269">
          <cell r="F269" t="str">
            <v>Maturity</v>
          </cell>
          <cell r="G269">
            <v>449</v>
          </cell>
          <cell r="I269">
            <v>449</v>
          </cell>
          <cell r="J269">
            <v>3.7</v>
          </cell>
          <cell r="K269">
            <v>3.33</v>
          </cell>
          <cell r="L269">
            <v>0.1</v>
          </cell>
          <cell r="P269">
            <v>166.13000000000002</v>
          </cell>
          <cell r="Q269">
            <v>13</v>
          </cell>
          <cell r="R269">
            <v>2159690.0000000005</v>
          </cell>
          <cell r="S269">
            <v>2159690.0000000005</v>
          </cell>
        </row>
        <row r="270">
          <cell r="B270" t="str">
            <v>Aguilar</v>
          </cell>
          <cell r="E270">
            <v>0</v>
          </cell>
          <cell r="F270">
            <v>0</v>
          </cell>
          <cell r="G270">
            <v>1110</v>
          </cell>
          <cell r="H270">
            <v>250</v>
          </cell>
          <cell r="I270">
            <v>860</v>
          </cell>
          <cell r="J270">
            <v>21.9</v>
          </cell>
          <cell r="K270">
            <v>10.95</v>
          </cell>
          <cell r="L270">
            <v>2.5000000000000004</v>
          </cell>
          <cell r="M270">
            <v>0</v>
          </cell>
          <cell r="N270">
            <v>24000</v>
          </cell>
          <cell r="O270">
            <v>2640000</v>
          </cell>
          <cell r="P270">
            <v>374.49</v>
          </cell>
          <cell r="Q270">
            <v>26</v>
          </cell>
          <cell r="R270">
            <v>4868370</v>
          </cell>
          <cell r="S270">
            <v>7508370</v>
          </cell>
        </row>
        <row r="271">
          <cell r="F271" t="str">
            <v>Reproductive</v>
          </cell>
          <cell r="G271">
            <v>215</v>
          </cell>
          <cell r="I271">
            <v>215</v>
          </cell>
          <cell r="J271">
            <v>4.38</v>
          </cell>
          <cell r="K271">
            <v>3.504</v>
          </cell>
          <cell r="L271">
            <v>0.2</v>
          </cell>
          <cell r="P271">
            <v>188.34</v>
          </cell>
          <cell r="Q271">
            <v>13</v>
          </cell>
          <cell r="R271">
            <v>2448420</v>
          </cell>
          <cell r="S271">
            <v>2448420</v>
          </cell>
        </row>
        <row r="272">
          <cell r="F272" t="str">
            <v>Seedlings</v>
          </cell>
          <cell r="G272">
            <v>50</v>
          </cell>
          <cell r="H272">
            <v>50</v>
          </cell>
          <cell r="I272">
            <v>0</v>
          </cell>
          <cell r="J272">
            <v>4.38</v>
          </cell>
          <cell r="K272">
            <v>0</v>
          </cell>
          <cell r="L272">
            <v>1</v>
          </cell>
          <cell r="N272">
            <v>4000</v>
          </cell>
          <cell r="O272">
            <v>200000</v>
          </cell>
          <cell r="S272">
            <v>200000</v>
          </cell>
        </row>
        <row r="273">
          <cell r="F273" t="str">
            <v>Newly planted</v>
          </cell>
          <cell r="G273">
            <v>200</v>
          </cell>
          <cell r="H273">
            <v>200</v>
          </cell>
          <cell r="J273">
            <v>4.38</v>
          </cell>
          <cell r="K273">
            <v>0</v>
          </cell>
          <cell r="L273">
            <v>1</v>
          </cell>
          <cell r="N273">
            <v>10000</v>
          </cell>
          <cell r="O273">
            <v>2000000</v>
          </cell>
          <cell r="S273">
            <v>2000000</v>
          </cell>
        </row>
        <row r="274">
          <cell r="F274" t="str">
            <v>Newly planted</v>
          </cell>
          <cell r="G274">
            <v>220</v>
          </cell>
          <cell r="I274">
            <v>220</v>
          </cell>
          <cell r="J274">
            <v>4.38</v>
          </cell>
          <cell r="K274">
            <v>3.504</v>
          </cell>
          <cell r="L274">
            <v>0.2</v>
          </cell>
          <cell r="N274">
            <v>10000</v>
          </cell>
          <cell r="O274">
            <v>440000</v>
          </cell>
          <cell r="S274">
            <v>440000</v>
          </cell>
        </row>
        <row r="275">
          <cell r="F275" t="str">
            <v>Maturity</v>
          </cell>
          <cell r="G275">
            <v>425</v>
          </cell>
          <cell r="I275">
            <v>425</v>
          </cell>
          <cell r="J275">
            <v>4.38</v>
          </cell>
          <cell r="K275">
            <v>3.9419999999999997</v>
          </cell>
          <cell r="L275">
            <v>0.1</v>
          </cell>
          <cell r="P275">
            <v>186.15</v>
          </cell>
          <cell r="Q275">
            <v>13</v>
          </cell>
          <cell r="R275">
            <v>2419950.0000000005</v>
          </cell>
          <cell r="S275">
            <v>2419950.0000000005</v>
          </cell>
        </row>
        <row r="276">
          <cell r="B276" t="str">
            <v>District 3</v>
          </cell>
          <cell r="G276">
            <v>25762.799999999999</v>
          </cell>
          <cell r="H276">
            <v>3042</v>
          </cell>
          <cell r="I276">
            <v>22720.799999999999</v>
          </cell>
          <cell r="M276">
            <v>0</v>
          </cell>
          <cell r="O276">
            <v>260000</v>
          </cell>
          <cell r="P276">
            <v>22741.550399999996</v>
          </cell>
          <cell r="R276">
            <v>295640155.19999999</v>
          </cell>
          <cell r="S276">
            <v>295900155.19999999</v>
          </cell>
        </row>
        <row r="277">
          <cell r="B277" t="str">
            <v>Mapandan</v>
          </cell>
          <cell r="F277" t="str">
            <v>Harvestable</v>
          </cell>
          <cell r="G277">
            <v>573</v>
          </cell>
          <cell r="I277">
            <v>573</v>
          </cell>
          <cell r="J277">
            <v>4.38</v>
          </cell>
          <cell r="K277">
            <v>3.9419999999999997</v>
          </cell>
          <cell r="L277">
            <v>0.1</v>
          </cell>
          <cell r="P277">
            <v>250.97399999999999</v>
          </cell>
          <cell r="Q277">
            <v>13</v>
          </cell>
          <cell r="R277">
            <v>3262662</v>
          </cell>
          <cell r="S277">
            <v>3262662</v>
          </cell>
        </row>
        <row r="278">
          <cell r="B278" t="str">
            <v>Bayambang</v>
          </cell>
          <cell r="E278">
            <v>0</v>
          </cell>
          <cell r="F278">
            <v>0</v>
          </cell>
          <cell r="G278">
            <v>7205</v>
          </cell>
          <cell r="H278">
            <v>1100</v>
          </cell>
          <cell r="I278">
            <v>6105</v>
          </cell>
          <cell r="J278">
            <v>24.919999999999998</v>
          </cell>
          <cell r="K278">
            <v>11.214</v>
          </cell>
          <cell r="L278">
            <v>3.3000000000000003</v>
          </cell>
          <cell r="M278">
            <v>0</v>
          </cell>
          <cell r="N278">
            <v>0</v>
          </cell>
          <cell r="O278">
            <v>0</v>
          </cell>
          <cell r="P278">
            <v>7281.8700000000008</v>
          </cell>
          <cell r="Q278">
            <v>78</v>
          </cell>
          <cell r="R278">
            <v>94664310</v>
          </cell>
          <cell r="S278">
            <v>94664310</v>
          </cell>
        </row>
        <row r="279">
          <cell r="C279" t="str">
            <v>Irrigated</v>
          </cell>
          <cell r="F279" t="str">
            <v>Ripening</v>
          </cell>
          <cell r="G279">
            <v>700</v>
          </cell>
          <cell r="H279">
            <v>700</v>
          </cell>
          <cell r="J279">
            <v>4.38</v>
          </cell>
          <cell r="K279">
            <v>0</v>
          </cell>
          <cell r="L279">
            <v>1</v>
          </cell>
          <cell r="P279">
            <v>3066</v>
          </cell>
          <cell r="Q279">
            <v>13</v>
          </cell>
          <cell r="R279">
            <v>39858000</v>
          </cell>
          <cell r="S279">
            <v>39858000</v>
          </cell>
        </row>
        <row r="280">
          <cell r="F280" t="str">
            <v>Maturity</v>
          </cell>
          <cell r="G280">
            <v>590</v>
          </cell>
          <cell r="I280">
            <v>590</v>
          </cell>
          <cell r="J280">
            <v>4.38</v>
          </cell>
          <cell r="K280">
            <v>3.9419999999999997</v>
          </cell>
          <cell r="L280">
            <v>0.1</v>
          </cell>
          <cell r="P280">
            <v>258.42</v>
          </cell>
          <cell r="Q280">
            <v>13</v>
          </cell>
          <cell r="R280">
            <v>3359460</v>
          </cell>
          <cell r="S280">
            <v>3359460</v>
          </cell>
        </row>
        <row r="281">
          <cell r="C281" t="str">
            <v>Rainfed</v>
          </cell>
          <cell r="F281" t="str">
            <v>Ripening</v>
          </cell>
          <cell r="G281">
            <v>200</v>
          </cell>
          <cell r="H281">
            <v>200</v>
          </cell>
          <cell r="J281">
            <v>3.7</v>
          </cell>
          <cell r="K281">
            <v>0</v>
          </cell>
          <cell r="L281">
            <v>1</v>
          </cell>
          <cell r="P281">
            <v>740</v>
          </cell>
          <cell r="Q281">
            <v>13</v>
          </cell>
          <cell r="R281">
            <v>9620000</v>
          </cell>
          <cell r="S281">
            <v>9620000</v>
          </cell>
        </row>
        <row r="282">
          <cell r="F282" t="str">
            <v>Maturity</v>
          </cell>
          <cell r="G282">
            <v>1090</v>
          </cell>
          <cell r="I282">
            <v>1090</v>
          </cell>
          <cell r="J282">
            <v>3.7</v>
          </cell>
          <cell r="K282">
            <v>3.33</v>
          </cell>
          <cell r="L282">
            <v>0.1</v>
          </cell>
          <cell r="P282">
            <v>403.3</v>
          </cell>
          <cell r="Q282">
            <v>13</v>
          </cell>
          <cell r="R282">
            <v>5242900.0000000009</v>
          </cell>
          <cell r="S282">
            <v>5242900.0000000009</v>
          </cell>
        </row>
        <row r="283">
          <cell r="B283" t="str">
            <v>Malasiqui</v>
          </cell>
          <cell r="F283" t="str">
            <v>Maturity</v>
          </cell>
          <cell r="G283">
            <v>4425</v>
          </cell>
          <cell r="I283">
            <v>4425</v>
          </cell>
          <cell r="J283">
            <v>4.38</v>
          </cell>
          <cell r="K283">
            <v>3.9419999999999997</v>
          </cell>
          <cell r="L283">
            <v>0.1</v>
          </cell>
          <cell r="P283">
            <v>1938.15</v>
          </cell>
          <cell r="Q283">
            <v>13</v>
          </cell>
          <cell r="R283">
            <v>25195950</v>
          </cell>
          <cell r="S283">
            <v>25195950</v>
          </cell>
        </row>
        <row r="284">
          <cell r="F284" t="str">
            <v>Maturity</v>
          </cell>
          <cell r="G284">
            <v>200</v>
          </cell>
          <cell r="H284">
            <v>200</v>
          </cell>
          <cell r="J284">
            <v>4.38</v>
          </cell>
          <cell r="K284">
            <v>0</v>
          </cell>
          <cell r="L284">
            <v>1</v>
          </cell>
          <cell r="P284">
            <v>876</v>
          </cell>
          <cell r="Q284">
            <v>13</v>
          </cell>
          <cell r="R284">
            <v>11388000</v>
          </cell>
          <cell r="S284">
            <v>11388000</v>
          </cell>
        </row>
        <row r="285">
          <cell r="B285" t="str">
            <v>SANTA BARBARA</v>
          </cell>
          <cell r="E285">
            <v>0</v>
          </cell>
          <cell r="F285">
            <v>0</v>
          </cell>
          <cell r="G285">
            <v>1694</v>
          </cell>
          <cell r="H285">
            <v>204</v>
          </cell>
          <cell r="I285">
            <v>1490</v>
          </cell>
          <cell r="J285">
            <v>21.9</v>
          </cell>
          <cell r="K285">
            <v>7.8839999999999995</v>
          </cell>
          <cell r="L285">
            <v>3.2</v>
          </cell>
          <cell r="M285">
            <v>0</v>
          </cell>
          <cell r="N285">
            <v>10000</v>
          </cell>
          <cell r="O285">
            <v>130000</v>
          </cell>
          <cell r="P285">
            <v>1489.2</v>
          </cell>
          <cell r="Q285">
            <v>52</v>
          </cell>
          <cell r="R285">
            <v>19359600</v>
          </cell>
          <cell r="S285">
            <v>19489600</v>
          </cell>
        </row>
        <row r="286">
          <cell r="C286" t="str">
            <v>Irrigated</v>
          </cell>
          <cell r="F286" t="str">
            <v>Maturity</v>
          </cell>
          <cell r="G286">
            <v>1405</v>
          </cell>
          <cell r="I286">
            <v>1405</v>
          </cell>
          <cell r="J286">
            <v>4.38</v>
          </cell>
          <cell r="K286">
            <v>3.9419999999999997</v>
          </cell>
          <cell r="L286">
            <v>0.1</v>
          </cell>
          <cell r="P286">
            <v>615.39</v>
          </cell>
          <cell r="Q286">
            <v>13</v>
          </cell>
          <cell r="R286">
            <v>8000070</v>
          </cell>
          <cell r="S286">
            <v>8000070</v>
          </cell>
        </row>
        <row r="287">
          <cell r="F287" t="str">
            <v>Maturity</v>
          </cell>
          <cell r="G287">
            <v>103</v>
          </cell>
          <cell r="H287">
            <v>103</v>
          </cell>
          <cell r="J287">
            <v>4.38</v>
          </cell>
          <cell r="K287">
            <v>0</v>
          </cell>
          <cell r="L287">
            <v>1</v>
          </cell>
          <cell r="P287">
            <v>451.14</v>
          </cell>
          <cell r="Q287">
            <v>13</v>
          </cell>
          <cell r="R287">
            <v>5864820</v>
          </cell>
          <cell r="S287">
            <v>5864820</v>
          </cell>
        </row>
        <row r="288">
          <cell r="F288" t="str">
            <v>Hard dough</v>
          </cell>
          <cell r="G288">
            <v>85</v>
          </cell>
          <cell r="I288">
            <v>85</v>
          </cell>
          <cell r="J288">
            <v>4.38</v>
          </cell>
          <cell r="K288">
            <v>3.9419999999999997</v>
          </cell>
          <cell r="L288">
            <v>0.1</v>
          </cell>
          <cell r="P288">
            <v>37.230000000000004</v>
          </cell>
          <cell r="Q288">
            <v>13</v>
          </cell>
          <cell r="R288">
            <v>483990.00000000006</v>
          </cell>
          <cell r="S288">
            <v>483990.00000000006</v>
          </cell>
        </row>
        <row r="289">
          <cell r="F289" t="str">
            <v>Flowering</v>
          </cell>
          <cell r="G289">
            <v>88</v>
          </cell>
          <cell r="H289">
            <v>88</v>
          </cell>
          <cell r="J289">
            <v>4.38</v>
          </cell>
          <cell r="K289">
            <v>0</v>
          </cell>
          <cell r="L289">
            <v>1</v>
          </cell>
          <cell r="P289">
            <v>385.44</v>
          </cell>
          <cell r="Q289">
            <v>13</v>
          </cell>
          <cell r="R289">
            <v>5010720</v>
          </cell>
          <cell r="S289">
            <v>5010720</v>
          </cell>
        </row>
        <row r="290">
          <cell r="F290" t="str">
            <v>Newly planted</v>
          </cell>
          <cell r="G290">
            <v>13</v>
          </cell>
          <cell r="H290">
            <v>13</v>
          </cell>
          <cell r="J290">
            <v>4.38</v>
          </cell>
          <cell r="K290">
            <v>0</v>
          </cell>
          <cell r="L290">
            <v>1</v>
          </cell>
          <cell r="N290">
            <v>10000</v>
          </cell>
          <cell r="O290">
            <v>130000</v>
          </cell>
          <cell r="S290">
            <v>130000</v>
          </cell>
        </row>
        <row r="291">
          <cell r="B291" t="str">
            <v>San Carlos City</v>
          </cell>
          <cell r="F291" t="str">
            <v>Maturity</v>
          </cell>
          <cell r="G291">
            <v>1833.8</v>
          </cell>
          <cell r="I291">
            <v>1833.8</v>
          </cell>
          <cell r="J291">
            <v>4.38</v>
          </cell>
          <cell r="K291">
            <v>3.9419999999999997</v>
          </cell>
          <cell r="L291">
            <v>0.1</v>
          </cell>
          <cell r="P291">
            <v>803.20440000000008</v>
          </cell>
          <cell r="Q291">
            <v>13</v>
          </cell>
          <cell r="R291">
            <v>10441657.200000001</v>
          </cell>
          <cell r="S291">
            <v>10441657.200000001</v>
          </cell>
        </row>
        <row r="292">
          <cell r="B292" t="str">
            <v>Calasiao</v>
          </cell>
          <cell r="E292">
            <v>0</v>
          </cell>
          <cell r="F292">
            <v>0</v>
          </cell>
          <cell r="G292">
            <v>2779</v>
          </cell>
          <cell r="H292">
            <v>217</v>
          </cell>
          <cell r="I292">
            <v>2562</v>
          </cell>
          <cell r="J292">
            <v>8.76</v>
          </cell>
          <cell r="K292">
            <v>3.9419999999999997</v>
          </cell>
          <cell r="L292">
            <v>1.1000000000000001</v>
          </cell>
          <cell r="M292">
            <v>0</v>
          </cell>
          <cell r="N292">
            <v>0</v>
          </cell>
          <cell r="O292">
            <v>0</v>
          </cell>
          <cell r="P292">
            <v>2072.616</v>
          </cell>
          <cell r="Q292">
            <v>26</v>
          </cell>
          <cell r="R292">
            <v>26944008</v>
          </cell>
          <cell r="S292">
            <v>26944008</v>
          </cell>
        </row>
        <row r="293">
          <cell r="F293" t="str">
            <v>Maturity</v>
          </cell>
          <cell r="G293">
            <v>2562</v>
          </cell>
          <cell r="I293">
            <v>2562</v>
          </cell>
          <cell r="J293">
            <v>4.38</v>
          </cell>
          <cell r="K293">
            <v>3.9419999999999997</v>
          </cell>
          <cell r="L293">
            <v>0.1</v>
          </cell>
          <cell r="P293">
            <v>1122.1559999999999</v>
          </cell>
          <cell r="Q293">
            <v>13</v>
          </cell>
          <cell r="R293">
            <v>14588027.999999998</v>
          </cell>
          <cell r="S293">
            <v>14588027.999999998</v>
          </cell>
        </row>
        <row r="294">
          <cell r="F294" t="str">
            <v>Maturity</v>
          </cell>
          <cell r="G294">
            <v>217</v>
          </cell>
          <cell r="H294">
            <v>217</v>
          </cell>
          <cell r="J294">
            <v>4.38</v>
          </cell>
          <cell r="K294">
            <v>0</v>
          </cell>
          <cell r="L294">
            <v>1</v>
          </cell>
          <cell r="P294">
            <v>950.45999999999992</v>
          </cell>
          <cell r="Q294">
            <v>13</v>
          </cell>
          <cell r="R294">
            <v>12355980</v>
          </cell>
          <cell r="S294">
            <v>12355980</v>
          </cell>
        </row>
        <row r="295">
          <cell r="B295" t="str">
            <v>District 4</v>
          </cell>
          <cell r="G295">
            <v>9074.64</v>
          </cell>
          <cell r="H295">
            <v>1707.5000000000002</v>
          </cell>
          <cell r="I295">
            <v>7367.14</v>
          </cell>
          <cell r="M295">
            <v>0</v>
          </cell>
          <cell r="O295">
            <v>0</v>
          </cell>
          <cell r="P295">
            <v>10503.512000000001</v>
          </cell>
          <cell r="R295">
            <v>136545656</v>
          </cell>
          <cell r="S295">
            <v>136545656</v>
          </cell>
        </row>
        <row r="296">
          <cell r="B296" t="str">
            <v>Manaoag</v>
          </cell>
          <cell r="E296">
            <v>0</v>
          </cell>
          <cell r="F296">
            <v>0</v>
          </cell>
          <cell r="G296">
            <v>1702.5</v>
          </cell>
          <cell r="H296">
            <v>0</v>
          </cell>
          <cell r="I296">
            <v>1702.5</v>
          </cell>
          <cell r="J296">
            <v>12.46</v>
          </cell>
          <cell r="K296">
            <v>10.994999999999999</v>
          </cell>
          <cell r="L296">
            <v>0.35</v>
          </cell>
          <cell r="M296">
            <v>0</v>
          </cell>
          <cell r="N296">
            <v>0</v>
          </cell>
          <cell r="O296">
            <v>0</v>
          </cell>
          <cell r="P296">
            <v>734.61199999999997</v>
          </cell>
          <cell r="Q296">
            <v>39</v>
          </cell>
          <cell r="R296">
            <v>9549956</v>
          </cell>
          <cell r="S296">
            <v>9549956</v>
          </cell>
        </row>
        <row r="297">
          <cell r="C297" t="str">
            <v>Irrigated</v>
          </cell>
          <cell r="F297" t="str">
            <v>Ripening</v>
          </cell>
          <cell r="G297">
            <v>1290.5</v>
          </cell>
          <cell r="I297">
            <v>1290.5</v>
          </cell>
          <cell r="J297">
            <v>4.38</v>
          </cell>
          <cell r="K297">
            <v>3.9419999999999997</v>
          </cell>
          <cell r="L297">
            <v>0.1</v>
          </cell>
          <cell r="P297">
            <v>565.23899999999992</v>
          </cell>
          <cell r="Q297">
            <v>13</v>
          </cell>
          <cell r="R297">
            <v>7348106.9999999991</v>
          </cell>
          <cell r="S297">
            <v>7348106.9999999991</v>
          </cell>
        </row>
        <row r="298">
          <cell r="F298" t="str">
            <v>Flowering</v>
          </cell>
          <cell r="G298">
            <v>59</v>
          </cell>
          <cell r="I298">
            <v>59</v>
          </cell>
          <cell r="J298">
            <v>4.38</v>
          </cell>
          <cell r="K298">
            <v>3.7229999999999999</v>
          </cell>
          <cell r="L298">
            <v>0.15</v>
          </cell>
          <cell r="P298">
            <v>38.762999999999998</v>
          </cell>
          <cell r="Q298">
            <v>13</v>
          </cell>
          <cell r="R298">
            <v>503919</v>
          </cell>
          <cell r="S298">
            <v>503919</v>
          </cell>
        </row>
        <row r="299">
          <cell r="C299" t="str">
            <v>Rainfed</v>
          </cell>
          <cell r="F299" t="str">
            <v>Ripening</v>
          </cell>
          <cell r="G299">
            <v>353</v>
          </cell>
          <cell r="I299">
            <v>353</v>
          </cell>
          <cell r="J299">
            <v>3.7</v>
          </cell>
          <cell r="K299">
            <v>3.33</v>
          </cell>
          <cell r="L299">
            <v>0.1</v>
          </cell>
          <cell r="P299">
            <v>130.61000000000001</v>
          </cell>
          <cell r="Q299">
            <v>13</v>
          </cell>
          <cell r="R299">
            <v>1697930.0000000002</v>
          </cell>
          <cell r="S299">
            <v>1697930.0000000002</v>
          </cell>
        </row>
        <row r="300">
          <cell r="B300" t="str">
            <v>Mangaldan</v>
          </cell>
          <cell r="E300">
            <v>0</v>
          </cell>
          <cell r="F300">
            <v>0</v>
          </cell>
          <cell r="G300">
            <v>1415</v>
          </cell>
          <cell r="H300">
            <v>806.90000000000009</v>
          </cell>
          <cell r="I300">
            <v>608.1</v>
          </cell>
          <cell r="J300">
            <v>16.16</v>
          </cell>
          <cell r="K300">
            <v>7.2720000000000002</v>
          </cell>
          <cell r="L300">
            <v>2.2000000000000002</v>
          </cell>
          <cell r="M300">
            <v>0</v>
          </cell>
          <cell r="N300">
            <v>0</v>
          </cell>
          <cell r="O300">
            <v>0</v>
          </cell>
          <cell r="P300">
            <v>3699.5354000000002</v>
          </cell>
          <cell r="Q300">
            <v>52</v>
          </cell>
          <cell r="R300">
            <v>48093960.200000003</v>
          </cell>
          <cell r="S300">
            <v>48093960.200000003</v>
          </cell>
        </row>
        <row r="301">
          <cell r="C301" t="str">
            <v>Irrigated</v>
          </cell>
          <cell r="F301" t="str">
            <v>Maturity</v>
          </cell>
          <cell r="G301">
            <v>414.3</v>
          </cell>
          <cell r="I301">
            <v>414.3</v>
          </cell>
          <cell r="J301">
            <v>4.38</v>
          </cell>
          <cell r="K301">
            <v>3.9419999999999997</v>
          </cell>
          <cell r="L301">
            <v>0.1</v>
          </cell>
          <cell r="P301">
            <v>181.46340000000001</v>
          </cell>
          <cell r="Q301">
            <v>13</v>
          </cell>
          <cell r="R301">
            <v>2359024.2000000002</v>
          </cell>
          <cell r="S301">
            <v>2359024.2000000002</v>
          </cell>
        </row>
        <row r="302">
          <cell r="F302" t="str">
            <v>Maturity</v>
          </cell>
          <cell r="G302">
            <v>677.7</v>
          </cell>
          <cell r="H302">
            <v>677.7</v>
          </cell>
          <cell r="J302">
            <v>4.38</v>
          </cell>
          <cell r="K302">
            <v>0</v>
          </cell>
          <cell r="L302">
            <v>1</v>
          </cell>
          <cell r="P302">
            <v>2968.326</v>
          </cell>
          <cell r="Q302">
            <v>13</v>
          </cell>
          <cell r="R302">
            <v>38588238</v>
          </cell>
          <cell r="S302">
            <v>38588238</v>
          </cell>
        </row>
        <row r="303">
          <cell r="C303" t="str">
            <v>Rainfed</v>
          </cell>
          <cell r="F303" t="str">
            <v>Maturity</v>
          </cell>
          <cell r="G303">
            <v>193.8</v>
          </cell>
          <cell r="I303">
            <v>193.8</v>
          </cell>
          <cell r="J303">
            <v>3.7</v>
          </cell>
          <cell r="K303">
            <v>3.33</v>
          </cell>
          <cell r="L303">
            <v>0.1</v>
          </cell>
          <cell r="P303">
            <v>71.706000000000003</v>
          </cell>
          <cell r="Q303">
            <v>13</v>
          </cell>
          <cell r="R303">
            <v>932178</v>
          </cell>
          <cell r="S303">
            <v>932178</v>
          </cell>
        </row>
        <row r="304">
          <cell r="F304" t="str">
            <v>Maturity</v>
          </cell>
          <cell r="G304">
            <v>129.19999999999999</v>
          </cell>
          <cell r="H304">
            <v>129.19999999999999</v>
          </cell>
          <cell r="J304">
            <v>3.7</v>
          </cell>
          <cell r="L304">
            <v>1</v>
          </cell>
          <cell r="P304">
            <v>478.03999999999996</v>
          </cell>
          <cell r="Q304">
            <v>13</v>
          </cell>
          <cell r="R304">
            <v>6214519.9999999991</v>
          </cell>
          <cell r="S304">
            <v>6214519.9999999991</v>
          </cell>
        </row>
        <row r="305">
          <cell r="B305" t="str">
            <v>San Jacinto</v>
          </cell>
          <cell r="E305">
            <v>0</v>
          </cell>
          <cell r="F305">
            <v>0</v>
          </cell>
          <cell r="G305">
            <v>477.57</v>
          </cell>
          <cell r="H305">
            <v>46.849999999999994</v>
          </cell>
          <cell r="I305">
            <v>430.72</v>
          </cell>
          <cell r="J305">
            <v>20.54</v>
          </cell>
          <cell r="K305">
            <v>7.2720000000000002</v>
          </cell>
          <cell r="L305">
            <v>3.2</v>
          </cell>
          <cell r="M305">
            <v>0</v>
          </cell>
          <cell r="N305">
            <v>0</v>
          </cell>
          <cell r="O305">
            <v>0</v>
          </cell>
          <cell r="P305">
            <v>358.28960000000006</v>
          </cell>
          <cell r="Q305">
            <v>65</v>
          </cell>
          <cell r="R305">
            <v>4657764.8000000007</v>
          </cell>
          <cell r="S305">
            <v>4657764.8000000007</v>
          </cell>
        </row>
        <row r="306">
          <cell r="C306" t="str">
            <v>Irrigated</v>
          </cell>
          <cell r="F306" t="str">
            <v>Maturity</v>
          </cell>
          <cell r="G306">
            <v>164.65</v>
          </cell>
          <cell r="I306">
            <v>164.65</v>
          </cell>
          <cell r="J306">
            <v>4.38</v>
          </cell>
          <cell r="K306">
            <v>3.9419999999999997</v>
          </cell>
          <cell r="L306">
            <v>0.1</v>
          </cell>
          <cell r="P306">
            <v>72.116700000000009</v>
          </cell>
          <cell r="Q306">
            <v>13</v>
          </cell>
          <cell r="R306">
            <v>937517.10000000009</v>
          </cell>
          <cell r="S306">
            <v>937517.10000000009</v>
          </cell>
        </row>
        <row r="307">
          <cell r="F307" t="str">
            <v>Maturity</v>
          </cell>
          <cell r="G307">
            <v>15.25</v>
          </cell>
          <cell r="H307">
            <v>15.25</v>
          </cell>
          <cell r="J307">
            <v>4.38</v>
          </cell>
          <cell r="K307">
            <v>0</v>
          </cell>
          <cell r="L307">
            <v>1</v>
          </cell>
          <cell r="P307">
            <v>66.795000000000002</v>
          </cell>
          <cell r="Q307">
            <v>13</v>
          </cell>
          <cell r="R307">
            <v>868335</v>
          </cell>
          <cell r="S307">
            <v>868335</v>
          </cell>
        </row>
        <row r="308">
          <cell r="F308" t="str">
            <v>Flowering</v>
          </cell>
          <cell r="G308">
            <v>5.9</v>
          </cell>
          <cell r="H308">
            <v>5.9</v>
          </cell>
          <cell r="J308">
            <v>4.38</v>
          </cell>
          <cell r="K308">
            <v>0</v>
          </cell>
          <cell r="L308">
            <v>1</v>
          </cell>
          <cell r="P308">
            <v>25.842000000000002</v>
          </cell>
          <cell r="Q308">
            <v>13</v>
          </cell>
          <cell r="R308">
            <v>335946</v>
          </cell>
          <cell r="S308">
            <v>335946</v>
          </cell>
        </row>
        <row r="309">
          <cell r="C309" t="str">
            <v>Rainfed</v>
          </cell>
          <cell r="F309" t="str">
            <v>Maturity</v>
          </cell>
          <cell r="G309">
            <v>266.07</v>
          </cell>
          <cell r="I309">
            <v>266.07</v>
          </cell>
          <cell r="J309">
            <v>3.7</v>
          </cell>
          <cell r="K309">
            <v>3.33</v>
          </cell>
          <cell r="L309">
            <v>0.1</v>
          </cell>
          <cell r="P309">
            <v>98.445900000000009</v>
          </cell>
          <cell r="Q309">
            <v>13</v>
          </cell>
          <cell r="R309">
            <v>1279796.7000000002</v>
          </cell>
          <cell r="S309">
            <v>1279796.7000000002</v>
          </cell>
        </row>
        <row r="310">
          <cell r="F310" t="str">
            <v>Maturity</v>
          </cell>
          <cell r="G310">
            <v>25.7</v>
          </cell>
          <cell r="H310">
            <v>25.7</v>
          </cell>
          <cell r="J310">
            <v>3.7</v>
          </cell>
          <cell r="K310">
            <v>0</v>
          </cell>
          <cell r="L310">
            <v>1</v>
          </cell>
          <cell r="P310">
            <v>95.09</v>
          </cell>
          <cell r="Q310">
            <v>13</v>
          </cell>
          <cell r="R310">
            <v>1236170</v>
          </cell>
          <cell r="S310">
            <v>1236170</v>
          </cell>
        </row>
        <row r="311">
          <cell r="B311" t="str">
            <v>Dagupan City</v>
          </cell>
          <cell r="E311">
            <v>0</v>
          </cell>
          <cell r="F311">
            <v>0</v>
          </cell>
          <cell r="G311">
            <v>140</v>
          </cell>
          <cell r="H311">
            <v>0</v>
          </cell>
          <cell r="I311">
            <v>140</v>
          </cell>
          <cell r="J311">
            <v>8.08</v>
          </cell>
          <cell r="K311">
            <v>6.9019999999999992</v>
          </cell>
          <cell r="L311">
            <v>0.30000000000000004</v>
          </cell>
          <cell r="M311">
            <v>0</v>
          </cell>
          <cell r="N311">
            <v>0</v>
          </cell>
          <cell r="O311">
            <v>0</v>
          </cell>
          <cell r="P311">
            <v>102.39200000000001</v>
          </cell>
          <cell r="Q311">
            <v>26</v>
          </cell>
          <cell r="R311">
            <v>1331096.0000000002</v>
          </cell>
          <cell r="S311">
            <v>1331096.0000000002</v>
          </cell>
        </row>
        <row r="312">
          <cell r="F312" t="str">
            <v>Reproductive</v>
          </cell>
          <cell r="G312">
            <v>136</v>
          </cell>
          <cell r="I312">
            <v>136</v>
          </cell>
          <cell r="J312">
            <v>3.7</v>
          </cell>
          <cell r="K312">
            <v>2.96</v>
          </cell>
          <cell r="L312">
            <v>0.2</v>
          </cell>
          <cell r="P312">
            <v>100.64000000000001</v>
          </cell>
          <cell r="Q312">
            <v>13</v>
          </cell>
          <cell r="R312">
            <v>1308320.0000000002</v>
          </cell>
          <cell r="S312">
            <v>1308320.0000000002</v>
          </cell>
        </row>
        <row r="313">
          <cell r="F313" t="str">
            <v>Maturity</v>
          </cell>
          <cell r="G313">
            <v>4</v>
          </cell>
          <cell r="I313">
            <v>4</v>
          </cell>
          <cell r="J313">
            <v>4.38</v>
          </cell>
          <cell r="K313">
            <v>3.9419999999999997</v>
          </cell>
          <cell r="L313">
            <v>0.1</v>
          </cell>
          <cell r="P313">
            <v>1.752</v>
          </cell>
          <cell r="Q313">
            <v>13</v>
          </cell>
          <cell r="R313">
            <v>22776</v>
          </cell>
          <cell r="S313">
            <v>22776</v>
          </cell>
        </row>
        <row r="314">
          <cell r="B314" t="str">
            <v>San Fabian</v>
          </cell>
          <cell r="F314" t="str">
            <v>Maturity</v>
          </cell>
          <cell r="G314">
            <v>3307</v>
          </cell>
          <cell r="I314">
            <v>3307</v>
          </cell>
          <cell r="J314">
            <v>4.38</v>
          </cell>
          <cell r="K314">
            <v>3.9419999999999997</v>
          </cell>
          <cell r="L314">
            <v>0.1</v>
          </cell>
          <cell r="P314">
            <v>1448.4660000000001</v>
          </cell>
          <cell r="Q314">
            <v>13</v>
          </cell>
          <cell r="R314">
            <v>18830058</v>
          </cell>
          <cell r="S314">
            <v>18830058</v>
          </cell>
        </row>
        <row r="315">
          <cell r="B315" t="str">
            <v>District 5</v>
          </cell>
          <cell r="G315">
            <v>31702.260000000002</v>
          </cell>
          <cell r="H315">
            <v>1.5</v>
          </cell>
          <cell r="I315">
            <v>31700.760000000002</v>
          </cell>
          <cell r="M315">
            <v>0</v>
          </cell>
          <cell r="O315">
            <v>15000</v>
          </cell>
          <cell r="P315">
            <v>16937.775379999995</v>
          </cell>
          <cell r="R315">
            <v>220191079.94</v>
          </cell>
          <cell r="S315">
            <v>220206079.94</v>
          </cell>
        </row>
        <row r="316">
          <cell r="B316" t="str">
            <v>Villasis</v>
          </cell>
          <cell r="E316">
            <v>0</v>
          </cell>
          <cell r="F316">
            <v>0</v>
          </cell>
          <cell r="G316">
            <v>3390.5</v>
          </cell>
          <cell r="H316">
            <v>1.5</v>
          </cell>
          <cell r="I316">
            <v>3389</v>
          </cell>
          <cell r="J316">
            <v>8.76</v>
          </cell>
          <cell r="K316">
            <v>7.4459999999999997</v>
          </cell>
          <cell r="L316">
            <v>1.3</v>
          </cell>
          <cell r="M316">
            <v>0</v>
          </cell>
          <cell r="N316">
            <v>10000</v>
          </cell>
          <cell r="O316">
            <v>15000</v>
          </cell>
          <cell r="P316">
            <v>2078.31</v>
          </cell>
          <cell r="Q316">
            <v>26</v>
          </cell>
          <cell r="R316">
            <v>27018030</v>
          </cell>
          <cell r="S316">
            <v>27033030</v>
          </cell>
        </row>
        <row r="317">
          <cell r="F317" t="str">
            <v>Soft/Hard Dough</v>
          </cell>
          <cell r="G317">
            <v>2033</v>
          </cell>
          <cell r="I317">
            <v>2033</v>
          </cell>
          <cell r="J317">
            <v>4.38</v>
          </cell>
          <cell r="K317">
            <v>3.9419999999999997</v>
          </cell>
          <cell r="L317">
            <v>0.1</v>
          </cell>
          <cell r="P317">
            <v>890.45399999999995</v>
          </cell>
          <cell r="Q317">
            <v>13</v>
          </cell>
          <cell r="R317">
            <v>11575902</v>
          </cell>
          <cell r="S317">
            <v>11575902</v>
          </cell>
        </row>
        <row r="318">
          <cell r="F318" t="str">
            <v>Ripening</v>
          </cell>
          <cell r="G318">
            <v>1356</v>
          </cell>
          <cell r="I318">
            <v>1356</v>
          </cell>
          <cell r="J318">
            <v>4.38</v>
          </cell>
          <cell r="K318">
            <v>3.504</v>
          </cell>
          <cell r="L318">
            <v>0.2</v>
          </cell>
          <cell r="P318">
            <v>1187.856</v>
          </cell>
          <cell r="Q318">
            <v>13</v>
          </cell>
          <cell r="R318">
            <v>15442128</v>
          </cell>
          <cell r="S318">
            <v>15442128</v>
          </cell>
        </row>
        <row r="319">
          <cell r="F319" t="str">
            <v>Newly planted</v>
          </cell>
          <cell r="G319">
            <v>1.5</v>
          </cell>
          <cell r="H319">
            <v>1.5</v>
          </cell>
          <cell r="L319">
            <v>1</v>
          </cell>
          <cell r="N319">
            <v>10000</v>
          </cell>
          <cell r="O319">
            <v>15000</v>
          </cell>
          <cell r="S319">
            <v>15000</v>
          </cell>
        </row>
        <row r="320">
          <cell r="B320" t="str">
            <v>Sison</v>
          </cell>
          <cell r="E320">
            <v>0</v>
          </cell>
          <cell r="F320">
            <v>0</v>
          </cell>
          <cell r="G320">
            <v>841.87999999999988</v>
          </cell>
          <cell r="H320">
            <v>0</v>
          </cell>
          <cell r="I320">
            <v>841.87999999999988</v>
          </cell>
          <cell r="J320">
            <v>24.24</v>
          </cell>
          <cell r="K320">
            <v>21.007999999999999</v>
          </cell>
          <cell r="L320">
            <v>0.8</v>
          </cell>
          <cell r="M320">
            <v>0</v>
          </cell>
          <cell r="N320">
            <v>0</v>
          </cell>
          <cell r="O320">
            <v>0</v>
          </cell>
          <cell r="P320">
            <v>438.80019000000004</v>
          </cell>
          <cell r="Q320">
            <v>78</v>
          </cell>
          <cell r="R320">
            <v>5704402.4699999997</v>
          </cell>
          <cell r="S320">
            <v>5704402.4699999997</v>
          </cell>
        </row>
        <row r="321">
          <cell r="C321" t="str">
            <v>Irrigated</v>
          </cell>
          <cell r="F321" t="str">
            <v>Maturity</v>
          </cell>
          <cell r="G321">
            <v>357.21</v>
          </cell>
          <cell r="I321">
            <v>357.21</v>
          </cell>
          <cell r="J321">
            <v>4.38</v>
          </cell>
          <cell r="K321">
            <v>3.9419999999999997</v>
          </cell>
          <cell r="L321">
            <v>0.1</v>
          </cell>
          <cell r="P321">
            <v>156.45798000000002</v>
          </cell>
          <cell r="Q321">
            <v>13</v>
          </cell>
          <cell r="R321">
            <v>2033953.7400000005</v>
          </cell>
          <cell r="S321">
            <v>2033953.7400000005</v>
          </cell>
        </row>
        <row r="322">
          <cell r="F322" t="str">
            <v>Flowering</v>
          </cell>
          <cell r="G322">
            <v>226.38</v>
          </cell>
          <cell r="I322">
            <v>226.38</v>
          </cell>
          <cell r="J322">
            <v>4.38</v>
          </cell>
          <cell r="K322">
            <v>3.7229999999999999</v>
          </cell>
          <cell r="L322">
            <v>0.15</v>
          </cell>
          <cell r="P322">
            <v>148.73166000000001</v>
          </cell>
          <cell r="Q322">
            <v>13</v>
          </cell>
          <cell r="R322">
            <v>1933511.58</v>
          </cell>
          <cell r="S322">
            <v>1933511.58</v>
          </cell>
        </row>
        <row r="323">
          <cell r="F323" t="str">
            <v>Milking</v>
          </cell>
          <cell r="G323">
            <v>25.3</v>
          </cell>
          <cell r="I323">
            <v>25.3</v>
          </cell>
          <cell r="J323">
            <v>4.38</v>
          </cell>
          <cell r="K323">
            <v>3.7229999999999999</v>
          </cell>
          <cell r="L323">
            <v>0.15</v>
          </cell>
          <cell r="P323">
            <v>16.6221</v>
          </cell>
          <cell r="Q323">
            <v>13</v>
          </cell>
          <cell r="R323">
            <v>216087.3</v>
          </cell>
          <cell r="S323">
            <v>216087.3</v>
          </cell>
        </row>
        <row r="324">
          <cell r="C324" t="str">
            <v>Rainfed'</v>
          </cell>
          <cell r="F324" t="str">
            <v>Maturity</v>
          </cell>
          <cell r="G324">
            <v>66.599999999999994</v>
          </cell>
          <cell r="I324">
            <v>66.599999999999994</v>
          </cell>
          <cell r="J324">
            <v>3.7</v>
          </cell>
          <cell r="K324">
            <v>3.33</v>
          </cell>
          <cell r="L324">
            <v>0.1</v>
          </cell>
          <cell r="P324">
            <v>24.641999999999999</v>
          </cell>
          <cell r="Q324">
            <v>13</v>
          </cell>
          <cell r="R324">
            <v>320346</v>
          </cell>
          <cell r="S324">
            <v>320346</v>
          </cell>
        </row>
        <row r="325">
          <cell r="F325" t="str">
            <v>Flowering</v>
          </cell>
          <cell r="G325">
            <v>99.39</v>
          </cell>
          <cell r="I325">
            <v>99.39</v>
          </cell>
          <cell r="J325">
            <v>3.7</v>
          </cell>
          <cell r="K325">
            <v>3.145</v>
          </cell>
          <cell r="L325">
            <v>0.15</v>
          </cell>
          <cell r="P325">
            <v>55.161449999999995</v>
          </cell>
          <cell r="Q325">
            <v>13</v>
          </cell>
          <cell r="R325">
            <v>717098.85</v>
          </cell>
          <cell r="S325">
            <v>717098.85</v>
          </cell>
        </row>
        <row r="326">
          <cell r="F326" t="str">
            <v>Milking</v>
          </cell>
          <cell r="G326">
            <v>67</v>
          </cell>
          <cell r="I326">
            <v>67</v>
          </cell>
          <cell r="J326">
            <v>3.7</v>
          </cell>
          <cell r="K326">
            <v>3.145</v>
          </cell>
          <cell r="L326">
            <v>0.15</v>
          </cell>
          <cell r="P326">
            <v>37.185000000000002</v>
          </cell>
          <cell r="Q326">
            <v>13</v>
          </cell>
          <cell r="R326">
            <v>483405.00000000006</v>
          </cell>
          <cell r="S326">
            <v>483405.00000000006</v>
          </cell>
        </row>
        <row r="327">
          <cell r="B327" t="str">
            <v>Pozorrubio</v>
          </cell>
          <cell r="E327">
            <v>0</v>
          </cell>
          <cell r="F327">
            <v>0</v>
          </cell>
          <cell r="G327">
            <v>1400</v>
          </cell>
          <cell r="H327">
            <v>0</v>
          </cell>
          <cell r="I327">
            <v>1400</v>
          </cell>
          <cell r="J327">
            <v>12.46</v>
          </cell>
          <cell r="K327">
            <v>10.994999999999999</v>
          </cell>
          <cell r="L327">
            <v>0.35</v>
          </cell>
          <cell r="M327">
            <v>0</v>
          </cell>
          <cell r="N327">
            <v>0</v>
          </cell>
          <cell r="O327">
            <v>0</v>
          </cell>
          <cell r="P327">
            <v>584.1</v>
          </cell>
          <cell r="Q327">
            <v>39</v>
          </cell>
          <cell r="R327">
            <v>7593300</v>
          </cell>
          <cell r="S327">
            <v>7593300</v>
          </cell>
        </row>
        <row r="328">
          <cell r="C328" t="str">
            <v>Irrigated</v>
          </cell>
          <cell r="F328" t="str">
            <v>Flowering</v>
          </cell>
          <cell r="G328">
            <v>100</v>
          </cell>
          <cell r="I328">
            <v>100</v>
          </cell>
          <cell r="J328">
            <v>4.38</v>
          </cell>
          <cell r="K328">
            <v>3.7229999999999999</v>
          </cell>
          <cell r="L328">
            <v>0.15</v>
          </cell>
          <cell r="P328">
            <v>65.7</v>
          </cell>
          <cell r="Q328">
            <v>13</v>
          </cell>
          <cell r="R328">
            <v>854100</v>
          </cell>
          <cell r="S328">
            <v>854100</v>
          </cell>
        </row>
        <row r="329">
          <cell r="F329" t="str">
            <v>Maturity</v>
          </cell>
          <cell r="G329">
            <v>550</v>
          </cell>
          <cell r="I329">
            <v>550</v>
          </cell>
          <cell r="J329">
            <v>4.38</v>
          </cell>
          <cell r="K329">
            <v>3.9419999999999997</v>
          </cell>
          <cell r="L329">
            <v>0.1</v>
          </cell>
          <cell r="P329">
            <v>240.9</v>
          </cell>
          <cell r="Q329">
            <v>13</v>
          </cell>
          <cell r="R329">
            <v>3131700.0000000005</v>
          </cell>
          <cell r="S329">
            <v>3131700.0000000005</v>
          </cell>
        </row>
        <row r="330">
          <cell r="C330" t="str">
            <v>Rainfed</v>
          </cell>
          <cell r="F330" t="str">
            <v>Maturity</v>
          </cell>
          <cell r="G330">
            <v>750</v>
          </cell>
          <cell r="I330">
            <v>750</v>
          </cell>
          <cell r="J330">
            <v>3.7</v>
          </cell>
          <cell r="K330">
            <v>3.33</v>
          </cell>
          <cell r="L330">
            <v>0.1</v>
          </cell>
          <cell r="P330">
            <v>277.5</v>
          </cell>
          <cell r="Q330">
            <v>13</v>
          </cell>
          <cell r="R330">
            <v>3607500</v>
          </cell>
          <cell r="S330">
            <v>3607500</v>
          </cell>
        </row>
        <row r="331">
          <cell r="B331" t="str">
            <v>Binalonan</v>
          </cell>
          <cell r="E331">
            <v>0</v>
          </cell>
          <cell r="F331">
            <v>0</v>
          </cell>
          <cell r="G331">
            <v>2736</v>
          </cell>
          <cell r="H331">
            <v>0</v>
          </cell>
          <cell r="I331">
            <v>2736</v>
          </cell>
          <cell r="J331">
            <v>13.14</v>
          </cell>
          <cell r="K331">
            <v>10.512</v>
          </cell>
          <cell r="L331">
            <v>0.60000000000000009</v>
          </cell>
          <cell r="M331">
            <v>0</v>
          </cell>
          <cell r="N331">
            <v>0</v>
          </cell>
          <cell r="O331">
            <v>0</v>
          </cell>
          <cell r="P331">
            <v>2396.7360000000003</v>
          </cell>
          <cell r="Q331">
            <v>39</v>
          </cell>
          <cell r="R331">
            <v>31157568.000000004</v>
          </cell>
          <cell r="S331">
            <v>31157568.000000004</v>
          </cell>
        </row>
        <row r="332">
          <cell r="F332" t="str">
            <v>Maturity</v>
          </cell>
          <cell r="G332">
            <v>1909</v>
          </cell>
          <cell r="I332">
            <v>1909</v>
          </cell>
          <cell r="J332">
            <v>4.38</v>
          </cell>
          <cell r="K332">
            <v>3.504</v>
          </cell>
          <cell r="L332">
            <v>0.2</v>
          </cell>
          <cell r="P332">
            <v>1672.2840000000001</v>
          </cell>
          <cell r="Q332">
            <v>13</v>
          </cell>
          <cell r="R332">
            <v>21739692.000000004</v>
          </cell>
          <cell r="S332">
            <v>21739692.000000004</v>
          </cell>
        </row>
        <row r="333">
          <cell r="F333" t="str">
            <v>Reproductive</v>
          </cell>
          <cell r="G333">
            <v>643</v>
          </cell>
          <cell r="I333">
            <v>643</v>
          </cell>
          <cell r="J333">
            <v>4.38</v>
          </cell>
          <cell r="K333">
            <v>3.504</v>
          </cell>
          <cell r="L333">
            <v>0.2</v>
          </cell>
          <cell r="P333">
            <v>563.26800000000003</v>
          </cell>
          <cell r="Q333">
            <v>13</v>
          </cell>
          <cell r="R333">
            <v>7322484</v>
          </cell>
          <cell r="S333">
            <v>7322484</v>
          </cell>
        </row>
        <row r="334">
          <cell r="F334" t="str">
            <v>Booting</v>
          </cell>
          <cell r="G334">
            <v>184</v>
          </cell>
          <cell r="I334">
            <v>184</v>
          </cell>
          <cell r="J334">
            <v>4.38</v>
          </cell>
          <cell r="K334">
            <v>3.504</v>
          </cell>
          <cell r="L334">
            <v>0.2</v>
          </cell>
          <cell r="P334">
            <v>161.184</v>
          </cell>
          <cell r="Q334">
            <v>13</v>
          </cell>
          <cell r="R334">
            <v>2095391.9999999998</v>
          </cell>
          <cell r="S334">
            <v>2095391.9999999998</v>
          </cell>
        </row>
        <row r="335">
          <cell r="B335" t="str">
            <v>Alcala</v>
          </cell>
          <cell r="E335">
            <v>0</v>
          </cell>
          <cell r="F335">
            <v>0</v>
          </cell>
          <cell r="G335">
            <v>2342.5</v>
          </cell>
          <cell r="H335">
            <v>0</v>
          </cell>
          <cell r="I335">
            <v>2342.5</v>
          </cell>
          <cell r="J335">
            <v>8.08</v>
          </cell>
          <cell r="K335">
            <v>7.2720000000000002</v>
          </cell>
          <cell r="L335">
            <v>0.2</v>
          </cell>
          <cell r="M335">
            <v>0</v>
          </cell>
          <cell r="N335">
            <v>0</v>
          </cell>
          <cell r="O335">
            <v>0</v>
          </cell>
          <cell r="P335">
            <v>977.39499999999998</v>
          </cell>
          <cell r="Q335">
            <v>26</v>
          </cell>
          <cell r="R335">
            <v>12706135</v>
          </cell>
          <cell r="S335">
            <v>12706135</v>
          </cell>
        </row>
        <row r="336">
          <cell r="C336" t="str">
            <v>Irrigated</v>
          </cell>
          <cell r="F336" t="str">
            <v>Maturity</v>
          </cell>
          <cell r="G336">
            <v>1627.5</v>
          </cell>
          <cell r="I336">
            <v>1627.5</v>
          </cell>
          <cell r="J336">
            <v>4.38</v>
          </cell>
          <cell r="K336">
            <v>3.9419999999999997</v>
          </cell>
          <cell r="L336">
            <v>0.1</v>
          </cell>
          <cell r="P336">
            <v>712.84500000000003</v>
          </cell>
          <cell r="Q336">
            <v>13</v>
          </cell>
          <cell r="R336">
            <v>9266985</v>
          </cell>
          <cell r="S336">
            <v>9266985</v>
          </cell>
        </row>
        <row r="337">
          <cell r="C337" t="str">
            <v>Rainfed</v>
          </cell>
          <cell r="F337" t="str">
            <v>Maturity</v>
          </cell>
          <cell r="G337">
            <v>715</v>
          </cell>
          <cell r="I337">
            <v>715</v>
          </cell>
          <cell r="J337">
            <v>3.7</v>
          </cell>
          <cell r="K337">
            <v>3.33</v>
          </cell>
          <cell r="L337">
            <v>0.1</v>
          </cell>
          <cell r="P337">
            <v>264.55</v>
          </cell>
          <cell r="Q337">
            <v>13</v>
          </cell>
          <cell r="R337">
            <v>3439150</v>
          </cell>
          <cell r="S337">
            <v>3439150</v>
          </cell>
        </row>
        <row r="338">
          <cell r="B338" t="str">
            <v>Bautista</v>
          </cell>
          <cell r="F338" t="str">
            <v>Maturity</v>
          </cell>
          <cell r="G338">
            <v>130</v>
          </cell>
          <cell r="I338">
            <v>130</v>
          </cell>
          <cell r="J338">
            <v>4.38</v>
          </cell>
          <cell r="K338">
            <v>3.9419999999999997</v>
          </cell>
          <cell r="L338">
            <v>0.1</v>
          </cell>
          <cell r="P338">
            <v>56.94</v>
          </cell>
          <cell r="Q338">
            <v>13</v>
          </cell>
          <cell r="R338">
            <v>740220</v>
          </cell>
          <cell r="S338">
            <v>740220</v>
          </cell>
        </row>
        <row r="339">
          <cell r="B339" t="str">
            <v>Laoac</v>
          </cell>
          <cell r="E339">
            <v>0</v>
          </cell>
          <cell r="F339">
            <v>0</v>
          </cell>
          <cell r="G339">
            <v>2061</v>
          </cell>
          <cell r="H339">
            <v>0</v>
          </cell>
          <cell r="I339">
            <v>2061</v>
          </cell>
          <cell r="J339">
            <v>16.16</v>
          </cell>
          <cell r="K339">
            <v>14.139999999999999</v>
          </cell>
          <cell r="L339">
            <v>0.5</v>
          </cell>
          <cell r="M339">
            <v>0</v>
          </cell>
          <cell r="N339">
            <v>0</v>
          </cell>
          <cell r="O339">
            <v>0</v>
          </cell>
          <cell r="P339">
            <v>850.45500000000015</v>
          </cell>
          <cell r="Q339">
            <v>52</v>
          </cell>
          <cell r="R339">
            <v>11055915</v>
          </cell>
          <cell r="S339">
            <v>11055915</v>
          </cell>
        </row>
        <row r="340">
          <cell r="C340" t="str">
            <v>Irrigated</v>
          </cell>
          <cell r="F340" t="str">
            <v>Maturity</v>
          </cell>
          <cell r="G340">
            <v>1125</v>
          </cell>
          <cell r="I340">
            <v>1125</v>
          </cell>
          <cell r="J340">
            <v>4.38</v>
          </cell>
          <cell r="K340">
            <v>3.9419999999999997</v>
          </cell>
          <cell r="L340">
            <v>0.1</v>
          </cell>
          <cell r="P340">
            <v>492.75</v>
          </cell>
          <cell r="Q340">
            <v>13</v>
          </cell>
          <cell r="R340">
            <v>6405750</v>
          </cell>
          <cell r="S340">
            <v>6405750</v>
          </cell>
        </row>
        <row r="341">
          <cell r="F341" t="str">
            <v>Flowering</v>
          </cell>
          <cell r="G341">
            <v>30</v>
          </cell>
          <cell r="I341">
            <v>30</v>
          </cell>
          <cell r="J341">
            <v>4.38</v>
          </cell>
          <cell r="K341">
            <v>3.7229999999999999</v>
          </cell>
          <cell r="L341">
            <v>0.15</v>
          </cell>
          <cell r="P341">
            <v>19.71</v>
          </cell>
          <cell r="Q341">
            <v>13</v>
          </cell>
          <cell r="R341">
            <v>256230.00000000003</v>
          </cell>
          <cell r="S341">
            <v>256230.00000000003</v>
          </cell>
        </row>
        <row r="342">
          <cell r="C342" t="str">
            <v>Rainfed</v>
          </cell>
          <cell r="F342" t="str">
            <v>Maturity</v>
          </cell>
          <cell r="G342">
            <v>891</v>
          </cell>
          <cell r="I342">
            <v>891</v>
          </cell>
          <cell r="J342">
            <v>3.7</v>
          </cell>
          <cell r="K342">
            <v>3.33</v>
          </cell>
          <cell r="L342">
            <v>0.1</v>
          </cell>
          <cell r="P342">
            <v>329.67000000000007</v>
          </cell>
          <cell r="Q342">
            <v>13</v>
          </cell>
          <cell r="R342">
            <v>4285710.0000000009</v>
          </cell>
          <cell r="S342">
            <v>4285710.0000000009</v>
          </cell>
        </row>
        <row r="343">
          <cell r="F343" t="str">
            <v>Flowering</v>
          </cell>
          <cell r="G343">
            <v>15</v>
          </cell>
          <cell r="I343">
            <v>15</v>
          </cell>
          <cell r="J343">
            <v>3.7</v>
          </cell>
          <cell r="K343">
            <v>3.145</v>
          </cell>
          <cell r="L343">
            <v>0.15</v>
          </cell>
          <cell r="P343">
            <v>8.3249999999999993</v>
          </cell>
          <cell r="Q343">
            <v>13</v>
          </cell>
          <cell r="R343">
            <v>108225</v>
          </cell>
          <cell r="S343">
            <v>108225</v>
          </cell>
        </row>
        <row r="344">
          <cell r="B344" t="str">
            <v>SANTO TOMAS</v>
          </cell>
          <cell r="E344">
            <v>0</v>
          </cell>
          <cell r="F344">
            <v>0</v>
          </cell>
          <cell r="G344">
            <v>452</v>
          </cell>
          <cell r="H344">
            <v>0</v>
          </cell>
          <cell r="I344">
            <v>452</v>
          </cell>
          <cell r="J344">
            <v>13.14</v>
          </cell>
          <cell r="K344">
            <v>10.95</v>
          </cell>
          <cell r="L344">
            <v>0.5</v>
          </cell>
          <cell r="M344">
            <v>0</v>
          </cell>
          <cell r="N344">
            <v>0</v>
          </cell>
          <cell r="O344">
            <v>0</v>
          </cell>
          <cell r="P344">
            <v>282.072</v>
          </cell>
          <cell r="Q344">
            <v>39</v>
          </cell>
          <cell r="R344">
            <v>3666936</v>
          </cell>
          <cell r="S344">
            <v>3666936</v>
          </cell>
        </row>
        <row r="345">
          <cell r="F345" t="str">
            <v>Maturity</v>
          </cell>
          <cell r="G345">
            <v>260</v>
          </cell>
          <cell r="I345">
            <v>260</v>
          </cell>
          <cell r="J345">
            <v>4.38</v>
          </cell>
          <cell r="K345">
            <v>3.9419999999999997</v>
          </cell>
          <cell r="L345">
            <v>0.1</v>
          </cell>
          <cell r="P345">
            <v>113.88</v>
          </cell>
          <cell r="Q345">
            <v>13</v>
          </cell>
          <cell r="R345">
            <v>1480440</v>
          </cell>
          <cell r="S345">
            <v>1480440</v>
          </cell>
        </row>
        <row r="346">
          <cell r="F346" t="str">
            <v>Reproductive</v>
          </cell>
          <cell r="G346">
            <v>150</v>
          </cell>
          <cell r="I346">
            <v>150</v>
          </cell>
          <cell r="J346">
            <v>4.38</v>
          </cell>
          <cell r="K346">
            <v>3.504</v>
          </cell>
          <cell r="L346">
            <v>0.2</v>
          </cell>
          <cell r="P346">
            <v>131.4</v>
          </cell>
          <cell r="Q346">
            <v>13</v>
          </cell>
          <cell r="R346">
            <v>1708200</v>
          </cell>
          <cell r="S346">
            <v>1708200</v>
          </cell>
        </row>
        <row r="347">
          <cell r="F347" t="str">
            <v>Harvested that were not yet threshed</v>
          </cell>
          <cell r="G347">
            <v>42</v>
          </cell>
          <cell r="I347">
            <v>42</v>
          </cell>
          <cell r="J347">
            <v>4.38</v>
          </cell>
          <cell r="K347">
            <v>3.504</v>
          </cell>
          <cell r="L347">
            <v>0.2</v>
          </cell>
          <cell r="P347">
            <v>36.792000000000002</v>
          </cell>
          <cell r="Q347">
            <v>13</v>
          </cell>
          <cell r="R347">
            <v>478296.00000000006</v>
          </cell>
          <cell r="S347">
            <v>478296.00000000006</v>
          </cell>
        </row>
        <row r="348">
          <cell r="B348" t="str">
            <v>Urdaneta City</v>
          </cell>
          <cell r="E348">
            <v>0</v>
          </cell>
          <cell r="F348">
            <v>0</v>
          </cell>
          <cell r="G348">
            <v>4257.5</v>
          </cell>
          <cell r="H348">
            <v>0</v>
          </cell>
          <cell r="I348">
            <v>4257.5</v>
          </cell>
          <cell r="J348">
            <v>20.54</v>
          </cell>
          <cell r="K348">
            <v>18.266999999999999</v>
          </cell>
          <cell r="L348">
            <v>0.54999999999999993</v>
          </cell>
          <cell r="M348">
            <v>0</v>
          </cell>
          <cell r="N348">
            <v>0</v>
          </cell>
          <cell r="O348">
            <v>0</v>
          </cell>
          <cell r="P348">
            <v>1871.7045000000001</v>
          </cell>
          <cell r="Q348">
            <v>65</v>
          </cell>
          <cell r="R348">
            <v>24332158.5</v>
          </cell>
          <cell r="S348">
            <v>24332158.5</v>
          </cell>
        </row>
        <row r="349">
          <cell r="C349" t="str">
            <v>Irrigated</v>
          </cell>
          <cell r="F349" t="str">
            <v>Harvestable</v>
          </cell>
          <cell r="G349">
            <v>2511</v>
          </cell>
          <cell r="I349">
            <v>2511</v>
          </cell>
          <cell r="J349">
            <v>4.38</v>
          </cell>
          <cell r="K349">
            <v>3.9419999999999997</v>
          </cell>
          <cell r="L349">
            <v>0.1</v>
          </cell>
          <cell r="P349">
            <v>1099.818</v>
          </cell>
          <cell r="Q349">
            <v>13</v>
          </cell>
          <cell r="R349">
            <v>14297634</v>
          </cell>
          <cell r="S349">
            <v>14297634</v>
          </cell>
        </row>
        <row r="350">
          <cell r="F350" t="str">
            <v>Soft/Hard Dough</v>
          </cell>
          <cell r="G350">
            <v>504</v>
          </cell>
          <cell r="I350">
            <v>504</v>
          </cell>
          <cell r="J350">
            <v>4.38</v>
          </cell>
          <cell r="K350">
            <v>3.9419999999999997</v>
          </cell>
          <cell r="L350">
            <v>0.1</v>
          </cell>
          <cell r="P350">
            <v>220.75200000000001</v>
          </cell>
          <cell r="Q350">
            <v>13</v>
          </cell>
          <cell r="R350">
            <v>2869776.0000000005</v>
          </cell>
          <cell r="S350">
            <v>2869776.0000000005</v>
          </cell>
        </row>
        <row r="351">
          <cell r="F351" t="str">
            <v>Flowering</v>
          </cell>
          <cell r="G351">
            <v>318.5</v>
          </cell>
          <cell r="I351">
            <v>318.5</v>
          </cell>
          <cell r="J351">
            <v>4.38</v>
          </cell>
          <cell r="K351">
            <v>3.7229999999999999</v>
          </cell>
          <cell r="L351">
            <v>0.15</v>
          </cell>
          <cell r="P351">
            <v>209.25449999999998</v>
          </cell>
          <cell r="Q351">
            <v>13</v>
          </cell>
          <cell r="R351">
            <v>2720308.4999999995</v>
          </cell>
          <cell r="S351">
            <v>2720308.4999999995</v>
          </cell>
        </row>
        <row r="352">
          <cell r="C352" t="str">
            <v>Rainfed</v>
          </cell>
          <cell r="F352" t="str">
            <v>Harvestable</v>
          </cell>
          <cell r="G352">
            <v>739</v>
          </cell>
          <cell r="I352">
            <v>739</v>
          </cell>
          <cell r="J352">
            <v>3.7</v>
          </cell>
          <cell r="K352">
            <v>3.33</v>
          </cell>
          <cell r="L352">
            <v>0.1</v>
          </cell>
          <cell r="P352">
            <v>273.43</v>
          </cell>
          <cell r="Q352">
            <v>13</v>
          </cell>
          <cell r="R352">
            <v>3554590</v>
          </cell>
          <cell r="S352">
            <v>3554590</v>
          </cell>
        </row>
        <row r="353">
          <cell r="F353" t="str">
            <v>Soft/Hard Dough</v>
          </cell>
          <cell r="G353">
            <v>185</v>
          </cell>
          <cell r="I353">
            <v>185</v>
          </cell>
          <cell r="J353">
            <v>3.7</v>
          </cell>
          <cell r="K353">
            <v>3.33</v>
          </cell>
          <cell r="L353">
            <v>0.1</v>
          </cell>
          <cell r="P353">
            <v>68.45</v>
          </cell>
          <cell r="Q353">
            <v>13</v>
          </cell>
          <cell r="R353">
            <v>889850</v>
          </cell>
          <cell r="S353">
            <v>889850</v>
          </cell>
        </row>
        <row r="354">
          <cell r="B354" t="str">
            <v>District 6</v>
          </cell>
          <cell r="G354">
            <v>30307.699999999997</v>
          </cell>
          <cell r="H354">
            <v>600.5</v>
          </cell>
          <cell r="I354">
            <v>29707.199999999997</v>
          </cell>
          <cell r="M354">
            <v>0</v>
          </cell>
          <cell r="O354">
            <v>951830</v>
          </cell>
          <cell r="P354">
            <v>18661.852599999995</v>
          </cell>
          <cell r="R354">
            <v>242604083.80000001</v>
          </cell>
          <cell r="S354">
            <v>243555913.80000001</v>
          </cell>
        </row>
        <row r="355">
          <cell r="B355" t="str">
            <v>SANTA MARIA</v>
          </cell>
          <cell r="E355">
            <v>0</v>
          </cell>
          <cell r="F355">
            <v>0</v>
          </cell>
          <cell r="G355">
            <v>429</v>
          </cell>
          <cell r="H355">
            <v>299</v>
          </cell>
          <cell r="I355">
            <v>130</v>
          </cell>
          <cell r="J355">
            <v>17.52</v>
          </cell>
          <cell r="K355">
            <v>7.4459999999999997</v>
          </cell>
          <cell r="L355">
            <v>2.2999999999999998</v>
          </cell>
          <cell r="M355">
            <v>0</v>
          </cell>
          <cell r="N355">
            <v>2700</v>
          </cell>
          <cell r="O355">
            <v>261900</v>
          </cell>
          <cell r="P355">
            <v>549.69000000000005</v>
          </cell>
          <cell r="Q355">
            <v>26</v>
          </cell>
          <cell r="R355">
            <v>7145970</v>
          </cell>
          <cell r="S355">
            <v>7407870</v>
          </cell>
        </row>
        <row r="356">
          <cell r="F356" t="str">
            <v>Seedlings</v>
          </cell>
          <cell r="G356">
            <v>75</v>
          </cell>
          <cell r="I356">
            <v>75</v>
          </cell>
          <cell r="J356">
            <v>4.38</v>
          </cell>
          <cell r="K356">
            <v>3.504</v>
          </cell>
          <cell r="L356">
            <v>0.2</v>
          </cell>
          <cell r="N356">
            <v>1350</v>
          </cell>
          <cell r="O356">
            <v>20250</v>
          </cell>
          <cell r="S356">
            <v>20250</v>
          </cell>
        </row>
        <row r="357">
          <cell r="F357" t="str">
            <v>Seedlings</v>
          </cell>
          <cell r="G357">
            <v>179</v>
          </cell>
          <cell r="H357">
            <v>179</v>
          </cell>
          <cell r="J357">
            <v>4.38</v>
          </cell>
          <cell r="K357">
            <v>0</v>
          </cell>
          <cell r="L357">
            <v>1</v>
          </cell>
          <cell r="N357">
            <v>1350</v>
          </cell>
          <cell r="O357">
            <v>241650</v>
          </cell>
          <cell r="S357">
            <v>241650</v>
          </cell>
        </row>
        <row r="358">
          <cell r="F358" t="str">
            <v>Maturity</v>
          </cell>
          <cell r="G358">
            <v>55</v>
          </cell>
          <cell r="I358">
            <v>55</v>
          </cell>
          <cell r="J358">
            <v>4.38</v>
          </cell>
          <cell r="K358">
            <v>3.9419999999999997</v>
          </cell>
          <cell r="L358">
            <v>0.1</v>
          </cell>
          <cell r="P358">
            <v>24.090000000000003</v>
          </cell>
          <cell r="Q358">
            <v>13</v>
          </cell>
          <cell r="R358">
            <v>313170.00000000006</v>
          </cell>
          <cell r="S358">
            <v>313170.00000000006</v>
          </cell>
        </row>
        <row r="359">
          <cell r="F359" t="str">
            <v>Maturity</v>
          </cell>
          <cell r="G359">
            <v>120</v>
          </cell>
          <cell r="H359">
            <v>120</v>
          </cell>
          <cell r="J359">
            <v>4.38</v>
          </cell>
          <cell r="K359">
            <v>0</v>
          </cell>
          <cell r="L359">
            <v>1</v>
          </cell>
          <cell r="P359">
            <v>525.6</v>
          </cell>
          <cell r="Q359">
            <v>13</v>
          </cell>
          <cell r="R359">
            <v>6832800</v>
          </cell>
          <cell r="S359">
            <v>6832800</v>
          </cell>
        </row>
        <row r="360">
          <cell r="B360" t="str">
            <v>Natividad</v>
          </cell>
          <cell r="E360">
            <v>0</v>
          </cell>
          <cell r="F360">
            <v>0</v>
          </cell>
          <cell r="G360">
            <v>215</v>
          </cell>
          <cell r="H360">
            <v>0</v>
          </cell>
          <cell r="I360">
            <v>215</v>
          </cell>
          <cell r="J360">
            <v>8.76</v>
          </cell>
          <cell r="K360">
            <v>7.8839999999999995</v>
          </cell>
          <cell r="L360">
            <v>0.2</v>
          </cell>
          <cell r="M360">
            <v>0</v>
          </cell>
          <cell r="N360">
            <v>0</v>
          </cell>
          <cell r="O360">
            <v>0</v>
          </cell>
          <cell r="P360">
            <v>94.170000000000016</v>
          </cell>
          <cell r="Q360">
            <v>26</v>
          </cell>
          <cell r="R360">
            <v>1224210.0000000002</v>
          </cell>
          <cell r="S360">
            <v>1224210.0000000002</v>
          </cell>
        </row>
        <row r="361">
          <cell r="F361" t="str">
            <v>Maturity</v>
          </cell>
          <cell r="G361">
            <v>200</v>
          </cell>
          <cell r="I361">
            <v>200</v>
          </cell>
          <cell r="J361">
            <v>4.38</v>
          </cell>
          <cell r="K361">
            <v>3.9419999999999997</v>
          </cell>
          <cell r="L361">
            <v>0.1</v>
          </cell>
          <cell r="P361">
            <v>87.600000000000009</v>
          </cell>
          <cell r="Q361">
            <v>13</v>
          </cell>
          <cell r="R361">
            <v>1138800.0000000002</v>
          </cell>
          <cell r="S361">
            <v>1138800.0000000002</v>
          </cell>
        </row>
        <row r="362">
          <cell r="F362" t="str">
            <v>Reproductive</v>
          </cell>
          <cell r="G362">
            <v>15</v>
          </cell>
          <cell r="I362">
            <v>15</v>
          </cell>
          <cell r="J362">
            <v>4.38</v>
          </cell>
          <cell r="K362">
            <v>3.9419999999999997</v>
          </cell>
          <cell r="L362">
            <v>0.1</v>
          </cell>
          <cell r="P362">
            <v>6.57</v>
          </cell>
          <cell r="Q362">
            <v>13</v>
          </cell>
          <cell r="R362">
            <v>85410</v>
          </cell>
          <cell r="S362">
            <v>85410</v>
          </cell>
        </row>
        <row r="363">
          <cell r="B363" t="str">
            <v>San Quintin</v>
          </cell>
          <cell r="E363">
            <v>0</v>
          </cell>
          <cell r="F363">
            <v>0</v>
          </cell>
          <cell r="G363">
            <v>1580</v>
          </cell>
          <cell r="H363">
            <v>0</v>
          </cell>
          <cell r="I363">
            <v>1580</v>
          </cell>
          <cell r="J363">
            <v>12.46</v>
          </cell>
          <cell r="K363">
            <v>10.776</v>
          </cell>
          <cell r="L363">
            <v>0.4</v>
          </cell>
          <cell r="M363">
            <v>0</v>
          </cell>
          <cell r="N363">
            <v>8150</v>
          </cell>
          <cell r="O363">
            <v>65200</v>
          </cell>
          <cell r="P363">
            <v>668.87600000000009</v>
          </cell>
          <cell r="Q363">
            <v>26</v>
          </cell>
          <cell r="R363">
            <v>8695388.0000000019</v>
          </cell>
          <cell r="S363">
            <v>8760588.0000000019</v>
          </cell>
        </row>
        <row r="364">
          <cell r="C364" t="str">
            <v>Irrigated</v>
          </cell>
          <cell r="F364" t="str">
            <v>Maturity</v>
          </cell>
          <cell r="G364">
            <v>1457</v>
          </cell>
          <cell r="I364">
            <v>1457</v>
          </cell>
          <cell r="J364">
            <v>4.38</v>
          </cell>
          <cell r="K364">
            <v>3.9419999999999997</v>
          </cell>
          <cell r="L364">
            <v>0.1</v>
          </cell>
          <cell r="P364">
            <v>638.16600000000005</v>
          </cell>
          <cell r="Q364">
            <v>13</v>
          </cell>
          <cell r="R364">
            <v>8296158.0000000009</v>
          </cell>
          <cell r="S364">
            <v>8296158.0000000009</v>
          </cell>
        </row>
        <row r="365">
          <cell r="C365" t="str">
            <v>Rainfed</v>
          </cell>
          <cell r="F365" t="str">
            <v>Maturity</v>
          </cell>
          <cell r="G365">
            <v>83</v>
          </cell>
          <cell r="I365">
            <v>83</v>
          </cell>
          <cell r="J365">
            <v>3.7</v>
          </cell>
          <cell r="K365">
            <v>3.33</v>
          </cell>
          <cell r="L365">
            <v>0.1</v>
          </cell>
          <cell r="P365">
            <v>30.710000000000004</v>
          </cell>
          <cell r="Q365">
            <v>13</v>
          </cell>
          <cell r="R365">
            <v>399230.00000000006</v>
          </cell>
          <cell r="S365">
            <v>399230.00000000006</v>
          </cell>
        </row>
        <row r="366">
          <cell r="F366" t="str">
            <v>Newly planted</v>
          </cell>
          <cell r="G366">
            <v>40</v>
          </cell>
          <cell r="I366">
            <v>40</v>
          </cell>
          <cell r="J366">
            <v>4.38</v>
          </cell>
          <cell r="K366">
            <v>3.504</v>
          </cell>
          <cell r="L366">
            <v>0.2</v>
          </cell>
          <cell r="N366">
            <v>8150</v>
          </cell>
          <cell r="O366">
            <v>65200</v>
          </cell>
          <cell r="S366">
            <v>65200</v>
          </cell>
        </row>
        <row r="367">
          <cell r="B367" t="str">
            <v>Umingan</v>
          </cell>
          <cell r="E367">
            <v>0</v>
          </cell>
          <cell r="F367">
            <v>0</v>
          </cell>
          <cell r="G367">
            <v>2964</v>
          </cell>
          <cell r="H367">
            <v>0</v>
          </cell>
          <cell r="I367">
            <v>2964</v>
          </cell>
          <cell r="J367">
            <v>8.08</v>
          </cell>
          <cell r="K367">
            <v>7.0869999999999997</v>
          </cell>
          <cell r="L367">
            <v>0.25</v>
          </cell>
          <cell r="M367">
            <v>0</v>
          </cell>
          <cell r="N367">
            <v>0</v>
          </cell>
          <cell r="O367">
            <v>0</v>
          </cell>
          <cell r="P367">
            <v>1475.7795000000001</v>
          </cell>
          <cell r="Q367">
            <v>26</v>
          </cell>
          <cell r="R367">
            <v>19185133.499999996</v>
          </cell>
          <cell r="S367">
            <v>19185133.499999996</v>
          </cell>
        </row>
        <row r="368">
          <cell r="F368" t="str">
            <v>Reproductive</v>
          </cell>
          <cell r="G368">
            <v>1446.5</v>
          </cell>
          <cell r="I368">
            <v>1446.5</v>
          </cell>
          <cell r="J368">
            <v>4.38</v>
          </cell>
          <cell r="K368">
            <v>3.9419999999999997</v>
          </cell>
          <cell r="L368">
            <v>0.1</v>
          </cell>
          <cell r="P368">
            <v>633.56700000000001</v>
          </cell>
          <cell r="Q368">
            <v>13</v>
          </cell>
          <cell r="R368">
            <v>8236370.9999999991</v>
          </cell>
          <cell r="S368">
            <v>8236370.9999999991</v>
          </cell>
        </row>
        <row r="369">
          <cell r="C369" t="str">
            <v>Rainfed</v>
          </cell>
          <cell r="F369" t="str">
            <v>Flowering</v>
          </cell>
          <cell r="G369">
            <v>1517.5</v>
          </cell>
          <cell r="I369">
            <v>1517.5</v>
          </cell>
          <cell r="J369">
            <v>3.7</v>
          </cell>
          <cell r="K369">
            <v>3.145</v>
          </cell>
          <cell r="L369">
            <v>0.15</v>
          </cell>
          <cell r="P369">
            <v>842.21249999999998</v>
          </cell>
          <cell r="Q369">
            <v>13</v>
          </cell>
          <cell r="R369">
            <v>10948762.499999998</v>
          </cell>
          <cell r="S369">
            <v>10948762.499999998</v>
          </cell>
        </row>
        <row r="370">
          <cell r="B370" t="str">
            <v>Asingan</v>
          </cell>
          <cell r="E370">
            <v>0</v>
          </cell>
          <cell r="F370">
            <v>0</v>
          </cell>
          <cell r="G370">
            <v>2375</v>
          </cell>
          <cell r="H370">
            <v>0</v>
          </cell>
          <cell r="I370">
            <v>2375</v>
          </cell>
          <cell r="J370">
            <v>12.46</v>
          </cell>
          <cell r="K370">
            <v>10.995000000000001</v>
          </cell>
          <cell r="L370">
            <v>0.35</v>
          </cell>
          <cell r="M370">
            <v>0</v>
          </cell>
          <cell r="N370">
            <v>0</v>
          </cell>
          <cell r="O370">
            <v>0</v>
          </cell>
          <cell r="P370">
            <v>1250.1030000000001</v>
          </cell>
          <cell r="Q370">
            <v>39</v>
          </cell>
          <cell r="R370">
            <v>16251338.999999998</v>
          </cell>
          <cell r="S370">
            <v>16251338.999999998</v>
          </cell>
        </row>
        <row r="371">
          <cell r="F371" t="str">
            <v>Maturity</v>
          </cell>
          <cell r="G371">
            <v>1346</v>
          </cell>
          <cell r="I371">
            <v>1346</v>
          </cell>
          <cell r="J371">
            <v>4.38</v>
          </cell>
          <cell r="K371">
            <v>3.9419999999999997</v>
          </cell>
          <cell r="L371">
            <v>0.1</v>
          </cell>
          <cell r="P371">
            <v>589.548</v>
          </cell>
          <cell r="Q371">
            <v>13</v>
          </cell>
          <cell r="R371">
            <v>7664124</v>
          </cell>
          <cell r="S371">
            <v>7664124</v>
          </cell>
        </row>
        <row r="372">
          <cell r="F372" t="str">
            <v>Maturity</v>
          </cell>
          <cell r="G372">
            <v>54</v>
          </cell>
          <cell r="I372">
            <v>54</v>
          </cell>
          <cell r="J372">
            <v>3.7</v>
          </cell>
          <cell r="K372">
            <v>3.33</v>
          </cell>
          <cell r="L372">
            <v>0.1</v>
          </cell>
          <cell r="P372">
            <v>19.980000000000004</v>
          </cell>
          <cell r="Q372">
            <v>13</v>
          </cell>
          <cell r="R372">
            <v>259740.00000000006</v>
          </cell>
          <cell r="S372">
            <v>259740.00000000006</v>
          </cell>
        </row>
        <row r="373">
          <cell r="F373" t="str">
            <v>Flowering</v>
          </cell>
          <cell r="G373">
            <v>975</v>
          </cell>
          <cell r="I373">
            <v>975</v>
          </cell>
          <cell r="J373">
            <v>4.38</v>
          </cell>
          <cell r="K373">
            <v>3.7229999999999999</v>
          </cell>
          <cell r="L373">
            <v>0.15</v>
          </cell>
          <cell r="P373">
            <v>640.57499999999993</v>
          </cell>
          <cell r="Q373">
            <v>13</v>
          </cell>
          <cell r="R373">
            <v>8327474.9999999981</v>
          </cell>
          <cell r="S373">
            <v>8327474.9999999981</v>
          </cell>
        </row>
        <row r="374">
          <cell r="B374" t="str">
            <v>Balungao</v>
          </cell>
          <cell r="E374">
            <v>0</v>
          </cell>
          <cell r="F374">
            <v>0</v>
          </cell>
          <cell r="G374">
            <v>721.5</v>
          </cell>
          <cell r="H374">
            <v>146</v>
          </cell>
          <cell r="I374">
            <v>575.5</v>
          </cell>
          <cell r="J374">
            <v>8.08</v>
          </cell>
          <cell r="K374">
            <v>7.0869999999999997</v>
          </cell>
          <cell r="L374">
            <v>2.25</v>
          </cell>
          <cell r="M374">
            <v>0</v>
          </cell>
          <cell r="N374">
            <v>6050</v>
          </cell>
          <cell r="O374">
            <v>270800</v>
          </cell>
          <cell r="P374">
            <v>262.42349999999999</v>
          </cell>
          <cell r="Q374">
            <v>26</v>
          </cell>
          <cell r="R374">
            <v>3411505.5</v>
          </cell>
          <cell r="S374">
            <v>3682305.5</v>
          </cell>
        </row>
        <row r="375">
          <cell r="F375" t="str">
            <v>Maturity</v>
          </cell>
          <cell r="G375">
            <v>487</v>
          </cell>
          <cell r="I375">
            <v>487</v>
          </cell>
          <cell r="J375">
            <v>4.38</v>
          </cell>
          <cell r="K375">
            <v>3.9419999999999997</v>
          </cell>
          <cell r="L375">
            <v>0.1</v>
          </cell>
          <cell r="P375">
            <v>213.30600000000001</v>
          </cell>
          <cell r="Q375">
            <v>13</v>
          </cell>
          <cell r="R375">
            <v>2772978</v>
          </cell>
          <cell r="S375">
            <v>2772978</v>
          </cell>
        </row>
        <row r="376">
          <cell r="F376" t="str">
            <v>Vegetative</v>
          </cell>
          <cell r="G376">
            <v>88.5</v>
          </cell>
          <cell r="I376">
            <v>88.5</v>
          </cell>
          <cell r="J376">
            <v>3.7</v>
          </cell>
          <cell r="K376">
            <v>3.145</v>
          </cell>
          <cell r="L376">
            <v>0.15</v>
          </cell>
          <cell r="P376">
            <v>49.1175</v>
          </cell>
          <cell r="Q376">
            <v>13</v>
          </cell>
          <cell r="R376">
            <v>638527.5</v>
          </cell>
          <cell r="S376">
            <v>638527.5</v>
          </cell>
        </row>
        <row r="377">
          <cell r="F377" t="str">
            <v>Seedlings(F1)</v>
          </cell>
          <cell r="G377">
            <v>22</v>
          </cell>
          <cell r="H377">
            <v>22</v>
          </cell>
          <cell r="L377">
            <v>1</v>
          </cell>
          <cell r="N377">
            <v>4700</v>
          </cell>
          <cell r="O377">
            <v>103400</v>
          </cell>
          <cell r="S377">
            <v>103400</v>
          </cell>
        </row>
        <row r="378">
          <cell r="F378" t="str">
            <v>Seedlings(inbred)</v>
          </cell>
          <cell r="G378">
            <v>124</v>
          </cell>
          <cell r="H378">
            <v>124</v>
          </cell>
          <cell r="L378">
            <v>1</v>
          </cell>
          <cell r="N378">
            <v>1350</v>
          </cell>
          <cell r="O378">
            <v>167400</v>
          </cell>
          <cell r="S378">
            <v>167400</v>
          </cell>
        </row>
        <row r="379">
          <cell r="B379" t="str">
            <v>San Manuel</v>
          </cell>
          <cell r="E379">
            <v>0</v>
          </cell>
          <cell r="F379">
            <v>0</v>
          </cell>
          <cell r="G379">
            <v>3106</v>
          </cell>
          <cell r="H379">
            <v>0</v>
          </cell>
          <cell r="I379">
            <v>3106</v>
          </cell>
          <cell r="J379">
            <v>8.76</v>
          </cell>
          <cell r="K379">
            <v>7.4459999999999997</v>
          </cell>
          <cell r="L379">
            <v>0.30000000000000004</v>
          </cell>
          <cell r="M379">
            <v>0</v>
          </cell>
          <cell r="N379">
            <v>0</v>
          </cell>
          <cell r="O379">
            <v>0</v>
          </cell>
          <cell r="P379">
            <v>2193.0659999999998</v>
          </cell>
          <cell r="Q379">
            <v>26</v>
          </cell>
          <cell r="R379">
            <v>28509857.999999996</v>
          </cell>
          <cell r="S379">
            <v>28509857.999999996</v>
          </cell>
        </row>
        <row r="380">
          <cell r="F380" t="str">
            <v>Maturity</v>
          </cell>
          <cell r="G380">
            <v>1205</v>
          </cell>
          <cell r="I380">
            <v>1205</v>
          </cell>
          <cell r="J380">
            <v>4.38</v>
          </cell>
          <cell r="K380">
            <v>3.9419999999999997</v>
          </cell>
          <cell r="L380">
            <v>0.1</v>
          </cell>
          <cell r="P380">
            <v>527.79</v>
          </cell>
          <cell r="Q380">
            <v>13</v>
          </cell>
          <cell r="R380">
            <v>6861269.9999999991</v>
          </cell>
          <cell r="S380">
            <v>6861269.9999999991</v>
          </cell>
        </row>
        <row r="381">
          <cell r="F381" t="str">
            <v>Flowering</v>
          </cell>
          <cell r="G381">
            <v>1901</v>
          </cell>
          <cell r="I381">
            <v>1901</v>
          </cell>
          <cell r="J381">
            <v>4.38</v>
          </cell>
          <cell r="K381">
            <v>3.504</v>
          </cell>
          <cell r="L381">
            <v>0.2</v>
          </cell>
          <cell r="P381">
            <v>1665.2759999999998</v>
          </cell>
          <cell r="Q381">
            <v>13</v>
          </cell>
          <cell r="R381">
            <v>21648587.999999996</v>
          </cell>
          <cell r="S381">
            <v>21648587.999999996</v>
          </cell>
        </row>
        <row r="382">
          <cell r="B382" t="str">
            <v>Rosales</v>
          </cell>
          <cell r="E382">
            <v>0</v>
          </cell>
          <cell r="F382">
            <v>0</v>
          </cell>
          <cell r="G382">
            <v>3493</v>
          </cell>
          <cell r="H382">
            <v>0</v>
          </cell>
          <cell r="I382">
            <v>3493</v>
          </cell>
          <cell r="J382">
            <v>12.46</v>
          </cell>
          <cell r="K382">
            <v>10.153</v>
          </cell>
          <cell r="L382">
            <v>0.55000000000000004</v>
          </cell>
          <cell r="M382">
            <v>0</v>
          </cell>
          <cell r="N382">
            <v>0</v>
          </cell>
          <cell r="O382">
            <v>0</v>
          </cell>
          <cell r="P382">
            <v>2869.5149999999999</v>
          </cell>
          <cell r="Q382">
            <v>39</v>
          </cell>
          <cell r="R382">
            <v>37303695</v>
          </cell>
          <cell r="S382">
            <v>37303695</v>
          </cell>
        </row>
        <row r="383">
          <cell r="F383" t="str">
            <v>Flowering</v>
          </cell>
          <cell r="G383">
            <v>698</v>
          </cell>
          <cell r="I383">
            <v>698</v>
          </cell>
          <cell r="J383">
            <v>4.38</v>
          </cell>
          <cell r="K383">
            <v>3.504</v>
          </cell>
          <cell r="L383">
            <v>0.2</v>
          </cell>
          <cell r="P383">
            <v>611.44799999999998</v>
          </cell>
          <cell r="Q383">
            <v>13</v>
          </cell>
          <cell r="R383">
            <v>7948824</v>
          </cell>
          <cell r="S383">
            <v>7948824</v>
          </cell>
        </row>
        <row r="384">
          <cell r="F384" t="str">
            <v>Soft/Hard Dough</v>
          </cell>
          <cell r="G384">
            <v>2202</v>
          </cell>
          <cell r="I384">
            <v>2202</v>
          </cell>
          <cell r="J384">
            <v>4.38</v>
          </cell>
          <cell r="K384">
            <v>3.504</v>
          </cell>
          <cell r="L384">
            <v>0.2</v>
          </cell>
          <cell r="P384">
            <v>1928.9520000000002</v>
          </cell>
          <cell r="Q384">
            <v>13</v>
          </cell>
          <cell r="R384">
            <v>25076376.000000004</v>
          </cell>
          <cell r="S384">
            <v>25076376.000000004</v>
          </cell>
        </row>
        <row r="385">
          <cell r="C385" t="str">
            <v>Rainfed</v>
          </cell>
          <cell r="F385" t="str">
            <v>Soft/Hard Dough</v>
          </cell>
          <cell r="G385">
            <v>593</v>
          </cell>
          <cell r="I385">
            <v>593</v>
          </cell>
          <cell r="J385">
            <v>3.7</v>
          </cell>
          <cell r="K385">
            <v>3.145</v>
          </cell>
          <cell r="L385">
            <v>0.15</v>
          </cell>
          <cell r="P385">
            <v>329.11499999999995</v>
          </cell>
          <cell r="Q385">
            <v>13</v>
          </cell>
          <cell r="R385">
            <v>4278494.9999999991</v>
          </cell>
          <cell r="S385">
            <v>4278494.9999999991</v>
          </cell>
        </row>
        <row r="386">
          <cell r="B386" t="str">
            <v>San Nicolas</v>
          </cell>
          <cell r="F386" t="str">
            <v>Maturity</v>
          </cell>
          <cell r="G386">
            <v>607</v>
          </cell>
          <cell r="I386">
            <v>607</v>
          </cell>
          <cell r="J386">
            <v>4.38</v>
          </cell>
          <cell r="K386">
            <v>3.9419999999999997</v>
          </cell>
          <cell r="L386">
            <v>0.1</v>
          </cell>
          <cell r="P386">
            <v>265.86599999999999</v>
          </cell>
          <cell r="Q386">
            <v>13</v>
          </cell>
          <cell r="R386">
            <v>3456258</v>
          </cell>
          <cell r="S386">
            <v>3456258</v>
          </cell>
        </row>
        <row r="387">
          <cell r="B387" t="str">
            <v>Tayug</v>
          </cell>
          <cell r="E387">
            <v>0</v>
          </cell>
          <cell r="F387">
            <v>0</v>
          </cell>
          <cell r="G387">
            <v>181.35</v>
          </cell>
          <cell r="H387">
            <v>4.75</v>
          </cell>
          <cell r="I387">
            <v>176.6</v>
          </cell>
          <cell r="J387">
            <v>21.9</v>
          </cell>
          <cell r="K387">
            <v>14.673</v>
          </cell>
          <cell r="L387">
            <v>1.6500000000000001</v>
          </cell>
          <cell r="M387">
            <v>0</v>
          </cell>
          <cell r="N387">
            <v>8150</v>
          </cell>
          <cell r="O387">
            <v>8965</v>
          </cell>
          <cell r="P387">
            <v>109.21530000000001</v>
          </cell>
          <cell r="Q387">
            <v>52</v>
          </cell>
          <cell r="R387">
            <v>1419798.9</v>
          </cell>
          <cell r="S387">
            <v>1428763.9</v>
          </cell>
        </row>
        <row r="388">
          <cell r="F388" t="str">
            <v>Soft/Hard Dough</v>
          </cell>
          <cell r="G388">
            <v>30</v>
          </cell>
          <cell r="I388">
            <v>30</v>
          </cell>
          <cell r="J388">
            <v>4.38</v>
          </cell>
          <cell r="K388">
            <v>3.504</v>
          </cell>
          <cell r="L388">
            <v>0.2</v>
          </cell>
          <cell r="P388">
            <v>26.28</v>
          </cell>
          <cell r="Q388">
            <v>13</v>
          </cell>
          <cell r="R388">
            <v>341640</v>
          </cell>
          <cell r="S388">
            <v>341640</v>
          </cell>
        </row>
        <row r="389">
          <cell r="F389" t="str">
            <v>Maturity</v>
          </cell>
          <cell r="G389">
            <v>139.6</v>
          </cell>
          <cell r="I389">
            <v>139.6</v>
          </cell>
          <cell r="J389">
            <v>4.38</v>
          </cell>
          <cell r="K389">
            <v>3.9419999999999997</v>
          </cell>
          <cell r="L389">
            <v>0.1</v>
          </cell>
          <cell r="P389">
            <v>61.144800000000004</v>
          </cell>
          <cell r="Q389">
            <v>13</v>
          </cell>
          <cell r="R389">
            <v>794882.4</v>
          </cell>
          <cell r="S389">
            <v>794882.4</v>
          </cell>
        </row>
        <row r="390">
          <cell r="F390" t="str">
            <v>Flowering</v>
          </cell>
          <cell r="G390">
            <v>1.5</v>
          </cell>
          <cell r="I390">
            <v>1.5</v>
          </cell>
          <cell r="J390">
            <v>4.38</v>
          </cell>
          <cell r="K390">
            <v>3.7229999999999999</v>
          </cell>
          <cell r="L390">
            <v>0.15</v>
          </cell>
          <cell r="P390">
            <v>0.98550000000000004</v>
          </cell>
          <cell r="Q390">
            <v>13</v>
          </cell>
          <cell r="R390">
            <v>12811.5</v>
          </cell>
          <cell r="S390">
            <v>12811.5</v>
          </cell>
        </row>
        <row r="391">
          <cell r="F391" t="str">
            <v>Flowering</v>
          </cell>
          <cell r="G391">
            <v>4.75</v>
          </cell>
          <cell r="H391">
            <v>4.75</v>
          </cell>
          <cell r="J391">
            <v>4.38</v>
          </cell>
          <cell r="K391">
            <v>0</v>
          </cell>
          <cell r="L391">
            <v>1</v>
          </cell>
          <cell r="P391">
            <v>20.805</v>
          </cell>
          <cell r="Q391">
            <v>13</v>
          </cell>
          <cell r="R391">
            <v>270465</v>
          </cell>
          <cell r="S391">
            <v>270465</v>
          </cell>
        </row>
        <row r="392">
          <cell r="F392" t="str">
            <v>Newly planted</v>
          </cell>
          <cell r="G392">
            <v>5.5</v>
          </cell>
          <cell r="I392">
            <v>5.5</v>
          </cell>
          <cell r="J392">
            <v>4.38</v>
          </cell>
          <cell r="K392">
            <v>3.504</v>
          </cell>
          <cell r="L392">
            <v>0.2</v>
          </cell>
          <cell r="N392">
            <v>8150</v>
          </cell>
          <cell r="O392">
            <v>8965</v>
          </cell>
          <cell r="S392">
            <v>8965</v>
          </cell>
        </row>
      </sheetData>
      <sheetData sheetId="9" refreshError="1">
        <row r="22">
          <cell r="B22" t="str">
            <v>Basista</v>
          </cell>
          <cell r="D22">
            <v>55</v>
          </cell>
          <cell r="E22">
            <v>67</v>
          </cell>
          <cell r="F22">
            <v>0</v>
          </cell>
          <cell r="G22">
            <v>0</v>
          </cell>
          <cell r="H22">
            <v>43</v>
          </cell>
          <cell r="I22">
            <v>29</v>
          </cell>
          <cell r="J22">
            <v>14</v>
          </cell>
          <cell r="K22">
            <v>13.14</v>
          </cell>
          <cell r="L22">
            <v>3.504</v>
          </cell>
          <cell r="M22">
            <v>2.2000000000000002</v>
          </cell>
          <cell r="N22">
            <v>0</v>
          </cell>
          <cell r="O22">
            <v>34600</v>
          </cell>
          <cell r="P22">
            <v>235440</v>
          </cell>
          <cell r="Q22">
            <v>0</v>
          </cell>
          <cell r="R22">
            <v>0</v>
          </cell>
          <cell r="S22">
            <v>0</v>
          </cell>
          <cell r="T22">
            <v>235440</v>
          </cell>
        </row>
        <row r="23">
          <cell r="C23" t="str">
            <v>Irrigated</v>
          </cell>
          <cell r="D23">
            <v>25</v>
          </cell>
          <cell r="E23">
            <v>19</v>
          </cell>
          <cell r="F23" t="str">
            <v>Newly Planted</v>
          </cell>
          <cell r="G23" t="str">
            <v>April</v>
          </cell>
          <cell r="H23">
            <v>5</v>
          </cell>
          <cell r="I23">
            <v>5</v>
          </cell>
          <cell r="K23">
            <v>4.38</v>
          </cell>
          <cell r="L23">
            <v>0</v>
          </cell>
          <cell r="M23">
            <v>1</v>
          </cell>
          <cell r="O23">
            <v>14800</v>
          </cell>
          <cell r="P23">
            <v>74000</v>
          </cell>
          <cell r="T23">
            <v>74000</v>
          </cell>
        </row>
        <row r="24">
          <cell r="F24" t="str">
            <v>Newly Planted</v>
          </cell>
          <cell r="H24">
            <v>14</v>
          </cell>
          <cell r="J24">
            <v>14</v>
          </cell>
          <cell r="K24">
            <v>4.38</v>
          </cell>
          <cell r="L24">
            <v>3.504</v>
          </cell>
          <cell r="M24">
            <v>0.2</v>
          </cell>
          <cell r="O24">
            <v>14800</v>
          </cell>
          <cell r="P24">
            <v>41440.000000000007</v>
          </cell>
          <cell r="T24">
            <v>41440.000000000007</v>
          </cell>
        </row>
        <row r="25">
          <cell r="D25">
            <v>30</v>
          </cell>
          <cell r="E25">
            <v>48</v>
          </cell>
          <cell r="F25" t="str">
            <v>Seed Bed</v>
          </cell>
          <cell r="G25" t="str">
            <v>April</v>
          </cell>
          <cell r="H25">
            <v>24</v>
          </cell>
          <cell r="I25">
            <v>24</v>
          </cell>
          <cell r="K25">
            <v>4.38</v>
          </cell>
          <cell r="L25">
            <v>0</v>
          </cell>
          <cell r="M25">
            <v>1</v>
          </cell>
          <cell r="O25">
            <v>5000</v>
          </cell>
          <cell r="P25">
            <v>120000</v>
          </cell>
          <cell r="T25">
            <v>120000</v>
          </cell>
        </row>
        <row r="26">
          <cell r="B26" t="str">
            <v>Villasis</v>
          </cell>
          <cell r="F26" t="str">
            <v>Seedling</v>
          </cell>
          <cell r="H26">
            <v>100</v>
          </cell>
          <cell r="J26">
            <v>100</v>
          </cell>
          <cell r="K26">
            <v>4.38</v>
          </cell>
          <cell r="L26">
            <v>3.504</v>
          </cell>
          <cell r="M26">
            <v>0.2</v>
          </cell>
          <cell r="O26">
            <v>14800</v>
          </cell>
          <cell r="P26">
            <v>296000</v>
          </cell>
          <cell r="T26">
            <v>296000</v>
          </cell>
        </row>
        <row r="27">
          <cell r="B27" t="str">
            <v>URDANETA CITY</v>
          </cell>
          <cell r="H27">
            <v>290</v>
          </cell>
          <cell r="I27">
            <v>200</v>
          </cell>
          <cell r="J27">
            <v>90</v>
          </cell>
          <cell r="K27">
            <v>17.52</v>
          </cell>
          <cell r="L27">
            <v>9.1980000000000004</v>
          </cell>
          <cell r="M27">
            <v>1.9</v>
          </cell>
          <cell r="N27">
            <v>17.52</v>
          </cell>
          <cell r="O27">
            <v>59200</v>
          </cell>
          <cell r="P27">
            <v>3922000</v>
          </cell>
          <cell r="Q27">
            <v>0</v>
          </cell>
          <cell r="R27">
            <v>0</v>
          </cell>
          <cell r="S27">
            <v>0</v>
          </cell>
          <cell r="T27">
            <v>3922000</v>
          </cell>
        </row>
        <row r="28">
          <cell r="F28" t="str">
            <v>Newly Planted</v>
          </cell>
          <cell r="H28">
            <v>50</v>
          </cell>
          <cell r="J28">
            <v>50</v>
          </cell>
          <cell r="K28">
            <v>4.38</v>
          </cell>
          <cell r="L28">
            <v>2.19</v>
          </cell>
          <cell r="M28">
            <v>0.5</v>
          </cell>
          <cell r="O28">
            <v>14800</v>
          </cell>
          <cell r="P28">
            <v>370000</v>
          </cell>
          <cell r="T28">
            <v>370000</v>
          </cell>
        </row>
        <row r="29">
          <cell r="F29" t="str">
            <v>Seedling</v>
          </cell>
          <cell r="H29">
            <v>200</v>
          </cell>
          <cell r="I29">
            <v>200</v>
          </cell>
          <cell r="K29">
            <v>4.38</v>
          </cell>
          <cell r="L29">
            <v>0</v>
          </cell>
          <cell r="M29">
            <v>1</v>
          </cell>
          <cell r="O29">
            <v>14800</v>
          </cell>
          <cell r="P29">
            <v>2960000</v>
          </cell>
          <cell r="T29">
            <v>2960000</v>
          </cell>
        </row>
        <row r="30">
          <cell r="F30" t="str">
            <v>Newly Planted</v>
          </cell>
          <cell r="H30">
            <v>20</v>
          </cell>
          <cell r="J30">
            <v>20</v>
          </cell>
          <cell r="K30">
            <v>4.38</v>
          </cell>
          <cell r="L30">
            <v>3.504</v>
          </cell>
          <cell r="M30">
            <v>0.2</v>
          </cell>
          <cell r="O30">
            <v>14800</v>
          </cell>
          <cell r="P30">
            <v>296000</v>
          </cell>
          <cell r="T30">
            <v>296000</v>
          </cell>
        </row>
        <row r="31">
          <cell r="F31" t="str">
            <v>Vegetative</v>
          </cell>
          <cell r="H31">
            <v>20</v>
          </cell>
          <cell r="J31">
            <v>20</v>
          </cell>
          <cell r="K31">
            <v>4.38</v>
          </cell>
          <cell r="L31">
            <v>3.504</v>
          </cell>
          <cell r="M31">
            <v>0.2</v>
          </cell>
          <cell r="N31">
            <v>17.52</v>
          </cell>
          <cell r="O31">
            <v>14800</v>
          </cell>
          <cell r="P31">
            <v>296000</v>
          </cell>
          <cell r="T31">
            <v>296000</v>
          </cell>
        </row>
      </sheetData>
      <sheetData sheetId="10" refreshError="1"/>
      <sheetData sheetId="11" refreshError="1">
        <row r="21">
          <cell r="B21" t="str">
            <v>Agno</v>
          </cell>
          <cell r="G21">
            <v>172</v>
          </cell>
          <cell r="H21">
            <v>0</v>
          </cell>
          <cell r="I21">
            <v>172</v>
          </cell>
          <cell r="J21">
            <v>8.32</v>
          </cell>
          <cell r="K21">
            <v>7.4880000000000004</v>
          </cell>
          <cell r="L21">
            <v>0.2</v>
          </cell>
          <cell r="M21">
            <v>0</v>
          </cell>
          <cell r="N21">
            <v>71.552000000000007</v>
          </cell>
          <cell r="O21">
            <v>0</v>
          </cell>
          <cell r="P21">
            <v>1677178.8800000006</v>
          </cell>
          <cell r="Q21">
            <v>1677178.8800000006</v>
          </cell>
        </row>
        <row r="22">
          <cell r="F22" t="str">
            <v>Flowering</v>
          </cell>
          <cell r="G22">
            <v>170</v>
          </cell>
          <cell r="H22">
            <v>0</v>
          </cell>
          <cell r="I22">
            <v>170</v>
          </cell>
          <cell r="J22">
            <v>4.16</v>
          </cell>
          <cell r="K22">
            <v>3.7440000000000002</v>
          </cell>
          <cell r="L22">
            <v>0.1</v>
          </cell>
          <cell r="N22">
            <v>70.720000000000013</v>
          </cell>
          <cell r="P22">
            <v>1657676.8000000005</v>
          </cell>
          <cell r="Q22">
            <v>1657676.8000000005</v>
          </cell>
        </row>
        <row r="23">
          <cell r="F23" t="str">
            <v>Harvestible</v>
          </cell>
          <cell r="G23">
            <v>2</v>
          </cell>
          <cell r="H23">
            <v>0</v>
          </cell>
          <cell r="I23">
            <v>2</v>
          </cell>
          <cell r="J23">
            <v>4.16</v>
          </cell>
          <cell r="K23">
            <v>3.7440000000000002</v>
          </cell>
          <cell r="L23">
            <v>0.1</v>
          </cell>
          <cell r="N23">
            <v>0.83200000000000007</v>
          </cell>
          <cell r="P23">
            <v>19502.080000000002</v>
          </cell>
          <cell r="Q23">
            <v>19502.080000000002</v>
          </cell>
        </row>
        <row r="24">
          <cell r="B24" t="str">
            <v>Anda</v>
          </cell>
          <cell r="F24" t="str">
            <v>Flowering</v>
          </cell>
          <cell r="G24">
            <v>30</v>
          </cell>
          <cell r="I24">
            <v>30</v>
          </cell>
          <cell r="J24">
            <v>4.16</v>
          </cell>
          <cell r="K24">
            <v>3.7440000000000002</v>
          </cell>
          <cell r="L24">
            <v>0.1</v>
          </cell>
          <cell r="N24">
            <v>12.48</v>
          </cell>
          <cell r="P24">
            <v>292531.20000000001</v>
          </cell>
          <cell r="Q24">
            <v>292531.20000000001</v>
          </cell>
        </row>
        <row r="25">
          <cell r="B25" t="str">
            <v>Alaminos</v>
          </cell>
          <cell r="F25" t="str">
            <v>Flowering</v>
          </cell>
          <cell r="G25">
            <v>219</v>
          </cell>
          <cell r="H25">
            <v>0</v>
          </cell>
          <cell r="I25">
            <v>219</v>
          </cell>
          <cell r="J25">
            <v>4.16</v>
          </cell>
          <cell r="K25">
            <v>3.7440000000000002</v>
          </cell>
          <cell r="L25">
            <v>0.1</v>
          </cell>
          <cell r="N25">
            <v>91.104000000000013</v>
          </cell>
          <cell r="P25">
            <v>2135477.7600000002</v>
          </cell>
          <cell r="Q25">
            <v>2135477.7600000002</v>
          </cell>
        </row>
        <row r="26">
          <cell r="B26" t="str">
            <v>Mabini</v>
          </cell>
          <cell r="F26" t="str">
            <v>Flowering</v>
          </cell>
          <cell r="G26">
            <v>50</v>
          </cell>
          <cell r="H26">
            <v>0</v>
          </cell>
          <cell r="I26">
            <v>50</v>
          </cell>
          <cell r="J26">
            <v>4.16</v>
          </cell>
          <cell r="K26">
            <v>3.7440000000000002</v>
          </cell>
          <cell r="L26">
            <v>0.1</v>
          </cell>
          <cell r="N26">
            <v>20.8</v>
          </cell>
          <cell r="P26">
            <v>487552</v>
          </cell>
          <cell r="Q26">
            <v>487552</v>
          </cell>
        </row>
        <row r="27">
          <cell r="B27" t="str">
            <v>Bolinao</v>
          </cell>
          <cell r="F27" t="str">
            <v>Flowering</v>
          </cell>
          <cell r="G27">
            <v>302</v>
          </cell>
          <cell r="H27">
            <v>0</v>
          </cell>
          <cell r="I27">
            <v>302</v>
          </cell>
          <cell r="J27">
            <v>4.16</v>
          </cell>
          <cell r="K27">
            <v>3.7440000000000002</v>
          </cell>
          <cell r="L27">
            <v>0.1</v>
          </cell>
          <cell r="N27">
            <v>125.63200000000001</v>
          </cell>
          <cell r="P27">
            <v>2944814.08</v>
          </cell>
          <cell r="Q27">
            <v>2944814.08</v>
          </cell>
        </row>
        <row r="28">
          <cell r="B28" t="str">
            <v>Burgos</v>
          </cell>
          <cell r="F28" t="str">
            <v>Reproductive</v>
          </cell>
          <cell r="G28">
            <v>780</v>
          </cell>
          <cell r="H28">
            <v>0</v>
          </cell>
          <cell r="I28">
            <v>780</v>
          </cell>
          <cell r="J28">
            <v>4.16</v>
          </cell>
          <cell r="K28">
            <v>3.7440000000000002</v>
          </cell>
          <cell r="L28">
            <v>0.1</v>
          </cell>
          <cell r="N28">
            <v>324.48</v>
          </cell>
          <cell r="P28">
            <v>7605811.2000000011</v>
          </cell>
          <cell r="Q28">
            <v>7605811.2000000011</v>
          </cell>
        </row>
        <row r="29">
          <cell r="B29" t="str">
            <v>Dasol</v>
          </cell>
          <cell r="F29" t="str">
            <v>Reproductive</v>
          </cell>
          <cell r="G29">
            <v>148</v>
          </cell>
          <cell r="H29">
            <v>0</v>
          </cell>
          <cell r="I29">
            <v>148</v>
          </cell>
          <cell r="J29">
            <v>4.16</v>
          </cell>
          <cell r="K29">
            <v>3.7440000000000002</v>
          </cell>
          <cell r="L29">
            <v>0.1</v>
          </cell>
          <cell r="N29">
            <v>61.568000000000005</v>
          </cell>
          <cell r="P29">
            <v>1443153.9200000002</v>
          </cell>
          <cell r="Q29">
            <v>1443153.9200000002</v>
          </cell>
        </row>
        <row r="30">
          <cell r="B30" t="str">
            <v>Infanta</v>
          </cell>
          <cell r="F30" t="str">
            <v>Reproductive</v>
          </cell>
          <cell r="G30">
            <v>395</v>
          </cell>
          <cell r="H30">
            <v>0</v>
          </cell>
          <cell r="I30">
            <v>395</v>
          </cell>
          <cell r="J30">
            <v>4.16</v>
          </cell>
          <cell r="K30">
            <v>3.7440000000000002</v>
          </cell>
          <cell r="L30">
            <v>0.1</v>
          </cell>
          <cell r="N30">
            <v>164.32000000000002</v>
          </cell>
          <cell r="P30">
            <v>3851660.8000000007</v>
          </cell>
          <cell r="Q30">
            <v>3851660.8000000007</v>
          </cell>
        </row>
        <row r="32">
          <cell r="B32" t="str">
            <v>District 2</v>
          </cell>
          <cell r="E32">
            <v>0</v>
          </cell>
          <cell r="G32">
            <v>3969</v>
          </cell>
          <cell r="H32">
            <v>0</v>
          </cell>
          <cell r="I32">
            <v>3969</v>
          </cell>
          <cell r="N32">
            <v>1642.7840000000001</v>
          </cell>
          <cell r="P32">
            <v>38506856.960000008</v>
          </cell>
          <cell r="Q32">
            <v>38506856.960000008</v>
          </cell>
        </row>
        <row r="33">
          <cell r="B33" t="str">
            <v>Basista</v>
          </cell>
          <cell r="F33" t="str">
            <v>Booting</v>
          </cell>
          <cell r="G33">
            <v>559</v>
          </cell>
          <cell r="H33">
            <v>0</v>
          </cell>
          <cell r="I33">
            <v>559</v>
          </cell>
          <cell r="J33">
            <v>4.16</v>
          </cell>
          <cell r="K33">
            <v>3.7440000000000002</v>
          </cell>
          <cell r="L33">
            <v>0.1</v>
          </cell>
          <cell r="N33">
            <v>232.54400000000001</v>
          </cell>
          <cell r="P33">
            <v>5450831.3600000003</v>
          </cell>
          <cell r="Q33">
            <v>5450831.3600000003</v>
          </cell>
        </row>
        <row r="34">
          <cell r="B34" t="str">
            <v>Bugallon</v>
          </cell>
          <cell r="G34">
            <v>265</v>
          </cell>
          <cell r="H34">
            <v>0</v>
          </cell>
          <cell r="I34">
            <v>265</v>
          </cell>
          <cell r="J34">
            <v>8.32</v>
          </cell>
          <cell r="K34">
            <v>7.4880000000000004</v>
          </cell>
          <cell r="L34">
            <v>0.2</v>
          </cell>
          <cell r="M34">
            <v>0</v>
          </cell>
          <cell r="N34">
            <v>110.24000000000001</v>
          </cell>
          <cell r="O34">
            <v>0</v>
          </cell>
          <cell r="P34">
            <v>2584025.6000000006</v>
          </cell>
          <cell r="Q34">
            <v>2584025.6000000006</v>
          </cell>
        </row>
        <row r="35">
          <cell r="F35" t="str">
            <v>Flowering</v>
          </cell>
          <cell r="G35">
            <v>76</v>
          </cell>
          <cell r="H35">
            <v>0</v>
          </cell>
          <cell r="I35">
            <v>76</v>
          </cell>
          <cell r="J35">
            <v>4.16</v>
          </cell>
          <cell r="K35">
            <v>3.7440000000000002</v>
          </cell>
          <cell r="L35">
            <v>0.1</v>
          </cell>
          <cell r="N35">
            <v>31.616000000000003</v>
          </cell>
          <cell r="P35">
            <v>741079.04000000004</v>
          </cell>
          <cell r="Q35">
            <v>741079.04000000004</v>
          </cell>
        </row>
        <row r="36">
          <cell r="F36" t="str">
            <v>Reproductive</v>
          </cell>
          <cell r="G36">
            <v>189</v>
          </cell>
          <cell r="H36">
            <v>0</v>
          </cell>
          <cell r="I36">
            <v>189</v>
          </cell>
          <cell r="J36">
            <v>4.16</v>
          </cell>
          <cell r="K36">
            <v>3.7440000000000002</v>
          </cell>
          <cell r="L36">
            <v>0.1</v>
          </cell>
          <cell r="N36">
            <v>78.624000000000009</v>
          </cell>
          <cell r="P36">
            <v>1842946.5600000003</v>
          </cell>
          <cell r="Q36">
            <v>1842946.5600000003</v>
          </cell>
        </row>
        <row r="37">
          <cell r="B37" t="str">
            <v>Aguilar</v>
          </cell>
          <cell r="G37">
            <v>525</v>
          </cell>
          <cell r="H37">
            <v>0</v>
          </cell>
          <cell r="I37">
            <v>525</v>
          </cell>
          <cell r="J37">
            <v>16.64</v>
          </cell>
          <cell r="K37">
            <v>14.976000000000001</v>
          </cell>
          <cell r="L37">
            <v>0.4</v>
          </cell>
          <cell r="M37">
            <v>0</v>
          </cell>
          <cell r="N37">
            <v>214.24000000000004</v>
          </cell>
          <cell r="O37">
            <v>0</v>
          </cell>
          <cell r="P37">
            <v>5021785.6000000006</v>
          </cell>
          <cell r="Q37">
            <v>5021785.6000000006</v>
          </cell>
        </row>
        <row r="38">
          <cell r="F38" t="str">
            <v>Seedlings</v>
          </cell>
          <cell r="G38">
            <v>10</v>
          </cell>
          <cell r="I38">
            <v>10</v>
          </cell>
        </row>
        <row r="39">
          <cell r="F39" t="str">
            <v>Reproductive</v>
          </cell>
          <cell r="G39">
            <v>420</v>
          </cell>
          <cell r="H39">
            <v>0</v>
          </cell>
          <cell r="I39">
            <v>420</v>
          </cell>
          <cell r="J39">
            <v>4.16</v>
          </cell>
          <cell r="K39">
            <v>3.7440000000000002</v>
          </cell>
          <cell r="L39">
            <v>0.1</v>
          </cell>
          <cell r="N39">
            <v>174.72000000000003</v>
          </cell>
          <cell r="P39">
            <v>4095436.8000000007</v>
          </cell>
          <cell r="Q39">
            <v>4095436.8000000007</v>
          </cell>
        </row>
        <row r="40">
          <cell r="B40" t="str">
            <v>Labrador</v>
          </cell>
          <cell r="F40" t="str">
            <v>Reproductive</v>
          </cell>
          <cell r="G40">
            <v>25</v>
          </cell>
          <cell r="H40">
            <v>0</v>
          </cell>
          <cell r="I40">
            <v>25</v>
          </cell>
          <cell r="J40">
            <v>4.16</v>
          </cell>
          <cell r="K40">
            <v>3.7440000000000002</v>
          </cell>
          <cell r="L40">
            <v>0.1</v>
          </cell>
          <cell r="N40">
            <v>10.4</v>
          </cell>
          <cell r="P40">
            <v>243776</v>
          </cell>
          <cell r="Q40">
            <v>243776</v>
          </cell>
        </row>
        <row r="41">
          <cell r="B41" t="str">
            <v>Lingayen</v>
          </cell>
          <cell r="F41" t="str">
            <v>Reproductive</v>
          </cell>
          <cell r="G41">
            <v>20</v>
          </cell>
          <cell r="H41">
            <v>0</v>
          </cell>
          <cell r="I41">
            <v>20</v>
          </cell>
          <cell r="J41">
            <v>4.16</v>
          </cell>
          <cell r="K41">
            <v>3.7440000000000002</v>
          </cell>
          <cell r="L41">
            <v>0.1</v>
          </cell>
          <cell r="N41">
            <v>8.32</v>
          </cell>
          <cell r="P41">
            <v>195020.80000000002</v>
          </cell>
          <cell r="Q41">
            <v>195020.80000000002</v>
          </cell>
        </row>
        <row r="42">
          <cell r="B42" t="str">
            <v>Binmaley</v>
          </cell>
          <cell r="F42" t="str">
            <v>Ripening</v>
          </cell>
          <cell r="G42">
            <v>50</v>
          </cell>
          <cell r="H42">
            <v>0</v>
          </cell>
          <cell r="I42">
            <v>50</v>
          </cell>
          <cell r="J42">
            <v>4.16</v>
          </cell>
          <cell r="K42">
            <v>3.7440000000000002</v>
          </cell>
          <cell r="L42">
            <v>0.1</v>
          </cell>
          <cell r="N42">
            <v>20.8</v>
          </cell>
          <cell r="P42">
            <v>487552</v>
          </cell>
          <cell r="Q42">
            <v>487552</v>
          </cell>
        </row>
        <row r="43">
          <cell r="B43" t="str">
            <v>Mangatarem</v>
          </cell>
          <cell r="G43">
            <v>900</v>
          </cell>
          <cell r="H43">
            <v>0</v>
          </cell>
          <cell r="I43">
            <v>900</v>
          </cell>
          <cell r="J43">
            <v>16.64</v>
          </cell>
          <cell r="K43">
            <v>14.976000000000001</v>
          </cell>
          <cell r="L43">
            <v>0.4</v>
          </cell>
          <cell r="M43">
            <v>0</v>
          </cell>
          <cell r="N43">
            <v>374.40000000000009</v>
          </cell>
          <cell r="O43">
            <v>0</v>
          </cell>
          <cell r="P43">
            <v>8775936.0000000019</v>
          </cell>
          <cell r="Q43">
            <v>8775936.0000000019</v>
          </cell>
        </row>
        <row r="44">
          <cell r="F44" t="str">
            <v>Maturity</v>
          </cell>
          <cell r="G44">
            <v>265</v>
          </cell>
          <cell r="H44">
            <v>0</v>
          </cell>
          <cell r="I44">
            <v>265</v>
          </cell>
          <cell r="J44">
            <v>4.16</v>
          </cell>
          <cell r="K44">
            <v>3.7440000000000002</v>
          </cell>
          <cell r="L44">
            <v>0.1</v>
          </cell>
          <cell r="N44">
            <v>110.24000000000001</v>
          </cell>
          <cell r="P44">
            <v>2584025.6000000006</v>
          </cell>
          <cell r="Q44">
            <v>2584025.6000000006</v>
          </cell>
        </row>
        <row r="45">
          <cell r="F45" t="str">
            <v>Reproductive</v>
          </cell>
          <cell r="G45">
            <v>471</v>
          </cell>
          <cell r="H45">
            <v>0</v>
          </cell>
          <cell r="I45">
            <v>471</v>
          </cell>
          <cell r="J45">
            <v>4.16</v>
          </cell>
          <cell r="K45">
            <v>3.7440000000000002</v>
          </cell>
          <cell r="L45">
            <v>0.1</v>
          </cell>
          <cell r="N45">
            <v>195.93600000000001</v>
          </cell>
          <cell r="P45">
            <v>4592739.84</v>
          </cell>
          <cell r="Q45">
            <v>4592739.84</v>
          </cell>
        </row>
        <row r="46">
          <cell r="F46" t="str">
            <v>Vegetative</v>
          </cell>
          <cell r="G46">
            <v>154</v>
          </cell>
          <cell r="H46">
            <v>0</v>
          </cell>
          <cell r="I46">
            <v>154</v>
          </cell>
          <cell r="J46">
            <v>4.16</v>
          </cell>
          <cell r="K46">
            <v>3.7440000000000002</v>
          </cell>
          <cell r="L46">
            <v>0.1</v>
          </cell>
          <cell r="N46">
            <v>64.064000000000007</v>
          </cell>
          <cell r="P46">
            <v>1501660.1600000004</v>
          </cell>
          <cell r="Q46">
            <v>1501660.1600000004</v>
          </cell>
        </row>
        <row r="47">
          <cell r="F47" t="str">
            <v>Newly planted</v>
          </cell>
          <cell r="G47">
            <v>10</v>
          </cell>
          <cell r="H47">
            <v>0</v>
          </cell>
          <cell r="I47">
            <v>10</v>
          </cell>
          <cell r="J47">
            <v>4.16</v>
          </cell>
          <cell r="K47">
            <v>3.7440000000000002</v>
          </cell>
          <cell r="L47">
            <v>0.1</v>
          </cell>
          <cell r="N47">
            <v>4.16</v>
          </cell>
          <cell r="P47">
            <v>97510.400000000009</v>
          </cell>
          <cell r="Q47">
            <v>97510.400000000009</v>
          </cell>
        </row>
        <row r="48">
          <cell r="B48" t="str">
            <v>Urbiztondo</v>
          </cell>
          <cell r="G48">
            <v>15</v>
          </cell>
          <cell r="H48">
            <v>0</v>
          </cell>
          <cell r="I48">
            <v>15</v>
          </cell>
          <cell r="J48">
            <v>8.32</v>
          </cell>
          <cell r="K48">
            <v>7.4880000000000004</v>
          </cell>
          <cell r="L48">
            <v>0.2</v>
          </cell>
          <cell r="M48">
            <v>0</v>
          </cell>
          <cell r="N48">
            <v>6.24</v>
          </cell>
          <cell r="O48">
            <v>0</v>
          </cell>
          <cell r="P48">
            <v>146265.60000000001</v>
          </cell>
          <cell r="Q48">
            <v>146265.60000000001</v>
          </cell>
        </row>
        <row r="49">
          <cell r="F49" t="str">
            <v>Flowering</v>
          </cell>
          <cell r="G49">
            <v>5</v>
          </cell>
          <cell r="H49">
            <v>0</v>
          </cell>
          <cell r="I49">
            <v>5</v>
          </cell>
          <cell r="J49">
            <v>4.16</v>
          </cell>
          <cell r="K49">
            <v>3.7440000000000002</v>
          </cell>
          <cell r="L49">
            <v>0.1</v>
          </cell>
          <cell r="N49">
            <v>2.08</v>
          </cell>
          <cell r="P49">
            <v>48755.200000000004</v>
          </cell>
          <cell r="Q49">
            <v>48755.200000000004</v>
          </cell>
        </row>
        <row r="50">
          <cell r="F50" t="str">
            <v>Harvestible</v>
          </cell>
          <cell r="G50">
            <v>10</v>
          </cell>
          <cell r="H50">
            <v>0</v>
          </cell>
          <cell r="I50">
            <v>10</v>
          </cell>
          <cell r="J50">
            <v>4.16</v>
          </cell>
          <cell r="K50">
            <v>3.7440000000000002</v>
          </cell>
          <cell r="L50">
            <v>0.1</v>
          </cell>
          <cell r="N50">
            <v>4.16</v>
          </cell>
          <cell r="P50">
            <v>97510.400000000009</v>
          </cell>
          <cell r="Q50">
            <v>97510.400000000009</v>
          </cell>
        </row>
        <row r="52">
          <cell r="B52" t="str">
            <v>District 3</v>
          </cell>
          <cell r="E52">
            <v>0</v>
          </cell>
          <cell r="G52">
            <v>3328</v>
          </cell>
          <cell r="H52">
            <v>1421</v>
          </cell>
          <cell r="I52">
            <v>1907</v>
          </cell>
          <cell r="N52">
            <v>6704.6720000000005</v>
          </cell>
          <cell r="P52">
            <v>157362511.68000001</v>
          </cell>
          <cell r="Q52">
            <v>157362511.68000001</v>
          </cell>
        </row>
        <row r="54">
          <cell r="B54" t="str">
            <v>Bayambang</v>
          </cell>
          <cell r="F54" t="str">
            <v>Reproductive</v>
          </cell>
          <cell r="G54">
            <v>350</v>
          </cell>
          <cell r="H54">
            <v>0</v>
          </cell>
          <cell r="I54">
            <v>350</v>
          </cell>
          <cell r="J54">
            <v>4.16</v>
          </cell>
          <cell r="K54">
            <v>3.7440000000000002</v>
          </cell>
          <cell r="L54">
            <v>0.1</v>
          </cell>
          <cell r="N54">
            <v>145.60000000000002</v>
          </cell>
          <cell r="P54">
            <v>3412864.0000000009</v>
          </cell>
          <cell r="Q54">
            <v>3412864.0000000009</v>
          </cell>
        </row>
        <row r="55">
          <cell r="F55" t="str">
            <v>Harvestible</v>
          </cell>
          <cell r="G55">
            <v>5</v>
          </cell>
          <cell r="H55">
            <v>0</v>
          </cell>
          <cell r="I55">
            <v>5</v>
          </cell>
          <cell r="J55">
            <v>4.16</v>
          </cell>
          <cell r="K55">
            <v>3.7440000000000002</v>
          </cell>
          <cell r="L55">
            <v>0.1</v>
          </cell>
          <cell r="N55">
            <v>2.08</v>
          </cell>
          <cell r="P55">
            <v>48755.200000000004</v>
          </cell>
          <cell r="Q55">
            <v>48755.200000000004</v>
          </cell>
        </row>
        <row r="56">
          <cell r="F56" t="str">
            <v>Harvestible</v>
          </cell>
          <cell r="G56">
            <v>5</v>
          </cell>
          <cell r="H56">
            <v>0</v>
          </cell>
          <cell r="I56">
            <v>5</v>
          </cell>
          <cell r="J56">
            <v>4.16</v>
          </cell>
          <cell r="K56">
            <v>3.7440000000000002</v>
          </cell>
          <cell r="L56">
            <v>0.1</v>
          </cell>
          <cell r="N56">
            <v>2.08</v>
          </cell>
          <cell r="P56">
            <v>48755.200000000004</v>
          </cell>
          <cell r="Q56">
            <v>48755.200000000004</v>
          </cell>
        </row>
        <row r="57">
          <cell r="F57" t="str">
            <v>Harvestible</v>
          </cell>
          <cell r="G57">
            <v>225</v>
          </cell>
          <cell r="H57">
            <v>225</v>
          </cell>
          <cell r="J57">
            <v>4.16</v>
          </cell>
          <cell r="K57">
            <v>0</v>
          </cell>
          <cell r="L57">
            <v>1</v>
          </cell>
          <cell r="N57">
            <v>936</v>
          </cell>
          <cell r="P57">
            <v>21939840</v>
          </cell>
          <cell r="Q57">
            <v>21939840</v>
          </cell>
        </row>
        <row r="58">
          <cell r="B58" t="str">
            <v>Calasiao</v>
          </cell>
          <cell r="F58" t="str">
            <v>Milking to maturity</v>
          </cell>
          <cell r="G58">
            <v>234</v>
          </cell>
          <cell r="I58">
            <v>234</v>
          </cell>
          <cell r="J58">
            <v>4.16</v>
          </cell>
          <cell r="K58">
            <v>3.7440000000000002</v>
          </cell>
          <cell r="L58">
            <v>0.1</v>
          </cell>
          <cell r="N58">
            <v>97.344000000000008</v>
          </cell>
          <cell r="P58">
            <v>2281743.3600000003</v>
          </cell>
          <cell r="Q58">
            <v>2281743.3600000003</v>
          </cell>
        </row>
        <row r="59">
          <cell r="B59" t="str">
            <v>Mapandan</v>
          </cell>
          <cell r="G59">
            <v>200</v>
          </cell>
          <cell r="H59">
            <v>0</v>
          </cell>
          <cell r="I59">
            <v>200</v>
          </cell>
          <cell r="J59">
            <v>8.32</v>
          </cell>
          <cell r="K59">
            <v>7.4880000000000004</v>
          </cell>
          <cell r="L59">
            <v>0.2</v>
          </cell>
          <cell r="M59">
            <v>0</v>
          </cell>
          <cell r="N59">
            <v>83.200000000000017</v>
          </cell>
          <cell r="O59">
            <v>0</v>
          </cell>
          <cell r="P59">
            <v>1950208.0000000005</v>
          </cell>
          <cell r="Q59">
            <v>1950208.0000000005</v>
          </cell>
        </row>
        <row r="60">
          <cell r="F60" t="str">
            <v>Maturity</v>
          </cell>
          <cell r="G60">
            <v>30</v>
          </cell>
          <cell r="H60">
            <v>0</v>
          </cell>
          <cell r="I60">
            <v>30</v>
          </cell>
          <cell r="J60">
            <v>4.16</v>
          </cell>
          <cell r="K60">
            <v>3.7440000000000002</v>
          </cell>
          <cell r="L60">
            <v>0.1</v>
          </cell>
          <cell r="N60">
            <v>12.48</v>
          </cell>
          <cell r="P60">
            <v>292531.20000000001</v>
          </cell>
          <cell r="Q60">
            <v>292531.20000000001</v>
          </cell>
        </row>
        <row r="61">
          <cell r="F61" t="str">
            <v>Reproductive</v>
          </cell>
          <cell r="G61">
            <v>170</v>
          </cell>
          <cell r="H61">
            <v>0</v>
          </cell>
          <cell r="I61">
            <v>170</v>
          </cell>
          <cell r="J61">
            <v>4.16</v>
          </cell>
          <cell r="K61">
            <v>3.7440000000000002</v>
          </cell>
          <cell r="L61">
            <v>0.1</v>
          </cell>
          <cell r="N61">
            <v>70.720000000000013</v>
          </cell>
          <cell r="P61">
            <v>1657676.8000000005</v>
          </cell>
          <cell r="Q61">
            <v>1657676.8000000005</v>
          </cell>
        </row>
        <row r="62">
          <cell r="B62" t="str">
            <v>Malasiqui</v>
          </cell>
          <cell r="G62">
            <v>458.5</v>
          </cell>
          <cell r="H62">
            <v>213</v>
          </cell>
          <cell r="I62">
            <v>245.5</v>
          </cell>
          <cell r="J62">
            <v>8.32</v>
          </cell>
          <cell r="K62">
            <v>3.7440000000000002</v>
          </cell>
          <cell r="L62">
            <v>1.1000000000000001</v>
          </cell>
          <cell r="M62">
            <v>0</v>
          </cell>
          <cell r="N62">
            <v>988.20800000000008</v>
          </cell>
          <cell r="O62">
            <v>0</v>
          </cell>
          <cell r="P62">
            <v>23163595.520000003</v>
          </cell>
          <cell r="Q62">
            <v>23163595.520000003</v>
          </cell>
        </row>
        <row r="63">
          <cell r="F63" t="str">
            <v>Milking to maturity</v>
          </cell>
          <cell r="G63">
            <v>245.5</v>
          </cell>
          <cell r="H63">
            <v>0</v>
          </cell>
          <cell r="I63">
            <v>245.5</v>
          </cell>
          <cell r="J63">
            <v>4.16</v>
          </cell>
          <cell r="K63">
            <v>3.7440000000000002</v>
          </cell>
          <cell r="L63">
            <v>0.1</v>
          </cell>
          <cell r="N63">
            <v>102.12800000000001</v>
          </cell>
          <cell r="P63">
            <v>2393880.3200000008</v>
          </cell>
          <cell r="Q63">
            <v>2393880.3200000008</v>
          </cell>
        </row>
        <row r="64">
          <cell r="F64" t="str">
            <v>Flowerng</v>
          </cell>
          <cell r="G64">
            <v>213</v>
          </cell>
          <cell r="H64">
            <v>213</v>
          </cell>
          <cell r="J64">
            <v>4.16</v>
          </cell>
          <cell r="K64">
            <v>0</v>
          </cell>
          <cell r="L64">
            <v>1</v>
          </cell>
          <cell r="N64">
            <v>886.08</v>
          </cell>
          <cell r="P64">
            <v>20769715.200000003</v>
          </cell>
          <cell r="Q64">
            <v>20769715.200000003</v>
          </cell>
        </row>
        <row r="65">
          <cell r="B65" t="str">
            <v>Sta. Barbara</v>
          </cell>
          <cell r="G65">
            <v>596</v>
          </cell>
          <cell r="H65">
            <v>385</v>
          </cell>
          <cell r="I65">
            <v>211</v>
          </cell>
          <cell r="J65">
            <v>20.8</v>
          </cell>
          <cell r="K65">
            <v>11.232000000000001</v>
          </cell>
          <cell r="L65">
            <v>2.2999999999999998</v>
          </cell>
          <cell r="M65">
            <v>0</v>
          </cell>
          <cell r="N65">
            <v>1689.376</v>
          </cell>
          <cell r="O65">
            <v>0</v>
          </cell>
          <cell r="P65">
            <v>39701473.439999998</v>
          </cell>
          <cell r="Q65">
            <v>39701473.439999998</v>
          </cell>
        </row>
        <row r="66">
          <cell r="F66" t="str">
            <v>Vegetative</v>
          </cell>
          <cell r="G66">
            <v>85</v>
          </cell>
          <cell r="H66">
            <v>0</v>
          </cell>
          <cell r="I66">
            <v>85</v>
          </cell>
          <cell r="J66">
            <v>4.16</v>
          </cell>
          <cell r="K66">
            <v>3.7440000000000002</v>
          </cell>
          <cell r="L66">
            <v>0.1</v>
          </cell>
          <cell r="N66">
            <v>35.360000000000007</v>
          </cell>
          <cell r="P66">
            <v>828838.40000000026</v>
          </cell>
          <cell r="Q66">
            <v>828838.40000000026</v>
          </cell>
        </row>
        <row r="67">
          <cell r="F67" t="str">
            <v>Reproductive</v>
          </cell>
          <cell r="G67">
            <v>54</v>
          </cell>
          <cell r="H67">
            <v>0</v>
          </cell>
          <cell r="I67">
            <v>54</v>
          </cell>
          <cell r="J67">
            <v>4.16</v>
          </cell>
          <cell r="K67">
            <v>3.7440000000000002</v>
          </cell>
          <cell r="L67">
            <v>0.1</v>
          </cell>
          <cell r="N67">
            <v>22.464000000000002</v>
          </cell>
          <cell r="P67">
            <v>526556.16000000015</v>
          </cell>
          <cell r="Q67">
            <v>526556.16000000015</v>
          </cell>
        </row>
        <row r="68">
          <cell r="F68" t="str">
            <v>Maturity</v>
          </cell>
          <cell r="G68">
            <v>72</v>
          </cell>
          <cell r="H68">
            <v>0</v>
          </cell>
          <cell r="I68">
            <v>72</v>
          </cell>
          <cell r="J68">
            <v>4.16</v>
          </cell>
          <cell r="K68">
            <v>3.7440000000000002</v>
          </cell>
          <cell r="L68">
            <v>0.1</v>
          </cell>
          <cell r="N68">
            <v>29.952000000000002</v>
          </cell>
          <cell r="P68">
            <v>702074.88000000012</v>
          </cell>
          <cell r="Q68">
            <v>702074.88000000012</v>
          </cell>
        </row>
        <row r="69">
          <cell r="F69" t="str">
            <v>Flowering</v>
          </cell>
          <cell r="G69">
            <v>355</v>
          </cell>
          <cell r="H69">
            <v>355</v>
          </cell>
          <cell r="J69">
            <v>4.16</v>
          </cell>
          <cell r="K69">
            <v>0</v>
          </cell>
          <cell r="L69">
            <v>1</v>
          </cell>
          <cell r="N69">
            <v>1476.8</v>
          </cell>
          <cell r="P69">
            <v>34616192</v>
          </cell>
          <cell r="Q69">
            <v>34616192</v>
          </cell>
        </row>
        <row r="70">
          <cell r="F70" t="str">
            <v>Milking to maturity</v>
          </cell>
          <cell r="G70">
            <v>30</v>
          </cell>
          <cell r="H70">
            <v>30</v>
          </cell>
          <cell r="J70">
            <v>4.16</v>
          </cell>
          <cell r="K70">
            <v>0</v>
          </cell>
          <cell r="L70">
            <v>1</v>
          </cell>
          <cell r="N70">
            <v>124.80000000000001</v>
          </cell>
          <cell r="P70">
            <v>2925312.0000000005</v>
          </cell>
          <cell r="Q70">
            <v>2925312.0000000005</v>
          </cell>
        </row>
        <row r="71">
          <cell r="F71" t="str">
            <v>Seedbed</v>
          </cell>
          <cell r="G71" t="str">
            <v>10 bags hybrid</v>
          </cell>
          <cell r="P71">
            <v>35000</v>
          </cell>
          <cell r="Q71">
            <v>35000</v>
          </cell>
        </row>
        <row r="72">
          <cell r="G72" t="str">
            <v>50 bags inbred</v>
          </cell>
          <cell r="P72">
            <v>67500</v>
          </cell>
          <cell r="Q72">
            <v>67500</v>
          </cell>
        </row>
        <row r="73">
          <cell r="B73" t="str">
            <v>District 4</v>
          </cell>
          <cell r="E73">
            <v>0</v>
          </cell>
          <cell r="G73">
            <v>1603.37</v>
          </cell>
          <cell r="H73">
            <v>25.25</v>
          </cell>
          <cell r="I73">
            <v>1578.12</v>
          </cell>
          <cell r="N73">
            <v>761.5379200000001</v>
          </cell>
          <cell r="P73">
            <v>17850448.844800003</v>
          </cell>
          <cell r="Q73">
            <v>17850448.844800003</v>
          </cell>
        </row>
        <row r="74">
          <cell r="B74" t="str">
            <v>Dagupan</v>
          </cell>
          <cell r="F74" t="str">
            <v>Flowering</v>
          </cell>
          <cell r="G74">
            <v>20</v>
          </cell>
          <cell r="H74">
            <v>0</v>
          </cell>
          <cell r="I74">
            <v>20</v>
          </cell>
          <cell r="J74">
            <v>4.16</v>
          </cell>
          <cell r="K74">
            <v>3.7440000000000002</v>
          </cell>
          <cell r="L74">
            <v>0.1</v>
          </cell>
          <cell r="N74">
            <v>8.32</v>
          </cell>
          <cell r="P74">
            <v>195020.80000000002</v>
          </cell>
          <cell r="Q74">
            <v>195020.80000000002</v>
          </cell>
        </row>
        <row r="75">
          <cell r="B75" t="str">
            <v>Manaoag</v>
          </cell>
          <cell r="F75" t="str">
            <v>Reproductive</v>
          </cell>
          <cell r="G75">
            <v>418.12</v>
          </cell>
          <cell r="H75">
            <v>0</v>
          </cell>
          <cell r="I75">
            <v>418.12</v>
          </cell>
          <cell r="J75">
            <v>4.16</v>
          </cell>
          <cell r="K75">
            <v>3.7440000000000002</v>
          </cell>
          <cell r="L75">
            <v>0.1</v>
          </cell>
          <cell r="N75">
            <v>173.93792000000002</v>
          </cell>
          <cell r="P75">
            <v>4077104.8448000005</v>
          </cell>
          <cell r="Q75">
            <v>4077104.8448000005</v>
          </cell>
        </row>
        <row r="76">
          <cell r="B76" t="str">
            <v>San Fabian</v>
          </cell>
        </row>
        <row r="77">
          <cell r="F77" t="str">
            <v>Reproductive</v>
          </cell>
          <cell r="G77">
            <v>452</v>
          </cell>
          <cell r="I77">
            <v>452</v>
          </cell>
          <cell r="J77">
            <v>4.16</v>
          </cell>
          <cell r="K77">
            <v>3.7440000000000002</v>
          </cell>
          <cell r="L77">
            <v>0.1</v>
          </cell>
          <cell r="N77">
            <v>188.03200000000001</v>
          </cell>
          <cell r="P77">
            <v>4407470.0800000001</v>
          </cell>
          <cell r="Q77">
            <v>4407470.0800000001</v>
          </cell>
        </row>
        <row r="78">
          <cell r="F78" t="str">
            <v>Flowering</v>
          </cell>
          <cell r="G78">
            <v>25</v>
          </cell>
          <cell r="H78">
            <v>25</v>
          </cell>
          <cell r="J78">
            <v>4.16</v>
          </cell>
          <cell r="K78">
            <v>0</v>
          </cell>
          <cell r="L78">
            <v>1</v>
          </cell>
          <cell r="N78">
            <v>104</v>
          </cell>
          <cell r="P78">
            <v>2437760</v>
          </cell>
          <cell r="Q78">
            <v>2437760</v>
          </cell>
        </row>
        <row r="79">
          <cell r="F79" t="str">
            <v>Maturity</v>
          </cell>
          <cell r="G79">
            <v>0.25</v>
          </cell>
          <cell r="H79">
            <v>0.25</v>
          </cell>
          <cell r="J79">
            <v>4.16</v>
          </cell>
          <cell r="K79">
            <v>0</v>
          </cell>
          <cell r="L79">
            <v>1</v>
          </cell>
          <cell r="N79">
            <v>1.04</v>
          </cell>
          <cell r="P79">
            <v>24377.600000000002</v>
          </cell>
          <cell r="Q79">
            <v>24377.600000000002</v>
          </cell>
        </row>
        <row r="80">
          <cell r="B80" t="str">
            <v>San Jacinto</v>
          </cell>
          <cell r="F80" t="str">
            <v>Reproductive</v>
          </cell>
          <cell r="G80">
            <v>538</v>
          </cell>
          <cell r="H80">
            <v>0</v>
          </cell>
          <cell r="I80">
            <v>538</v>
          </cell>
          <cell r="J80">
            <v>4.16</v>
          </cell>
          <cell r="K80">
            <v>3.7440000000000002</v>
          </cell>
          <cell r="L80">
            <v>0.1</v>
          </cell>
          <cell r="N80">
            <v>223.80800000000002</v>
          </cell>
          <cell r="P80">
            <v>5246059.5200000005</v>
          </cell>
          <cell r="Q80">
            <v>5246059.5200000005</v>
          </cell>
        </row>
        <row r="81">
          <cell r="B81" t="str">
            <v>Mangaldan</v>
          </cell>
          <cell r="F81" t="str">
            <v>Reproductive</v>
          </cell>
          <cell r="G81">
            <v>150</v>
          </cell>
          <cell r="H81">
            <v>0</v>
          </cell>
          <cell r="I81">
            <v>150</v>
          </cell>
          <cell r="J81">
            <v>4.16</v>
          </cell>
          <cell r="K81">
            <v>3.7440000000000002</v>
          </cell>
          <cell r="L81">
            <v>0.1</v>
          </cell>
          <cell r="N81">
            <v>62.400000000000006</v>
          </cell>
          <cell r="P81">
            <v>1462656.0000000002</v>
          </cell>
          <cell r="Q81">
            <v>1462656.0000000002</v>
          </cell>
        </row>
        <row r="83">
          <cell r="B83" t="str">
            <v>District 5</v>
          </cell>
          <cell r="E83">
            <v>0</v>
          </cell>
          <cell r="G83">
            <v>7992.72</v>
          </cell>
          <cell r="H83">
            <v>385.72</v>
          </cell>
          <cell r="I83">
            <v>7607</v>
          </cell>
          <cell r="N83">
            <v>4769.1072000000013</v>
          </cell>
          <cell r="P83">
            <v>111787872.76800002</v>
          </cell>
          <cell r="Q83">
            <v>111787872.76800002</v>
          </cell>
        </row>
        <row r="84">
          <cell r="B84" t="str">
            <v>Bautista</v>
          </cell>
          <cell r="G84">
            <v>80</v>
          </cell>
          <cell r="H84">
            <v>0</v>
          </cell>
          <cell r="I84">
            <v>80</v>
          </cell>
          <cell r="J84">
            <v>8.32</v>
          </cell>
          <cell r="K84">
            <v>7.4880000000000004</v>
          </cell>
          <cell r="L84">
            <v>0.2</v>
          </cell>
          <cell r="M84">
            <v>0</v>
          </cell>
          <cell r="N84">
            <v>33.28</v>
          </cell>
          <cell r="O84">
            <v>0</v>
          </cell>
          <cell r="P84">
            <v>780083.20000000007</v>
          </cell>
          <cell r="Q84">
            <v>780083.20000000007</v>
          </cell>
        </row>
        <row r="85">
          <cell r="F85" t="str">
            <v>Flowering</v>
          </cell>
          <cell r="G85">
            <v>20</v>
          </cell>
          <cell r="H85">
            <v>0</v>
          </cell>
          <cell r="I85">
            <v>20</v>
          </cell>
          <cell r="J85">
            <v>4.16</v>
          </cell>
          <cell r="K85">
            <v>3.7440000000000002</v>
          </cell>
          <cell r="L85">
            <v>0.1</v>
          </cell>
          <cell r="N85">
            <v>8.32</v>
          </cell>
          <cell r="P85">
            <v>195020.80000000002</v>
          </cell>
          <cell r="Q85">
            <v>195020.80000000002</v>
          </cell>
        </row>
        <row r="86">
          <cell r="F86" t="str">
            <v>Reproductive</v>
          </cell>
          <cell r="G86">
            <v>60</v>
          </cell>
          <cell r="H86">
            <v>0</v>
          </cell>
          <cell r="I86">
            <v>60</v>
          </cell>
          <cell r="J86">
            <v>4.16</v>
          </cell>
          <cell r="K86">
            <v>3.7440000000000002</v>
          </cell>
          <cell r="L86">
            <v>0.1</v>
          </cell>
          <cell r="N86">
            <v>24.96</v>
          </cell>
          <cell r="P86">
            <v>585062.40000000002</v>
          </cell>
          <cell r="Q86">
            <v>585062.40000000002</v>
          </cell>
        </row>
        <row r="87">
          <cell r="B87" t="str">
            <v>Pozorrubio</v>
          </cell>
          <cell r="G87">
            <v>1170</v>
          </cell>
          <cell r="H87">
            <v>95</v>
          </cell>
          <cell r="I87">
            <v>1075</v>
          </cell>
          <cell r="J87">
            <v>16.64</v>
          </cell>
          <cell r="K87">
            <v>11.232000000000001</v>
          </cell>
          <cell r="L87">
            <v>1.3000000000000003</v>
          </cell>
          <cell r="M87">
            <v>0</v>
          </cell>
          <cell r="N87">
            <v>842.40000000000009</v>
          </cell>
          <cell r="O87">
            <v>0</v>
          </cell>
          <cell r="P87">
            <v>19745856</v>
          </cell>
          <cell r="Q87">
            <v>19745856</v>
          </cell>
        </row>
        <row r="88">
          <cell r="F88" t="str">
            <v>Flowering</v>
          </cell>
          <cell r="G88">
            <v>120</v>
          </cell>
          <cell r="H88">
            <v>0</v>
          </cell>
          <cell r="I88">
            <v>120</v>
          </cell>
          <cell r="J88">
            <v>4.16</v>
          </cell>
          <cell r="K88">
            <v>3.7440000000000002</v>
          </cell>
          <cell r="L88">
            <v>0.1</v>
          </cell>
          <cell r="N88">
            <v>49.92</v>
          </cell>
          <cell r="P88">
            <v>1170124.8</v>
          </cell>
          <cell r="Q88">
            <v>1170124.8</v>
          </cell>
        </row>
        <row r="89">
          <cell r="F89" t="str">
            <v>Flowering</v>
          </cell>
          <cell r="G89">
            <v>95</v>
          </cell>
          <cell r="H89">
            <v>95</v>
          </cell>
          <cell r="I89">
            <v>0</v>
          </cell>
          <cell r="J89">
            <v>4.16</v>
          </cell>
          <cell r="K89">
            <v>0</v>
          </cell>
          <cell r="L89">
            <v>1</v>
          </cell>
          <cell r="N89">
            <v>395.2</v>
          </cell>
          <cell r="P89">
            <v>9263488</v>
          </cell>
          <cell r="Q89">
            <v>9263488</v>
          </cell>
        </row>
        <row r="90">
          <cell r="F90" t="str">
            <v>Milking</v>
          </cell>
          <cell r="G90">
            <v>75</v>
          </cell>
          <cell r="H90">
            <v>0</v>
          </cell>
          <cell r="I90">
            <v>75</v>
          </cell>
          <cell r="J90">
            <v>4.16</v>
          </cell>
          <cell r="K90">
            <v>3.7440000000000002</v>
          </cell>
          <cell r="L90">
            <v>0.1</v>
          </cell>
          <cell r="N90">
            <v>31.200000000000003</v>
          </cell>
          <cell r="P90">
            <v>731328.00000000012</v>
          </cell>
          <cell r="Q90">
            <v>731328.00000000012</v>
          </cell>
        </row>
        <row r="91">
          <cell r="B91" t="str">
            <v>Binalonan</v>
          </cell>
          <cell r="F91" t="str">
            <v>Flowering</v>
          </cell>
          <cell r="G91">
            <v>880</v>
          </cell>
          <cell r="H91">
            <v>0</v>
          </cell>
          <cell r="I91">
            <v>880</v>
          </cell>
          <cell r="J91">
            <v>4.16</v>
          </cell>
          <cell r="K91">
            <v>3.7440000000000002</v>
          </cell>
          <cell r="L91">
            <v>0.1</v>
          </cell>
          <cell r="N91">
            <v>366.08000000000004</v>
          </cell>
          <cell r="P91">
            <v>8580915.2000000011</v>
          </cell>
          <cell r="Q91">
            <v>8580915.2000000011</v>
          </cell>
        </row>
        <row r="92">
          <cell r="B92" t="str">
            <v>Laoac</v>
          </cell>
          <cell r="G92">
            <v>235.5</v>
          </cell>
          <cell r="H92">
            <v>10</v>
          </cell>
          <cell r="I92">
            <v>225.5</v>
          </cell>
          <cell r="J92">
            <v>12.48</v>
          </cell>
          <cell r="K92">
            <v>7.4880000000000004</v>
          </cell>
          <cell r="L92">
            <v>1.2000000000000002</v>
          </cell>
          <cell r="M92">
            <v>0</v>
          </cell>
          <cell r="N92">
            <v>135.40800000000002</v>
          </cell>
          <cell r="O92">
            <v>0</v>
          </cell>
          <cell r="P92">
            <v>3173963.5200000005</v>
          </cell>
          <cell r="Q92">
            <v>3173963.5200000005</v>
          </cell>
        </row>
        <row r="93">
          <cell r="F93" t="str">
            <v>Flowering</v>
          </cell>
          <cell r="G93">
            <v>147.5</v>
          </cell>
          <cell r="H93">
            <v>0</v>
          </cell>
          <cell r="I93">
            <v>147.5</v>
          </cell>
          <cell r="J93">
            <v>4.16</v>
          </cell>
          <cell r="K93">
            <v>3.7440000000000002</v>
          </cell>
          <cell r="L93">
            <v>0.1</v>
          </cell>
          <cell r="N93">
            <v>61.360000000000007</v>
          </cell>
          <cell r="P93">
            <v>1438278.4000000001</v>
          </cell>
          <cell r="Q93">
            <v>1438278.4000000001</v>
          </cell>
        </row>
        <row r="94">
          <cell r="F94" t="str">
            <v>Flowering</v>
          </cell>
          <cell r="G94">
            <v>10</v>
          </cell>
          <cell r="H94">
            <v>10</v>
          </cell>
          <cell r="I94">
            <v>0</v>
          </cell>
          <cell r="J94">
            <v>4.16</v>
          </cell>
          <cell r="K94">
            <v>0</v>
          </cell>
          <cell r="L94">
            <v>1</v>
          </cell>
          <cell r="N94">
            <v>41.6</v>
          </cell>
          <cell r="P94">
            <v>975104</v>
          </cell>
          <cell r="Q94">
            <v>975104</v>
          </cell>
        </row>
        <row r="95">
          <cell r="F95" t="str">
            <v>Repro-Maturity</v>
          </cell>
          <cell r="G95">
            <v>78</v>
          </cell>
          <cell r="H95">
            <v>0</v>
          </cell>
          <cell r="I95">
            <v>78</v>
          </cell>
          <cell r="J95">
            <v>4.16</v>
          </cell>
          <cell r="K95">
            <v>3.7440000000000002</v>
          </cell>
          <cell r="L95">
            <v>0.1</v>
          </cell>
          <cell r="N95">
            <v>32.448</v>
          </cell>
          <cell r="P95">
            <v>760581.12000000011</v>
          </cell>
          <cell r="Q95">
            <v>760581.12000000011</v>
          </cell>
        </row>
        <row r="96">
          <cell r="B96" t="str">
            <v>Sison</v>
          </cell>
          <cell r="G96">
            <v>398.86</v>
          </cell>
          <cell r="H96">
            <v>2.86</v>
          </cell>
          <cell r="I96">
            <v>396</v>
          </cell>
          <cell r="J96">
            <v>16.64</v>
          </cell>
          <cell r="K96">
            <v>11.232000000000001</v>
          </cell>
          <cell r="L96">
            <v>1.3000000000000003</v>
          </cell>
          <cell r="M96">
            <v>0</v>
          </cell>
          <cell r="N96">
            <v>176.6336</v>
          </cell>
          <cell r="O96">
            <v>0</v>
          </cell>
          <cell r="P96">
            <v>4140291.5839999998</v>
          </cell>
          <cell r="Q96">
            <v>4140291.5839999998</v>
          </cell>
        </row>
        <row r="97">
          <cell r="F97" t="str">
            <v>Heading to Flowering</v>
          </cell>
          <cell r="G97">
            <v>50</v>
          </cell>
          <cell r="H97">
            <v>0</v>
          </cell>
          <cell r="I97">
            <v>50</v>
          </cell>
          <cell r="J97">
            <v>4.16</v>
          </cell>
          <cell r="K97">
            <v>3.7440000000000002</v>
          </cell>
          <cell r="L97">
            <v>0.1</v>
          </cell>
          <cell r="N97">
            <v>20.8</v>
          </cell>
          <cell r="P97">
            <v>487552</v>
          </cell>
          <cell r="Q97">
            <v>487552</v>
          </cell>
        </row>
        <row r="98">
          <cell r="F98" t="str">
            <v>Flowering</v>
          </cell>
          <cell r="G98">
            <v>2.86</v>
          </cell>
          <cell r="H98">
            <v>2.86</v>
          </cell>
          <cell r="I98">
            <v>0</v>
          </cell>
          <cell r="J98">
            <v>4.16</v>
          </cell>
          <cell r="K98">
            <v>0</v>
          </cell>
          <cell r="L98">
            <v>1</v>
          </cell>
          <cell r="N98">
            <v>11.897600000000001</v>
          </cell>
          <cell r="P98">
            <v>278879.74400000001</v>
          </cell>
          <cell r="Q98">
            <v>278879.74400000001</v>
          </cell>
        </row>
        <row r="99">
          <cell r="B99" t="str">
            <v>Alcala</v>
          </cell>
          <cell r="F99" t="str">
            <v>Reproductive</v>
          </cell>
          <cell r="G99">
            <v>150</v>
          </cell>
          <cell r="H99">
            <v>0</v>
          </cell>
          <cell r="I99">
            <v>150</v>
          </cell>
          <cell r="J99">
            <v>4.16</v>
          </cell>
          <cell r="K99">
            <v>3.7440000000000002</v>
          </cell>
          <cell r="L99">
            <v>0.1</v>
          </cell>
          <cell r="N99">
            <v>62.400000000000006</v>
          </cell>
          <cell r="P99">
            <v>1462656.0000000002</v>
          </cell>
          <cell r="Q99">
            <v>1462656.0000000002</v>
          </cell>
        </row>
        <row r="100">
          <cell r="B100" t="str">
            <v>Villasis</v>
          </cell>
          <cell r="F100" t="str">
            <v>Reproductive</v>
          </cell>
          <cell r="G100">
            <v>196</v>
          </cell>
          <cell r="H100">
            <v>0</v>
          </cell>
          <cell r="I100">
            <v>196</v>
          </cell>
          <cell r="J100">
            <v>4.16</v>
          </cell>
          <cell r="K100">
            <v>3.7440000000000002</v>
          </cell>
          <cell r="L100">
            <v>0.1</v>
          </cell>
          <cell r="N100">
            <v>81.536000000000001</v>
          </cell>
          <cell r="P100">
            <v>1911203.8400000001</v>
          </cell>
          <cell r="Q100">
            <v>1911203.8400000001</v>
          </cell>
        </row>
        <row r="101">
          <cell r="B101" t="str">
            <v>Urdaneta City</v>
          </cell>
          <cell r="G101">
            <v>2152</v>
          </cell>
          <cell r="H101">
            <v>85</v>
          </cell>
          <cell r="I101">
            <v>2067</v>
          </cell>
          <cell r="J101">
            <v>16.64</v>
          </cell>
          <cell r="K101">
            <v>11.232000000000001</v>
          </cell>
          <cell r="L101">
            <v>1.3000000000000003</v>
          </cell>
          <cell r="M101">
            <v>0</v>
          </cell>
          <cell r="N101">
            <v>1213.472</v>
          </cell>
          <cell r="O101">
            <v>0</v>
          </cell>
          <cell r="P101">
            <v>28443783.680000003</v>
          </cell>
          <cell r="Q101">
            <v>28443783.680000003</v>
          </cell>
        </row>
        <row r="102">
          <cell r="F102" t="str">
            <v>Heading to Flowering</v>
          </cell>
          <cell r="G102">
            <v>1459</v>
          </cell>
          <cell r="H102">
            <v>0</v>
          </cell>
          <cell r="I102">
            <v>1459</v>
          </cell>
          <cell r="J102">
            <v>4.16</v>
          </cell>
          <cell r="K102">
            <v>3.7440000000000002</v>
          </cell>
          <cell r="L102">
            <v>0.1</v>
          </cell>
          <cell r="N102">
            <v>606.94400000000007</v>
          </cell>
          <cell r="P102">
            <v>14226767.360000001</v>
          </cell>
          <cell r="Q102">
            <v>14226767.360000001</v>
          </cell>
        </row>
        <row r="103">
          <cell r="F103" t="str">
            <v>Flowering</v>
          </cell>
          <cell r="G103">
            <v>85</v>
          </cell>
          <cell r="H103">
            <v>85</v>
          </cell>
          <cell r="I103">
            <v>0</v>
          </cell>
          <cell r="J103">
            <v>4.16</v>
          </cell>
          <cell r="K103">
            <v>0</v>
          </cell>
          <cell r="L103">
            <v>1</v>
          </cell>
          <cell r="N103">
            <v>353.6</v>
          </cell>
          <cell r="P103">
            <v>8288384.0000000019</v>
          </cell>
          <cell r="Q103">
            <v>8288384.0000000019</v>
          </cell>
        </row>
        <row r="104">
          <cell r="F104" t="str">
            <v>Flowering</v>
          </cell>
          <cell r="G104">
            <v>508</v>
          </cell>
          <cell r="H104">
            <v>0</v>
          </cell>
          <cell r="I104">
            <v>508</v>
          </cell>
          <cell r="J104">
            <v>4.16</v>
          </cell>
          <cell r="K104">
            <v>3.7440000000000002</v>
          </cell>
          <cell r="L104">
            <v>0.1</v>
          </cell>
          <cell r="N104">
            <v>211.32800000000003</v>
          </cell>
          <cell r="P104">
            <v>4953528.3200000012</v>
          </cell>
          <cell r="Q104">
            <v>4953528.3200000012</v>
          </cell>
        </row>
        <row r="105">
          <cell r="F105" t="str">
            <v>Harvestable</v>
          </cell>
          <cell r="G105">
            <v>100</v>
          </cell>
          <cell r="H105">
            <v>0</v>
          </cell>
          <cell r="I105">
            <v>100</v>
          </cell>
          <cell r="J105">
            <v>4.16</v>
          </cell>
          <cell r="K105">
            <v>3.7440000000000002</v>
          </cell>
          <cell r="L105">
            <v>0.1</v>
          </cell>
          <cell r="N105">
            <v>41.6</v>
          </cell>
          <cell r="P105">
            <v>975104</v>
          </cell>
          <cell r="Q105">
            <v>975104</v>
          </cell>
        </row>
        <row r="107">
          <cell r="B107" t="str">
            <v>District 6</v>
          </cell>
          <cell r="E107">
            <v>0</v>
          </cell>
          <cell r="G107">
            <v>14753.240000000002</v>
          </cell>
          <cell r="H107">
            <v>373</v>
          </cell>
          <cell r="I107">
            <v>14380.240000000002</v>
          </cell>
          <cell r="N107">
            <v>5866.773119999998</v>
          </cell>
          <cell r="P107">
            <v>137517161.93279999</v>
          </cell>
          <cell r="Q107">
            <v>137517161.93279999</v>
          </cell>
        </row>
        <row r="108">
          <cell r="B108" t="str">
            <v>Rosales</v>
          </cell>
          <cell r="F108" t="str">
            <v>Reproductive</v>
          </cell>
          <cell r="G108">
            <v>971</v>
          </cell>
          <cell r="H108">
            <v>0</v>
          </cell>
          <cell r="I108">
            <v>971</v>
          </cell>
          <cell r="J108">
            <v>4.16</v>
          </cell>
          <cell r="K108">
            <v>3.7440000000000002</v>
          </cell>
          <cell r="L108">
            <v>0.1</v>
          </cell>
          <cell r="N108">
            <v>403.93600000000004</v>
          </cell>
          <cell r="P108">
            <v>9468259.8399999999</v>
          </cell>
          <cell r="Q108">
            <v>9468259.8399999999</v>
          </cell>
        </row>
        <row r="109">
          <cell r="B109" t="str">
            <v>Balungao</v>
          </cell>
          <cell r="G109">
            <v>1328</v>
          </cell>
          <cell r="H109">
            <v>65</v>
          </cell>
          <cell r="I109">
            <v>1263</v>
          </cell>
          <cell r="J109">
            <v>24.96</v>
          </cell>
          <cell r="K109">
            <v>11.232000000000001</v>
          </cell>
          <cell r="L109">
            <v>3.3000000000000003</v>
          </cell>
          <cell r="M109">
            <v>0</v>
          </cell>
          <cell r="N109">
            <v>795.80799999999999</v>
          </cell>
          <cell r="O109">
            <v>0</v>
          </cell>
          <cell r="P109">
            <v>18653739.520000003</v>
          </cell>
          <cell r="Q109">
            <v>18653739.520000003</v>
          </cell>
        </row>
        <row r="110">
          <cell r="F110" t="str">
            <v>Flowering</v>
          </cell>
          <cell r="G110">
            <v>450</v>
          </cell>
          <cell r="H110">
            <v>0</v>
          </cell>
          <cell r="I110">
            <v>450</v>
          </cell>
          <cell r="J110">
            <v>4.16</v>
          </cell>
          <cell r="K110">
            <v>3.7440000000000002</v>
          </cell>
          <cell r="L110">
            <v>0.1</v>
          </cell>
          <cell r="N110">
            <v>187.20000000000002</v>
          </cell>
          <cell r="P110">
            <v>4387968.0000000009</v>
          </cell>
          <cell r="Q110">
            <v>4387968.0000000009</v>
          </cell>
        </row>
        <row r="111">
          <cell r="F111" t="str">
            <v>Flowering</v>
          </cell>
          <cell r="G111">
            <v>45</v>
          </cell>
          <cell r="H111">
            <v>45</v>
          </cell>
          <cell r="I111">
            <v>0</v>
          </cell>
          <cell r="J111">
            <v>4.16</v>
          </cell>
          <cell r="K111">
            <v>0</v>
          </cell>
          <cell r="L111">
            <v>1</v>
          </cell>
          <cell r="N111">
            <v>187.20000000000002</v>
          </cell>
          <cell r="P111">
            <v>4387968.0000000009</v>
          </cell>
          <cell r="Q111">
            <v>4387968.0000000009</v>
          </cell>
        </row>
        <row r="112">
          <cell r="F112" t="str">
            <v>Maturity</v>
          </cell>
          <cell r="G112">
            <v>468</v>
          </cell>
          <cell r="H112">
            <v>0</v>
          </cell>
          <cell r="I112">
            <v>468</v>
          </cell>
          <cell r="J112">
            <v>4.16</v>
          </cell>
          <cell r="K112">
            <v>3.7440000000000002</v>
          </cell>
          <cell r="L112">
            <v>0.1</v>
          </cell>
          <cell r="N112">
            <v>194.68800000000002</v>
          </cell>
          <cell r="P112">
            <v>4563486.7200000007</v>
          </cell>
          <cell r="Q112">
            <v>4563486.7200000007</v>
          </cell>
        </row>
        <row r="113">
          <cell r="F113" t="str">
            <v>Maturity</v>
          </cell>
          <cell r="G113">
            <v>15</v>
          </cell>
          <cell r="H113">
            <v>15</v>
          </cell>
          <cell r="I113">
            <v>0</v>
          </cell>
          <cell r="J113">
            <v>4.16</v>
          </cell>
          <cell r="K113">
            <v>0</v>
          </cell>
          <cell r="L113">
            <v>1</v>
          </cell>
          <cell r="N113">
            <v>62.400000000000006</v>
          </cell>
          <cell r="P113">
            <v>1462656.0000000002</v>
          </cell>
          <cell r="Q113">
            <v>1462656.0000000002</v>
          </cell>
        </row>
        <row r="114">
          <cell r="F114" t="str">
            <v>Ripening</v>
          </cell>
          <cell r="G114">
            <v>345</v>
          </cell>
          <cell r="H114">
            <v>0</v>
          </cell>
          <cell r="I114">
            <v>345</v>
          </cell>
          <cell r="J114">
            <v>4.16</v>
          </cell>
          <cell r="K114">
            <v>3.7440000000000002</v>
          </cell>
          <cell r="L114">
            <v>0.1</v>
          </cell>
          <cell r="N114">
            <v>143.52000000000001</v>
          </cell>
          <cell r="P114">
            <v>3364108.8000000003</v>
          </cell>
          <cell r="Q114">
            <v>3364108.8000000003</v>
          </cell>
        </row>
        <row r="115">
          <cell r="F115" t="str">
            <v>Ripening</v>
          </cell>
          <cell r="G115">
            <v>5</v>
          </cell>
          <cell r="H115">
            <v>5</v>
          </cell>
          <cell r="I115">
            <v>0</v>
          </cell>
          <cell r="J115">
            <v>4.16</v>
          </cell>
          <cell r="K115">
            <v>0</v>
          </cell>
          <cell r="L115">
            <v>1</v>
          </cell>
          <cell r="N115">
            <v>20.8</v>
          </cell>
          <cell r="P115">
            <v>487552</v>
          </cell>
          <cell r="Q115">
            <v>487552</v>
          </cell>
        </row>
        <row r="116">
          <cell r="B116" t="str">
            <v>San Manuel</v>
          </cell>
          <cell r="G116">
            <v>4067.42</v>
          </cell>
          <cell r="H116">
            <v>5</v>
          </cell>
          <cell r="I116">
            <v>4062.42</v>
          </cell>
          <cell r="J116">
            <v>20.8</v>
          </cell>
          <cell r="K116">
            <v>11.648</v>
          </cell>
          <cell r="L116">
            <v>2.2000000000000002</v>
          </cell>
          <cell r="M116">
            <v>0</v>
          </cell>
          <cell r="N116">
            <v>877.22336000000018</v>
          </cell>
          <cell r="O116">
            <v>0</v>
          </cell>
          <cell r="P116">
            <v>20562115.558400001</v>
          </cell>
          <cell r="Q116">
            <v>20562115.558400001</v>
          </cell>
        </row>
        <row r="117">
          <cell r="F117" t="str">
            <v>Flowering</v>
          </cell>
          <cell r="G117">
            <v>55</v>
          </cell>
          <cell r="H117">
            <v>0</v>
          </cell>
          <cell r="I117">
            <v>55</v>
          </cell>
          <cell r="J117">
            <v>4.16</v>
          </cell>
          <cell r="K117">
            <v>3.7440000000000002</v>
          </cell>
          <cell r="L117">
            <v>0.1</v>
          </cell>
          <cell r="N117">
            <v>22.880000000000003</v>
          </cell>
          <cell r="P117">
            <v>536307.20000000007</v>
          </cell>
          <cell r="Q117">
            <v>536307.20000000007</v>
          </cell>
        </row>
        <row r="118">
          <cell r="F118" t="str">
            <v>Flowering</v>
          </cell>
          <cell r="G118">
            <v>2</v>
          </cell>
          <cell r="H118">
            <v>2</v>
          </cell>
          <cell r="I118">
            <v>0</v>
          </cell>
          <cell r="J118">
            <v>4.16</v>
          </cell>
          <cell r="K118">
            <v>0</v>
          </cell>
          <cell r="L118">
            <v>1</v>
          </cell>
          <cell r="N118">
            <v>8.32</v>
          </cell>
          <cell r="P118">
            <v>195020.80000000002</v>
          </cell>
          <cell r="Q118">
            <v>195020.80000000002</v>
          </cell>
        </row>
        <row r="119">
          <cell r="F119" t="str">
            <v>Reproductive</v>
          </cell>
          <cell r="G119">
            <v>2506.56</v>
          </cell>
          <cell r="H119">
            <v>0</v>
          </cell>
          <cell r="I119">
            <v>2506.56</v>
          </cell>
          <cell r="J119">
            <v>4.16</v>
          </cell>
          <cell r="K119">
            <v>3.952</v>
          </cell>
          <cell r="L119">
            <v>0.05</v>
          </cell>
          <cell r="N119">
            <v>521.36448000000007</v>
          </cell>
          <cell r="P119">
            <v>12220783.411200002</v>
          </cell>
          <cell r="Q119">
            <v>12220783.411200002</v>
          </cell>
        </row>
        <row r="120">
          <cell r="F120" t="str">
            <v>Reproductive</v>
          </cell>
          <cell r="G120">
            <v>3</v>
          </cell>
          <cell r="H120">
            <v>3</v>
          </cell>
          <cell r="I120">
            <v>0</v>
          </cell>
          <cell r="J120">
            <v>4.16</v>
          </cell>
          <cell r="K120">
            <v>0</v>
          </cell>
          <cell r="L120">
            <v>1</v>
          </cell>
          <cell r="N120">
            <v>12.48</v>
          </cell>
          <cell r="P120">
            <v>292531.20000000001</v>
          </cell>
          <cell r="Q120">
            <v>292531.20000000001</v>
          </cell>
        </row>
        <row r="121">
          <cell r="F121" t="str">
            <v>Vegetative</v>
          </cell>
          <cell r="G121">
            <v>1500.86</v>
          </cell>
          <cell r="H121">
            <v>0</v>
          </cell>
          <cell r="I121">
            <v>1500.86</v>
          </cell>
          <cell r="J121">
            <v>4.16</v>
          </cell>
          <cell r="K121">
            <v>3.952</v>
          </cell>
          <cell r="L121">
            <v>0.05</v>
          </cell>
          <cell r="N121">
            <v>312.17887999999999</v>
          </cell>
          <cell r="P121">
            <v>7317472.9472000003</v>
          </cell>
          <cell r="Q121">
            <v>7317472.9472000003</v>
          </cell>
        </row>
        <row r="122">
          <cell r="B122" t="str">
            <v>San Quintin</v>
          </cell>
          <cell r="G122">
            <v>450</v>
          </cell>
          <cell r="H122">
            <v>61.5</v>
          </cell>
          <cell r="I122">
            <v>388.5</v>
          </cell>
          <cell r="J122">
            <v>20.8</v>
          </cell>
          <cell r="K122">
            <v>11.232000000000001</v>
          </cell>
          <cell r="L122">
            <v>2.3000000000000003</v>
          </cell>
          <cell r="M122">
            <v>0</v>
          </cell>
          <cell r="N122">
            <v>417.45600000000002</v>
          </cell>
          <cell r="O122">
            <v>0</v>
          </cell>
          <cell r="P122">
            <v>9785168.6400000006</v>
          </cell>
          <cell r="Q122">
            <v>9785168.6400000006</v>
          </cell>
        </row>
        <row r="123">
          <cell r="F123" t="str">
            <v>Flowering</v>
          </cell>
          <cell r="G123">
            <v>110</v>
          </cell>
          <cell r="H123">
            <v>0</v>
          </cell>
          <cell r="I123">
            <v>110</v>
          </cell>
          <cell r="J123">
            <v>4.16</v>
          </cell>
          <cell r="K123">
            <v>3.7440000000000002</v>
          </cell>
          <cell r="L123">
            <v>0.1</v>
          </cell>
          <cell r="N123">
            <v>45.760000000000005</v>
          </cell>
          <cell r="P123">
            <v>1072614.4000000001</v>
          </cell>
          <cell r="Q123">
            <v>1072614.4000000001</v>
          </cell>
        </row>
        <row r="124">
          <cell r="F124" t="str">
            <v>Flowering</v>
          </cell>
          <cell r="G124">
            <v>40</v>
          </cell>
          <cell r="H124">
            <v>40</v>
          </cell>
          <cell r="I124">
            <v>0</v>
          </cell>
          <cell r="J124">
            <v>4.16</v>
          </cell>
          <cell r="K124">
            <v>0</v>
          </cell>
          <cell r="L124">
            <v>1</v>
          </cell>
          <cell r="N124">
            <v>166.4</v>
          </cell>
          <cell r="P124">
            <v>3900416</v>
          </cell>
          <cell r="Q124">
            <v>3900416</v>
          </cell>
        </row>
        <row r="125">
          <cell r="F125" t="str">
            <v>PI</v>
          </cell>
          <cell r="G125">
            <v>80</v>
          </cell>
          <cell r="H125">
            <v>0</v>
          </cell>
          <cell r="I125">
            <v>80</v>
          </cell>
          <cell r="J125">
            <v>4.16</v>
          </cell>
          <cell r="K125">
            <v>3.7440000000000002</v>
          </cell>
          <cell r="L125">
            <v>0.1</v>
          </cell>
          <cell r="N125">
            <v>33.28</v>
          </cell>
          <cell r="P125">
            <v>780083.20000000007</v>
          </cell>
          <cell r="Q125">
            <v>780083.20000000007</v>
          </cell>
        </row>
        <row r="126">
          <cell r="F126" t="str">
            <v>Milking</v>
          </cell>
          <cell r="G126">
            <v>198.5</v>
          </cell>
          <cell r="H126">
            <v>0</v>
          </cell>
          <cell r="I126">
            <v>198.5</v>
          </cell>
          <cell r="J126">
            <v>4.16</v>
          </cell>
          <cell r="K126">
            <v>3.7440000000000002</v>
          </cell>
          <cell r="L126">
            <v>0.1</v>
          </cell>
          <cell r="N126">
            <v>82.576000000000008</v>
          </cell>
          <cell r="P126">
            <v>1935581.4400000004</v>
          </cell>
          <cell r="Q126">
            <v>1935581.4400000004</v>
          </cell>
        </row>
        <row r="127">
          <cell r="F127" t="str">
            <v>Milking</v>
          </cell>
          <cell r="G127">
            <v>21.5</v>
          </cell>
          <cell r="H127">
            <v>21.5</v>
          </cell>
          <cell r="I127">
            <v>0</v>
          </cell>
          <cell r="J127">
            <v>4.16</v>
          </cell>
          <cell r="K127">
            <v>0</v>
          </cell>
          <cell r="L127">
            <v>1</v>
          </cell>
          <cell r="N127">
            <v>89.44</v>
          </cell>
          <cell r="P127">
            <v>2096473.6000000003</v>
          </cell>
          <cell r="Q127">
            <v>2096473.6000000003</v>
          </cell>
        </row>
        <row r="128">
          <cell r="B128" t="str">
            <v>Asingan</v>
          </cell>
          <cell r="G128">
            <v>288</v>
          </cell>
          <cell r="H128">
            <v>0</v>
          </cell>
          <cell r="I128">
            <v>288</v>
          </cell>
          <cell r="J128">
            <v>12.48</v>
          </cell>
          <cell r="K128">
            <v>11.232000000000001</v>
          </cell>
          <cell r="L128">
            <v>0.30000000000000004</v>
          </cell>
          <cell r="M128">
            <v>0</v>
          </cell>
          <cell r="N128">
            <v>119.80800000000002</v>
          </cell>
          <cell r="O128">
            <v>0</v>
          </cell>
          <cell r="P128">
            <v>2808299.5200000005</v>
          </cell>
          <cell r="Q128">
            <v>2808299.5200000005</v>
          </cell>
        </row>
        <row r="129">
          <cell r="F129" t="str">
            <v>Maturity</v>
          </cell>
          <cell r="G129">
            <v>53</v>
          </cell>
          <cell r="H129">
            <v>0</v>
          </cell>
          <cell r="I129">
            <v>53</v>
          </cell>
          <cell r="J129">
            <v>4.16</v>
          </cell>
          <cell r="K129">
            <v>3.7440000000000002</v>
          </cell>
          <cell r="L129">
            <v>0.1</v>
          </cell>
          <cell r="N129">
            <v>22.048000000000002</v>
          </cell>
          <cell r="P129">
            <v>516805.12000000011</v>
          </cell>
          <cell r="Q129">
            <v>516805.12000000011</v>
          </cell>
        </row>
        <row r="130">
          <cell r="F130" t="str">
            <v>Reproductive</v>
          </cell>
          <cell r="G130">
            <v>215</v>
          </cell>
          <cell r="H130">
            <v>0</v>
          </cell>
          <cell r="I130">
            <v>215</v>
          </cell>
          <cell r="J130">
            <v>4.16</v>
          </cell>
          <cell r="K130">
            <v>3.7440000000000002</v>
          </cell>
          <cell r="L130">
            <v>0.1</v>
          </cell>
          <cell r="N130">
            <v>89.440000000000012</v>
          </cell>
          <cell r="P130">
            <v>2096473.6000000003</v>
          </cell>
          <cell r="Q130">
            <v>2096473.6000000003</v>
          </cell>
        </row>
        <row r="131">
          <cell r="B131" t="str">
            <v>Sta. Maria</v>
          </cell>
          <cell r="F131" t="str">
            <v>Reproductive</v>
          </cell>
          <cell r="G131">
            <v>20</v>
          </cell>
          <cell r="H131">
            <v>0</v>
          </cell>
          <cell r="I131">
            <v>20</v>
          </cell>
          <cell r="J131">
            <v>4.16</v>
          </cell>
          <cell r="K131">
            <v>3.7440000000000002</v>
          </cell>
          <cell r="L131">
            <v>0.1</v>
          </cell>
          <cell r="N131">
            <v>8.32</v>
          </cell>
          <cell r="P131">
            <v>195020.80000000002</v>
          </cell>
          <cell r="Q131">
            <v>195020.80000000002</v>
          </cell>
        </row>
        <row r="132">
          <cell r="B132" t="str">
            <v>San Nicolas</v>
          </cell>
          <cell r="G132">
            <v>38.200000000000003</v>
          </cell>
          <cell r="H132">
            <v>0</v>
          </cell>
          <cell r="I132">
            <v>38.200000000000003</v>
          </cell>
          <cell r="J132">
            <v>8.32</v>
          </cell>
          <cell r="K132">
            <v>7.4880000000000004</v>
          </cell>
          <cell r="L132">
            <v>0.2</v>
          </cell>
          <cell r="M132">
            <v>0</v>
          </cell>
          <cell r="N132">
            <v>15.891200000000001</v>
          </cell>
          <cell r="O132">
            <v>0</v>
          </cell>
          <cell r="P132">
            <v>372489.72800000006</v>
          </cell>
          <cell r="Q132">
            <v>372489.72800000006</v>
          </cell>
        </row>
        <row r="133">
          <cell r="F133" t="str">
            <v>Reproductive</v>
          </cell>
          <cell r="G133">
            <v>35.200000000000003</v>
          </cell>
          <cell r="H133">
            <v>0</v>
          </cell>
          <cell r="I133">
            <v>35.200000000000003</v>
          </cell>
          <cell r="J133">
            <v>4.16</v>
          </cell>
          <cell r="K133">
            <v>3.7440000000000002</v>
          </cell>
          <cell r="L133">
            <v>0.1</v>
          </cell>
          <cell r="N133">
            <v>14.643200000000002</v>
          </cell>
          <cell r="P133">
            <v>343236.60800000007</v>
          </cell>
          <cell r="Q133">
            <v>343236.60800000007</v>
          </cell>
        </row>
        <row r="134">
          <cell r="F134" t="str">
            <v>Maturity</v>
          </cell>
          <cell r="G134">
            <v>3</v>
          </cell>
          <cell r="H134">
            <v>0</v>
          </cell>
          <cell r="I134">
            <v>3</v>
          </cell>
          <cell r="J134">
            <v>4.16</v>
          </cell>
          <cell r="K134">
            <v>3.7440000000000002</v>
          </cell>
          <cell r="L134">
            <v>0.1</v>
          </cell>
          <cell r="N134">
            <v>1.2480000000000002</v>
          </cell>
          <cell r="P134">
            <v>29253.120000000006</v>
          </cell>
          <cell r="Q134">
            <v>29253.120000000006</v>
          </cell>
        </row>
        <row r="135">
          <cell r="B135" t="str">
            <v>Tayug</v>
          </cell>
          <cell r="G135">
            <v>634.5</v>
          </cell>
          <cell r="H135">
            <v>0</v>
          </cell>
          <cell r="I135">
            <v>634.5</v>
          </cell>
          <cell r="J135">
            <v>8.32</v>
          </cell>
          <cell r="K135">
            <v>7.4880000000000004</v>
          </cell>
          <cell r="L135">
            <v>0.2</v>
          </cell>
          <cell r="M135">
            <v>0</v>
          </cell>
          <cell r="N135">
            <v>263.952</v>
          </cell>
          <cell r="O135">
            <v>0</v>
          </cell>
          <cell r="P135">
            <v>6187034.8800000008</v>
          </cell>
          <cell r="Q135">
            <v>6187034.8800000008</v>
          </cell>
        </row>
        <row r="136">
          <cell r="F136" t="str">
            <v>Reproductive</v>
          </cell>
          <cell r="G136">
            <v>478.5</v>
          </cell>
          <cell r="H136">
            <v>0</v>
          </cell>
          <cell r="I136">
            <v>478.5</v>
          </cell>
          <cell r="J136">
            <v>4.16</v>
          </cell>
          <cell r="K136">
            <v>3.7440000000000002</v>
          </cell>
          <cell r="L136">
            <v>0.1</v>
          </cell>
          <cell r="N136">
            <v>199.05600000000001</v>
          </cell>
          <cell r="P136">
            <v>4665872.6400000006</v>
          </cell>
          <cell r="Q136">
            <v>4665872.6400000006</v>
          </cell>
        </row>
        <row r="137">
          <cell r="F137" t="str">
            <v>Maturity</v>
          </cell>
          <cell r="G137">
            <v>156</v>
          </cell>
          <cell r="H137">
            <v>0</v>
          </cell>
          <cell r="I137">
            <v>156</v>
          </cell>
          <cell r="J137">
            <v>4.16</v>
          </cell>
          <cell r="K137">
            <v>3.7440000000000002</v>
          </cell>
          <cell r="L137">
            <v>0.1</v>
          </cell>
          <cell r="N137">
            <v>64.896000000000001</v>
          </cell>
          <cell r="P137">
            <v>1521162.2400000002</v>
          </cell>
          <cell r="Q137">
            <v>1521162.2400000002</v>
          </cell>
        </row>
        <row r="138">
          <cell r="B138" t="str">
            <v>Umingan</v>
          </cell>
          <cell r="G138">
            <v>85</v>
          </cell>
          <cell r="H138">
            <v>55</v>
          </cell>
          <cell r="I138">
            <v>30</v>
          </cell>
          <cell r="J138">
            <v>8.32</v>
          </cell>
          <cell r="K138">
            <v>3.7440000000000002</v>
          </cell>
          <cell r="L138">
            <v>1.1000000000000001</v>
          </cell>
          <cell r="M138">
            <v>0</v>
          </cell>
          <cell r="N138">
            <v>241.28</v>
          </cell>
          <cell r="O138">
            <v>0</v>
          </cell>
          <cell r="P138">
            <v>5655603.2000000002</v>
          </cell>
          <cell r="Q138">
            <v>5655603.2000000002</v>
          </cell>
        </row>
        <row r="139">
          <cell r="F139" t="str">
            <v>Reproductive</v>
          </cell>
          <cell r="G139">
            <v>30</v>
          </cell>
          <cell r="H139">
            <v>0</v>
          </cell>
          <cell r="I139">
            <v>30</v>
          </cell>
          <cell r="J139">
            <v>4.16</v>
          </cell>
          <cell r="K139">
            <v>3.7440000000000002</v>
          </cell>
          <cell r="L139">
            <v>0.1</v>
          </cell>
          <cell r="N139">
            <v>12.48</v>
          </cell>
          <cell r="P139">
            <v>292531.20000000001</v>
          </cell>
          <cell r="Q139">
            <v>292531.20000000001</v>
          </cell>
        </row>
        <row r="140">
          <cell r="F140" t="str">
            <v>Reproductive</v>
          </cell>
          <cell r="G140">
            <v>55</v>
          </cell>
          <cell r="H140">
            <v>55</v>
          </cell>
          <cell r="J140">
            <v>4.16</v>
          </cell>
          <cell r="K140">
            <v>0</v>
          </cell>
          <cell r="L140">
            <v>1</v>
          </cell>
          <cell r="N140">
            <v>228.8</v>
          </cell>
          <cell r="P140">
            <v>5363072</v>
          </cell>
          <cell r="Q140">
            <v>5363072</v>
          </cell>
        </row>
        <row r="143">
          <cell r="B143" t="str">
            <v>District 1</v>
          </cell>
          <cell r="G143">
            <v>541</v>
          </cell>
          <cell r="H143">
            <v>0</v>
          </cell>
          <cell r="I143">
            <v>541</v>
          </cell>
          <cell r="N143">
            <v>245.07300000000004</v>
          </cell>
          <cell r="P143">
            <v>5139180.8100000005</v>
          </cell>
          <cell r="Q143">
            <v>5139180.8100000005</v>
          </cell>
        </row>
        <row r="144">
          <cell r="B144" t="str">
            <v>Bangar</v>
          </cell>
          <cell r="F144" t="str">
            <v>Vegetative</v>
          </cell>
          <cell r="G144">
            <v>156</v>
          </cell>
          <cell r="I144">
            <v>156</v>
          </cell>
          <cell r="J144">
            <v>4.53</v>
          </cell>
          <cell r="K144">
            <v>4.077</v>
          </cell>
          <cell r="L144">
            <v>0.1</v>
          </cell>
          <cell r="N144">
            <v>70.668000000000006</v>
          </cell>
          <cell r="P144">
            <v>1481907.96</v>
          </cell>
          <cell r="Q144">
            <v>1481907.96</v>
          </cell>
        </row>
        <row r="145">
          <cell r="B145" t="str">
            <v>Luna</v>
          </cell>
          <cell r="F145" t="str">
            <v>Repro/Maturity</v>
          </cell>
          <cell r="G145">
            <v>135</v>
          </cell>
          <cell r="I145">
            <v>135</v>
          </cell>
          <cell r="J145">
            <v>4.53</v>
          </cell>
          <cell r="K145">
            <v>4.077</v>
          </cell>
          <cell r="L145">
            <v>0.1</v>
          </cell>
          <cell r="N145">
            <v>61.155000000000008</v>
          </cell>
          <cell r="P145">
            <v>1282420.3500000001</v>
          </cell>
          <cell r="Q145">
            <v>1282420.3500000001</v>
          </cell>
        </row>
        <row r="146">
          <cell r="B146" t="str">
            <v>Balaoan</v>
          </cell>
          <cell r="G146">
            <v>125</v>
          </cell>
          <cell r="H146">
            <v>0</v>
          </cell>
          <cell r="I146">
            <v>125</v>
          </cell>
          <cell r="J146">
            <v>9.06</v>
          </cell>
          <cell r="K146">
            <v>8.1539999999999999</v>
          </cell>
          <cell r="L146">
            <v>0.2</v>
          </cell>
          <cell r="M146">
            <v>0</v>
          </cell>
          <cell r="N146">
            <v>56.625000000000007</v>
          </cell>
          <cell r="O146">
            <v>0</v>
          </cell>
          <cell r="P146">
            <v>1187426.25</v>
          </cell>
          <cell r="Q146">
            <v>1187426.25</v>
          </cell>
        </row>
        <row r="147">
          <cell r="F147" t="str">
            <v>Reproductive</v>
          </cell>
          <cell r="G147">
            <v>34</v>
          </cell>
          <cell r="I147">
            <v>34</v>
          </cell>
          <cell r="J147">
            <v>4.53</v>
          </cell>
          <cell r="K147">
            <v>4.077</v>
          </cell>
          <cell r="L147">
            <v>0.1</v>
          </cell>
          <cell r="N147">
            <v>15.402000000000001</v>
          </cell>
          <cell r="P147">
            <v>322979.94</v>
          </cell>
          <cell r="Q147">
            <v>322979.94</v>
          </cell>
        </row>
        <row r="148">
          <cell r="F148" t="str">
            <v>Maturity</v>
          </cell>
          <cell r="G148">
            <v>91</v>
          </cell>
          <cell r="I148">
            <v>91</v>
          </cell>
          <cell r="J148">
            <v>4.53</v>
          </cell>
          <cell r="K148">
            <v>4.077</v>
          </cell>
          <cell r="L148">
            <v>0.1</v>
          </cell>
          <cell r="N148">
            <v>41.223000000000006</v>
          </cell>
          <cell r="P148">
            <v>864446.31</v>
          </cell>
          <cell r="Q148">
            <v>864446.31</v>
          </cell>
        </row>
        <row r="149">
          <cell r="B149" t="str">
            <v>District 2</v>
          </cell>
          <cell r="G149">
            <v>2140</v>
          </cell>
          <cell r="H149">
            <v>0</v>
          </cell>
          <cell r="I149">
            <v>2140</v>
          </cell>
          <cell r="N149">
            <v>969.42000000000019</v>
          </cell>
          <cell r="P149">
            <v>20328737.399999999</v>
          </cell>
          <cell r="Q149">
            <v>20328737.399999999</v>
          </cell>
        </row>
        <row r="150">
          <cell r="B150" t="str">
            <v>Sto. Tomas</v>
          </cell>
          <cell r="F150" t="str">
            <v>Reproductive</v>
          </cell>
          <cell r="G150">
            <v>58</v>
          </cell>
          <cell r="I150">
            <v>58</v>
          </cell>
          <cell r="J150">
            <v>4.53</v>
          </cell>
          <cell r="K150">
            <v>4.077</v>
          </cell>
          <cell r="L150">
            <v>0.1</v>
          </cell>
          <cell r="N150">
            <v>26.274000000000001</v>
          </cell>
          <cell r="P150">
            <v>550965.78</v>
          </cell>
          <cell r="Q150">
            <v>550965.78</v>
          </cell>
        </row>
        <row r="151">
          <cell r="B151" t="str">
            <v>Caba</v>
          </cell>
          <cell r="F151" t="str">
            <v>Reproductive</v>
          </cell>
          <cell r="G151">
            <v>120</v>
          </cell>
          <cell r="I151">
            <v>120</v>
          </cell>
          <cell r="J151">
            <v>4.53</v>
          </cell>
          <cell r="K151">
            <v>4.077</v>
          </cell>
          <cell r="L151">
            <v>0.1</v>
          </cell>
          <cell r="N151">
            <v>54.360000000000007</v>
          </cell>
          <cell r="P151">
            <v>1139929.2</v>
          </cell>
          <cell r="Q151">
            <v>1139929.2</v>
          </cell>
        </row>
        <row r="152">
          <cell r="B152" t="str">
            <v>Agoo</v>
          </cell>
          <cell r="G152">
            <v>154</v>
          </cell>
          <cell r="H152">
            <v>0</v>
          </cell>
          <cell r="I152">
            <v>154</v>
          </cell>
          <cell r="J152">
            <v>9.06</v>
          </cell>
          <cell r="K152">
            <v>8.1539999999999999</v>
          </cell>
          <cell r="L152">
            <v>0.2</v>
          </cell>
          <cell r="M152">
            <v>0</v>
          </cell>
          <cell r="N152">
            <v>69.762</v>
          </cell>
          <cell r="O152">
            <v>0</v>
          </cell>
          <cell r="P152">
            <v>1462909.1400000001</v>
          </cell>
          <cell r="Q152">
            <v>1462909.1400000001</v>
          </cell>
        </row>
        <row r="153">
          <cell r="F153" t="str">
            <v>Maturity</v>
          </cell>
          <cell r="G153">
            <v>110</v>
          </cell>
          <cell r="I153">
            <v>110</v>
          </cell>
          <cell r="J153">
            <v>4.53</v>
          </cell>
          <cell r="K153">
            <v>4.077</v>
          </cell>
          <cell r="L153">
            <v>0.1</v>
          </cell>
          <cell r="N153">
            <v>49.830000000000005</v>
          </cell>
          <cell r="P153">
            <v>1044935.1000000001</v>
          </cell>
          <cell r="Q153">
            <v>1044935.1000000001</v>
          </cell>
        </row>
        <row r="154">
          <cell r="F154" t="str">
            <v>Reproductive</v>
          </cell>
          <cell r="G154">
            <v>44</v>
          </cell>
          <cell r="I154">
            <v>44</v>
          </cell>
          <cell r="J154">
            <v>4.53</v>
          </cell>
          <cell r="K154">
            <v>4.077</v>
          </cell>
          <cell r="L154">
            <v>0.1</v>
          </cell>
          <cell r="N154">
            <v>19.932000000000002</v>
          </cell>
          <cell r="P154">
            <v>417974.04</v>
          </cell>
          <cell r="Q154">
            <v>417974.04</v>
          </cell>
        </row>
        <row r="155">
          <cell r="B155" t="str">
            <v>Tubao</v>
          </cell>
          <cell r="G155">
            <v>682</v>
          </cell>
          <cell r="H155">
            <v>0</v>
          </cell>
          <cell r="I155">
            <v>682</v>
          </cell>
          <cell r="J155">
            <v>9.06</v>
          </cell>
          <cell r="K155">
            <v>8.1539999999999999</v>
          </cell>
          <cell r="L155">
            <v>0.2</v>
          </cell>
          <cell r="M155">
            <v>0</v>
          </cell>
          <cell r="N155">
            <v>308.94600000000003</v>
          </cell>
          <cell r="O155">
            <v>0</v>
          </cell>
          <cell r="P155">
            <v>6478597.6200000001</v>
          </cell>
          <cell r="Q155">
            <v>6478597.6200000001</v>
          </cell>
        </row>
        <row r="156">
          <cell r="F156" t="str">
            <v>Reproductive</v>
          </cell>
          <cell r="G156">
            <v>605</v>
          </cell>
          <cell r="I156">
            <v>605</v>
          </cell>
          <cell r="J156">
            <v>4.53</v>
          </cell>
          <cell r="K156">
            <v>4.077</v>
          </cell>
          <cell r="L156">
            <v>0.1</v>
          </cell>
          <cell r="N156">
            <v>274.065</v>
          </cell>
          <cell r="P156">
            <v>5747143.0499999998</v>
          </cell>
          <cell r="Q156">
            <v>5747143.0499999998</v>
          </cell>
        </row>
        <row r="157">
          <cell r="F157" t="str">
            <v>Maturity</v>
          </cell>
          <cell r="G157">
            <v>77</v>
          </cell>
          <cell r="I157">
            <v>77</v>
          </cell>
          <cell r="J157">
            <v>4.53</v>
          </cell>
          <cell r="K157">
            <v>4.077</v>
          </cell>
          <cell r="L157">
            <v>0.1</v>
          </cell>
          <cell r="N157">
            <v>34.881</v>
          </cell>
          <cell r="P157">
            <v>731454.57</v>
          </cell>
          <cell r="Q157">
            <v>731454.57</v>
          </cell>
        </row>
        <row r="158">
          <cell r="B158" t="str">
            <v>Rosario</v>
          </cell>
          <cell r="G158">
            <v>145</v>
          </cell>
          <cell r="H158">
            <v>0</v>
          </cell>
          <cell r="I158">
            <v>145</v>
          </cell>
          <cell r="J158">
            <v>13.59</v>
          </cell>
          <cell r="K158">
            <v>12.231</v>
          </cell>
          <cell r="L158">
            <v>0.30000000000000004</v>
          </cell>
          <cell r="M158">
            <v>0</v>
          </cell>
          <cell r="N158">
            <v>65.685000000000002</v>
          </cell>
          <cell r="O158">
            <v>0</v>
          </cell>
          <cell r="P158">
            <v>1377414.45</v>
          </cell>
          <cell r="Q158">
            <v>1377414.45</v>
          </cell>
        </row>
        <row r="159">
          <cell r="F159" t="str">
            <v>Maturity</v>
          </cell>
          <cell r="G159">
            <v>10</v>
          </cell>
          <cell r="I159">
            <v>10</v>
          </cell>
          <cell r="J159">
            <v>4.53</v>
          </cell>
          <cell r="K159">
            <v>4.077</v>
          </cell>
          <cell r="L159">
            <v>0.1</v>
          </cell>
          <cell r="N159">
            <v>4.53</v>
          </cell>
          <cell r="P159">
            <v>94994.1</v>
          </cell>
          <cell r="Q159">
            <v>94994.1</v>
          </cell>
        </row>
        <row r="160">
          <cell r="F160" t="str">
            <v>Reproductive</v>
          </cell>
          <cell r="G160">
            <v>70</v>
          </cell>
          <cell r="I160">
            <v>70</v>
          </cell>
          <cell r="J160">
            <v>4.53</v>
          </cell>
          <cell r="K160">
            <v>4.077</v>
          </cell>
          <cell r="L160">
            <v>0.1</v>
          </cell>
          <cell r="N160">
            <v>31.710000000000004</v>
          </cell>
          <cell r="P160">
            <v>664958.70000000007</v>
          </cell>
          <cell r="Q160">
            <v>664958.70000000007</v>
          </cell>
        </row>
        <row r="161">
          <cell r="B161" t="str">
            <v>Burgos</v>
          </cell>
          <cell r="F161" t="str">
            <v>Repro/Maturity</v>
          </cell>
          <cell r="G161">
            <v>65</v>
          </cell>
          <cell r="I161">
            <v>65</v>
          </cell>
          <cell r="J161">
            <v>4.53</v>
          </cell>
          <cell r="K161">
            <v>4.077</v>
          </cell>
          <cell r="L161">
            <v>0.1</v>
          </cell>
          <cell r="N161">
            <v>29.445</v>
          </cell>
          <cell r="P161">
            <v>617461.64999999991</v>
          </cell>
          <cell r="Q161">
            <v>617461.64999999991</v>
          </cell>
        </row>
        <row r="165">
          <cell r="B165" t="str">
            <v>Cabugao</v>
          </cell>
          <cell r="C165" t="str">
            <v>Irrigated</v>
          </cell>
          <cell r="F165" t="str">
            <v>Maturity</v>
          </cell>
          <cell r="G165">
            <v>5</v>
          </cell>
          <cell r="H165">
            <v>0</v>
          </cell>
          <cell r="I165">
            <v>5</v>
          </cell>
          <cell r="J165">
            <v>4.24</v>
          </cell>
          <cell r="K165">
            <v>4.1551999999999998</v>
          </cell>
          <cell r="L165">
            <v>0.02</v>
          </cell>
          <cell r="N165">
            <v>0.42399999999999999</v>
          </cell>
          <cell r="P165">
            <v>10392.240000000002</v>
          </cell>
          <cell r="Q165">
            <v>10392.240000000002</v>
          </cell>
        </row>
        <row r="166">
          <cell r="B166" t="str">
            <v>Caoayan</v>
          </cell>
          <cell r="G166">
            <v>16</v>
          </cell>
          <cell r="H166">
            <v>0</v>
          </cell>
          <cell r="I166">
            <v>16</v>
          </cell>
          <cell r="J166">
            <v>8.48</v>
          </cell>
          <cell r="K166">
            <v>7.6320000000000006</v>
          </cell>
          <cell r="L166">
            <v>0.2</v>
          </cell>
          <cell r="M166">
            <v>0</v>
          </cell>
          <cell r="N166">
            <v>3.6040000000000005</v>
          </cell>
          <cell r="O166">
            <v>0</v>
          </cell>
          <cell r="P166">
            <v>88334.040000000023</v>
          </cell>
          <cell r="Q166">
            <v>88334.040000000023</v>
          </cell>
        </row>
        <row r="167">
          <cell r="C167" t="str">
            <v>Irrigated</v>
          </cell>
          <cell r="F167" t="str">
            <v>Maturity</v>
          </cell>
          <cell r="G167">
            <v>0.5</v>
          </cell>
          <cell r="H167">
            <v>0</v>
          </cell>
          <cell r="I167">
            <v>0.5</v>
          </cell>
          <cell r="J167">
            <v>4.24</v>
          </cell>
          <cell r="K167">
            <v>3.6040000000000001</v>
          </cell>
          <cell r="L167">
            <v>0.15</v>
          </cell>
          <cell r="N167">
            <v>0.318</v>
          </cell>
          <cell r="P167">
            <v>7794.1800000000012</v>
          </cell>
          <cell r="Q167">
            <v>7794.1800000000012</v>
          </cell>
        </row>
        <row r="168">
          <cell r="F168" t="str">
            <v>Reproductive</v>
          </cell>
          <cell r="G168">
            <v>15.5</v>
          </cell>
          <cell r="H168">
            <v>0</v>
          </cell>
          <cell r="I168">
            <v>15.5</v>
          </cell>
          <cell r="J168">
            <v>4.24</v>
          </cell>
          <cell r="K168">
            <v>4.0280000000000005</v>
          </cell>
          <cell r="L168">
            <v>0.05</v>
          </cell>
          <cell r="N168">
            <v>3.2860000000000005</v>
          </cell>
          <cell r="P168">
            <v>80539.860000000015</v>
          </cell>
          <cell r="Q168">
            <v>80539.860000000015</v>
          </cell>
        </row>
        <row r="169">
          <cell r="B169" t="str">
            <v>Sinait</v>
          </cell>
          <cell r="G169">
            <v>50.94</v>
          </cell>
          <cell r="H169">
            <v>0</v>
          </cell>
          <cell r="I169">
            <v>50.94</v>
          </cell>
          <cell r="J169">
            <v>12.72</v>
          </cell>
          <cell r="K169">
            <v>11.829599999999999</v>
          </cell>
          <cell r="L169">
            <v>0.21</v>
          </cell>
          <cell r="M169">
            <v>0</v>
          </cell>
          <cell r="N169">
            <v>31.919568000000002</v>
          </cell>
          <cell r="O169">
            <v>0</v>
          </cell>
          <cell r="P169">
            <v>782348.61168000009</v>
          </cell>
          <cell r="Q169">
            <v>782348.61168000009</v>
          </cell>
        </row>
        <row r="170">
          <cell r="C170" t="str">
            <v>Irrigated</v>
          </cell>
          <cell r="F170" t="str">
            <v>Maturity</v>
          </cell>
          <cell r="G170">
            <v>0.84</v>
          </cell>
          <cell r="H170">
            <v>0</v>
          </cell>
          <cell r="I170">
            <v>0.84</v>
          </cell>
          <cell r="J170">
            <v>4.24</v>
          </cell>
          <cell r="K170">
            <v>4.1128</v>
          </cell>
          <cell r="L170">
            <v>0.03</v>
          </cell>
          <cell r="N170">
            <v>0.106848</v>
          </cell>
          <cell r="P170">
            <v>2618.8444799999997</v>
          </cell>
          <cell r="Q170">
            <v>2618.8444799999997</v>
          </cell>
        </row>
        <row r="171">
          <cell r="C171" t="str">
            <v>Rainfed</v>
          </cell>
          <cell r="F171" t="str">
            <v>Maturity</v>
          </cell>
          <cell r="G171">
            <v>0.1</v>
          </cell>
          <cell r="H171">
            <v>0</v>
          </cell>
          <cell r="I171">
            <v>0.1</v>
          </cell>
          <cell r="J171">
            <v>4.24</v>
          </cell>
          <cell r="K171">
            <v>4.1128</v>
          </cell>
          <cell r="L171">
            <v>0.03</v>
          </cell>
          <cell r="N171">
            <v>1.2720000000000002E-2</v>
          </cell>
          <cell r="P171">
            <v>311.76720000000006</v>
          </cell>
          <cell r="Q171">
            <v>311.76720000000006</v>
          </cell>
        </row>
        <row r="172">
          <cell r="F172" t="str">
            <v>Reproductive</v>
          </cell>
          <cell r="G172">
            <v>50</v>
          </cell>
          <cell r="H172">
            <v>0</v>
          </cell>
          <cell r="I172">
            <v>50</v>
          </cell>
          <cell r="J172">
            <v>4.24</v>
          </cell>
          <cell r="K172">
            <v>3.6040000000000001</v>
          </cell>
          <cell r="L172">
            <v>0.15</v>
          </cell>
          <cell r="N172">
            <v>31.8</v>
          </cell>
          <cell r="P172">
            <v>779418.00000000012</v>
          </cell>
          <cell r="Q172">
            <v>779418.00000000012</v>
          </cell>
        </row>
        <row r="173">
          <cell r="B173" t="str">
            <v>Bantay</v>
          </cell>
          <cell r="C173" t="str">
            <v>Irrigated</v>
          </cell>
          <cell r="F173" t="str">
            <v>Reproductive</v>
          </cell>
          <cell r="G173">
            <v>50</v>
          </cell>
          <cell r="H173">
            <v>0</v>
          </cell>
          <cell r="I173">
            <v>50</v>
          </cell>
          <cell r="J173">
            <v>4.24</v>
          </cell>
          <cell r="K173">
            <v>3.6040000000000001</v>
          </cell>
          <cell r="L173">
            <v>0.15</v>
          </cell>
          <cell r="N173">
            <v>31.8</v>
          </cell>
          <cell r="P173">
            <v>779418.00000000012</v>
          </cell>
          <cell r="Q173">
            <v>779418.00000000012</v>
          </cell>
        </row>
        <row r="174">
          <cell r="B174" t="str">
            <v>Magsingal</v>
          </cell>
          <cell r="C174" t="str">
            <v>Irrigated</v>
          </cell>
          <cell r="F174" t="str">
            <v>Reproductive</v>
          </cell>
          <cell r="G174">
            <v>30</v>
          </cell>
          <cell r="H174">
            <v>0</v>
          </cell>
          <cell r="I174">
            <v>30</v>
          </cell>
          <cell r="J174">
            <v>4.24</v>
          </cell>
          <cell r="K174">
            <v>3.6040000000000001</v>
          </cell>
          <cell r="L174">
            <v>0.15</v>
          </cell>
          <cell r="N174">
            <v>19.080000000000002</v>
          </cell>
          <cell r="P174">
            <v>467650.80000000005</v>
          </cell>
          <cell r="Q174">
            <v>467650.80000000005</v>
          </cell>
        </row>
        <row r="175">
          <cell r="B175" t="str">
            <v>San Vicente</v>
          </cell>
          <cell r="C175" t="str">
            <v>Irrigated</v>
          </cell>
          <cell r="F175" t="str">
            <v>Maturity</v>
          </cell>
          <cell r="G175">
            <v>43.5</v>
          </cell>
          <cell r="H175">
            <v>0</v>
          </cell>
          <cell r="I175">
            <v>43.5</v>
          </cell>
          <cell r="J175">
            <v>4.24</v>
          </cell>
          <cell r="K175">
            <v>3.6040000000000001</v>
          </cell>
          <cell r="L175">
            <v>0.15</v>
          </cell>
          <cell r="N175">
            <v>27.666</v>
          </cell>
          <cell r="P175">
            <v>678093.66</v>
          </cell>
          <cell r="Q175">
            <v>678093.66</v>
          </cell>
        </row>
        <row r="176">
          <cell r="B176" t="str">
            <v>San Ildefonso</v>
          </cell>
          <cell r="G176">
            <v>30.27</v>
          </cell>
          <cell r="H176">
            <v>0</v>
          </cell>
          <cell r="I176">
            <v>30.27</v>
          </cell>
          <cell r="J176">
            <v>8.48</v>
          </cell>
          <cell r="K176">
            <v>8.0560000000000009</v>
          </cell>
          <cell r="L176">
            <v>0.1</v>
          </cell>
          <cell r="M176">
            <v>0</v>
          </cell>
          <cell r="N176">
            <v>6.4172400000000014</v>
          </cell>
          <cell r="O176">
            <v>0</v>
          </cell>
          <cell r="P176">
            <v>157286.55240000004</v>
          </cell>
          <cell r="Q176">
            <v>157286.55240000004</v>
          </cell>
        </row>
        <row r="177">
          <cell r="C177" t="str">
            <v>Irrigated</v>
          </cell>
          <cell r="F177" t="str">
            <v>Maturity</v>
          </cell>
          <cell r="G177">
            <v>2.72</v>
          </cell>
          <cell r="H177">
            <v>0</v>
          </cell>
          <cell r="I177">
            <v>2.72</v>
          </cell>
          <cell r="J177">
            <v>4.24</v>
          </cell>
          <cell r="K177">
            <v>4.0280000000000005</v>
          </cell>
          <cell r="L177">
            <v>0.05</v>
          </cell>
          <cell r="N177">
            <v>0.57664000000000015</v>
          </cell>
          <cell r="P177">
            <v>14133.446400000004</v>
          </cell>
          <cell r="Q177">
            <v>14133.446400000004</v>
          </cell>
        </row>
        <row r="178">
          <cell r="F178" t="str">
            <v>Flowering</v>
          </cell>
          <cell r="G178">
            <v>27.55</v>
          </cell>
          <cell r="H178">
            <v>0</v>
          </cell>
          <cell r="I178">
            <v>27.55</v>
          </cell>
          <cell r="J178">
            <v>4.24</v>
          </cell>
          <cell r="K178">
            <v>4.0280000000000005</v>
          </cell>
          <cell r="L178">
            <v>0.05</v>
          </cell>
          <cell r="N178">
            <v>5.8406000000000011</v>
          </cell>
          <cell r="P178">
            <v>143153.10600000003</v>
          </cell>
          <cell r="Q178">
            <v>143153.10600000003</v>
          </cell>
        </row>
        <row r="179">
          <cell r="B179" t="str">
            <v>Sta. Catalina</v>
          </cell>
          <cell r="C179" t="str">
            <v>Irrigated</v>
          </cell>
          <cell r="F179" t="str">
            <v>Flowering-Milking</v>
          </cell>
          <cell r="G179">
            <v>15</v>
          </cell>
          <cell r="H179">
            <v>0</v>
          </cell>
          <cell r="I179">
            <v>15</v>
          </cell>
          <cell r="J179">
            <v>4.24</v>
          </cell>
          <cell r="K179">
            <v>3.6040000000000001</v>
          </cell>
          <cell r="L179">
            <v>0.15</v>
          </cell>
          <cell r="N179">
            <v>9.5400000000000009</v>
          </cell>
          <cell r="P179">
            <v>233825.40000000002</v>
          </cell>
          <cell r="Q179">
            <v>233825.40000000002</v>
          </cell>
        </row>
        <row r="180">
          <cell r="B180" t="str">
            <v>San Juan</v>
          </cell>
          <cell r="C180" t="str">
            <v>Irrigated</v>
          </cell>
          <cell r="F180" t="str">
            <v>Reproductive</v>
          </cell>
          <cell r="G180">
            <v>52</v>
          </cell>
          <cell r="H180">
            <v>0</v>
          </cell>
          <cell r="I180">
            <v>52</v>
          </cell>
          <cell r="J180">
            <v>4.24</v>
          </cell>
          <cell r="K180">
            <v>3.6040000000000001</v>
          </cell>
          <cell r="L180">
            <v>0.15</v>
          </cell>
          <cell r="N180">
            <v>33.072000000000003</v>
          </cell>
          <cell r="P180">
            <v>810594.7200000002</v>
          </cell>
          <cell r="Q180">
            <v>810594.7200000002</v>
          </cell>
        </row>
        <row r="181">
          <cell r="B181" t="str">
            <v>Sto. Domingo</v>
          </cell>
          <cell r="C181" t="str">
            <v>Irrigated</v>
          </cell>
          <cell r="F181" t="str">
            <v>Reproductive</v>
          </cell>
          <cell r="G181">
            <v>320.5</v>
          </cell>
          <cell r="H181">
            <v>0</v>
          </cell>
          <cell r="I181">
            <v>320.5</v>
          </cell>
          <cell r="J181">
            <v>4.24</v>
          </cell>
          <cell r="K181">
            <v>3.6040000000000001</v>
          </cell>
          <cell r="L181">
            <v>0.15</v>
          </cell>
          <cell r="N181">
            <v>203.83799999999999</v>
          </cell>
          <cell r="P181">
            <v>4996069.38</v>
          </cell>
          <cell r="Q181">
            <v>4996069.38</v>
          </cell>
        </row>
        <row r="182">
          <cell r="B182" t="str">
            <v>Vigan City</v>
          </cell>
          <cell r="G182">
            <v>140</v>
          </cell>
          <cell r="H182">
            <v>0</v>
          </cell>
          <cell r="I182">
            <v>140</v>
          </cell>
          <cell r="J182">
            <v>8.48</v>
          </cell>
          <cell r="K182">
            <v>7.8440000000000012</v>
          </cell>
          <cell r="L182">
            <v>0.15000000000000002</v>
          </cell>
          <cell r="M182">
            <v>0</v>
          </cell>
          <cell r="N182">
            <v>42.400000000000006</v>
          </cell>
          <cell r="O182">
            <v>0</v>
          </cell>
          <cell r="P182">
            <v>1039224.0000000002</v>
          </cell>
          <cell r="Q182">
            <v>1039224.0000000002</v>
          </cell>
        </row>
        <row r="183">
          <cell r="C183" t="str">
            <v>Irrigated</v>
          </cell>
          <cell r="F183" t="str">
            <v>Flowering</v>
          </cell>
          <cell r="G183">
            <v>60</v>
          </cell>
          <cell r="H183">
            <v>0</v>
          </cell>
          <cell r="I183">
            <v>60</v>
          </cell>
          <cell r="J183">
            <v>4.24</v>
          </cell>
          <cell r="K183">
            <v>3.8160000000000003</v>
          </cell>
          <cell r="L183">
            <v>0.1</v>
          </cell>
          <cell r="N183">
            <v>25.44</v>
          </cell>
          <cell r="P183">
            <v>623534.40000000014</v>
          </cell>
          <cell r="Q183">
            <v>623534.40000000014</v>
          </cell>
        </row>
        <row r="184">
          <cell r="F184" t="str">
            <v>Maturity</v>
          </cell>
          <cell r="G184">
            <v>80</v>
          </cell>
          <cell r="H184">
            <v>0</v>
          </cell>
          <cell r="I184">
            <v>80</v>
          </cell>
          <cell r="J184">
            <v>4.24</v>
          </cell>
          <cell r="K184">
            <v>4.0280000000000005</v>
          </cell>
          <cell r="L184">
            <v>0.05</v>
          </cell>
          <cell r="N184">
            <v>16.96</v>
          </cell>
          <cell r="P184">
            <v>415689.60000000003</v>
          </cell>
          <cell r="Q184">
            <v>415689.60000000003</v>
          </cell>
        </row>
        <row r="185">
          <cell r="B185" t="str">
            <v>District 2</v>
          </cell>
          <cell r="G185">
            <v>1482.7</v>
          </cell>
          <cell r="H185">
            <v>9.6999999999999993</v>
          </cell>
          <cell r="I185">
            <v>1473</v>
          </cell>
          <cell r="N185">
            <v>1080.3579359999999</v>
          </cell>
          <cell r="P185">
            <v>25534990.051359996</v>
          </cell>
          <cell r="Q185">
            <v>25534990.051359996</v>
          </cell>
        </row>
        <row r="186">
          <cell r="B186" t="str">
            <v>Tagudin</v>
          </cell>
          <cell r="C186" t="str">
            <v>Irrigated</v>
          </cell>
          <cell r="F186" t="str">
            <v>Reproductive</v>
          </cell>
          <cell r="G186">
            <v>765</v>
          </cell>
          <cell r="H186">
            <v>0</v>
          </cell>
          <cell r="I186">
            <v>765</v>
          </cell>
          <cell r="J186">
            <v>4.24</v>
          </cell>
          <cell r="K186">
            <v>3.8160000000000003</v>
          </cell>
          <cell r="L186">
            <v>0.1</v>
          </cell>
          <cell r="N186">
            <v>324.36</v>
          </cell>
          <cell r="P186">
            <v>7950063.6000000006</v>
          </cell>
          <cell r="Q186">
            <v>7950063.6000000006</v>
          </cell>
        </row>
        <row r="187">
          <cell r="B187" t="str">
            <v>Santa</v>
          </cell>
          <cell r="C187" t="str">
            <v>Irrigated</v>
          </cell>
          <cell r="F187" t="str">
            <v>Maturity</v>
          </cell>
          <cell r="G187">
            <v>127</v>
          </cell>
          <cell r="H187">
            <v>0</v>
          </cell>
          <cell r="I187">
            <v>127</v>
          </cell>
          <cell r="J187">
            <v>4.24</v>
          </cell>
          <cell r="K187">
            <v>4.1976000000000004</v>
          </cell>
          <cell r="L187">
            <v>0.01</v>
          </cell>
          <cell r="N187">
            <v>5.3848000000000003</v>
          </cell>
          <cell r="P187">
            <v>131981.44800000003</v>
          </cell>
          <cell r="Q187">
            <v>131981.44800000003</v>
          </cell>
        </row>
        <row r="188">
          <cell r="B188" t="str">
            <v>Sta. Cruz</v>
          </cell>
          <cell r="G188">
            <v>4.5</v>
          </cell>
          <cell r="H188">
            <v>0</v>
          </cell>
          <cell r="I188">
            <v>4.5</v>
          </cell>
          <cell r="J188">
            <v>8.48</v>
          </cell>
          <cell r="K188">
            <v>5.2152000000000003</v>
          </cell>
          <cell r="L188">
            <v>0.77</v>
          </cell>
          <cell r="M188">
            <v>0</v>
          </cell>
          <cell r="N188">
            <v>8.7585680000000004</v>
          </cell>
          <cell r="O188">
            <v>0</v>
          </cell>
          <cell r="P188">
            <v>214672.50168000002</v>
          </cell>
          <cell r="Q188">
            <v>214672.50168000002</v>
          </cell>
        </row>
        <row r="189">
          <cell r="C189" t="str">
            <v>Irrigated</v>
          </cell>
          <cell r="F189" t="str">
            <v>Maturity</v>
          </cell>
          <cell r="G189">
            <v>0.28999999999999998</v>
          </cell>
          <cell r="H189">
            <v>0</v>
          </cell>
          <cell r="I189">
            <v>0.28999999999999998</v>
          </cell>
          <cell r="J189">
            <v>4.24</v>
          </cell>
          <cell r="K189">
            <v>2.968</v>
          </cell>
          <cell r="L189">
            <v>0.3</v>
          </cell>
          <cell r="N189">
            <v>0.36887999999999999</v>
          </cell>
          <cell r="P189">
            <v>9041.2487999999994</v>
          </cell>
          <cell r="Q189">
            <v>9041.2487999999994</v>
          </cell>
        </row>
        <row r="190">
          <cell r="F190" t="str">
            <v>Reproductive</v>
          </cell>
          <cell r="G190">
            <v>4.21</v>
          </cell>
          <cell r="H190">
            <v>0</v>
          </cell>
          <cell r="I190">
            <v>4.21</v>
          </cell>
          <cell r="J190">
            <v>4.24</v>
          </cell>
          <cell r="K190">
            <v>2.2472000000000003</v>
          </cell>
          <cell r="L190">
            <v>0.47</v>
          </cell>
          <cell r="N190">
            <v>8.3896879999999996</v>
          </cell>
          <cell r="P190">
            <v>205631.25288000001</v>
          </cell>
          <cell r="Q190">
            <v>205631.25288000001</v>
          </cell>
        </row>
        <row r="191">
          <cell r="B191" t="str">
            <v>Salcedo</v>
          </cell>
          <cell r="F191" t="str">
            <v>Reproductive</v>
          </cell>
          <cell r="G191">
            <v>50</v>
          </cell>
          <cell r="H191">
            <v>0</v>
          </cell>
          <cell r="I191">
            <v>50</v>
          </cell>
          <cell r="J191">
            <v>4.24</v>
          </cell>
          <cell r="K191">
            <v>2.968</v>
          </cell>
          <cell r="L191">
            <v>0.3</v>
          </cell>
          <cell r="N191">
            <v>63.6</v>
          </cell>
          <cell r="P191">
            <v>1558836.0000000002</v>
          </cell>
          <cell r="Q191">
            <v>1558836.0000000002</v>
          </cell>
        </row>
        <row r="192">
          <cell r="B192" t="str">
            <v>San Emilio</v>
          </cell>
          <cell r="F192" t="str">
            <v>Reproductive</v>
          </cell>
          <cell r="G192">
            <v>1.7</v>
          </cell>
          <cell r="H192">
            <v>1.7</v>
          </cell>
          <cell r="J192">
            <v>4.24</v>
          </cell>
          <cell r="K192">
            <v>0</v>
          </cell>
          <cell r="L192">
            <v>1</v>
          </cell>
          <cell r="N192">
            <v>7.2080000000000002</v>
          </cell>
          <cell r="P192">
            <v>168955.52000000002</v>
          </cell>
          <cell r="Q192">
            <v>168955.52000000002</v>
          </cell>
        </row>
        <row r="193">
          <cell r="B193" t="str">
            <v>Nagbukel</v>
          </cell>
          <cell r="G193">
            <v>65.5</v>
          </cell>
          <cell r="H193">
            <v>0</v>
          </cell>
          <cell r="I193">
            <v>65.5</v>
          </cell>
          <cell r="J193">
            <v>8.48</v>
          </cell>
          <cell r="K193">
            <v>5.9359999999999999</v>
          </cell>
          <cell r="L193">
            <v>0.6</v>
          </cell>
          <cell r="M193">
            <v>0</v>
          </cell>
          <cell r="N193">
            <v>83.316000000000003</v>
          </cell>
          <cell r="O193">
            <v>0</v>
          </cell>
          <cell r="P193">
            <v>2042075.1600000001</v>
          </cell>
          <cell r="Q193">
            <v>2042075.1600000001</v>
          </cell>
        </row>
        <row r="194">
          <cell r="F194" t="str">
            <v>Reproductive</v>
          </cell>
          <cell r="G194">
            <v>19.7</v>
          </cell>
          <cell r="H194">
            <v>0</v>
          </cell>
          <cell r="I194">
            <v>19.7</v>
          </cell>
          <cell r="J194">
            <v>4.24</v>
          </cell>
          <cell r="K194">
            <v>2.968</v>
          </cell>
          <cell r="L194">
            <v>0.3</v>
          </cell>
          <cell r="N194">
            <v>25.058399999999999</v>
          </cell>
          <cell r="P194">
            <v>614181.38399999996</v>
          </cell>
          <cell r="Q194">
            <v>614181.38399999996</v>
          </cell>
        </row>
        <row r="195">
          <cell r="F195" t="str">
            <v>Maturity</v>
          </cell>
          <cell r="G195">
            <v>45.8</v>
          </cell>
          <cell r="H195">
            <v>0</v>
          </cell>
          <cell r="I195">
            <v>45.8</v>
          </cell>
          <cell r="J195">
            <v>4.24</v>
          </cell>
          <cell r="K195">
            <v>2.968</v>
          </cell>
          <cell r="L195">
            <v>0.3</v>
          </cell>
          <cell r="N195">
            <v>58.257599999999996</v>
          </cell>
          <cell r="P195">
            <v>1427893.7760000001</v>
          </cell>
          <cell r="Q195">
            <v>1427893.7760000001</v>
          </cell>
        </row>
        <row r="196">
          <cell r="B196" t="str">
            <v>Galimuyod</v>
          </cell>
          <cell r="F196" t="str">
            <v>Reproductive</v>
          </cell>
          <cell r="G196">
            <v>5</v>
          </cell>
          <cell r="H196">
            <v>0</v>
          </cell>
          <cell r="I196">
            <v>5</v>
          </cell>
          <cell r="J196">
            <v>4.24</v>
          </cell>
          <cell r="K196">
            <v>2.968</v>
          </cell>
          <cell r="L196">
            <v>0.3</v>
          </cell>
          <cell r="N196">
            <v>6.36</v>
          </cell>
          <cell r="P196">
            <v>155883.60000000003</v>
          </cell>
          <cell r="Q196">
            <v>155883.60000000003</v>
          </cell>
        </row>
        <row r="197">
          <cell r="B197" t="str">
            <v>Cervantes</v>
          </cell>
          <cell r="G197">
            <v>7</v>
          </cell>
          <cell r="H197">
            <v>4</v>
          </cell>
          <cell r="I197">
            <v>3</v>
          </cell>
          <cell r="J197">
            <v>8.48</v>
          </cell>
          <cell r="K197">
            <v>2.968</v>
          </cell>
          <cell r="L197">
            <v>1.3</v>
          </cell>
          <cell r="M197">
            <v>0</v>
          </cell>
          <cell r="N197">
            <v>20.776</v>
          </cell>
          <cell r="O197">
            <v>0</v>
          </cell>
          <cell r="P197">
            <v>491072.56</v>
          </cell>
          <cell r="Q197">
            <v>491072.56</v>
          </cell>
        </row>
        <row r="198">
          <cell r="F198" t="str">
            <v>Harvestable</v>
          </cell>
          <cell r="G198">
            <v>4</v>
          </cell>
          <cell r="H198">
            <v>4</v>
          </cell>
          <cell r="J198">
            <v>4.24</v>
          </cell>
          <cell r="K198">
            <v>0</v>
          </cell>
          <cell r="L198">
            <v>1</v>
          </cell>
          <cell r="N198">
            <v>16.96</v>
          </cell>
          <cell r="P198">
            <v>397542.40000000002</v>
          </cell>
          <cell r="Q198">
            <v>397542.40000000002</v>
          </cell>
        </row>
        <row r="199">
          <cell r="F199" t="str">
            <v>Reproductive</v>
          </cell>
          <cell r="G199">
            <v>3</v>
          </cell>
          <cell r="H199">
            <v>0</v>
          </cell>
          <cell r="I199">
            <v>3</v>
          </cell>
          <cell r="J199">
            <v>4.24</v>
          </cell>
          <cell r="K199">
            <v>2.968</v>
          </cell>
          <cell r="L199">
            <v>0.3</v>
          </cell>
          <cell r="N199">
            <v>3.8159999999999998</v>
          </cell>
          <cell r="P199">
            <v>93530.159999999989</v>
          </cell>
          <cell r="Q199">
            <v>93530.159999999989</v>
          </cell>
        </row>
        <row r="200">
          <cell r="B200" t="str">
            <v>Candon City</v>
          </cell>
          <cell r="F200" t="str">
            <v>Reproductive</v>
          </cell>
          <cell r="G200">
            <v>150</v>
          </cell>
          <cell r="H200">
            <v>0</v>
          </cell>
          <cell r="I200">
            <v>150</v>
          </cell>
          <cell r="J200">
            <v>4.24</v>
          </cell>
          <cell r="K200">
            <v>3.18</v>
          </cell>
          <cell r="L200">
            <v>0.25</v>
          </cell>
          <cell r="N200">
            <v>159</v>
          </cell>
          <cell r="P200">
            <v>3897090</v>
          </cell>
          <cell r="Q200">
            <v>3897090</v>
          </cell>
        </row>
        <row r="201">
          <cell r="B201" t="str">
            <v>Sugpon</v>
          </cell>
          <cell r="G201">
            <v>15</v>
          </cell>
          <cell r="H201">
            <v>0</v>
          </cell>
          <cell r="I201">
            <v>15</v>
          </cell>
          <cell r="J201">
            <v>8.48</v>
          </cell>
          <cell r="K201">
            <v>6.1479999999999997</v>
          </cell>
          <cell r="L201">
            <v>0.55000000000000004</v>
          </cell>
          <cell r="M201">
            <v>0</v>
          </cell>
          <cell r="N201">
            <v>17.172000000000001</v>
          </cell>
          <cell r="O201">
            <v>0</v>
          </cell>
          <cell r="P201">
            <v>420885.72</v>
          </cell>
          <cell r="Q201">
            <v>420885.72</v>
          </cell>
        </row>
        <row r="202">
          <cell r="F202" t="str">
            <v>Reproductive</v>
          </cell>
          <cell r="G202">
            <v>9</v>
          </cell>
          <cell r="H202">
            <v>0</v>
          </cell>
          <cell r="I202">
            <v>9</v>
          </cell>
          <cell r="J202">
            <v>4.24</v>
          </cell>
          <cell r="K202">
            <v>3.18</v>
          </cell>
          <cell r="L202">
            <v>0.25</v>
          </cell>
          <cell r="N202">
            <v>9.5400000000000009</v>
          </cell>
          <cell r="P202">
            <v>233825.40000000002</v>
          </cell>
          <cell r="Q202">
            <v>233825.40000000002</v>
          </cell>
        </row>
        <row r="203">
          <cell r="F203" t="str">
            <v>Maturity</v>
          </cell>
          <cell r="G203">
            <v>6</v>
          </cell>
          <cell r="H203">
            <v>0</v>
          </cell>
          <cell r="I203">
            <v>6</v>
          </cell>
          <cell r="J203">
            <v>4.24</v>
          </cell>
          <cell r="K203">
            <v>2.968</v>
          </cell>
          <cell r="L203">
            <v>0.3</v>
          </cell>
          <cell r="N203">
            <v>7.6319999999999997</v>
          </cell>
          <cell r="P203">
            <v>187060.31999999998</v>
          </cell>
          <cell r="Q203">
            <v>187060.31999999998</v>
          </cell>
        </row>
        <row r="204">
          <cell r="B204" t="str">
            <v>Quirino</v>
          </cell>
          <cell r="F204" t="str">
            <v>Flowering</v>
          </cell>
          <cell r="G204">
            <v>200</v>
          </cell>
          <cell r="I204">
            <v>200</v>
          </cell>
          <cell r="J204">
            <v>4.24</v>
          </cell>
          <cell r="K204">
            <v>2.968</v>
          </cell>
          <cell r="L204">
            <v>0.3</v>
          </cell>
          <cell r="N204">
            <v>254.39999999999998</v>
          </cell>
          <cell r="P204">
            <v>5334767.9999999991</v>
          </cell>
          <cell r="Q204">
            <v>5334767.9999999991</v>
          </cell>
        </row>
        <row r="208">
          <cell r="B208" t="str">
            <v>Adams</v>
          </cell>
          <cell r="C208" t="str">
            <v>Irrigated</v>
          </cell>
          <cell r="F208" t="str">
            <v>Flowering</v>
          </cell>
          <cell r="G208">
            <v>1.5</v>
          </cell>
          <cell r="H208">
            <v>0</v>
          </cell>
          <cell r="I208">
            <v>1.5</v>
          </cell>
          <cell r="J208">
            <v>4.79</v>
          </cell>
          <cell r="K208">
            <v>4.3109999999999999</v>
          </cell>
          <cell r="L208">
            <v>0.1</v>
          </cell>
          <cell r="N208">
            <v>0.71850000000000003</v>
          </cell>
          <cell r="P208">
            <v>16884.75</v>
          </cell>
          <cell r="Q208">
            <v>16884.75</v>
          </cell>
        </row>
        <row r="209">
          <cell r="B209" t="str">
            <v>Bacarra</v>
          </cell>
          <cell r="G209">
            <v>1965</v>
          </cell>
          <cell r="H209">
            <v>0</v>
          </cell>
          <cell r="I209">
            <v>1965</v>
          </cell>
          <cell r="J209">
            <v>14.370000000000001</v>
          </cell>
          <cell r="K209">
            <v>11.7355</v>
          </cell>
          <cell r="L209">
            <v>0.55000000000000004</v>
          </cell>
          <cell r="M209">
            <v>0</v>
          </cell>
          <cell r="N209">
            <v>1522.741</v>
          </cell>
          <cell r="O209">
            <v>0</v>
          </cell>
          <cell r="P209">
            <v>35784413.5</v>
          </cell>
          <cell r="Q209">
            <v>35784413.5</v>
          </cell>
        </row>
        <row r="210">
          <cell r="C210" t="str">
            <v>Irrigated</v>
          </cell>
          <cell r="F210" t="str">
            <v>Flowering</v>
          </cell>
          <cell r="G210">
            <v>806</v>
          </cell>
          <cell r="H210">
            <v>0</v>
          </cell>
          <cell r="I210">
            <v>806</v>
          </cell>
          <cell r="J210">
            <v>4.79</v>
          </cell>
          <cell r="K210">
            <v>3.3529999999999998</v>
          </cell>
          <cell r="L210">
            <v>0.3</v>
          </cell>
          <cell r="N210">
            <v>1158.222</v>
          </cell>
          <cell r="P210">
            <v>27218217</v>
          </cell>
          <cell r="Q210">
            <v>27218217</v>
          </cell>
        </row>
        <row r="211">
          <cell r="C211" t="str">
            <v>Irrigated</v>
          </cell>
          <cell r="F211" t="str">
            <v>Hard Dough</v>
          </cell>
          <cell r="G211">
            <v>1038</v>
          </cell>
          <cell r="H211">
            <v>0</v>
          </cell>
          <cell r="I211">
            <v>1038</v>
          </cell>
          <cell r="J211">
            <v>4.79</v>
          </cell>
          <cell r="K211">
            <v>4.5505000000000004</v>
          </cell>
          <cell r="L211">
            <v>0.05</v>
          </cell>
          <cell r="N211">
            <v>248.60100000000003</v>
          </cell>
          <cell r="P211">
            <v>5842123.5000000009</v>
          </cell>
          <cell r="Q211">
            <v>5842123.5000000009</v>
          </cell>
        </row>
        <row r="212">
          <cell r="C212" t="str">
            <v>Irrigated</v>
          </cell>
          <cell r="F212" t="str">
            <v>Maturity</v>
          </cell>
          <cell r="G212">
            <v>121</v>
          </cell>
          <cell r="H212">
            <v>0</v>
          </cell>
          <cell r="I212">
            <v>121</v>
          </cell>
          <cell r="J212">
            <v>4.79</v>
          </cell>
          <cell r="K212">
            <v>3.8319999999999999</v>
          </cell>
          <cell r="L212">
            <v>0.2</v>
          </cell>
          <cell r="N212">
            <v>115.91800000000001</v>
          </cell>
          <cell r="P212">
            <v>2724073.0000000005</v>
          </cell>
          <cell r="Q212">
            <v>2724073.0000000005</v>
          </cell>
        </row>
        <row r="213">
          <cell r="B213" t="str">
            <v>Bangui</v>
          </cell>
          <cell r="G213">
            <v>131</v>
          </cell>
          <cell r="H213">
            <v>0</v>
          </cell>
          <cell r="I213">
            <v>131</v>
          </cell>
          <cell r="J213">
            <v>19.16</v>
          </cell>
          <cell r="K213">
            <v>17.0045</v>
          </cell>
          <cell r="L213">
            <v>0.45</v>
          </cell>
          <cell r="M213">
            <v>0</v>
          </cell>
          <cell r="N213">
            <v>90.052000000000007</v>
          </cell>
          <cell r="O213">
            <v>0</v>
          </cell>
          <cell r="P213">
            <v>2116222</v>
          </cell>
          <cell r="Q213">
            <v>2116222</v>
          </cell>
        </row>
        <row r="214">
          <cell r="C214" t="str">
            <v>Irrigated</v>
          </cell>
          <cell r="F214" t="str">
            <v>Panicle Initiation</v>
          </cell>
          <cell r="G214">
            <v>50</v>
          </cell>
          <cell r="H214">
            <v>0</v>
          </cell>
          <cell r="I214">
            <v>50</v>
          </cell>
          <cell r="J214">
            <v>4.79</v>
          </cell>
          <cell r="K214">
            <v>4.3109999999999999</v>
          </cell>
          <cell r="L214">
            <v>0.1</v>
          </cell>
          <cell r="N214">
            <v>23.950000000000003</v>
          </cell>
          <cell r="P214">
            <v>562825</v>
          </cell>
          <cell r="Q214">
            <v>562825</v>
          </cell>
        </row>
        <row r="215">
          <cell r="C215" t="str">
            <v>Irrigated</v>
          </cell>
          <cell r="F215" t="str">
            <v>Maturity</v>
          </cell>
          <cell r="G215">
            <v>6</v>
          </cell>
          <cell r="H215">
            <v>0</v>
          </cell>
          <cell r="I215">
            <v>6</v>
          </cell>
          <cell r="J215">
            <v>4.79</v>
          </cell>
          <cell r="K215">
            <v>4.5505000000000004</v>
          </cell>
          <cell r="L215">
            <v>0.05</v>
          </cell>
          <cell r="N215">
            <v>1.4370000000000001</v>
          </cell>
          <cell r="P215">
            <v>33769.5</v>
          </cell>
          <cell r="Q215">
            <v>33769.5</v>
          </cell>
        </row>
        <row r="216">
          <cell r="C216" t="str">
            <v>Irrigated</v>
          </cell>
          <cell r="F216" t="str">
            <v>Flowering</v>
          </cell>
          <cell r="G216">
            <v>15</v>
          </cell>
          <cell r="H216">
            <v>0</v>
          </cell>
          <cell r="I216">
            <v>15</v>
          </cell>
          <cell r="J216">
            <v>4.79</v>
          </cell>
          <cell r="K216">
            <v>4.3109999999999999</v>
          </cell>
          <cell r="L216">
            <v>0.1</v>
          </cell>
          <cell r="N216">
            <v>7.1850000000000005</v>
          </cell>
          <cell r="P216">
            <v>168847.50000000003</v>
          </cell>
          <cell r="Q216">
            <v>168847.50000000003</v>
          </cell>
        </row>
        <row r="217">
          <cell r="F217" t="str">
            <v>Hard Dough</v>
          </cell>
          <cell r="G217">
            <v>60</v>
          </cell>
          <cell r="H217">
            <v>0</v>
          </cell>
          <cell r="I217">
            <v>60</v>
          </cell>
          <cell r="J217">
            <v>4.79</v>
          </cell>
          <cell r="K217">
            <v>3.8319999999999999</v>
          </cell>
          <cell r="L217">
            <v>0.2</v>
          </cell>
          <cell r="N217">
            <v>57.480000000000004</v>
          </cell>
          <cell r="P217">
            <v>1350780.0000000002</v>
          </cell>
          <cell r="Q217">
            <v>1350780.0000000002</v>
          </cell>
        </row>
        <row r="218">
          <cell r="B218" t="str">
            <v>Pasuquin</v>
          </cell>
          <cell r="G218">
            <v>80</v>
          </cell>
          <cell r="H218">
            <v>0</v>
          </cell>
          <cell r="I218">
            <v>80</v>
          </cell>
          <cell r="J218">
            <v>9.58</v>
          </cell>
          <cell r="K218">
            <v>8.8614999999999995</v>
          </cell>
          <cell r="L218">
            <v>0.15000000000000002</v>
          </cell>
          <cell r="M218">
            <v>0</v>
          </cell>
          <cell r="N218">
            <v>31.135000000000005</v>
          </cell>
          <cell r="O218">
            <v>0</v>
          </cell>
          <cell r="P218">
            <v>731672.5</v>
          </cell>
          <cell r="Q218">
            <v>731672.5</v>
          </cell>
        </row>
        <row r="219">
          <cell r="C219" t="str">
            <v>Irrigated</v>
          </cell>
          <cell r="F219" t="str">
            <v>Flowering</v>
          </cell>
          <cell r="G219">
            <v>50</v>
          </cell>
          <cell r="H219">
            <v>0</v>
          </cell>
          <cell r="I219">
            <v>50</v>
          </cell>
          <cell r="J219">
            <v>4.79</v>
          </cell>
          <cell r="K219">
            <v>4.3109999999999999</v>
          </cell>
          <cell r="L219">
            <v>0.1</v>
          </cell>
          <cell r="N219">
            <v>23.950000000000003</v>
          </cell>
          <cell r="P219">
            <v>562825</v>
          </cell>
          <cell r="Q219">
            <v>562825</v>
          </cell>
        </row>
        <row r="220">
          <cell r="C220" t="str">
            <v>Irrigated</v>
          </cell>
          <cell r="F220" t="str">
            <v>Hard Dough</v>
          </cell>
          <cell r="G220">
            <v>30</v>
          </cell>
          <cell r="H220">
            <v>0</v>
          </cell>
          <cell r="I220">
            <v>30</v>
          </cell>
          <cell r="J220">
            <v>4.79</v>
          </cell>
          <cell r="K220">
            <v>4.5505000000000004</v>
          </cell>
          <cell r="L220">
            <v>0.05</v>
          </cell>
          <cell r="N220">
            <v>7.1850000000000005</v>
          </cell>
          <cell r="P220">
            <v>168847.50000000003</v>
          </cell>
          <cell r="Q220">
            <v>168847.50000000003</v>
          </cell>
        </row>
        <row r="221">
          <cell r="B221" t="str">
            <v>Pagudpud</v>
          </cell>
          <cell r="G221">
            <v>329</v>
          </cell>
          <cell r="H221">
            <v>0</v>
          </cell>
          <cell r="I221">
            <v>329</v>
          </cell>
          <cell r="J221">
            <v>9.58</v>
          </cell>
          <cell r="K221">
            <v>7.1849999999999996</v>
          </cell>
          <cell r="L221">
            <v>0.5</v>
          </cell>
          <cell r="M221">
            <v>0</v>
          </cell>
          <cell r="N221">
            <v>419.60400000000004</v>
          </cell>
          <cell r="O221">
            <v>0</v>
          </cell>
          <cell r="P221">
            <v>9860694</v>
          </cell>
          <cell r="Q221">
            <v>9860694</v>
          </cell>
        </row>
        <row r="222">
          <cell r="C222" t="str">
            <v>Irrigated</v>
          </cell>
          <cell r="F222" t="str">
            <v>Flowering</v>
          </cell>
          <cell r="G222">
            <v>218</v>
          </cell>
          <cell r="H222">
            <v>0</v>
          </cell>
          <cell r="I222">
            <v>218</v>
          </cell>
          <cell r="J222">
            <v>4.79</v>
          </cell>
          <cell r="K222">
            <v>3.3529999999999998</v>
          </cell>
          <cell r="L222">
            <v>0.3</v>
          </cell>
          <cell r="N222">
            <v>313.26600000000002</v>
          </cell>
          <cell r="P222">
            <v>7361751</v>
          </cell>
          <cell r="Q222">
            <v>7361751</v>
          </cell>
        </row>
        <row r="223">
          <cell r="F223" t="str">
            <v>Hard Dough</v>
          </cell>
          <cell r="G223">
            <v>111</v>
          </cell>
          <cell r="H223">
            <v>0</v>
          </cell>
          <cell r="I223">
            <v>111</v>
          </cell>
          <cell r="J223">
            <v>4.79</v>
          </cell>
          <cell r="K223">
            <v>3.8319999999999999</v>
          </cell>
          <cell r="L223">
            <v>0.2</v>
          </cell>
          <cell r="N223">
            <v>106.33800000000001</v>
          </cell>
          <cell r="P223">
            <v>2498943</v>
          </cell>
          <cell r="Q223">
            <v>2498943</v>
          </cell>
        </row>
        <row r="224">
          <cell r="B224" t="str">
            <v>Vintar</v>
          </cell>
          <cell r="G224">
            <v>1622</v>
          </cell>
          <cell r="H224">
            <v>0</v>
          </cell>
          <cell r="I224">
            <v>1622</v>
          </cell>
          <cell r="J224">
            <v>23.95</v>
          </cell>
          <cell r="K224">
            <v>20.357500000000002</v>
          </cell>
          <cell r="L224">
            <v>0.75</v>
          </cell>
          <cell r="M224">
            <v>0</v>
          </cell>
          <cell r="N224">
            <v>893.09550000000024</v>
          </cell>
          <cell r="O224">
            <v>0</v>
          </cell>
          <cell r="P224">
            <v>20987744.25</v>
          </cell>
          <cell r="Q224">
            <v>20987744.25</v>
          </cell>
        </row>
        <row r="225">
          <cell r="C225" t="str">
            <v>Irrigated</v>
          </cell>
          <cell r="F225" t="str">
            <v>Flowering</v>
          </cell>
          <cell r="G225">
            <v>1353</v>
          </cell>
          <cell r="H225">
            <v>0</v>
          </cell>
          <cell r="I225">
            <v>1353</v>
          </cell>
          <cell r="J225">
            <v>4.79</v>
          </cell>
          <cell r="K225">
            <v>4.3109999999999999</v>
          </cell>
          <cell r="L225">
            <v>0.1</v>
          </cell>
          <cell r="N225">
            <v>648.0870000000001</v>
          </cell>
          <cell r="P225">
            <v>15230044.500000002</v>
          </cell>
          <cell r="Q225">
            <v>15230044.500000002</v>
          </cell>
        </row>
        <row r="226">
          <cell r="F226" t="str">
            <v>Maturity</v>
          </cell>
          <cell r="G226">
            <v>55</v>
          </cell>
          <cell r="H226">
            <v>0</v>
          </cell>
          <cell r="I226">
            <v>55</v>
          </cell>
          <cell r="J226">
            <v>4.79</v>
          </cell>
          <cell r="K226">
            <v>4.5505000000000004</v>
          </cell>
          <cell r="L226">
            <v>0.05</v>
          </cell>
          <cell r="N226">
            <v>13.172500000000001</v>
          </cell>
          <cell r="P226">
            <v>309553.75000000006</v>
          </cell>
          <cell r="Q226">
            <v>309553.75000000006</v>
          </cell>
        </row>
        <row r="227">
          <cell r="F227" t="str">
            <v xml:space="preserve">Booting </v>
          </cell>
          <cell r="G227">
            <v>60</v>
          </cell>
          <cell r="H227">
            <v>0</v>
          </cell>
          <cell r="I227">
            <v>60</v>
          </cell>
          <cell r="J227">
            <v>4.79</v>
          </cell>
          <cell r="K227">
            <v>3.3529999999999998</v>
          </cell>
          <cell r="L227">
            <v>0.3</v>
          </cell>
          <cell r="N227">
            <v>86.22</v>
          </cell>
          <cell r="P227">
            <v>2026170</v>
          </cell>
          <cell r="Q227">
            <v>2026170</v>
          </cell>
        </row>
        <row r="228">
          <cell r="F228" t="str">
            <v>Panicle Initiation</v>
          </cell>
          <cell r="G228">
            <v>4</v>
          </cell>
          <cell r="H228">
            <v>0</v>
          </cell>
          <cell r="I228">
            <v>4</v>
          </cell>
          <cell r="J228">
            <v>4.79</v>
          </cell>
          <cell r="K228">
            <v>4.3109999999999999</v>
          </cell>
          <cell r="L228">
            <v>0.1</v>
          </cell>
          <cell r="N228">
            <v>1.9160000000000001</v>
          </cell>
          <cell r="P228">
            <v>45026</v>
          </cell>
          <cell r="Q228">
            <v>45026</v>
          </cell>
        </row>
        <row r="229">
          <cell r="F229" t="str">
            <v>Hard Dough</v>
          </cell>
          <cell r="G229">
            <v>150</v>
          </cell>
          <cell r="H229">
            <v>0</v>
          </cell>
          <cell r="I229">
            <v>150</v>
          </cell>
          <cell r="J229">
            <v>4.79</v>
          </cell>
          <cell r="K229">
            <v>3.8319999999999999</v>
          </cell>
          <cell r="L229">
            <v>0.2</v>
          </cell>
          <cell r="N229">
            <v>143.70000000000002</v>
          </cell>
          <cell r="P229">
            <v>3376950.0000000005</v>
          </cell>
          <cell r="Q229">
            <v>3376950.0000000005</v>
          </cell>
        </row>
        <row r="230">
          <cell r="B230" t="str">
            <v>Burgos</v>
          </cell>
          <cell r="G230">
            <v>504</v>
          </cell>
          <cell r="H230">
            <v>0</v>
          </cell>
          <cell r="I230">
            <v>504</v>
          </cell>
          <cell r="J230">
            <v>9.58</v>
          </cell>
          <cell r="K230">
            <v>8.1430000000000007</v>
          </cell>
          <cell r="L230">
            <v>0.30000000000000004</v>
          </cell>
          <cell r="M230">
            <v>0</v>
          </cell>
          <cell r="N230">
            <v>354.93900000000002</v>
          </cell>
          <cell r="O230">
            <v>0</v>
          </cell>
          <cell r="P230">
            <v>8341066.5</v>
          </cell>
          <cell r="Q230">
            <v>8341066.5</v>
          </cell>
        </row>
        <row r="231">
          <cell r="C231" t="str">
            <v>Irrigated</v>
          </cell>
          <cell r="F231" t="str">
            <v>Flowering</v>
          </cell>
          <cell r="G231">
            <v>267</v>
          </cell>
          <cell r="H231">
            <v>0</v>
          </cell>
          <cell r="I231">
            <v>267</v>
          </cell>
          <cell r="J231">
            <v>4.79</v>
          </cell>
          <cell r="K231">
            <v>4.3109999999999999</v>
          </cell>
          <cell r="L231">
            <v>0.1</v>
          </cell>
          <cell r="N231">
            <v>127.89300000000001</v>
          </cell>
          <cell r="P231">
            <v>3005485.5</v>
          </cell>
          <cell r="Q231">
            <v>3005485.5</v>
          </cell>
        </row>
        <row r="232">
          <cell r="F232" t="str">
            <v>Hard Dough</v>
          </cell>
          <cell r="G232">
            <v>237</v>
          </cell>
          <cell r="H232">
            <v>0</v>
          </cell>
          <cell r="I232">
            <v>237</v>
          </cell>
          <cell r="J232">
            <v>4.79</v>
          </cell>
          <cell r="K232">
            <v>3.8319999999999999</v>
          </cell>
          <cell r="L232">
            <v>0.2</v>
          </cell>
          <cell r="N232">
            <v>227.04600000000002</v>
          </cell>
          <cell r="P232">
            <v>5335581</v>
          </cell>
          <cell r="Q232">
            <v>5335581</v>
          </cell>
        </row>
        <row r="233">
          <cell r="B233" t="str">
            <v>Piidig</v>
          </cell>
          <cell r="C233" t="str">
            <v>Irrigated</v>
          </cell>
          <cell r="F233" t="str">
            <v>Flowering</v>
          </cell>
          <cell r="G233">
            <v>608</v>
          </cell>
          <cell r="H233">
            <v>0</v>
          </cell>
          <cell r="I233">
            <v>608</v>
          </cell>
          <cell r="J233">
            <v>4.79</v>
          </cell>
          <cell r="K233">
            <v>4.3109999999999999</v>
          </cell>
          <cell r="L233">
            <v>0.1</v>
          </cell>
          <cell r="N233">
            <v>291.23200000000003</v>
          </cell>
          <cell r="P233">
            <v>6843952</v>
          </cell>
          <cell r="Q233">
            <v>6843952</v>
          </cell>
        </row>
        <row r="234">
          <cell r="B234" t="str">
            <v>Banna</v>
          </cell>
          <cell r="G234">
            <v>985</v>
          </cell>
          <cell r="H234">
            <v>0</v>
          </cell>
          <cell r="I234">
            <v>985</v>
          </cell>
          <cell r="J234">
            <v>14.370000000000001</v>
          </cell>
          <cell r="K234">
            <v>11.975000000000001</v>
          </cell>
          <cell r="L234">
            <v>0.5</v>
          </cell>
          <cell r="M234">
            <v>0</v>
          </cell>
          <cell r="N234">
            <v>503.90800000000007</v>
          </cell>
          <cell r="O234">
            <v>0</v>
          </cell>
          <cell r="P234">
            <v>11841838</v>
          </cell>
          <cell r="Q234">
            <v>11841838</v>
          </cell>
        </row>
        <row r="235">
          <cell r="C235" t="str">
            <v>Irrigated</v>
          </cell>
          <cell r="F235" t="str">
            <v>Flowering</v>
          </cell>
          <cell r="G235">
            <v>918</v>
          </cell>
          <cell r="H235">
            <v>0</v>
          </cell>
          <cell r="I235">
            <v>918</v>
          </cell>
          <cell r="J235">
            <v>4.79</v>
          </cell>
          <cell r="K235">
            <v>4.3109999999999999</v>
          </cell>
          <cell r="L235">
            <v>0.1</v>
          </cell>
          <cell r="N235">
            <v>439.72200000000004</v>
          </cell>
          <cell r="P235">
            <v>10333467</v>
          </cell>
          <cell r="Q235">
            <v>10333467</v>
          </cell>
        </row>
        <row r="236">
          <cell r="F236" t="str">
            <v>Milking</v>
          </cell>
          <cell r="G236">
            <v>37</v>
          </cell>
          <cell r="H236">
            <v>0</v>
          </cell>
          <cell r="I236">
            <v>37</v>
          </cell>
          <cell r="J236">
            <v>4.79</v>
          </cell>
          <cell r="K236">
            <v>3.8319999999999999</v>
          </cell>
          <cell r="L236">
            <v>0.2</v>
          </cell>
          <cell r="N236">
            <v>35.446000000000005</v>
          </cell>
          <cell r="P236">
            <v>832981.00000000012</v>
          </cell>
          <cell r="Q236">
            <v>832981.00000000012</v>
          </cell>
        </row>
        <row r="237">
          <cell r="F237" t="str">
            <v>Hard dough</v>
          </cell>
          <cell r="G237">
            <v>30</v>
          </cell>
          <cell r="H237">
            <v>0</v>
          </cell>
          <cell r="I237">
            <v>30</v>
          </cell>
          <cell r="J237">
            <v>4.79</v>
          </cell>
          <cell r="K237">
            <v>3.8319999999999999</v>
          </cell>
          <cell r="L237">
            <v>0.2</v>
          </cell>
          <cell r="N237">
            <v>28.740000000000002</v>
          </cell>
          <cell r="P237">
            <v>675390.00000000012</v>
          </cell>
          <cell r="Q237">
            <v>675390.00000000012</v>
          </cell>
        </row>
        <row r="238">
          <cell r="B238" t="str">
            <v>District 2</v>
          </cell>
          <cell r="G238">
            <v>13293.8</v>
          </cell>
          <cell r="H238">
            <v>0</v>
          </cell>
          <cell r="I238">
            <v>13293.8</v>
          </cell>
          <cell r="N238">
            <v>16909.5622</v>
          </cell>
          <cell r="Q238">
            <v>397374711.69999999</v>
          </cell>
        </row>
        <row r="239">
          <cell r="B239" t="str">
            <v>Batac City</v>
          </cell>
          <cell r="C239" t="str">
            <v>Irrigated</v>
          </cell>
          <cell r="F239" t="str">
            <v>Flowering</v>
          </cell>
          <cell r="G239">
            <v>107</v>
          </cell>
          <cell r="H239">
            <v>0</v>
          </cell>
          <cell r="I239">
            <v>107</v>
          </cell>
          <cell r="J239">
            <v>4.79</v>
          </cell>
          <cell r="K239">
            <v>3.3529999999999998</v>
          </cell>
          <cell r="L239">
            <v>0.3</v>
          </cell>
          <cell r="N239">
            <v>153.75900000000001</v>
          </cell>
          <cell r="P239">
            <v>3613336.5000000005</v>
          </cell>
          <cell r="Q239">
            <v>3613336.5000000005</v>
          </cell>
        </row>
        <row r="240">
          <cell r="B240" t="str">
            <v>San Nicolas</v>
          </cell>
          <cell r="G240">
            <v>400</v>
          </cell>
          <cell r="H240">
            <v>0</v>
          </cell>
          <cell r="I240">
            <v>400</v>
          </cell>
          <cell r="J240">
            <v>9.58</v>
          </cell>
          <cell r="K240">
            <v>6.7059999999999995</v>
          </cell>
          <cell r="L240">
            <v>0.6</v>
          </cell>
          <cell r="M240">
            <v>0</v>
          </cell>
          <cell r="N240">
            <v>574.80000000000007</v>
          </cell>
          <cell r="O240">
            <v>0</v>
          </cell>
          <cell r="P240">
            <v>13507800.000000002</v>
          </cell>
          <cell r="Q240">
            <v>13507800.000000002</v>
          </cell>
        </row>
        <row r="241">
          <cell r="C241" t="str">
            <v>Irrigated</v>
          </cell>
          <cell r="F241" t="str">
            <v xml:space="preserve">Booting </v>
          </cell>
          <cell r="G241">
            <v>200</v>
          </cell>
          <cell r="H241">
            <v>0</v>
          </cell>
          <cell r="I241">
            <v>200</v>
          </cell>
          <cell r="J241">
            <v>4.79</v>
          </cell>
          <cell r="K241">
            <v>3.3529999999999998</v>
          </cell>
          <cell r="L241">
            <v>0.3</v>
          </cell>
          <cell r="N241">
            <v>287.40000000000003</v>
          </cell>
          <cell r="P241">
            <v>6753900.0000000009</v>
          </cell>
          <cell r="Q241">
            <v>6753900.0000000009</v>
          </cell>
        </row>
        <row r="242">
          <cell r="F242" t="str">
            <v>Flowering</v>
          </cell>
          <cell r="G242">
            <v>200</v>
          </cell>
          <cell r="H242">
            <v>0</v>
          </cell>
          <cell r="I242">
            <v>200</v>
          </cell>
          <cell r="J242">
            <v>4.79</v>
          </cell>
          <cell r="K242">
            <v>3.3529999999999998</v>
          </cell>
          <cell r="L242">
            <v>0.3</v>
          </cell>
          <cell r="N242">
            <v>287.40000000000003</v>
          </cell>
          <cell r="P242">
            <v>6753900.0000000009</v>
          </cell>
          <cell r="Q242">
            <v>6753900.0000000009</v>
          </cell>
        </row>
        <row r="243">
          <cell r="B243" t="str">
            <v>Badoc</v>
          </cell>
          <cell r="C243" t="str">
            <v>Irrigated</v>
          </cell>
          <cell r="F243" t="str">
            <v>Flowering</v>
          </cell>
          <cell r="G243">
            <v>1000</v>
          </cell>
          <cell r="H243">
            <v>0</v>
          </cell>
          <cell r="I243">
            <v>1000</v>
          </cell>
          <cell r="J243">
            <v>4.79</v>
          </cell>
          <cell r="K243">
            <v>3.3529999999999998</v>
          </cell>
          <cell r="L243">
            <v>0.3</v>
          </cell>
          <cell r="N243">
            <v>1437</v>
          </cell>
          <cell r="P243">
            <v>33769500</v>
          </cell>
          <cell r="Q243">
            <v>33769500</v>
          </cell>
        </row>
        <row r="244">
          <cell r="B244" t="str">
            <v>Dingras</v>
          </cell>
          <cell r="G244">
            <v>1462</v>
          </cell>
          <cell r="H244">
            <v>0</v>
          </cell>
          <cell r="I244">
            <v>1462</v>
          </cell>
          <cell r="J244">
            <v>9.58</v>
          </cell>
          <cell r="K244">
            <v>7.1849999999999996</v>
          </cell>
          <cell r="L244">
            <v>0.5</v>
          </cell>
          <cell r="M244">
            <v>0</v>
          </cell>
          <cell r="N244">
            <v>1592.1960000000001</v>
          </cell>
          <cell r="O244">
            <v>0</v>
          </cell>
          <cell r="P244">
            <v>37416606</v>
          </cell>
          <cell r="Q244">
            <v>37416606</v>
          </cell>
        </row>
        <row r="245">
          <cell r="C245" t="str">
            <v>Irrigated</v>
          </cell>
          <cell r="F245" t="str">
            <v>Flowering</v>
          </cell>
          <cell r="G245">
            <v>400</v>
          </cell>
          <cell r="H245">
            <v>0</v>
          </cell>
          <cell r="I245">
            <v>400</v>
          </cell>
          <cell r="J245">
            <v>4.79</v>
          </cell>
          <cell r="K245">
            <v>3.3529999999999998</v>
          </cell>
          <cell r="L245">
            <v>0.3</v>
          </cell>
          <cell r="N245">
            <v>574.80000000000007</v>
          </cell>
          <cell r="P245">
            <v>13507800.000000002</v>
          </cell>
          <cell r="Q245">
            <v>13507800.000000002</v>
          </cell>
        </row>
        <row r="246">
          <cell r="F246" t="str">
            <v>Maturity</v>
          </cell>
          <cell r="G246">
            <v>1062</v>
          </cell>
          <cell r="H246">
            <v>0</v>
          </cell>
          <cell r="I246">
            <v>1062</v>
          </cell>
          <cell r="J246">
            <v>4.79</v>
          </cell>
          <cell r="K246">
            <v>3.8319999999999999</v>
          </cell>
          <cell r="L246">
            <v>0.2</v>
          </cell>
          <cell r="N246">
            <v>1017.3960000000001</v>
          </cell>
          <cell r="P246">
            <v>23908806</v>
          </cell>
          <cell r="Q246">
            <v>23908806</v>
          </cell>
        </row>
        <row r="247">
          <cell r="B247" t="str">
            <v>Marcos</v>
          </cell>
          <cell r="G247">
            <v>618</v>
          </cell>
          <cell r="H247">
            <v>0</v>
          </cell>
          <cell r="I247">
            <v>618</v>
          </cell>
          <cell r="J247">
            <v>14.370000000000001</v>
          </cell>
          <cell r="K247">
            <v>11.016999999999999</v>
          </cell>
          <cell r="L247">
            <v>0.7</v>
          </cell>
          <cell r="M247">
            <v>0</v>
          </cell>
          <cell r="N247">
            <v>831.54399999999998</v>
          </cell>
          <cell r="O247">
            <v>0</v>
          </cell>
          <cell r="P247">
            <v>19541284</v>
          </cell>
          <cell r="Q247">
            <v>19541284</v>
          </cell>
        </row>
        <row r="248">
          <cell r="C248" t="str">
            <v>Irrigated</v>
          </cell>
          <cell r="F248" t="str">
            <v>Flowering</v>
          </cell>
          <cell r="G248">
            <v>500</v>
          </cell>
          <cell r="H248">
            <v>0</v>
          </cell>
          <cell r="I248">
            <v>500</v>
          </cell>
          <cell r="J248">
            <v>4.79</v>
          </cell>
          <cell r="K248">
            <v>3.3529999999999998</v>
          </cell>
          <cell r="L248">
            <v>0.3</v>
          </cell>
          <cell r="N248">
            <v>718.5</v>
          </cell>
          <cell r="P248">
            <v>16884750</v>
          </cell>
          <cell r="Q248">
            <v>16884750</v>
          </cell>
        </row>
        <row r="249">
          <cell r="F249" t="str">
            <v>Milking</v>
          </cell>
          <cell r="G249">
            <v>66</v>
          </cell>
          <cell r="H249">
            <v>0</v>
          </cell>
          <cell r="I249">
            <v>66</v>
          </cell>
          <cell r="J249">
            <v>4.79</v>
          </cell>
          <cell r="K249">
            <v>3.8319999999999999</v>
          </cell>
          <cell r="L249">
            <v>0.2</v>
          </cell>
          <cell r="N249">
            <v>63.228000000000002</v>
          </cell>
          <cell r="P249">
            <v>1485858</v>
          </cell>
          <cell r="Q249">
            <v>1485858</v>
          </cell>
        </row>
        <row r="250">
          <cell r="F250" t="str">
            <v>Hard Dough</v>
          </cell>
          <cell r="G250">
            <v>52</v>
          </cell>
          <cell r="H250">
            <v>0</v>
          </cell>
          <cell r="I250">
            <v>52</v>
          </cell>
          <cell r="J250">
            <v>4.79</v>
          </cell>
          <cell r="K250">
            <v>3.8319999999999999</v>
          </cell>
          <cell r="L250">
            <v>0.2</v>
          </cell>
          <cell r="N250">
            <v>49.816000000000003</v>
          </cell>
          <cell r="P250">
            <v>1170676.0000000002</v>
          </cell>
          <cell r="Q250">
            <v>1170676.0000000002</v>
          </cell>
        </row>
        <row r="251">
          <cell r="B251" t="str">
            <v>Paoay</v>
          </cell>
          <cell r="C251" t="str">
            <v>Irrigated</v>
          </cell>
          <cell r="F251" t="str">
            <v>Flowering</v>
          </cell>
          <cell r="G251">
            <v>630</v>
          </cell>
          <cell r="H251">
            <v>0</v>
          </cell>
          <cell r="I251">
            <v>630</v>
          </cell>
          <cell r="J251">
            <v>4.79</v>
          </cell>
          <cell r="K251">
            <v>3.3529999999999998</v>
          </cell>
          <cell r="L251">
            <v>0.3</v>
          </cell>
          <cell r="N251">
            <v>905.31000000000006</v>
          </cell>
          <cell r="P251">
            <v>21274785</v>
          </cell>
          <cell r="Q251">
            <v>21274785</v>
          </cell>
        </row>
        <row r="252">
          <cell r="B252" t="str">
            <v>Solsona</v>
          </cell>
          <cell r="G252">
            <v>1250</v>
          </cell>
          <cell r="H252">
            <v>0</v>
          </cell>
          <cell r="I252">
            <v>1250</v>
          </cell>
          <cell r="J252">
            <v>9.58</v>
          </cell>
          <cell r="K252">
            <v>6.7059999999999995</v>
          </cell>
          <cell r="L252">
            <v>0.6</v>
          </cell>
          <cell r="M252">
            <v>0</v>
          </cell>
          <cell r="N252">
            <v>1796.25</v>
          </cell>
          <cell r="O252">
            <v>0</v>
          </cell>
          <cell r="P252">
            <v>42211875</v>
          </cell>
          <cell r="Q252">
            <v>42211875</v>
          </cell>
        </row>
        <row r="253">
          <cell r="C253" t="str">
            <v>Irrigated</v>
          </cell>
          <cell r="F253" t="str">
            <v>Flowering</v>
          </cell>
          <cell r="G253">
            <v>1000</v>
          </cell>
          <cell r="H253">
            <v>0</v>
          </cell>
          <cell r="I253">
            <v>1000</v>
          </cell>
          <cell r="J253">
            <v>4.79</v>
          </cell>
          <cell r="K253">
            <v>3.3529999999999998</v>
          </cell>
          <cell r="L253">
            <v>0.3</v>
          </cell>
          <cell r="N253">
            <v>1437</v>
          </cell>
          <cell r="P253">
            <v>33769500</v>
          </cell>
          <cell r="Q253">
            <v>33769500</v>
          </cell>
        </row>
        <row r="254">
          <cell r="F254" t="str">
            <v>Hard Dough</v>
          </cell>
          <cell r="G254">
            <v>250</v>
          </cell>
          <cell r="H254">
            <v>0</v>
          </cell>
          <cell r="I254">
            <v>250</v>
          </cell>
          <cell r="J254">
            <v>4.79</v>
          </cell>
          <cell r="K254">
            <v>3.3529999999999998</v>
          </cell>
          <cell r="L254">
            <v>0.3</v>
          </cell>
          <cell r="N254">
            <v>359.25</v>
          </cell>
          <cell r="P254">
            <v>8442375</v>
          </cell>
          <cell r="Q254">
            <v>8442375</v>
          </cell>
        </row>
        <row r="255">
          <cell r="B255" t="str">
            <v>Badoc</v>
          </cell>
          <cell r="C255" t="str">
            <v>Irrigated</v>
          </cell>
          <cell r="F255" t="str">
            <v>Flowering</v>
          </cell>
          <cell r="G255">
            <v>4.8</v>
          </cell>
          <cell r="H255">
            <v>0</v>
          </cell>
          <cell r="I255">
            <v>4.8</v>
          </cell>
          <cell r="J255">
            <v>4.79</v>
          </cell>
          <cell r="K255">
            <v>4.3109999999999999</v>
          </cell>
          <cell r="L255">
            <v>0.1</v>
          </cell>
          <cell r="N255">
            <v>2.2991999999999999</v>
          </cell>
          <cell r="P255">
            <v>54031.199999999997</v>
          </cell>
          <cell r="Q255">
            <v>54031.199999999997</v>
          </cell>
        </row>
        <row r="256">
          <cell r="B256" t="str">
            <v>Pinili</v>
          </cell>
          <cell r="C256" t="str">
            <v>Irrigated</v>
          </cell>
          <cell r="F256" t="str">
            <v>Hard Dough</v>
          </cell>
          <cell r="G256">
            <v>10</v>
          </cell>
          <cell r="H256">
            <v>0</v>
          </cell>
          <cell r="I256">
            <v>10</v>
          </cell>
          <cell r="J256">
            <v>4.79</v>
          </cell>
          <cell r="K256">
            <v>4.5505000000000004</v>
          </cell>
          <cell r="L256">
            <v>0.05</v>
          </cell>
          <cell r="N256">
            <v>2.395</v>
          </cell>
          <cell r="P256">
            <v>56282.5</v>
          </cell>
          <cell r="Q256">
            <v>56282.5</v>
          </cell>
        </row>
        <row r="257">
          <cell r="B257" t="str">
            <v>Nueva Era</v>
          </cell>
          <cell r="G257">
            <v>352</v>
          </cell>
          <cell r="H257">
            <v>0</v>
          </cell>
          <cell r="I257">
            <v>352</v>
          </cell>
          <cell r="J257">
            <v>9.58</v>
          </cell>
          <cell r="K257">
            <v>8.8614999999999995</v>
          </cell>
          <cell r="L257">
            <v>0.15000000000000002</v>
          </cell>
          <cell r="M257">
            <v>0</v>
          </cell>
          <cell r="N257">
            <v>165.0155</v>
          </cell>
          <cell r="O257">
            <v>0</v>
          </cell>
          <cell r="P257">
            <v>3877864.25</v>
          </cell>
          <cell r="Q257">
            <v>3877864.25</v>
          </cell>
        </row>
        <row r="258">
          <cell r="C258" t="str">
            <v>Irrigated</v>
          </cell>
          <cell r="F258" t="str">
            <v>Flowering</v>
          </cell>
          <cell r="G258">
            <v>337</v>
          </cell>
          <cell r="H258">
            <v>0</v>
          </cell>
          <cell r="I258">
            <v>337</v>
          </cell>
          <cell r="J258">
            <v>4.79</v>
          </cell>
          <cell r="K258">
            <v>4.3109999999999999</v>
          </cell>
          <cell r="L258">
            <v>0.1</v>
          </cell>
          <cell r="N258">
            <v>161.423</v>
          </cell>
          <cell r="P258">
            <v>3793440.5</v>
          </cell>
          <cell r="Q258">
            <v>3793440.5</v>
          </cell>
        </row>
        <row r="259">
          <cell r="C259" t="str">
            <v>Irrigated</v>
          </cell>
          <cell r="F259" t="str">
            <v>Hard Dough</v>
          </cell>
          <cell r="G259">
            <v>15</v>
          </cell>
          <cell r="H259">
            <v>0</v>
          </cell>
          <cell r="I259">
            <v>15</v>
          </cell>
          <cell r="J259">
            <v>4.79</v>
          </cell>
          <cell r="K259">
            <v>4.5505000000000004</v>
          </cell>
          <cell r="L259">
            <v>0.05</v>
          </cell>
          <cell r="N259">
            <v>3.5925000000000002</v>
          </cell>
          <cell r="P259">
            <v>84423.750000000015</v>
          </cell>
          <cell r="Q259">
            <v>84423.750000000015</v>
          </cell>
        </row>
        <row r="260">
          <cell r="B260" t="str">
            <v>Laoag City</v>
          </cell>
          <cell r="G260">
            <v>1689</v>
          </cell>
          <cell r="H260">
            <v>0</v>
          </cell>
          <cell r="I260">
            <v>1689</v>
          </cell>
          <cell r="J260">
            <v>9.58</v>
          </cell>
          <cell r="K260">
            <v>7.1849999999999996</v>
          </cell>
          <cell r="L260">
            <v>0.5</v>
          </cell>
          <cell r="M260">
            <v>0</v>
          </cell>
          <cell r="N260">
            <v>2244.5940000000001</v>
          </cell>
          <cell r="O260">
            <v>0</v>
          </cell>
          <cell r="P260">
            <v>52747959</v>
          </cell>
          <cell r="Q260">
            <v>52747959</v>
          </cell>
        </row>
        <row r="261">
          <cell r="C261" t="str">
            <v>Irrigated</v>
          </cell>
          <cell r="F261" t="str">
            <v>Flowering</v>
          </cell>
          <cell r="G261">
            <v>1308</v>
          </cell>
          <cell r="H261">
            <v>0</v>
          </cell>
          <cell r="I261">
            <v>1308</v>
          </cell>
          <cell r="J261">
            <v>4.79</v>
          </cell>
          <cell r="K261">
            <v>3.3529999999999998</v>
          </cell>
          <cell r="L261">
            <v>0.3</v>
          </cell>
          <cell r="N261">
            <v>1879.596</v>
          </cell>
          <cell r="P261">
            <v>44170506</v>
          </cell>
          <cell r="Q261">
            <v>44170506</v>
          </cell>
        </row>
        <row r="262">
          <cell r="C262" t="str">
            <v>Irrigated</v>
          </cell>
          <cell r="F262" t="str">
            <v>Maturity</v>
          </cell>
          <cell r="G262">
            <v>381</v>
          </cell>
          <cell r="H262">
            <v>0</v>
          </cell>
          <cell r="I262">
            <v>381</v>
          </cell>
          <cell r="J262">
            <v>4.79</v>
          </cell>
          <cell r="K262">
            <v>3.8319999999999999</v>
          </cell>
          <cell r="L262">
            <v>0.2</v>
          </cell>
          <cell r="N262">
            <v>364.99800000000005</v>
          </cell>
          <cell r="P262">
            <v>8577453.0000000019</v>
          </cell>
          <cell r="Q262">
            <v>8577453.0000000019</v>
          </cell>
        </row>
      </sheetData>
      <sheetData sheetId="12" refreshError="1">
        <row r="22">
          <cell r="B22" t="str">
            <v>District I</v>
          </cell>
          <cell r="G22">
            <v>36.85</v>
          </cell>
          <cell r="H22">
            <v>0.25</v>
          </cell>
          <cell r="I22">
            <v>36.6</v>
          </cell>
          <cell r="N22">
            <v>28.527799999999996</v>
          </cell>
          <cell r="Q22">
            <v>488395.93599999993</v>
          </cell>
        </row>
        <row r="23">
          <cell r="B23" t="str">
            <v>Pasuquin</v>
          </cell>
          <cell r="C23" t="str">
            <v>Irrigated</v>
          </cell>
          <cell r="D23">
            <v>2</v>
          </cell>
          <cell r="E23">
            <v>10</v>
          </cell>
          <cell r="F23" t="str">
            <v>Vegetative</v>
          </cell>
          <cell r="G23">
            <v>0.25</v>
          </cell>
          <cell r="H23">
            <v>0.25</v>
          </cell>
          <cell r="J23">
            <v>4.97</v>
          </cell>
          <cell r="L23">
            <v>1</v>
          </cell>
          <cell r="N23">
            <v>1.2424999999999999</v>
          </cell>
          <cell r="P23">
            <v>17.12</v>
          </cell>
          <cell r="Q23">
            <v>21271.599999999999</v>
          </cell>
        </row>
        <row r="24">
          <cell r="B24" t="str">
            <v>Bacarra</v>
          </cell>
          <cell r="C24" t="str">
            <v>Irrigated</v>
          </cell>
          <cell r="D24">
            <v>50</v>
          </cell>
          <cell r="E24">
            <v>2739</v>
          </cell>
          <cell r="F24" t="str">
            <v>Reproductive</v>
          </cell>
          <cell r="G24">
            <v>36.6</v>
          </cell>
          <cell r="I24">
            <v>36.6</v>
          </cell>
          <cell r="J24">
            <v>4.97</v>
          </cell>
          <cell r="K24">
            <v>4.22</v>
          </cell>
          <cell r="L24">
            <v>0.15</v>
          </cell>
          <cell r="N24">
            <v>27.285299999999996</v>
          </cell>
          <cell r="P24">
            <v>17.12</v>
          </cell>
          <cell r="Q24">
            <v>467124.33599999995</v>
          </cell>
        </row>
        <row r="26">
          <cell r="B26" t="str">
            <v>District 2</v>
          </cell>
          <cell r="G26">
            <v>931.8</v>
          </cell>
          <cell r="H26">
            <v>132</v>
          </cell>
          <cell r="I26">
            <v>799.8</v>
          </cell>
          <cell r="N26">
            <v>1252.2909</v>
          </cell>
          <cell r="Q26">
            <v>21439220.207999997</v>
          </cell>
        </row>
        <row r="27">
          <cell r="B27" t="str">
            <v>Currimao</v>
          </cell>
          <cell r="G27">
            <v>18.8</v>
          </cell>
          <cell r="H27">
            <v>3</v>
          </cell>
          <cell r="I27">
            <v>15.8</v>
          </cell>
          <cell r="J27">
            <v>9.94</v>
          </cell>
          <cell r="K27">
            <v>4.2244999999999999</v>
          </cell>
          <cell r="L27">
            <v>1.1499999999999999</v>
          </cell>
          <cell r="M27">
            <v>0</v>
          </cell>
          <cell r="N27">
            <v>26.688899999999997</v>
          </cell>
          <cell r="O27">
            <v>0</v>
          </cell>
          <cell r="P27">
            <v>34.24</v>
          </cell>
          <cell r="Q27">
            <v>456913.96799999999</v>
          </cell>
        </row>
        <row r="28">
          <cell r="C28" t="str">
            <v>Irrigated</v>
          </cell>
          <cell r="D28">
            <v>11</v>
          </cell>
          <cell r="E28">
            <v>20</v>
          </cell>
          <cell r="F28" t="str">
            <v>Vegetative</v>
          </cell>
          <cell r="G28">
            <v>15.8</v>
          </cell>
          <cell r="I28">
            <v>15.8</v>
          </cell>
          <cell r="J28">
            <v>4.97</v>
          </cell>
          <cell r="K28">
            <v>4.2244999999999999</v>
          </cell>
          <cell r="L28">
            <v>0.15</v>
          </cell>
          <cell r="N28">
            <v>11.778899999999998</v>
          </cell>
          <cell r="P28">
            <v>17.12</v>
          </cell>
          <cell r="Q28">
            <v>201654.76799999998</v>
          </cell>
        </row>
        <row r="29">
          <cell r="G29">
            <v>3</v>
          </cell>
          <cell r="H29">
            <v>3</v>
          </cell>
          <cell r="J29">
            <v>4.97</v>
          </cell>
          <cell r="L29">
            <v>1</v>
          </cell>
          <cell r="N29">
            <v>14.91</v>
          </cell>
          <cell r="P29">
            <v>17.12</v>
          </cell>
          <cell r="Q29">
            <v>255259.2</v>
          </cell>
        </row>
        <row r="30">
          <cell r="B30" t="str">
            <v>Paoay</v>
          </cell>
          <cell r="G30">
            <v>140</v>
          </cell>
          <cell r="H30">
            <v>35</v>
          </cell>
          <cell r="I30">
            <v>105</v>
          </cell>
          <cell r="J30">
            <v>9.94</v>
          </cell>
          <cell r="K30">
            <v>4.2244999999999999</v>
          </cell>
          <cell r="L30">
            <v>1.1499999999999999</v>
          </cell>
          <cell r="M30">
            <v>0</v>
          </cell>
          <cell r="N30">
            <v>252.22749999999999</v>
          </cell>
          <cell r="O30">
            <v>0</v>
          </cell>
          <cell r="P30">
            <v>34.24</v>
          </cell>
          <cell r="Q30">
            <v>4318134.8</v>
          </cell>
        </row>
        <row r="31">
          <cell r="C31" t="str">
            <v>Irrigated</v>
          </cell>
          <cell r="D31">
            <v>250</v>
          </cell>
          <cell r="E31">
            <v>1195</v>
          </cell>
          <cell r="F31" t="str">
            <v>Vegetative</v>
          </cell>
          <cell r="G31">
            <v>35</v>
          </cell>
          <cell r="H31">
            <v>35</v>
          </cell>
          <cell r="J31">
            <v>4.97</v>
          </cell>
          <cell r="L31">
            <v>1</v>
          </cell>
          <cell r="N31">
            <v>173.95</v>
          </cell>
          <cell r="P31">
            <v>17.12</v>
          </cell>
          <cell r="Q31">
            <v>2978024</v>
          </cell>
        </row>
        <row r="32">
          <cell r="F32" t="str">
            <v>Vegetative</v>
          </cell>
          <cell r="G32">
            <v>105</v>
          </cell>
          <cell r="I32">
            <v>105</v>
          </cell>
          <cell r="J32">
            <v>4.97</v>
          </cell>
          <cell r="K32">
            <v>4.2244999999999999</v>
          </cell>
          <cell r="L32">
            <v>0.15</v>
          </cell>
          <cell r="N32">
            <v>78.277500000000003</v>
          </cell>
          <cell r="P32">
            <v>17.12</v>
          </cell>
          <cell r="Q32">
            <v>1340110.8</v>
          </cell>
        </row>
        <row r="33">
          <cell r="B33" t="str">
            <v>Badoc</v>
          </cell>
          <cell r="G33">
            <v>30</v>
          </cell>
          <cell r="H33">
            <v>10</v>
          </cell>
          <cell r="I33">
            <v>20</v>
          </cell>
          <cell r="J33">
            <v>9.94</v>
          </cell>
          <cell r="K33">
            <v>4.2244999999999999</v>
          </cell>
          <cell r="L33">
            <v>1.1499999999999999</v>
          </cell>
          <cell r="M33">
            <v>0</v>
          </cell>
          <cell r="N33">
            <v>64.61</v>
          </cell>
          <cell r="O33">
            <v>0</v>
          </cell>
          <cell r="P33">
            <v>34.24</v>
          </cell>
          <cell r="Q33">
            <v>1106123.2</v>
          </cell>
        </row>
        <row r="34">
          <cell r="F34" t="str">
            <v>Reproductive</v>
          </cell>
          <cell r="G34">
            <v>10</v>
          </cell>
          <cell r="H34">
            <v>10</v>
          </cell>
          <cell r="J34">
            <v>4.97</v>
          </cell>
          <cell r="L34">
            <v>1</v>
          </cell>
          <cell r="N34">
            <v>49.699999999999996</v>
          </cell>
          <cell r="P34">
            <v>17.12</v>
          </cell>
          <cell r="Q34">
            <v>850864</v>
          </cell>
        </row>
        <row r="35">
          <cell r="F35" t="str">
            <v>Reproductive</v>
          </cell>
          <cell r="G35">
            <v>20</v>
          </cell>
          <cell r="I35">
            <v>20</v>
          </cell>
          <cell r="J35">
            <v>4.97</v>
          </cell>
          <cell r="K35">
            <v>4.2244999999999999</v>
          </cell>
          <cell r="L35">
            <v>0.15</v>
          </cell>
          <cell r="N35">
            <v>14.909999999999998</v>
          </cell>
          <cell r="P35">
            <v>17.12</v>
          </cell>
          <cell r="Q35">
            <v>255259.19999999998</v>
          </cell>
        </row>
        <row r="37">
          <cell r="B37" t="str">
            <v>CITY OF BATAC</v>
          </cell>
          <cell r="C37" t="str">
            <v>Irrigated</v>
          </cell>
          <cell r="D37">
            <v>150</v>
          </cell>
          <cell r="E37">
            <v>2540</v>
          </cell>
          <cell r="F37" t="str">
            <v>Vegetative</v>
          </cell>
          <cell r="G37">
            <v>39</v>
          </cell>
          <cell r="H37">
            <v>39</v>
          </cell>
          <cell r="J37">
            <v>4.97</v>
          </cell>
          <cell r="L37">
            <v>1</v>
          </cell>
          <cell r="N37">
            <v>193.82999999999998</v>
          </cell>
          <cell r="P37">
            <v>17.12</v>
          </cell>
          <cell r="Q37">
            <v>3318369.6</v>
          </cell>
        </row>
        <row r="38">
          <cell r="F38" t="str">
            <v>Vegetative</v>
          </cell>
          <cell r="G38">
            <v>201</v>
          </cell>
          <cell r="I38">
            <v>201</v>
          </cell>
          <cell r="J38">
            <v>4.97</v>
          </cell>
          <cell r="K38">
            <v>4.2244999999999999</v>
          </cell>
          <cell r="L38">
            <v>0.15</v>
          </cell>
          <cell r="N38">
            <v>149.84549999999999</v>
          </cell>
          <cell r="P38">
            <v>17.12</v>
          </cell>
          <cell r="Q38">
            <v>2565354.96</v>
          </cell>
        </row>
        <row r="39">
          <cell r="B39" t="str">
            <v>Dingras</v>
          </cell>
          <cell r="C39" t="str">
            <v>Irrigated</v>
          </cell>
          <cell r="D39">
            <v>315</v>
          </cell>
          <cell r="E39">
            <v>6664.5</v>
          </cell>
          <cell r="F39" t="str">
            <v>Reproductive</v>
          </cell>
          <cell r="G39">
            <v>233</v>
          </cell>
          <cell r="I39">
            <v>233</v>
          </cell>
          <cell r="J39">
            <v>4.97</v>
          </cell>
          <cell r="K39">
            <v>4.22</v>
          </cell>
          <cell r="L39">
            <v>0.15</v>
          </cell>
          <cell r="N39">
            <v>173.70149999999998</v>
          </cell>
          <cell r="P39">
            <v>17.12</v>
          </cell>
          <cell r="Q39">
            <v>2973769.6799999997</v>
          </cell>
        </row>
        <row r="40">
          <cell r="B40" t="str">
            <v>Nueva Era</v>
          </cell>
          <cell r="C40" t="str">
            <v>Irrigated</v>
          </cell>
          <cell r="D40">
            <v>135</v>
          </cell>
          <cell r="E40">
            <v>971</v>
          </cell>
          <cell r="F40" t="str">
            <v>Reproductive</v>
          </cell>
          <cell r="G40">
            <v>100</v>
          </cell>
          <cell r="I40">
            <v>100</v>
          </cell>
          <cell r="J40">
            <v>4.97</v>
          </cell>
          <cell r="K40">
            <v>4.22</v>
          </cell>
          <cell r="L40">
            <v>0.15</v>
          </cell>
          <cell r="N40">
            <v>74.55</v>
          </cell>
          <cell r="P40">
            <v>17.12</v>
          </cell>
          <cell r="Q40">
            <v>1276296</v>
          </cell>
        </row>
        <row r="44">
          <cell r="B44" t="str">
            <v>SANTA Catalina</v>
          </cell>
          <cell r="C44" t="str">
            <v>Irrigated</v>
          </cell>
          <cell r="F44" t="str">
            <v>Vegetative</v>
          </cell>
          <cell r="G44">
            <v>15</v>
          </cell>
          <cell r="H44">
            <v>0</v>
          </cell>
          <cell r="I44">
            <v>15</v>
          </cell>
          <cell r="J44">
            <v>4.3600000000000003</v>
          </cell>
          <cell r="K44">
            <v>4.1420000000000003</v>
          </cell>
          <cell r="L44">
            <v>0.05</v>
          </cell>
          <cell r="N44">
            <v>3.2700000000000005</v>
          </cell>
          <cell r="P44">
            <v>17.38</v>
          </cell>
          <cell r="Q44">
            <v>56832.600000000006</v>
          </cell>
        </row>
        <row r="45">
          <cell r="B45" t="str">
            <v>Bantay</v>
          </cell>
          <cell r="G45">
            <v>40.18</v>
          </cell>
          <cell r="H45">
            <v>3.9</v>
          </cell>
          <cell r="I45">
            <v>36.28</v>
          </cell>
          <cell r="J45">
            <v>25.1</v>
          </cell>
          <cell r="K45">
            <v>8.9440000000000008</v>
          </cell>
          <cell r="L45">
            <v>3</v>
          </cell>
          <cell r="M45">
            <v>0</v>
          </cell>
          <cell r="N45">
            <v>45.046160000000015</v>
          </cell>
          <cell r="O45">
            <v>0</v>
          </cell>
          <cell r="P45">
            <v>104.27999999999999</v>
          </cell>
          <cell r="Q45">
            <v>782902.26080000005</v>
          </cell>
        </row>
        <row r="46">
          <cell r="C46" t="str">
            <v>Irrigated</v>
          </cell>
          <cell r="F46" t="str">
            <v>Vegetative</v>
          </cell>
          <cell r="G46">
            <v>17.2</v>
          </cell>
          <cell r="I46">
            <v>17.2</v>
          </cell>
          <cell r="J46">
            <v>4.3600000000000003</v>
          </cell>
          <cell r="K46">
            <v>3.4880000000000004</v>
          </cell>
          <cell r="L46">
            <v>0.2</v>
          </cell>
          <cell r="N46">
            <v>14.998400000000002</v>
          </cell>
          <cell r="P46">
            <v>17.38</v>
          </cell>
          <cell r="Q46">
            <v>260672.19199999998</v>
          </cell>
        </row>
        <row r="47">
          <cell r="F47" t="str">
            <v>Reproductive</v>
          </cell>
          <cell r="G47">
            <v>2.56</v>
          </cell>
          <cell r="H47">
            <v>2.56</v>
          </cell>
          <cell r="J47">
            <v>4.3600000000000003</v>
          </cell>
          <cell r="L47">
            <v>1</v>
          </cell>
          <cell r="N47">
            <v>11.161600000000002</v>
          </cell>
          <cell r="P47">
            <v>17.38</v>
          </cell>
          <cell r="Q47">
            <v>193988.60800000004</v>
          </cell>
        </row>
        <row r="48">
          <cell r="F48" t="str">
            <v>Reproductive</v>
          </cell>
          <cell r="G48">
            <v>16.440000000000001</v>
          </cell>
          <cell r="I48">
            <v>16.440000000000001</v>
          </cell>
          <cell r="J48">
            <v>4.3600000000000003</v>
          </cell>
          <cell r="K48">
            <v>3.9240000000000004</v>
          </cell>
          <cell r="L48">
            <v>0.1</v>
          </cell>
          <cell r="N48">
            <v>7.1678400000000018</v>
          </cell>
          <cell r="P48">
            <v>17.38</v>
          </cell>
          <cell r="Q48">
            <v>124577.05920000002</v>
          </cell>
        </row>
        <row r="49">
          <cell r="C49" t="str">
            <v>Rainfed</v>
          </cell>
          <cell r="F49" t="str">
            <v>Vegetative</v>
          </cell>
          <cell r="G49">
            <v>0.98</v>
          </cell>
          <cell r="H49">
            <v>0.98</v>
          </cell>
          <cell r="J49">
            <v>4.3600000000000003</v>
          </cell>
          <cell r="L49">
            <v>0.1</v>
          </cell>
          <cell r="N49">
            <v>4.2728000000000002</v>
          </cell>
          <cell r="P49">
            <v>17.38</v>
          </cell>
          <cell r="Q49">
            <v>74261.263999999996</v>
          </cell>
        </row>
        <row r="50">
          <cell r="F50" t="str">
            <v>Reproductive</v>
          </cell>
          <cell r="G50">
            <v>2.64</v>
          </cell>
          <cell r="I50">
            <v>2.64</v>
          </cell>
          <cell r="J50">
            <v>3.83</v>
          </cell>
          <cell r="K50">
            <v>1.532</v>
          </cell>
          <cell r="L50">
            <v>0.6</v>
          </cell>
          <cell r="N50">
            <v>6.0667200000000001</v>
          </cell>
          <cell r="P50">
            <v>17.38</v>
          </cell>
          <cell r="Q50">
            <v>105439.59359999999</v>
          </cell>
        </row>
        <row r="51">
          <cell r="F51" t="str">
            <v>Reproductive</v>
          </cell>
          <cell r="G51">
            <v>0.36</v>
          </cell>
          <cell r="H51">
            <v>0.36</v>
          </cell>
          <cell r="J51">
            <v>3.83</v>
          </cell>
          <cell r="L51">
            <v>1</v>
          </cell>
          <cell r="N51">
            <v>1.3788</v>
          </cell>
          <cell r="P51">
            <v>17.38</v>
          </cell>
          <cell r="Q51">
            <v>23963.543999999998</v>
          </cell>
        </row>
        <row r="52">
          <cell r="B52" t="str">
            <v>Cabugao</v>
          </cell>
          <cell r="G52">
            <v>5.71</v>
          </cell>
          <cell r="H52">
            <v>0.11</v>
          </cell>
          <cell r="I52">
            <v>5.6</v>
          </cell>
          <cell r="J52">
            <v>17.440000000000001</v>
          </cell>
          <cell r="K52">
            <v>12.208000000000002</v>
          </cell>
          <cell r="L52">
            <v>1.2000000000000002</v>
          </cell>
          <cell r="M52">
            <v>0</v>
          </cell>
          <cell r="N52">
            <v>2.7904</v>
          </cell>
          <cell r="O52">
            <v>0</v>
          </cell>
          <cell r="P52">
            <v>69.52</v>
          </cell>
          <cell r="Q52">
            <v>48497.151999999995</v>
          </cell>
        </row>
        <row r="53">
          <cell r="C53" t="str">
            <v>Irrigated</v>
          </cell>
          <cell r="F53" t="str">
            <v>Reproductive</v>
          </cell>
          <cell r="G53">
            <v>0.11</v>
          </cell>
          <cell r="H53">
            <v>0.11</v>
          </cell>
          <cell r="I53">
            <v>0</v>
          </cell>
          <cell r="J53">
            <v>4.3600000000000003</v>
          </cell>
          <cell r="K53">
            <v>0</v>
          </cell>
          <cell r="L53">
            <v>1</v>
          </cell>
          <cell r="N53">
            <v>0.47960000000000003</v>
          </cell>
          <cell r="P53">
            <v>17.38</v>
          </cell>
          <cell r="Q53">
            <v>8335.4480000000003</v>
          </cell>
        </row>
        <row r="54">
          <cell r="F54" t="str">
            <v>Reproductive</v>
          </cell>
          <cell r="G54">
            <v>5</v>
          </cell>
          <cell r="H54">
            <v>0</v>
          </cell>
          <cell r="I54">
            <v>5</v>
          </cell>
          <cell r="J54">
            <v>4.3600000000000003</v>
          </cell>
          <cell r="K54">
            <v>3.9240000000000004</v>
          </cell>
          <cell r="L54">
            <v>0.1</v>
          </cell>
          <cell r="N54">
            <v>2.1800000000000002</v>
          </cell>
          <cell r="P54">
            <v>17.38</v>
          </cell>
          <cell r="Q54">
            <v>37888.399999999994</v>
          </cell>
        </row>
        <row r="55">
          <cell r="F55" t="str">
            <v>Reproductive</v>
          </cell>
          <cell r="G55">
            <v>0.1</v>
          </cell>
          <cell r="H55">
            <v>0</v>
          </cell>
          <cell r="I55">
            <v>0.1</v>
          </cell>
          <cell r="J55">
            <v>4.3600000000000003</v>
          </cell>
          <cell r="K55">
            <v>4.1420000000000003</v>
          </cell>
          <cell r="L55">
            <v>0.05</v>
          </cell>
          <cell r="N55">
            <v>2.1800000000000003E-2</v>
          </cell>
          <cell r="P55">
            <v>17.38</v>
          </cell>
          <cell r="Q55">
            <v>378.88400000000007</v>
          </cell>
        </row>
        <row r="56">
          <cell r="F56" t="str">
            <v>Maturity</v>
          </cell>
          <cell r="G56">
            <v>0.5</v>
          </cell>
          <cell r="H56">
            <v>0</v>
          </cell>
          <cell r="I56">
            <v>0.5</v>
          </cell>
          <cell r="J56">
            <v>4.3600000000000003</v>
          </cell>
          <cell r="K56">
            <v>4.1420000000000003</v>
          </cell>
          <cell r="L56">
            <v>0.05</v>
          </cell>
          <cell r="N56">
            <v>0.10900000000000001</v>
          </cell>
          <cell r="P56">
            <v>17.38</v>
          </cell>
          <cell r="Q56">
            <v>1894.4200000000003</v>
          </cell>
        </row>
        <row r="57">
          <cell r="B57" t="str">
            <v>San Vicente</v>
          </cell>
          <cell r="G57">
            <v>104.5</v>
          </cell>
          <cell r="H57">
            <v>0</v>
          </cell>
          <cell r="I57">
            <v>104.5</v>
          </cell>
          <cell r="J57">
            <v>12.55</v>
          </cell>
          <cell r="K57">
            <v>9.1090000000000018</v>
          </cell>
          <cell r="L57">
            <v>0.85</v>
          </cell>
          <cell r="M57">
            <v>0</v>
          </cell>
          <cell r="N57">
            <v>69.08250000000001</v>
          </cell>
          <cell r="O57">
            <v>0</v>
          </cell>
          <cell r="P57">
            <v>52.14</v>
          </cell>
          <cell r="Q57">
            <v>1200653.8499999999</v>
          </cell>
        </row>
        <row r="58">
          <cell r="C58" t="str">
            <v>Irrigated</v>
          </cell>
          <cell r="F58" t="str">
            <v>Reproductive</v>
          </cell>
          <cell r="G58">
            <v>0.5</v>
          </cell>
          <cell r="H58">
            <v>0</v>
          </cell>
          <cell r="I58">
            <v>0.5</v>
          </cell>
          <cell r="J58">
            <v>4.3600000000000003</v>
          </cell>
          <cell r="K58">
            <v>3.4880000000000004</v>
          </cell>
          <cell r="L58">
            <v>0.2</v>
          </cell>
          <cell r="N58">
            <v>0.43600000000000005</v>
          </cell>
          <cell r="P58">
            <v>17.38</v>
          </cell>
          <cell r="Q58">
            <v>7577.6800000000012</v>
          </cell>
        </row>
        <row r="59">
          <cell r="F59" t="str">
            <v>Reproductive</v>
          </cell>
          <cell r="G59">
            <v>103.5</v>
          </cell>
          <cell r="H59">
            <v>0</v>
          </cell>
          <cell r="I59">
            <v>103.5</v>
          </cell>
          <cell r="J59">
            <v>4.3600000000000003</v>
          </cell>
          <cell r="K59">
            <v>3.7060000000000004</v>
          </cell>
          <cell r="L59">
            <v>0.15</v>
          </cell>
          <cell r="N59">
            <v>67.689000000000007</v>
          </cell>
          <cell r="P59">
            <v>17.38</v>
          </cell>
          <cell r="Q59">
            <v>1176434.8199999998</v>
          </cell>
        </row>
        <row r="60">
          <cell r="C60" t="str">
            <v>Rainfed</v>
          </cell>
          <cell r="F60" t="str">
            <v>Reproductive</v>
          </cell>
          <cell r="G60">
            <v>0.5</v>
          </cell>
          <cell r="H60">
            <v>0</v>
          </cell>
          <cell r="I60">
            <v>0.5</v>
          </cell>
          <cell r="J60">
            <v>3.83</v>
          </cell>
          <cell r="K60">
            <v>1.915</v>
          </cell>
          <cell r="L60">
            <v>0.5</v>
          </cell>
          <cell r="N60">
            <v>0.95750000000000002</v>
          </cell>
          <cell r="P60">
            <v>17.38</v>
          </cell>
          <cell r="Q60">
            <v>16641.349999999999</v>
          </cell>
        </row>
        <row r="61">
          <cell r="B61" t="str">
            <v>SANTO Domingo</v>
          </cell>
          <cell r="G61">
            <v>2.31</v>
          </cell>
          <cell r="H61">
            <v>0.06</v>
          </cell>
          <cell r="I61">
            <v>2.25</v>
          </cell>
          <cell r="J61">
            <v>8.7200000000000006</v>
          </cell>
          <cell r="K61">
            <v>2.62</v>
          </cell>
          <cell r="L61">
            <v>1.4</v>
          </cell>
          <cell r="M61">
            <v>0</v>
          </cell>
          <cell r="N61">
            <v>4.1856</v>
          </cell>
          <cell r="O61">
            <v>0</v>
          </cell>
          <cell r="P61">
            <v>34.76</v>
          </cell>
          <cell r="Q61">
            <v>72745.728000000003</v>
          </cell>
        </row>
        <row r="62">
          <cell r="C62" t="str">
            <v>Irrigated</v>
          </cell>
          <cell r="F62" t="str">
            <v>Reproductive</v>
          </cell>
          <cell r="G62">
            <v>2.25</v>
          </cell>
          <cell r="H62">
            <v>0</v>
          </cell>
          <cell r="I62">
            <v>2.25</v>
          </cell>
          <cell r="J62">
            <v>4.3600000000000003</v>
          </cell>
          <cell r="K62">
            <v>2.62</v>
          </cell>
          <cell r="L62">
            <v>0.4</v>
          </cell>
          <cell r="N62">
            <v>3.9240000000000004</v>
          </cell>
          <cell r="P62">
            <v>17.38</v>
          </cell>
          <cell r="Q62">
            <v>68199.12000000001</v>
          </cell>
        </row>
        <row r="63">
          <cell r="F63" t="str">
            <v>Reproductive</v>
          </cell>
          <cell r="G63">
            <v>0.06</v>
          </cell>
          <cell r="H63">
            <v>0.06</v>
          </cell>
          <cell r="J63">
            <v>4.3600000000000003</v>
          </cell>
          <cell r="K63">
            <v>0</v>
          </cell>
          <cell r="L63">
            <v>1</v>
          </cell>
          <cell r="N63">
            <v>0.2616</v>
          </cell>
          <cell r="P63">
            <v>17.38</v>
          </cell>
          <cell r="Q63">
            <v>4546.6080000000002</v>
          </cell>
        </row>
        <row r="64">
          <cell r="B64" t="str">
            <v>Caoayan</v>
          </cell>
          <cell r="C64" t="str">
            <v>Irrigated</v>
          </cell>
          <cell r="F64" t="str">
            <v>Reproductive</v>
          </cell>
          <cell r="G64">
            <v>101.5</v>
          </cell>
          <cell r="I64">
            <v>101.5</v>
          </cell>
          <cell r="J64">
            <v>4.3600000000000003</v>
          </cell>
          <cell r="K64">
            <v>3.7060000000000004</v>
          </cell>
          <cell r="L64">
            <v>0.15</v>
          </cell>
          <cell r="N64">
            <v>66.381</v>
          </cell>
          <cell r="P64">
            <v>17.38</v>
          </cell>
          <cell r="Q64">
            <v>1153701.7799999998</v>
          </cell>
        </row>
        <row r="66">
          <cell r="B66" t="str">
            <v>San Ildefonso</v>
          </cell>
          <cell r="C66" t="str">
            <v>Irrigated</v>
          </cell>
          <cell r="F66" t="str">
            <v>Reproductive</v>
          </cell>
          <cell r="G66">
            <v>20</v>
          </cell>
          <cell r="I66">
            <v>20</v>
          </cell>
          <cell r="J66">
            <v>4.3600000000000003</v>
          </cell>
          <cell r="K66">
            <v>4.1420000000000003</v>
          </cell>
          <cell r="L66">
            <v>0.05</v>
          </cell>
          <cell r="N66">
            <v>4.3600000000000003</v>
          </cell>
          <cell r="P66">
            <v>17.38</v>
          </cell>
          <cell r="Q66">
            <v>75776.799999999988</v>
          </cell>
        </row>
        <row r="67">
          <cell r="F67" t="str">
            <v>Maturity</v>
          </cell>
          <cell r="G67">
            <v>9</v>
          </cell>
          <cell r="I67">
            <v>9</v>
          </cell>
          <cell r="J67">
            <v>4.3600000000000003</v>
          </cell>
          <cell r="K67">
            <v>3.27</v>
          </cell>
          <cell r="L67">
            <v>0.05</v>
          </cell>
          <cell r="N67">
            <v>1.9620000000000002</v>
          </cell>
          <cell r="P67">
            <v>17.38</v>
          </cell>
          <cell r="Q67">
            <v>34099.560000000005</v>
          </cell>
        </row>
        <row r="68">
          <cell r="B68" t="str">
            <v>Magsingal</v>
          </cell>
          <cell r="G68">
            <v>2.25</v>
          </cell>
          <cell r="H68">
            <v>2.25</v>
          </cell>
          <cell r="I68">
            <v>0</v>
          </cell>
          <cell r="J68">
            <v>8.1900000000000013</v>
          </cell>
          <cell r="K68">
            <v>0</v>
          </cell>
          <cell r="L68">
            <v>2</v>
          </cell>
          <cell r="M68">
            <v>0</v>
          </cell>
          <cell r="N68">
            <v>9.0150000000000006</v>
          </cell>
          <cell r="O68">
            <v>0</v>
          </cell>
          <cell r="P68">
            <v>34.76</v>
          </cell>
          <cell r="Q68">
            <v>156680.70000000001</v>
          </cell>
        </row>
        <row r="69">
          <cell r="C69" t="str">
            <v>Irrigated</v>
          </cell>
          <cell r="F69" t="str">
            <v>Vegetative</v>
          </cell>
          <cell r="G69">
            <v>0.75</v>
          </cell>
          <cell r="H69">
            <v>0.75</v>
          </cell>
          <cell r="J69">
            <v>4.3600000000000003</v>
          </cell>
          <cell r="L69">
            <v>1</v>
          </cell>
          <cell r="N69">
            <v>3.2700000000000005</v>
          </cell>
          <cell r="P69">
            <v>17.38</v>
          </cell>
          <cell r="Q69">
            <v>56832.600000000006</v>
          </cell>
        </row>
        <row r="70">
          <cell r="C70" t="str">
            <v>Rainfed</v>
          </cell>
          <cell r="F70" t="str">
            <v>Vegetative</v>
          </cell>
          <cell r="G70">
            <v>1.5</v>
          </cell>
          <cell r="H70">
            <v>1.5</v>
          </cell>
          <cell r="J70">
            <v>3.83</v>
          </cell>
          <cell r="L70">
            <v>1</v>
          </cell>
          <cell r="N70">
            <v>5.7450000000000001</v>
          </cell>
          <cell r="P70">
            <v>17.38</v>
          </cell>
          <cell r="Q70">
            <v>99848.1</v>
          </cell>
        </row>
        <row r="71">
          <cell r="B71" t="str">
            <v>District 2</v>
          </cell>
          <cell r="G71">
            <v>1098.9299999999994</v>
          </cell>
          <cell r="H71">
            <v>171.17999999999998</v>
          </cell>
          <cell r="I71">
            <v>927.74999999999989</v>
          </cell>
          <cell r="N71">
            <v>1142.51109</v>
          </cell>
          <cell r="Q71">
            <v>19856842.744199999</v>
          </cell>
        </row>
        <row r="72">
          <cell r="B72" t="str">
            <v>SANTA Maria</v>
          </cell>
          <cell r="G72">
            <v>102.65</v>
          </cell>
          <cell r="H72">
            <v>15</v>
          </cell>
          <cell r="I72">
            <v>87.65</v>
          </cell>
          <cell r="J72">
            <v>29.990000000000002</v>
          </cell>
          <cell r="K72">
            <v>11.2705</v>
          </cell>
          <cell r="L72">
            <v>4.1499999999999995</v>
          </cell>
          <cell r="M72">
            <v>0</v>
          </cell>
          <cell r="N72">
            <v>83.633200000000016</v>
          </cell>
          <cell r="O72">
            <v>0</v>
          </cell>
          <cell r="P72">
            <v>121.65999999999998</v>
          </cell>
          <cell r="Q72">
            <v>1453545.0160000003</v>
          </cell>
        </row>
        <row r="73">
          <cell r="C73" t="str">
            <v>Irrigated</v>
          </cell>
          <cell r="F73" t="str">
            <v>Vegetative</v>
          </cell>
          <cell r="G73">
            <v>51.65</v>
          </cell>
          <cell r="H73">
            <v>0</v>
          </cell>
          <cell r="I73">
            <v>51.65</v>
          </cell>
          <cell r="J73">
            <v>4.3600000000000003</v>
          </cell>
          <cell r="K73">
            <v>4.1420000000000003</v>
          </cell>
          <cell r="L73">
            <v>0.05</v>
          </cell>
          <cell r="N73">
            <v>11.259700000000002</v>
          </cell>
          <cell r="P73">
            <v>17.38</v>
          </cell>
          <cell r="Q73">
            <v>195693.58600000004</v>
          </cell>
        </row>
        <row r="74">
          <cell r="F74" t="str">
            <v>Vegetative</v>
          </cell>
          <cell r="G74">
            <v>3</v>
          </cell>
          <cell r="H74">
            <v>3</v>
          </cell>
          <cell r="J74">
            <v>4.3600000000000003</v>
          </cell>
          <cell r="L74">
            <v>1</v>
          </cell>
          <cell r="N74">
            <v>13.080000000000002</v>
          </cell>
          <cell r="P74">
            <v>17.38</v>
          </cell>
          <cell r="Q74">
            <v>227330.40000000002</v>
          </cell>
        </row>
        <row r="75">
          <cell r="F75" t="str">
            <v>Reproductive</v>
          </cell>
          <cell r="G75">
            <v>5</v>
          </cell>
          <cell r="H75">
            <v>5</v>
          </cell>
          <cell r="J75">
            <v>4.3600000000000003</v>
          </cell>
          <cell r="L75">
            <v>1</v>
          </cell>
          <cell r="N75">
            <v>21.8</v>
          </cell>
          <cell r="P75">
            <v>17.38</v>
          </cell>
          <cell r="Q75">
            <v>378884</v>
          </cell>
        </row>
        <row r="76">
          <cell r="F76" t="str">
            <v>Maturity</v>
          </cell>
          <cell r="G76">
            <v>3</v>
          </cell>
          <cell r="I76">
            <v>3</v>
          </cell>
          <cell r="J76">
            <v>4.3600000000000003</v>
          </cell>
          <cell r="K76">
            <v>3.49</v>
          </cell>
          <cell r="L76">
            <v>0.05</v>
          </cell>
          <cell r="N76">
            <v>0.65400000000000014</v>
          </cell>
          <cell r="P76">
            <v>17.38</v>
          </cell>
          <cell r="Q76">
            <v>11366.52</v>
          </cell>
        </row>
        <row r="77">
          <cell r="F77" t="str">
            <v>Maturity</v>
          </cell>
          <cell r="G77">
            <v>1</v>
          </cell>
          <cell r="H77">
            <v>1</v>
          </cell>
          <cell r="J77">
            <v>4.3600000000000003</v>
          </cell>
          <cell r="L77">
            <v>1</v>
          </cell>
          <cell r="N77">
            <v>4.3600000000000003</v>
          </cell>
          <cell r="P77">
            <v>17.38</v>
          </cell>
          <cell r="Q77">
            <v>75776.799999999988</v>
          </cell>
        </row>
        <row r="78">
          <cell r="C78" t="str">
            <v>Rainfed</v>
          </cell>
          <cell r="F78" t="str">
            <v>Vegetative</v>
          </cell>
          <cell r="G78">
            <v>33</v>
          </cell>
          <cell r="H78">
            <v>0</v>
          </cell>
          <cell r="I78">
            <v>33</v>
          </cell>
          <cell r="J78">
            <v>3.83</v>
          </cell>
          <cell r="K78">
            <v>3.6385000000000001</v>
          </cell>
          <cell r="L78">
            <v>0.05</v>
          </cell>
          <cell r="N78">
            <v>6.3195000000000006</v>
          </cell>
          <cell r="P78">
            <v>17.38</v>
          </cell>
          <cell r="Q78">
            <v>109832.91</v>
          </cell>
        </row>
        <row r="79">
          <cell r="F79" t="str">
            <v>Vegetative</v>
          </cell>
          <cell r="G79">
            <v>6</v>
          </cell>
          <cell r="H79">
            <v>6</v>
          </cell>
          <cell r="I79">
            <v>0</v>
          </cell>
          <cell r="J79">
            <v>4.3600000000000003</v>
          </cell>
          <cell r="K79">
            <v>0</v>
          </cell>
          <cell r="L79">
            <v>1</v>
          </cell>
          <cell r="N79">
            <v>26.160000000000004</v>
          </cell>
          <cell r="P79">
            <v>17.38</v>
          </cell>
          <cell r="Q79">
            <v>454660.80000000005</v>
          </cell>
        </row>
        <row r="80">
          <cell r="B80" t="str">
            <v>Santa</v>
          </cell>
          <cell r="G80">
            <v>35.75</v>
          </cell>
          <cell r="H80">
            <v>0</v>
          </cell>
          <cell r="I80">
            <v>35.75</v>
          </cell>
          <cell r="J80">
            <v>8.1900000000000013</v>
          </cell>
          <cell r="K80">
            <v>6.6050000000000004</v>
          </cell>
          <cell r="L80">
            <v>0.4</v>
          </cell>
          <cell r="M80">
            <v>0</v>
          </cell>
          <cell r="N80">
            <v>16.121750000000002</v>
          </cell>
          <cell r="O80">
            <v>0</v>
          </cell>
          <cell r="P80">
            <v>34.76</v>
          </cell>
          <cell r="Q80">
            <v>280196.01500000007</v>
          </cell>
        </row>
        <row r="81">
          <cell r="C81" t="str">
            <v>Irrigated</v>
          </cell>
          <cell r="F81" t="str">
            <v>Reproductive</v>
          </cell>
          <cell r="G81">
            <v>35</v>
          </cell>
          <cell r="H81">
            <v>0</v>
          </cell>
          <cell r="I81">
            <v>35</v>
          </cell>
          <cell r="J81">
            <v>4.3600000000000003</v>
          </cell>
          <cell r="K81">
            <v>3.9240000000000004</v>
          </cell>
          <cell r="L81">
            <v>0.1</v>
          </cell>
          <cell r="N81">
            <v>15.260000000000003</v>
          </cell>
          <cell r="P81">
            <v>17.38</v>
          </cell>
          <cell r="Q81">
            <v>265218.80000000005</v>
          </cell>
        </row>
        <row r="82">
          <cell r="C82" t="str">
            <v>Rainfed</v>
          </cell>
          <cell r="F82" t="str">
            <v>Maturity</v>
          </cell>
          <cell r="G82">
            <v>0.75</v>
          </cell>
          <cell r="H82">
            <v>0</v>
          </cell>
          <cell r="I82">
            <v>0.75</v>
          </cell>
          <cell r="J82">
            <v>3.83</v>
          </cell>
          <cell r="K82">
            <v>2.681</v>
          </cell>
          <cell r="L82">
            <v>0.3</v>
          </cell>
          <cell r="N82">
            <v>0.86175000000000002</v>
          </cell>
          <cell r="P82">
            <v>17.38</v>
          </cell>
          <cell r="Q82">
            <v>14977.215</v>
          </cell>
        </row>
        <row r="83">
          <cell r="B83" t="str">
            <v>Burgos</v>
          </cell>
          <cell r="G83">
            <v>52</v>
          </cell>
          <cell r="H83">
            <v>17.04</v>
          </cell>
          <cell r="I83">
            <v>34.96</v>
          </cell>
          <cell r="J83">
            <v>8.7200000000000006</v>
          </cell>
          <cell r="K83">
            <v>3.4880000000000004</v>
          </cell>
          <cell r="L83">
            <v>1.2</v>
          </cell>
          <cell r="M83">
            <v>0</v>
          </cell>
          <cell r="N83">
            <v>104.77951999999999</v>
          </cell>
          <cell r="O83">
            <v>0</v>
          </cell>
          <cell r="P83">
            <v>34.76</v>
          </cell>
          <cell r="Q83">
            <v>1821068.0575999997</v>
          </cell>
        </row>
        <row r="84">
          <cell r="C84" t="str">
            <v>Irrigated</v>
          </cell>
          <cell r="F84" t="str">
            <v>Vegetative</v>
          </cell>
          <cell r="G84">
            <v>17.04</v>
          </cell>
          <cell r="H84">
            <v>17.04</v>
          </cell>
          <cell r="I84">
            <v>0</v>
          </cell>
          <cell r="J84">
            <v>4.3600000000000003</v>
          </cell>
          <cell r="K84">
            <v>0</v>
          </cell>
          <cell r="L84">
            <v>1</v>
          </cell>
          <cell r="N84">
            <v>74.294399999999996</v>
          </cell>
          <cell r="P84">
            <v>17.38</v>
          </cell>
          <cell r="Q84">
            <v>1291236.6719999998</v>
          </cell>
        </row>
        <row r="85">
          <cell r="F85" t="str">
            <v>Vegetative</v>
          </cell>
          <cell r="G85">
            <v>34.96</v>
          </cell>
          <cell r="H85">
            <v>0</v>
          </cell>
          <cell r="I85">
            <v>34.96</v>
          </cell>
          <cell r="J85">
            <v>4.3600000000000003</v>
          </cell>
          <cell r="K85">
            <v>3.4880000000000004</v>
          </cell>
          <cell r="L85">
            <v>0.2</v>
          </cell>
          <cell r="N85">
            <v>30.485120000000002</v>
          </cell>
          <cell r="P85">
            <v>17.38</v>
          </cell>
          <cell r="Q85">
            <v>529831.38559999992</v>
          </cell>
        </row>
        <row r="86">
          <cell r="B86" t="str">
            <v>Narvacan</v>
          </cell>
          <cell r="G86">
            <v>297</v>
          </cell>
          <cell r="H86">
            <v>0</v>
          </cell>
          <cell r="I86">
            <v>297</v>
          </cell>
          <cell r="J86">
            <v>8.1900000000000013</v>
          </cell>
          <cell r="K86">
            <v>7.3710000000000004</v>
          </cell>
          <cell r="L86">
            <v>0.2</v>
          </cell>
          <cell r="M86">
            <v>0</v>
          </cell>
          <cell r="N86">
            <v>121.99621000000002</v>
          </cell>
          <cell r="O86">
            <v>0</v>
          </cell>
          <cell r="P86">
            <v>34.76</v>
          </cell>
          <cell r="Q86">
            <v>2120294.1298000002</v>
          </cell>
        </row>
        <row r="87">
          <cell r="C87" t="str">
            <v>Rainfed</v>
          </cell>
          <cell r="F87" t="str">
            <v>Reproductive</v>
          </cell>
          <cell r="G87">
            <v>141.43</v>
          </cell>
          <cell r="H87">
            <v>0</v>
          </cell>
          <cell r="I87">
            <v>141.43</v>
          </cell>
          <cell r="J87">
            <v>3.83</v>
          </cell>
          <cell r="K87">
            <v>3.4470000000000001</v>
          </cell>
          <cell r="L87">
            <v>0.1</v>
          </cell>
          <cell r="N87">
            <v>54.167690000000007</v>
          </cell>
          <cell r="P87">
            <v>17.38</v>
          </cell>
          <cell r="Q87">
            <v>941434.45220000017</v>
          </cell>
        </row>
        <row r="88">
          <cell r="C88" t="str">
            <v>Irrigated</v>
          </cell>
          <cell r="F88" t="str">
            <v>Reproductive</v>
          </cell>
          <cell r="G88">
            <v>155.57</v>
          </cell>
          <cell r="I88">
            <v>155.57</v>
          </cell>
          <cell r="J88">
            <v>4.3600000000000003</v>
          </cell>
          <cell r="K88">
            <v>3.9240000000000004</v>
          </cell>
          <cell r="L88">
            <v>0.1</v>
          </cell>
          <cell r="N88">
            <v>67.828520000000012</v>
          </cell>
          <cell r="P88">
            <v>17.38</v>
          </cell>
          <cell r="Q88">
            <v>1178859.6776000001</v>
          </cell>
        </row>
        <row r="89">
          <cell r="B89" t="str">
            <v>Tagudin</v>
          </cell>
          <cell r="G89">
            <v>8.8000000000000007</v>
          </cell>
          <cell r="H89">
            <v>8.8000000000000007</v>
          </cell>
          <cell r="I89">
            <v>0</v>
          </cell>
          <cell r="J89">
            <v>8.7200000000000006</v>
          </cell>
          <cell r="K89">
            <v>0</v>
          </cell>
          <cell r="L89">
            <v>2</v>
          </cell>
          <cell r="M89">
            <v>0</v>
          </cell>
          <cell r="N89">
            <v>38.368000000000002</v>
          </cell>
          <cell r="O89">
            <v>0</v>
          </cell>
          <cell r="P89">
            <v>34.76</v>
          </cell>
          <cell r="Q89">
            <v>666835.84000000008</v>
          </cell>
        </row>
        <row r="90">
          <cell r="C90" t="str">
            <v>Irrigated</v>
          </cell>
          <cell r="F90" t="str">
            <v>Reproductive</v>
          </cell>
          <cell r="G90">
            <v>7.8</v>
          </cell>
          <cell r="H90">
            <v>7.8</v>
          </cell>
          <cell r="J90">
            <v>4.3600000000000003</v>
          </cell>
          <cell r="L90">
            <v>1</v>
          </cell>
          <cell r="N90">
            <v>34.008000000000003</v>
          </cell>
          <cell r="P90">
            <v>17.38</v>
          </cell>
          <cell r="Q90">
            <v>591059.04</v>
          </cell>
        </row>
        <row r="91">
          <cell r="F91" t="str">
            <v>Vegetative</v>
          </cell>
          <cell r="G91">
            <v>1</v>
          </cell>
          <cell r="H91">
            <v>1</v>
          </cell>
          <cell r="J91">
            <v>4.3600000000000003</v>
          </cell>
          <cell r="L91">
            <v>1</v>
          </cell>
          <cell r="N91">
            <v>4.3600000000000003</v>
          </cell>
          <cell r="P91">
            <v>17.38</v>
          </cell>
          <cell r="Q91">
            <v>75776.799999999988</v>
          </cell>
        </row>
        <row r="92">
          <cell r="B92" t="str">
            <v>Nagbukel</v>
          </cell>
          <cell r="G92">
            <v>23</v>
          </cell>
          <cell r="H92">
            <v>5</v>
          </cell>
          <cell r="I92">
            <v>18</v>
          </cell>
          <cell r="J92">
            <v>13.080000000000002</v>
          </cell>
          <cell r="K92">
            <v>7.84</v>
          </cell>
          <cell r="L92">
            <v>1.2000000000000002</v>
          </cell>
          <cell r="M92">
            <v>0</v>
          </cell>
          <cell r="N92">
            <v>29.648000000000003</v>
          </cell>
          <cell r="O92">
            <v>0</v>
          </cell>
          <cell r="P92">
            <v>52.14</v>
          </cell>
          <cell r="Q92">
            <v>515282.24000000005</v>
          </cell>
        </row>
        <row r="93">
          <cell r="C93" t="str">
            <v>Irrigated</v>
          </cell>
          <cell r="F93" t="str">
            <v>Reproductive</v>
          </cell>
          <cell r="G93">
            <v>5</v>
          </cell>
          <cell r="I93">
            <v>5</v>
          </cell>
          <cell r="J93">
            <v>4.3600000000000003</v>
          </cell>
          <cell r="K93">
            <v>3.92</v>
          </cell>
          <cell r="L93">
            <v>0.1</v>
          </cell>
          <cell r="N93">
            <v>2.1800000000000002</v>
          </cell>
          <cell r="P93">
            <v>17.38</v>
          </cell>
          <cell r="Q93">
            <v>37888.399999999994</v>
          </cell>
        </row>
        <row r="94">
          <cell r="F94" t="str">
            <v>Vegetative</v>
          </cell>
          <cell r="G94">
            <v>5</v>
          </cell>
          <cell r="H94">
            <v>5</v>
          </cell>
          <cell r="J94">
            <v>4.3600000000000003</v>
          </cell>
          <cell r="L94">
            <v>1</v>
          </cell>
          <cell r="N94">
            <v>21.8</v>
          </cell>
          <cell r="P94">
            <v>17.38</v>
          </cell>
          <cell r="Q94">
            <v>378884</v>
          </cell>
        </row>
        <row r="95">
          <cell r="G95">
            <v>13</v>
          </cell>
          <cell r="I95">
            <v>13</v>
          </cell>
          <cell r="J95">
            <v>4.3600000000000003</v>
          </cell>
          <cell r="K95">
            <v>3.92</v>
          </cell>
          <cell r="L95">
            <v>0.1</v>
          </cell>
          <cell r="N95">
            <v>5.668000000000001</v>
          </cell>
          <cell r="P95">
            <v>17.38</v>
          </cell>
          <cell r="Q95">
            <v>98509.840000000011</v>
          </cell>
        </row>
        <row r="96">
          <cell r="B96" t="str">
            <v>Lidlidda</v>
          </cell>
          <cell r="C96" t="str">
            <v>Irrigated</v>
          </cell>
          <cell r="F96" t="str">
            <v>Vegetative</v>
          </cell>
          <cell r="G96">
            <v>22</v>
          </cell>
          <cell r="H96">
            <v>22</v>
          </cell>
          <cell r="J96">
            <v>4.3600000000000003</v>
          </cell>
          <cell r="L96">
            <v>1</v>
          </cell>
          <cell r="N96">
            <v>95.92</v>
          </cell>
          <cell r="P96">
            <v>17.38</v>
          </cell>
          <cell r="Q96">
            <v>1667089.6</v>
          </cell>
        </row>
        <row r="97">
          <cell r="B97" t="str">
            <v>Galimuyod</v>
          </cell>
          <cell r="C97" t="str">
            <v>Irrigated</v>
          </cell>
          <cell r="F97" t="str">
            <v>Vegetative</v>
          </cell>
          <cell r="G97">
            <v>0.1</v>
          </cell>
          <cell r="H97">
            <v>0.1</v>
          </cell>
          <cell r="J97">
            <v>3.83</v>
          </cell>
          <cell r="L97">
            <v>1</v>
          </cell>
          <cell r="N97">
            <v>0.38300000000000001</v>
          </cell>
          <cell r="P97">
            <v>17.38</v>
          </cell>
          <cell r="Q97">
            <v>6656.54</v>
          </cell>
        </row>
        <row r="98">
          <cell r="B98" t="str">
            <v>GREGORIO DEL PILAR (CONCEPCION)</v>
          </cell>
          <cell r="C98" t="str">
            <v>Irrigated</v>
          </cell>
          <cell r="F98" t="str">
            <v>Vegetative</v>
          </cell>
          <cell r="G98">
            <v>3</v>
          </cell>
          <cell r="H98">
            <v>3</v>
          </cell>
          <cell r="J98">
            <v>4.3600000000000003</v>
          </cell>
          <cell r="L98">
            <v>1</v>
          </cell>
          <cell r="N98">
            <v>13.080000000000002</v>
          </cell>
          <cell r="P98">
            <v>17.38</v>
          </cell>
          <cell r="Q98">
            <v>227330.40000000002</v>
          </cell>
        </row>
        <row r="99">
          <cell r="B99" t="str">
            <v>Sugpon</v>
          </cell>
          <cell r="G99">
            <v>3.5</v>
          </cell>
          <cell r="H99">
            <v>1</v>
          </cell>
          <cell r="I99">
            <v>2.5</v>
          </cell>
          <cell r="J99">
            <v>8.7200000000000006</v>
          </cell>
          <cell r="K99">
            <v>3.92</v>
          </cell>
          <cell r="L99">
            <v>1.1000000000000001</v>
          </cell>
          <cell r="M99">
            <v>0</v>
          </cell>
          <cell r="N99">
            <v>5.45</v>
          </cell>
          <cell r="O99">
            <v>0</v>
          </cell>
          <cell r="P99">
            <v>34.76</v>
          </cell>
          <cell r="Q99">
            <v>94720.999999999985</v>
          </cell>
        </row>
        <row r="100">
          <cell r="C100" t="str">
            <v>Irrigated</v>
          </cell>
          <cell r="F100" t="str">
            <v>Vegetative</v>
          </cell>
          <cell r="G100">
            <v>1</v>
          </cell>
          <cell r="H100">
            <v>1</v>
          </cell>
          <cell r="J100">
            <v>4.3600000000000003</v>
          </cell>
          <cell r="L100">
            <v>1</v>
          </cell>
          <cell r="N100">
            <v>4.3600000000000003</v>
          </cell>
          <cell r="P100">
            <v>17.38</v>
          </cell>
          <cell r="Q100">
            <v>75776.799999999988</v>
          </cell>
        </row>
        <row r="101">
          <cell r="F101" t="str">
            <v>Vegetative</v>
          </cell>
          <cell r="G101">
            <v>2.5</v>
          </cell>
          <cell r="I101">
            <v>2.5</v>
          </cell>
          <cell r="J101">
            <v>4.3600000000000003</v>
          </cell>
          <cell r="K101">
            <v>3.92</v>
          </cell>
          <cell r="L101">
            <v>0.1</v>
          </cell>
          <cell r="N101">
            <v>1.0900000000000001</v>
          </cell>
          <cell r="P101">
            <v>17.38</v>
          </cell>
          <cell r="Q101">
            <v>18944.199999999997</v>
          </cell>
        </row>
        <row r="102">
          <cell r="B102" t="str">
            <v>CITY OF CANDON</v>
          </cell>
          <cell r="G102">
            <v>6.05</v>
          </cell>
          <cell r="H102">
            <v>6.05</v>
          </cell>
          <cell r="I102">
            <v>0</v>
          </cell>
          <cell r="J102">
            <v>8.7200000000000006</v>
          </cell>
          <cell r="K102">
            <v>0</v>
          </cell>
          <cell r="L102">
            <v>2</v>
          </cell>
          <cell r="M102">
            <v>0</v>
          </cell>
          <cell r="N102">
            <v>26.378</v>
          </cell>
          <cell r="O102">
            <v>0</v>
          </cell>
          <cell r="P102">
            <v>34.76</v>
          </cell>
          <cell r="Q102">
            <v>458449.63999999996</v>
          </cell>
        </row>
        <row r="103">
          <cell r="C103" t="str">
            <v>Irrigated</v>
          </cell>
          <cell r="F103" t="str">
            <v>Reproductive</v>
          </cell>
          <cell r="G103">
            <v>1.25</v>
          </cell>
          <cell r="H103">
            <v>1.25</v>
          </cell>
          <cell r="J103">
            <v>4.3600000000000003</v>
          </cell>
          <cell r="L103">
            <v>1</v>
          </cell>
          <cell r="N103">
            <v>5.45</v>
          </cell>
          <cell r="P103">
            <v>17.38</v>
          </cell>
          <cell r="Q103">
            <v>94721</v>
          </cell>
        </row>
        <row r="104">
          <cell r="F104" t="str">
            <v>Vegetative</v>
          </cell>
          <cell r="G104">
            <v>4.8</v>
          </cell>
          <cell r="H104">
            <v>4.8</v>
          </cell>
          <cell r="J104">
            <v>4.3600000000000003</v>
          </cell>
          <cell r="L104">
            <v>1</v>
          </cell>
          <cell r="N104">
            <v>20.928000000000001</v>
          </cell>
          <cell r="P104">
            <v>17.38</v>
          </cell>
          <cell r="Q104">
            <v>363728.63999999996</v>
          </cell>
        </row>
        <row r="105">
          <cell r="B105" t="str">
            <v>SANTA CRUZ</v>
          </cell>
          <cell r="C105" t="str">
            <v>Rainfed</v>
          </cell>
          <cell r="F105" t="str">
            <v>Vegetative</v>
          </cell>
          <cell r="G105">
            <v>4.8</v>
          </cell>
          <cell r="H105">
            <v>4.8</v>
          </cell>
          <cell r="J105">
            <v>3.83</v>
          </cell>
          <cell r="L105">
            <v>1</v>
          </cell>
          <cell r="N105">
            <v>18.384</v>
          </cell>
          <cell r="P105">
            <v>17.38</v>
          </cell>
          <cell r="Q105">
            <v>319513.92</v>
          </cell>
        </row>
        <row r="106">
          <cell r="B106" t="str">
            <v>San Emilio</v>
          </cell>
          <cell r="G106">
            <v>43</v>
          </cell>
          <cell r="H106">
            <v>22</v>
          </cell>
          <cell r="I106">
            <v>21</v>
          </cell>
          <cell r="J106">
            <v>20.740000000000002</v>
          </cell>
          <cell r="K106">
            <v>8.0620000000000012</v>
          </cell>
          <cell r="L106">
            <v>3.25</v>
          </cell>
          <cell r="M106">
            <v>0</v>
          </cell>
          <cell r="N106">
            <v>104.602</v>
          </cell>
          <cell r="O106">
            <v>0</v>
          </cell>
          <cell r="P106">
            <v>86.899999999999991</v>
          </cell>
          <cell r="Q106">
            <v>1817982.76</v>
          </cell>
        </row>
        <row r="107">
          <cell r="C107" t="str">
            <v>Irrigated</v>
          </cell>
          <cell r="F107" t="str">
            <v>Vegetative</v>
          </cell>
          <cell r="G107">
            <v>10</v>
          </cell>
          <cell r="H107">
            <v>10</v>
          </cell>
          <cell r="J107">
            <v>4.3600000000000003</v>
          </cell>
          <cell r="L107">
            <v>1</v>
          </cell>
          <cell r="N107">
            <v>43.6</v>
          </cell>
          <cell r="P107">
            <v>17.38</v>
          </cell>
          <cell r="Q107">
            <v>757768</v>
          </cell>
        </row>
        <row r="108">
          <cell r="F108" t="str">
            <v>Vegetative</v>
          </cell>
          <cell r="G108">
            <v>5</v>
          </cell>
          <cell r="I108">
            <v>5</v>
          </cell>
          <cell r="J108">
            <v>4.3600000000000003</v>
          </cell>
          <cell r="K108">
            <v>4.1420000000000003</v>
          </cell>
          <cell r="L108">
            <v>0.05</v>
          </cell>
          <cell r="N108">
            <v>1.0900000000000001</v>
          </cell>
          <cell r="P108">
            <v>17.38</v>
          </cell>
          <cell r="Q108">
            <v>18944.199999999997</v>
          </cell>
        </row>
        <row r="109">
          <cell r="F109" t="str">
            <v>Vegetative</v>
          </cell>
          <cell r="G109">
            <v>16</v>
          </cell>
          <cell r="I109">
            <v>16</v>
          </cell>
          <cell r="J109">
            <v>4.3600000000000003</v>
          </cell>
          <cell r="K109">
            <v>3.92</v>
          </cell>
          <cell r="L109">
            <v>0.2</v>
          </cell>
          <cell r="N109">
            <v>13.952000000000002</v>
          </cell>
          <cell r="P109">
            <v>17.38</v>
          </cell>
          <cell r="Q109">
            <v>242485.76000000004</v>
          </cell>
        </row>
        <row r="110">
          <cell r="C110" t="str">
            <v>Rainfed</v>
          </cell>
          <cell r="F110" t="str">
            <v>Vegetative</v>
          </cell>
          <cell r="G110">
            <v>7</v>
          </cell>
          <cell r="H110">
            <v>7</v>
          </cell>
          <cell r="J110">
            <v>3.83</v>
          </cell>
          <cell r="L110">
            <v>1</v>
          </cell>
          <cell r="N110">
            <v>26.810000000000002</v>
          </cell>
          <cell r="P110">
            <v>17.38</v>
          </cell>
          <cell r="Q110">
            <v>465957.80000000005</v>
          </cell>
        </row>
        <row r="111">
          <cell r="F111" t="str">
            <v>Reproductive</v>
          </cell>
          <cell r="G111">
            <v>5</v>
          </cell>
          <cell r="H111">
            <v>5</v>
          </cell>
          <cell r="J111">
            <v>3.83</v>
          </cell>
          <cell r="L111">
            <v>1</v>
          </cell>
          <cell r="N111">
            <v>19.149999999999999</v>
          </cell>
          <cell r="P111">
            <v>17.38</v>
          </cell>
          <cell r="Q111">
            <v>332826.99999999994</v>
          </cell>
        </row>
        <row r="112">
          <cell r="B112" t="str">
            <v>SANTA LUCIA</v>
          </cell>
          <cell r="G112">
            <v>9.59</v>
          </cell>
          <cell r="H112">
            <v>1.5</v>
          </cell>
          <cell r="I112">
            <v>8.09</v>
          </cell>
          <cell r="J112">
            <v>13.080000000000002</v>
          </cell>
          <cell r="K112">
            <v>7.84</v>
          </cell>
          <cell r="L112">
            <v>1.4000000000000001</v>
          </cell>
          <cell r="M112">
            <v>0</v>
          </cell>
          <cell r="N112">
            <v>10.982840000000001</v>
          </cell>
          <cell r="O112">
            <v>0</v>
          </cell>
          <cell r="P112">
            <v>52.14</v>
          </cell>
          <cell r="Q112">
            <v>190881.7592</v>
          </cell>
        </row>
        <row r="113">
          <cell r="C113" t="str">
            <v>Irrigated</v>
          </cell>
          <cell r="F113" t="str">
            <v>Reproductive</v>
          </cell>
          <cell r="G113">
            <v>1.5</v>
          </cell>
          <cell r="H113">
            <v>1.5</v>
          </cell>
          <cell r="J113">
            <v>4.3600000000000003</v>
          </cell>
          <cell r="L113">
            <v>1</v>
          </cell>
          <cell r="N113">
            <v>6.5400000000000009</v>
          </cell>
          <cell r="P113">
            <v>17.38</v>
          </cell>
          <cell r="Q113">
            <v>113665.20000000001</v>
          </cell>
        </row>
        <row r="114">
          <cell r="F114" t="str">
            <v>Reproductive</v>
          </cell>
          <cell r="G114">
            <v>1.05</v>
          </cell>
          <cell r="I114">
            <v>1.05</v>
          </cell>
          <cell r="J114">
            <v>4.3600000000000003</v>
          </cell>
          <cell r="K114">
            <v>3.92</v>
          </cell>
          <cell r="L114">
            <v>0.3</v>
          </cell>
          <cell r="N114">
            <v>1.3734</v>
          </cell>
          <cell r="P114">
            <v>17.38</v>
          </cell>
          <cell r="Q114">
            <v>23869.691999999995</v>
          </cell>
        </row>
        <row r="115">
          <cell r="F115" t="str">
            <v>Vegetative</v>
          </cell>
          <cell r="G115">
            <v>7.04</v>
          </cell>
          <cell r="I115">
            <v>7.04</v>
          </cell>
          <cell r="J115">
            <v>4.3600000000000003</v>
          </cell>
          <cell r="K115">
            <v>3.92</v>
          </cell>
          <cell r="L115">
            <v>0.1</v>
          </cell>
          <cell r="N115">
            <v>3.0694400000000002</v>
          </cell>
          <cell r="P115">
            <v>17.38</v>
          </cell>
          <cell r="Q115">
            <v>53346.867200000001</v>
          </cell>
        </row>
        <row r="116">
          <cell r="B116" t="str">
            <v>Banayoyo</v>
          </cell>
          <cell r="G116">
            <v>4</v>
          </cell>
          <cell r="H116">
            <v>1.25</v>
          </cell>
          <cell r="I116">
            <v>2.75</v>
          </cell>
          <cell r="J116">
            <v>7.66</v>
          </cell>
          <cell r="K116">
            <v>3.6385000000000001</v>
          </cell>
          <cell r="L116">
            <v>1.05</v>
          </cell>
          <cell r="M116">
            <v>0</v>
          </cell>
          <cell r="N116">
            <v>5.3141249999999998</v>
          </cell>
          <cell r="O116">
            <v>0</v>
          </cell>
          <cell r="P116">
            <v>34.76</v>
          </cell>
          <cell r="Q116">
            <v>92359.492499999993</v>
          </cell>
        </row>
        <row r="117">
          <cell r="C117" t="str">
            <v>Rainfed</v>
          </cell>
          <cell r="F117" t="str">
            <v>Reproductive</v>
          </cell>
          <cell r="G117">
            <v>1.25</v>
          </cell>
          <cell r="H117">
            <v>1.25</v>
          </cell>
          <cell r="J117">
            <v>3.83</v>
          </cell>
          <cell r="L117">
            <v>1</v>
          </cell>
          <cell r="N117">
            <v>4.7874999999999996</v>
          </cell>
          <cell r="P117">
            <v>17.38</v>
          </cell>
          <cell r="Q117">
            <v>83206.749999999985</v>
          </cell>
        </row>
        <row r="118">
          <cell r="F118" t="str">
            <v>Tillering</v>
          </cell>
          <cell r="G118">
            <v>2.75</v>
          </cell>
          <cell r="I118">
            <v>2.75</v>
          </cell>
          <cell r="J118">
            <v>3.83</v>
          </cell>
          <cell r="K118">
            <v>3.6385000000000001</v>
          </cell>
          <cell r="L118">
            <v>0.05</v>
          </cell>
          <cell r="N118">
            <v>0.52662500000000001</v>
          </cell>
          <cell r="P118">
            <v>17.38</v>
          </cell>
          <cell r="Q118">
            <v>9152.7425000000003</v>
          </cell>
        </row>
        <row r="119">
          <cell r="B119" t="str">
            <v>SALCEDO (BAUGEN)</v>
          </cell>
          <cell r="C119" t="str">
            <v>Rainfed</v>
          </cell>
          <cell r="F119" t="str">
            <v>Reproductive</v>
          </cell>
          <cell r="G119">
            <v>1</v>
          </cell>
          <cell r="H119">
            <v>1</v>
          </cell>
          <cell r="J119">
            <v>3.83</v>
          </cell>
          <cell r="L119">
            <v>1</v>
          </cell>
          <cell r="N119">
            <v>3.83</v>
          </cell>
          <cell r="P119">
            <v>17.38</v>
          </cell>
          <cell r="Q119">
            <v>66565.399999999994</v>
          </cell>
        </row>
        <row r="123">
          <cell r="B123" t="str">
            <v>Sudipen</v>
          </cell>
          <cell r="C123" t="str">
            <v>Rainfed</v>
          </cell>
          <cell r="F123" t="str">
            <v>Seedling</v>
          </cell>
          <cell r="G123">
            <v>11</v>
          </cell>
          <cell r="H123">
            <v>11</v>
          </cell>
          <cell r="O123">
            <v>2200</v>
          </cell>
          <cell r="Q123">
            <v>24200</v>
          </cell>
        </row>
        <row r="124">
          <cell r="B124" t="str">
            <v>Luna</v>
          </cell>
          <cell r="G124">
            <v>50</v>
          </cell>
          <cell r="H124">
            <v>5</v>
          </cell>
          <cell r="I124">
            <v>45</v>
          </cell>
          <cell r="J124">
            <v>9.14</v>
          </cell>
          <cell r="K124">
            <v>4.3414999999999999</v>
          </cell>
          <cell r="L124">
            <v>1.05</v>
          </cell>
          <cell r="M124">
            <v>0</v>
          </cell>
          <cell r="N124">
            <v>12.31615</v>
          </cell>
          <cell r="O124">
            <v>4400</v>
          </cell>
          <cell r="P124">
            <v>34.76</v>
          </cell>
          <cell r="Q124">
            <v>295344.68700000003</v>
          </cell>
        </row>
        <row r="125">
          <cell r="C125" t="str">
            <v>Irrigated</v>
          </cell>
          <cell r="F125" t="str">
            <v>Newly transplanted</v>
          </cell>
          <cell r="G125">
            <v>2.85</v>
          </cell>
          <cell r="H125">
            <v>2.85</v>
          </cell>
          <cell r="O125">
            <v>2200</v>
          </cell>
          <cell r="Q125">
            <v>6270</v>
          </cell>
        </row>
        <row r="126">
          <cell r="F126" t="str">
            <v>Newly transplanted</v>
          </cell>
          <cell r="G126">
            <v>34.1</v>
          </cell>
          <cell r="I126">
            <v>34.1</v>
          </cell>
          <cell r="O126">
            <v>2200</v>
          </cell>
          <cell r="Q126">
            <v>75020</v>
          </cell>
        </row>
        <row r="127">
          <cell r="F127" t="str">
            <v>Vegetative</v>
          </cell>
          <cell r="G127">
            <v>2.15</v>
          </cell>
          <cell r="H127">
            <v>2.15</v>
          </cell>
          <cell r="J127">
            <v>4.57</v>
          </cell>
          <cell r="L127">
            <v>1</v>
          </cell>
          <cell r="N127">
            <v>9.8254999999999999</v>
          </cell>
          <cell r="P127">
            <v>17.38</v>
          </cell>
          <cell r="Q127">
            <v>170767.19</v>
          </cell>
        </row>
        <row r="128">
          <cell r="F128" t="str">
            <v>Vegetative</v>
          </cell>
          <cell r="G128">
            <v>10.9</v>
          </cell>
          <cell r="I128">
            <v>10.9</v>
          </cell>
          <cell r="J128">
            <v>4.57</v>
          </cell>
          <cell r="K128">
            <v>4.3414999999999999</v>
          </cell>
          <cell r="L128">
            <v>0.05</v>
          </cell>
          <cell r="N128">
            <v>2.4906500000000005</v>
          </cell>
          <cell r="P128">
            <v>17.38</v>
          </cell>
          <cell r="Q128">
            <v>43287.49700000001</v>
          </cell>
        </row>
        <row r="129">
          <cell r="B129" t="str">
            <v>District 2</v>
          </cell>
          <cell r="G129">
            <v>63.57</v>
          </cell>
          <cell r="H129">
            <v>0.02</v>
          </cell>
          <cell r="I129">
            <v>63.55</v>
          </cell>
          <cell r="N129">
            <v>25.048500000000008</v>
          </cell>
          <cell r="Q129">
            <v>433698.09000000008</v>
          </cell>
        </row>
        <row r="130">
          <cell r="B130" t="str">
            <v>Rosario</v>
          </cell>
          <cell r="G130">
            <v>7.8199999999999994</v>
          </cell>
          <cell r="H130">
            <v>0.02</v>
          </cell>
          <cell r="I130">
            <v>7.8</v>
          </cell>
          <cell r="J130">
            <v>14.399999999999999</v>
          </cell>
          <cell r="K130">
            <v>9.1199999999999992</v>
          </cell>
          <cell r="L130">
            <v>1.1000000000000001</v>
          </cell>
          <cell r="M130">
            <v>0</v>
          </cell>
          <cell r="N130">
            <v>1.9680000000000002</v>
          </cell>
          <cell r="O130">
            <v>0</v>
          </cell>
          <cell r="P130">
            <v>52.14</v>
          </cell>
          <cell r="Q130">
            <v>34203.839999999997</v>
          </cell>
        </row>
        <row r="131">
          <cell r="C131" t="str">
            <v>Irrigated</v>
          </cell>
          <cell r="F131" t="str">
            <v>Reproductive</v>
          </cell>
          <cell r="G131">
            <v>0.02</v>
          </cell>
          <cell r="H131">
            <v>0.02</v>
          </cell>
          <cell r="J131">
            <v>4.8</v>
          </cell>
          <cell r="L131">
            <v>1</v>
          </cell>
          <cell r="N131">
            <v>9.6000000000000002E-2</v>
          </cell>
          <cell r="P131">
            <v>17.38</v>
          </cell>
          <cell r="Q131">
            <v>1668.48</v>
          </cell>
        </row>
        <row r="132">
          <cell r="F132" t="str">
            <v>Reproductive</v>
          </cell>
          <cell r="G132">
            <v>5.8</v>
          </cell>
          <cell r="H132">
            <v>0</v>
          </cell>
          <cell r="I132">
            <v>5.8</v>
          </cell>
          <cell r="J132">
            <v>4.8</v>
          </cell>
          <cell r="K132">
            <v>4.5599999999999996</v>
          </cell>
          <cell r="L132">
            <v>0.05</v>
          </cell>
          <cell r="N132">
            <v>1.3920000000000001</v>
          </cell>
          <cell r="P132">
            <v>17.38</v>
          </cell>
          <cell r="Q132">
            <v>24192.959999999999</v>
          </cell>
        </row>
        <row r="133">
          <cell r="F133" t="str">
            <v>Vegetative</v>
          </cell>
          <cell r="G133">
            <v>2</v>
          </cell>
          <cell r="H133">
            <v>0</v>
          </cell>
          <cell r="I133">
            <v>2</v>
          </cell>
          <cell r="J133">
            <v>4.8</v>
          </cell>
          <cell r="K133">
            <v>4.5599999999999996</v>
          </cell>
          <cell r="L133">
            <v>0.05</v>
          </cell>
          <cell r="N133">
            <v>0.48</v>
          </cell>
          <cell r="P133">
            <v>17.38</v>
          </cell>
          <cell r="Q133">
            <v>8342.4</v>
          </cell>
        </row>
        <row r="134">
          <cell r="B134" t="str">
            <v>Pugo</v>
          </cell>
          <cell r="C134" t="str">
            <v>Irrigated</v>
          </cell>
          <cell r="F134" t="str">
            <v>Vegetative</v>
          </cell>
          <cell r="G134">
            <v>10.5</v>
          </cell>
          <cell r="H134">
            <v>0</v>
          </cell>
          <cell r="I134">
            <v>10.5</v>
          </cell>
          <cell r="J134">
            <v>4.8</v>
          </cell>
          <cell r="K134">
            <v>4.5599999999999996</v>
          </cell>
          <cell r="L134">
            <v>0.05</v>
          </cell>
          <cell r="N134">
            <v>2.52</v>
          </cell>
          <cell r="P134">
            <v>17.38</v>
          </cell>
          <cell r="Q134">
            <v>43797.599999999999</v>
          </cell>
        </row>
        <row r="135">
          <cell r="B135" t="str">
            <v>Bangar</v>
          </cell>
          <cell r="C135" t="str">
            <v>Irrigated</v>
          </cell>
          <cell r="F135" t="str">
            <v>Vegetative</v>
          </cell>
          <cell r="G135">
            <v>30</v>
          </cell>
          <cell r="I135">
            <v>30</v>
          </cell>
          <cell r="J135">
            <v>4.57</v>
          </cell>
          <cell r="K135">
            <v>4.1100000000000003</v>
          </cell>
          <cell r="L135">
            <v>0.1</v>
          </cell>
          <cell r="N135">
            <v>13.710000000000003</v>
          </cell>
          <cell r="P135">
            <v>17.3</v>
          </cell>
          <cell r="Q135">
            <v>237183.00000000006</v>
          </cell>
        </row>
        <row r="136">
          <cell r="B136" t="str">
            <v>Caba</v>
          </cell>
          <cell r="G136">
            <v>7</v>
          </cell>
          <cell r="H136">
            <v>0</v>
          </cell>
          <cell r="I136">
            <v>7</v>
          </cell>
          <cell r="J136">
            <v>9.09</v>
          </cell>
          <cell r="K136">
            <v>8.18</v>
          </cell>
          <cell r="L136">
            <v>0.2</v>
          </cell>
          <cell r="M136">
            <v>0</v>
          </cell>
          <cell r="N136">
            <v>3.1739999999999999</v>
          </cell>
          <cell r="O136">
            <v>0</v>
          </cell>
          <cell r="P136">
            <v>34.6</v>
          </cell>
          <cell r="Q136">
            <v>54910.200000000004</v>
          </cell>
        </row>
        <row r="137">
          <cell r="C137" t="str">
            <v>Irrigated</v>
          </cell>
          <cell r="F137" t="str">
            <v>Vegetative</v>
          </cell>
          <cell r="G137">
            <v>2</v>
          </cell>
          <cell r="I137">
            <v>2</v>
          </cell>
          <cell r="J137">
            <v>4.57</v>
          </cell>
          <cell r="K137">
            <v>4.1100000000000003</v>
          </cell>
          <cell r="L137">
            <v>0.1</v>
          </cell>
          <cell r="N137">
            <v>0.91400000000000015</v>
          </cell>
          <cell r="P137">
            <v>17.3</v>
          </cell>
          <cell r="Q137">
            <v>15812.200000000003</v>
          </cell>
        </row>
        <row r="138">
          <cell r="F138" t="str">
            <v>Reproductive</v>
          </cell>
          <cell r="G138">
            <v>5</v>
          </cell>
          <cell r="I138">
            <v>5</v>
          </cell>
          <cell r="J138">
            <v>4.5199999999999996</v>
          </cell>
          <cell r="K138">
            <v>4.07</v>
          </cell>
          <cell r="L138">
            <v>0.1</v>
          </cell>
          <cell r="N138">
            <v>2.2599999999999998</v>
          </cell>
          <cell r="P138">
            <v>17.3</v>
          </cell>
          <cell r="Q138">
            <v>39098</v>
          </cell>
        </row>
        <row r="139">
          <cell r="B139" t="str">
            <v>Bauang</v>
          </cell>
          <cell r="C139" t="str">
            <v>Irrigated</v>
          </cell>
          <cell r="F139" t="str">
            <v>Vegetative</v>
          </cell>
          <cell r="G139">
            <v>1.25</v>
          </cell>
          <cell r="I139">
            <v>1.25</v>
          </cell>
          <cell r="J139">
            <v>4.0199999999999996</v>
          </cell>
          <cell r="K139">
            <v>3.62</v>
          </cell>
          <cell r="L139">
            <v>0.1</v>
          </cell>
          <cell r="N139">
            <v>0.50249999999999995</v>
          </cell>
          <cell r="P139">
            <v>17.3</v>
          </cell>
          <cell r="Q139">
            <v>8693.2499999999982</v>
          </cell>
        </row>
        <row r="143">
          <cell r="B143" t="str">
            <v>Agno</v>
          </cell>
          <cell r="G143">
            <v>300</v>
          </cell>
          <cell r="H143">
            <v>50</v>
          </cell>
          <cell r="I143">
            <v>250</v>
          </cell>
          <cell r="J143">
            <v>7.94</v>
          </cell>
          <cell r="K143">
            <v>3.9303000000000003</v>
          </cell>
          <cell r="L143">
            <v>1.01</v>
          </cell>
          <cell r="M143">
            <v>0</v>
          </cell>
          <cell r="N143">
            <v>208.42500000000001</v>
          </cell>
          <cell r="O143">
            <v>0</v>
          </cell>
          <cell r="P143">
            <v>34.76</v>
          </cell>
          <cell r="Q143">
            <v>3622426.5</v>
          </cell>
        </row>
        <row r="144">
          <cell r="C144" t="str">
            <v>Rainfed</v>
          </cell>
          <cell r="F144" t="str">
            <v>Vegetative</v>
          </cell>
          <cell r="G144">
            <v>250</v>
          </cell>
          <cell r="I144">
            <v>250</v>
          </cell>
          <cell r="J144">
            <v>3.97</v>
          </cell>
          <cell r="K144">
            <v>3.9303000000000003</v>
          </cell>
          <cell r="L144">
            <v>0.01</v>
          </cell>
          <cell r="N144">
            <v>9.9250000000000007</v>
          </cell>
          <cell r="P144">
            <v>17.38</v>
          </cell>
          <cell r="Q144">
            <v>172496.5</v>
          </cell>
        </row>
        <row r="145">
          <cell r="F145" t="str">
            <v>Vegetative</v>
          </cell>
          <cell r="G145">
            <v>50</v>
          </cell>
          <cell r="H145">
            <v>50</v>
          </cell>
          <cell r="J145">
            <v>3.97</v>
          </cell>
          <cell r="K145">
            <v>0</v>
          </cell>
          <cell r="L145">
            <v>1</v>
          </cell>
          <cell r="N145">
            <v>198.5</v>
          </cell>
          <cell r="P145">
            <v>17.38</v>
          </cell>
          <cell r="Q145">
            <v>3449930</v>
          </cell>
        </row>
        <row r="146">
          <cell r="B146" t="str">
            <v>Burgos</v>
          </cell>
          <cell r="G146">
            <v>40</v>
          </cell>
          <cell r="H146">
            <v>10</v>
          </cell>
          <cell r="I146">
            <v>30</v>
          </cell>
          <cell r="J146">
            <v>7.94</v>
          </cell>
          <cell r="K146">
            <v>3.9303000000000003</v>
          </cell>
          <cell r="L146">
            <v>1.01</v>
          </cell>
          <cell r="M146">
            <v>0</v>
          </cell>
          <cell r="N146">
            <v>40.891000000000005</v>
          </cell>
          <cell r="O146">
            <v>0</v>
          </cell>
          <cell r="P146">
            <v>34.76</v>
          </cell>
          <cell r="Q146">
            <v>710685.58</v>
          </cell>
        </row>
        <row r="147">
          <cell r="F147" t="str">
            <v>Vegetative</v>
          </cell>
          <cell r="G147">
            <v>10</v>
          </cell>
          <cell r="H147">
            <v>10</v>
          </cell>
          <cell r="J147">
            <v>3.97</v>
          </cell>
          <cell r="K147">
            <v>0</v>
          </cell>
          <cell r="L147">
            <v>1</v>
          </cell>
          <cell r="N147">
            <v>39.700000000000003</v>
          </cell>
          <cell r="P147">
            <v>17.38</v>
          </cell>
          <cell r="Q147">
            <v>689986</v>
          </cell>
        </row>
        <row r="148">
          <cell r="F148" t="str">
            <v>Vegetative</v>
          </cell>
          <cell r="G148">
            <v>30</v>
          </cell>
          <cell r="I148">
            <v>30</v>
          </cell>
          <cell r="J148">
            <v>3.97</v>
          </cell>
          <cell r="K148">
            <v>3.9303000000000003</v>
          </cell>
          <cell r="L148">
            <v>0.01</v>
          </cell>
          <cell r="N148">
            <v>1.1910000000000001</v>
          </cell>
          <cell r="P148">
            <v>17.38</v>
          </cell>
          <cell r="Q148">
            <v>20699.580000000002</v>
          </cell>
        </row>
        <row r="149">
          <cell r="B149" t="str">
            <v>ALAMINOS</v>
          </cell>
          <cell r="G149">
            <v>307.2</v>
          </cell>
          <cell r="H149">
            <v>20</v>
          </cell>
          <cell r="I149">
            <v>287.2</v>
          </cell>
          <cell r="J149">
            <v>7.94</v>
          </cell>
          <cell r="K149">
            <v>3.9303000000000003</v>
          </cell>
          <cell r="L149">
            <v>1.01</v>
          </cell>
          <cell r="M149">
            <v>0</v>
          </cell>
          <cell r="N149">
            <v>90.801839999999999</v>
          </cell>
          <cell r="O149">
            <v>0</v>
          </cell>
          <cell r="P149">
            <v>34.76</v>
          </cell>
          <cell r="Q149">
            <v>1578135.9791999999</v>
          </cell>
        </row>
        <row r="150">
          <cell r="C150" t="str">
            <v>Rainfed</v>
          </cell>
          <cell r="F150" t="str">
            <v>Reproductive</v>
          </cell>
          <cell r="G150">
            <v>20</v>
          </cell>
          <cell r="H150">
            <v>20</v>
          </cell>
          <cell r="J150">
            <v>3.97</v>
          </cell>
          <cell r="K150">
            <v>0</v>
          </cell>
          <cell r="L150">
            <v>1</v>
          </cell>
          <cell r="N150">
            <v>79.400000000000006</v>
          </cell>
          <cell r="P150">
            <v>17.38</v>
          </cell>
          <cell r="Q150">
            <v>1379972</v>
          </cell>
        </row>
        <row r="151">
          <cell r="F151" t="str">
            <v>Reproductive</v>
          </cell>
          <cell r="G151">
            <v>287.2</v>
          </cell>
          <cell r="H151">
            <v>0</v>
          </cell>
          <cell r="I151">
            <v>287.2</v>
          </cell>
          <cell r="J151">
            <v>3.97</v>
          </cell>
          <cell r="K151">
            <v>3.9303000000000003</v>
          </cell>
          <cell r="L151">
            <v>0.01</v>
          </cell>
          <cell r="N151">
            <v>11.40184</v>
          </cell>
          <cell r="P151">
            <v>17.38</v>
          </cell>
          <cell r="Q151">
            <v>198163.9792</v>
          </cell>
        </row>
        <row r="152">
          <cell r="B152" t="str">
            <v>Mabini</v>
          </cell>
          <cell r="G152">
            <v>80</v>
          </cell>
          <cell r="H152">
            <v>30</v>
          </cell>
          <cell r="I152">
            <v>50</v>
          </cell>
          <cell r="J152">
            <v>8.120000000000001</v>
          </cell>
          <cell r="K152">
            <v>3.7350000000000003</v>
          </cell>
          <cell r="L152">
            <v>1.1000000000000001</v>
          </cell>
          <cell r="M152">
            <v>0</v>
          </cell>
          <cell r="N152">
            <v>139.85000000000002</v>
          </cell>
          <cell r="O152">
            <v>0</v>
          </cell>
          <cell r="P152">
            <v>34.76</v>
          </cell>
          <cell r="Q152">
            <v>2430593</v>
          </cell>
        </row>
        <row r="153">
          <cell r="C153" t="str">
            <v>Irrigated</v>
          </cell>
          <cell r="F153" t="str">
            <v>Veg/Reproductive</v>
          </cell>
          <cell r="G153">
            <v>50</v>
          </cell>
          <cell r="H153">
            <v>0</v>
          </cell>
          <cell r="I153">
            <v>50</v>
          </cell>
          <cell r="J153">
            <v>4.1500000000000004</v>
          </cell>
          <cell r="K153">
            <v>3.7350000000000003</v>
          </cell>
          <cell r="L153">
            <v>0.1</v>
          </cell>
          <cell r="N153">
            <v>20.750000000000004</v>
          </cell>
          <cell r="P153">
            <v>17.38</v>
          </cell>
          <cell r="Q153">
            <v>360635.00000000006</v>
          </cell>
        </row>
        <row r="154">
          <cell r="F154" t="str">
            <v>Veg/Reproductive</v>
          </cell>
          <cell r="G154">
            <v>30</v>
          </cell>
          <cell r="H154">
            <v>30</v>
          </cell>
          <cell r="J154">
            <v>3.97</v>
          </cell>
          <cell r="K154">
            <v>0</v>
          </cell>
          <cell r="L154">
            <v>1</v>
          </cell>
          <cell r="N154">
            <v>119.10000000000001</v>
          </cell>
          <cell r="P154">
            <v>17.38</v>
          </cell>
          <cell r="Q154">
            <v>2069958</v>
          </cell>
        </row>
        <row r="155">
          <cell r="B155" t="str">
            <v>Sual</v>
          </cell>
          <cell r="G155">
            <v>301</v>
          </cell>
          <cell r="H155">
            <v>0</v>
          </cell>
          <cell r="I155">
            <v>301</v>
          </cell>
          <cell r="J155">
            <v>8.3000000000000007</v>
          </cell>
          <cell r="K155">
            <v>7.4700000000000006</v>
          </cell>
          <cell r="L155">
            <v>0.2</v>
          </cell>
          <cell r="M155">
            <v>0</v>
          </cell>
          <cell r="N155">
            <v>124.91500000000002</v>
          </cell>
          <cell r="O155">
            <v>0</v>
          </cell>
          <cell r="P155">
            <v>34.76</v>
          </cell>
          <cell r="Q155">
            <v>2171022.7000000002</v>
          </cell>
        </row>
        <row r="156">
          <cell r="C156" t="str">
            <v>Irrigated</v>
          </cell>
          <cell r="F156" t="str">
            <v>Reproductive</v>
          </cell>
          <cell r="G156">
            <v>291</v>
          </cell>
          <cell r="H156">
            <v>0</v>
          </cell>
          <cell r="I156">
            <v>291</v>
          </cell>
          <cell r="J156">
            <v>4.1500000000000004</v>
          </cell>
          <cell r="K156">
            <v>3.7350000000000003</v>
          </cell>
          <cell r="L156">
            <v>0.1</v>
          </cell>
          <cell r="N156">
            <v>120.76500000000001</v>
          </cell>
          <cell r="P156">
            <v>17.38</v>
          </cell>
          <cell r="Q156">
            <v>2098895.7000000002</v>
          </cell>
        </row>
        <row r="157">
          <cell r="F157" t="str">
            <v>Maturity</v>
          </cell>
          <cell r="G157">
            <v>10</v>
          </cell>
          <cell r="H157">
            <v>0</v>
          </cell>
          <cell r="I157">
            <v>10</v>
          </cell>
          <cell r="J157">
            <v>4.1500000000000004</v>
          </cell>
          <cell r="K157">
            <v>3.7350000000000003</v>
          </cell>
          <cell r="L157">
            <v>0.1</v>
          </cell>
          <cell r="N157">
            <v>4.1500000000000004</v>
          </cell>
          <cell r="P157">
            <v>17.38</v>
          </cell>
          <cell r="Q157">
            <v>72127</v>
          </cell>
        </row>
        <row r="158">
          <cell r="B158" t="str">
            <v>Infanta</v>
          </cell>
          <cell r="G158">
            <v>243.1</v>
          </cell>
          <cell r="H158">
            <v>50</v>
          </cell>
          <cell r="I158">
            <v>193.1</v>
          </cell>
          <cell r="J158">
            <v>8.120000000000001</v>
          </cell>
          <cell r="K158">
            <v>3.7350000000000003</v>
          </cell>
          <cell r="L158">
            <v>1.1000000000000001</v>
          </cell>
          <cell r="M158">
            <v>0</v>
          </cell>
          <cell r="N158">
            <v>278.63650000000001</v>
          </cell>
          <cell r="O158">
            <v>0</v>
          </cell>
          <cell r="P158">
            <v>34.76</v>
          </cell>
          <cell r="Q158">
            <v>4842702.37</v>
          </cell>
        </row>
        <row r="159">
          <cell r="C159" t="str">
            <v>Irrigated</v>
          </cell>
          <cell r="F159" t="str">
            <v>Reproductive</v>
          </cell>
          <cell r="G159">
            <v>193.1</v>
          </cell>
          <cell r="H159">
            <v>0</v>
          </cell>
          <cell r="I159">
            <v>193.1</v>
          </cell>
          <cell r="J159">
            <v>4.1500000000000004</v>
          </cell>
          <cell r="K159">
            <v>3.7350000000000003</v>
          </cell>
          <cell r="L159">
            <v>0.1</v>
          </cell>
          <cell r="N159">
            <v>80.136500000000012</v>
          </cell>
          <cell r="P159">
            <v>17.38</v>
          </cell>
          <cell r="Q159">
            <v>1392772.37</v>
          </cell>
        </row>
        <row r="160">
          <cell r="F160" t="str">
            <v>Veg/Reproductive</v>
          </cell>
          <cell r="G160">
            <v>50</v>
          </cell>
          <cell r="H160">
            <v>50</v>
          </cell>
          <cell r="J160">
            <v>3.97</v>
          </cell>
          <cell r="K160">
            <v>0</v>
          </cell>
          <cell r="L160">
            <v>1</v>
          </cell>
          <cell r="N160">
            <v>198.5</v>
          </cell>
          <cell r="P160">
            <v>17.38</v>
          </cell>
          <cell r="Q160">
            <v>3449930</v>
          </cell>
        </row>
        <row r="161">
          <cell r="B161" t="str">
            <v>District 2</v>
          </cell>
          <cell r="G161">
            <v>15469</v>
          </cell>
          <cell r="H161">
            <v>680</v>
          </cell>
          <cell r="I161">
            <v>14789</v>
          </cell>
          <cell r="N161">
            <v>5882.4175000000023</v>
          </cell>
          <cell r="Q161">
            <v>102324416.15000001</v>
          </cell>
        </row>
        <row r="162">
          <cell r="B162" t="str">
            <v>Bugallon</v>
          </cell>
          <cell r="G162">
            <v>788</v>
          </cell>
          <cell r="H162">
            <v>50</v>
          </cell>
          <cell r="I162">
            <v>738</v>
          </cell>
          <cell r="J162">
            <v>8.3000000000000007</v>
          </cell>
          <cell r="K162">
            <v>3.9425000000000003</v>
          </cell>
          <cell r="L162">
            <v>1.05</v>
          </cell>
          <cell r="M162">
            <v>0</v>
          </cell>
          <cell r="N162">
            <v>354.41000000000008</v>
          </cell>
          <cell r="O162">
            <v>2200</v>
          </cell>
          <cell r="P162">
            <v>52.14</v>
          </cell>
          <cell r="Q162">
            <v>6225645.8000000007</v>
          </cell>
        </row>
        <row r="163">
          <cell r="C163" t="str">
            <v>Irrigated</v>
          </cell>
          <cell r="F163" t="str">
            <v>Vegetative</v>
          </cell>
          <cell r="G163">
            <v>708</v>
          </cell>
          <cell r="I163">
            <v>708</v>
          </cell>
          <cell r="J163">
            <v>4.1500000000000004</v>
          </cell>
          <cell r="K163">
            <v>3.9425000000000003</v>
          </cell>
          <cell r="L163">
            <v>0.05</v>
          </cell>
          <cell r="N163">
            <v>146.91000000000003</v>
          </cell>
          <cell r="P163">
            <v>17.38</v>
          </cell>
          <cell r="Q163">
            <v>2553295.8000000003</v>
          </cell>
        </row>
        <row r="164">
          <cell r="F164" t="str">
            <v>Vegetative</v>
          </cell>
          <cell r="G164">
            <v>50</v>
          </cell>
          <cell r="H164">
            <v>50</v>
          </cell>
          <cell r="I164">
            <v>0</v>
          </cell>
          <cell r="J164">
            <v>4.1500000000000004</v>
          </cell>
          <cell r="K164">
            <v>0</v>
          </cell>
          <cell r="L164">
            <v>1</v>
          </cell>
          <cell r="N164">
            <v>207.50000000000003</v>
          </cell>
          <cell r="P164">
            <v>17.38</v>
          </cell>
          <cell r="Q164">
            <v>3606350.0000000005</v>
          </cell>
        </row>
        <row r="165">
          <cell r="F165" t="str">
            <v>Seedlings</v>
          </cell>
          <cell r="G165">
            <v>30</v>
          </cell>
          <cell r="I165">
            <v>30</v>
          </cell>
          <cell r="O165">
            <v>2200</v>
          </cell>
          <cell r="P165">
            <v>17.38</v>
          </cell>
          <cell r="Q165">
            <v>66000</v>
          </cell>
        </row>
        <row r="166">
          <cell r="B166" t="str">
            <v>Lingayen</v>
          </cell>
          <cell r="G166">
            <v>1855</v>
          </cell>
          <cell r="H166">
            <v>200</v>
          </cell>
          <cell r="I166">
            <v>1655</v>
          </cell>
          <cell r="J166">
            <v>8.3000000000000007</v>
          </cell>
          <cell r="K166">
            <v>3.9425000000000003</v>
          </cell>
          <cell r="L166">
            <v>1.05</v>
          </cell>
          <cell r="M166">
            <v>0</v>
          </cell>
          <cell r="N166">
            <v>1173.4125000000001</v>
          </cell>
          <cell r="O166">
            <v>0</v>
          </cell>
          <cell r="P166">
            <v>34.76</v>
          </cell>
          <cell r="Q166">
            <v>20393909.250000004</v>
          </cell>
        </row>
        <row r="167">
          <cell r="C167" t="str">
            <v>Irrigated</v>
          </cell>
          <cell r="F167" t="str">
            <v>Veg/Reproductive</v>
          </cell>
          <cell r="G167">
            <v>1655</v>
          </cell>
          <cell r="I167">
            <v>1655</v>
          </cell>
          <cell r="J167">
            <v>4.1500000000000004</v>
          </cell>
          <cell r="K167">
            <v>3.9425000000000003</v>
          </cell>
          <cell r="L167">
            <v>0.05</v>
          </cell>
          <cell r="N167">
            <v>343.41250000000008</v>
          </cell>
          <cell r="P167">
            <v>17.38</v>
          </cell>
          <cell r="Q167">
            <v>5968509.2500000009</v>
          </cell>
        </row>
        <row r="168">
          <cell r="F168" t="str">
            <v>Veg/Reproductive</v>
          </cell>
          <cell r="G168">
            <v>200</v>
          </cell>
          <cell r="H168">
            <v>200</v>
          </cell>
          <cell r="I168">
            <v>0</v>
          </cell>
          <cell r="J168">
            <v>4.1500000000000004</v>
          </cell>
          <cell r="K168">
            <v>0</v>
          </cell>
          <cell r="L168">
            <v>1</v>
          </cell>
          <cell r="N168">
            <v>830.00000000000011</v>
          </cell>
          <cell r="P168">
            <v>17.38</v>
          </cell>
          <cell r="Q168">
            <v>14425400.000000002</v>
          </cell>
        </row>
        <row r="170">
          <cell r="B170" t="str">
            <v>Labrador</v>
          </cell>
          <cell r="F170" t="str">
            <v>Newly transplanted</v>
          </cell>
          <cell r="G170">
            <v>10</v>
          </cell>
          <cell r="I170">
            <v>10</v>
          </cell>
          <cell r="O170">
            <v>2200</v>
          </cell>
          <cell r="Q170">
            <v>22000</v>
          </cell>
        </row>
        <row r="171">
          <cell r="F171" t="str">
            <v>Reproductive</v>
          </cell>
          <cell r="G171">
            <v>50</v>
          </cell>
          <cell r="I171">
            <v>50</v>
          </cell>
          <cell r="J171">
            <v>4.1500000000000004</v>
          </cell>
          <cell r="K171">
            <v>3.9425000000000003</v>
          </cell>
          <cell r="L171">
            <v>0.05</v>
          </cell>
          <cell r="N171">
            <v>10.375000000000002</v>
          </cell>
          <cell r="P171">
            <v>17.38</v>
          </cell>
          <cell r="Q171">
            <v>180317.50000000003</v>
          </cell>
        </row>
        <row r="172">
          <cell r="B172" t="str">
            <v>Mangatarem</v>
          </cell>
          <cell r="G172">
            <v>4319.5</v>
          </cell>
          <cell r="H172">
            <v>85</v>
          </cell>
          <cell r="I172">
            <v>4234.5</v>
          </cell>
          <cell r="J172">
            <v>8.3000000000000007</v>
          </cell>
          <cell r="K172">
            <v>3.9425000000000003</v>
          </cell>
          <cell r="L172">
            <v>1.05</v>
          </cell>
          <cell r="M172">
            <v>0</v>
          </cell>
          <cell r="N172">
            <v>1231.4087500000003</v>
          </cell>
          <cell r="O172">
            <v>0</v>
          </cell>
          <cell r="P172">
            <v>34.76</v>
          </cell>
          <cell r="Q172">
            <v>21401884.075000003</v>
          </cell>
        </row>
        <row r="173">
          <cell r="C173" t="str">
            <v>Irrigated</v>
          </cell>
          <cell r="F173" t="str">
            <v>Veg-Maturity</v>
          </cell>
          <cell r="G173">
            <v>4234.5</v>
          </cell>
          <cell r="I173">
            <v>4234.5</v>
          </cell>
          <cell r="J173">
            <v>4.1500000000000004</v>
          </cell>
          <cell r="K173">
            <v>3.9425000000000003</v>
          </cell>
          <cell r="L173">
            <v>0.05</v>
          </cell>
          <cell r="N173">
            <v>878.65875000000017</v>
          </cell>
          <cell r="P173">
            <v>17.38</v>
          </cell>
          <cell r="Q173">
            <v>15271089.075000001</v>
          </cell>
        </row>
        <row r="174">
          <cell r="F174" t="str">
            <v>Veg-Maturity</v>
          </cell>
          <cell r="G174">
            <v>85</v>
          </cell>
          <cell r="H174">
            <v>85</v>
          </cell>
          <cell r="I174">
            <v>0</v>
          </cell>
          <cell r="J174">
            <v>4.1500000000000004</v>
          </cell>
          <cell r="K174">
            <v>0</v>
          </cell>
          <cell r="L174">
            <v>1</v>
          </cell>
          <cell r="N174">
            <v>352.75000000000006</v>
          </cell>
          <cell r="P174">
            <v>17.38</v>
          </cell>
          <cell r="Q174">
            <v>6130795.0000000009</v>
          </cell>
        </row>
        <row r="175">
          <cell r="B175" t="str">
            <v>Urbiztondo</v>
          </cell>
          <cell r="G175">
            <v>110</v>
          </cell>
          <cell r="H175">
            <v>10</v>
          </cell>
          <cell r="I175">
            <v>100</v>
          </cell>
          <cell r="J175">
            <v>8.3000000000000007</v>
          </cell>
          <cell r="K175">
            <v>3.9425000000000003</v>
          </cell>
          <cell r="L175">
            <v>1.05</v>
          </cell>
          <cell r="M175">
            <v>0</v>
          </cell>
          <cell r="N175">
            <v>62.25</v>
          </cell>
          <cell r="O175">
            <v>0</v>
          </cell>
          <cell r="P175">
            <v>34.76</v>
          </cell>
          <cell r="Q175">
            <v>1081905</v>
          </cell>
        </row>
        <row r="176">
          <cell r="C176" t="str">
            <v>Rainfed</v>
          </cell>
          <cell r="F176" t="str">
            <v>Vegetative</v>
          </cell>
          <cell r="G176">
            <v>100</v>
          </cell>
          <cell r="I176">
            <v>100</v>
          </cell>
          <cell r="J176">
            <v>4.1500000000000004</v>
          </cell>
          <cell r="K176">
            <v>3.9425000000000003</v>
          </cell>
          <cell r="L176">
            <v>0.05</v>
          </cell>
          <cell r="N176">
            <v>20.750000000000004</v>
          </cell>
          <cell r="P176">
            <v>17.38</v>
          </cell>
          <cell r="Q176">
            <v>360635.00000000006</v>
          </cell>
        </row>
        <row r="177">
          <cell r="F177" t="str">
            <v>Reproductive</v>
          </cell>
          <cell r="G177">
            <v>10</v>
          </cell>
          <cell r="H177">
            <v>10</v>
          </cell>
          <cell r="J177">
            <v>4.1500000000000004</v>
          </cell>
          <cell r="K177">
            <v>0</v>
          </cell>
          <cell r="L177">
            <v>1</v>
          </cell>
          <cell r="N177">
            <v>41.5</v>
          </cell>
          <cell r="P177">
            <v>17.38</v>
          </cell>
          <cell r="Q177">
            <v>721270</v>
          </cell>
        </row>
        <row r="178">
          <cell r="B178" t="str">
            <v>Basista</v>
          </cell>
          <cell r="C178" t="str">
            <v>Rainfed</v>
          </cell>
          <cell r="F178" t="str">
            <v>Vegetative</v>
          </cell>
          <cell r="G178">
            <v>152</v>
          </cell>
          <cell r="I178">
            <v>152</v>
          </cell>
          <cell r="J178">
            <v>4.1500000000000004</v>
          </cell>
          <cell r="K178">
            <v>3.9425000000000003</v>
          </cell>
          <cell r="L178">
            <v>0.05</v>
          </cell>
          <cell r="N178">
            <v>31.540000000000006</v>
          </cell>
          <cell r="P178">
            <v>17.38</v>
          </cell>
          <cell r="Q178">
            <v>548165.20000000007</v>
          </cell>
        </row>
        <row r="179">
          <cell r="B179" t="str">
            <v>Aguilar</v>
          </cell>
          <cell r="G179">
            <v>950</v>
          </cell>
          <cell r="H179">
            <v>20</v>
          </cell>
          <cell r="I179">
            <v>930</v>
          </cell>
          <cell r="J179">
            <v>12.450000000000001</v>
          </cell>
          <cell r="K179">
            <v>7.8850000000000007</v>
          </cell>
          <cell r="L179">
            <v>1.1000000000000001</v>
          </cell>
          <cell r="M179">
            <v>0</v>
          </cell>
          <cell r="N179">
            <v>275.97500000000002</v>
          </cell>
          <cell r="O179">
            <v>0</v>
          </cell>
          <cell r="P179">
            <v>52.14</v>
          </cell>
          <cell r="Q179">
            <v>4796445.5</v>
          </cell>
        </row>
        <row r="180">
          <cell r="C180" t="str">
            <v>Irrigated</v>
          </cell>
          <cell r="F180" t="str">
            <v>Vegetative</v>
          </cell>
          <cell r="G180">
            <v>505</v>
          </cell>
          <cell r="I180">
            <v>505</v>
          </cell>
          <cell r="J180">
            <v>4.1500000000000004</v>
          </cell>
          <cell r="K180">
            <v>3.9425000000000003</v>
          </cell>
          <cell r="L180">
            <v>0.05</v>
          </cell>
          <cell r="N180">
            <v>104.78750000000001</v>
          </cell>
          <cell r="P180">
            <v>17.38</v>
          </cell>
          <cell r="Q180">
            <v>1821206.75</v>
          </cell>
        </row>
        <row r="181">
          <cell r="F181" t="str">
            <v>Reproductive</v>
          </cell>
          <cell r="G181">
            <v>20</v>
          </cell>
          <cell r="H181">
            <v>20</v>
          </cell>
          <cell r="J181">
            <v>4.1500000000000004</v>
          </cell>
          <cell r="K181">
            <v>0</v>
          </cell>
          <cell r="L181">
            <v>1</v>
          </cell>
          <cell r="N181">
            <v>83</v>
          </cell>
          <cell r="P181">
            <v>17.38</v>
          </cell>
          <cell r="Q181">
            <v>1442540</v>
          </cell>
        </row>
        <row r="182">
          <cell r="F182" t="str">
            <v>Reproductive</v>
          </cell>
          <cell r="G182">
            <v>425</v>
          </cell>
          <cell r="I182">
            <v>425</v>
          </cell>
          <cell r="J182">
            <v>4.1500000000000004</v>
          </cell>
          <cell r="K182">
            <v>3.9425000000000003</v>
          </cell>
          <cell r="L182">
            <v>0.05</v>
          </cell>
          <cell r="N182">
            <v>88.187500000000014</v>
          </cell>
          <cell r="P182">
            <v>17.38</v>
          </cell>
          <cell r="Q182">
            <v>1532698.7500000002</v>
          </cell>
        </row>
        <row r="183">
          <cell r="B183" t="str">
            <v>District 3</v>
          </cell>
          <cell r="G183">
            <v>4388</v>
          </cell>
          <cell r="H183">
            <v>1596</v>
          </cell>
          <cell r="I183">
            <v>2792</v>
          </cell>
          <cell r="M183">
            <v>0</v>
          </cell>
          <cell r="N183">
            <v>7346.5374999999995</v>
          </cell>
          <cell r="Q183">
            <v>127682821.75</v>
          </cell>
        </row>
        <row r="184">
          <cell r="B184" t="str">
            <v>Mapandan</v>
          </cell>
          <cell r="C184" t="str">
            <v>Irrigated</v>
          </cell>
          <cell r="F184" t="str">
            <v>Vegetative</v>
          </cell>
          <cell r="G184">
            <v>59</v>
          </cell>
          <cell r="I184">
            <v>59</v>
          </cell>
          <cell r="J184">
            <v>4.1500000000000004</v>
          </cell>
          <cell r="K184">
            <v>3.9425000000000003</v>
          </cell>
          <cell r="L184">
            <v>0.05</v>
          </cell>
          <cell r="N184">
            <v>12.242500000000001</v>
          </cell>
          <cell r="P184">
            <v>17.38</v>
          </cell>
          <cell r="Q184">
            <v>212774.65</v>
          </cell>
        </row>
        <row r="185">
          <cell r="B185" t="str">
            <v>Calasiao</v>
          </cell>
          <cell r="G185">
            <v>402</v>
          </cell>
          <cell r="H185">
            <v>185</v>
          </cell>
          <cell r="I185">
            <v>217</v>
          </cell>
          <cell r="J185">
            <v>8.3000000000000007</v>
          </cell>
          <cell r="K185">
            <v>3.9425000000000003</v>
          </cell>
          <cell r="L185">
            <v>1.05</v>
          </cell>
          <cell r="M185">
            <v>0</v>
          </cell>
          <cell r="N185">
            <v>812.77750000000015</v>
          </cell>
          <cell r="O185">
            <v>0</v>
          </cell>
          <cell r="P185">
            <v>34.76</v>
          </cell>
          <cell r="Q185">
            <v>14126072.949999999</v>
          </cell>
        </row>
        <row r="186">
          <cell r="C186" t="str">
            <v>Irrigated</v>
          </cell>
          <cell r="F186" t="str">
            <v>Reproductive</v>
          </cell>
          <cell r="G186">
            <v>217</v>
          </cell>
          <cell r="I186">
            <v>217</v>
          </cell>
          <cell r="J186">
            <v>4.1500000000000004</v>
          </cell>
          <cell r="K186">
            <v>3.9425000000000003</v>
          </cell>
          <cell r="L186">
            <v>0.05</v>
          </cell>
          <cell r="N186">
            <v>45.027500000000003</v>
          </cell>
          <cell r="P186">
            <v>17.38</v>
          </cell>
          <cell r="Q186">
            <v>782577.95</v>
          </cell>
        </row>
        <row r="187">
          <cell r="F187" t="str">
            <v>Reproductive</v>
          </cell>
          <cell r="G187">
            <v>185</v>
          </cell>
          <cell r="H187">
            <v>185</v>
          </cell>
          <cell r="J187">
            <v>4.1500000000000004</v>
          </cell>
          <cell r="K187">
            <v>0</v>
          </cell>
          <cell r="L187">
            <v>1</v>
          </cell>
          <cell r="N187">
            <v>767.75000000000011</v>
          </cell>
          <cell r="P187">
            <v>17.38</v>
          </cell>
          <cell r="Q187">
            <v>13343495</v>
          </cell>
        </row>
        <row r="188">
          <cell r="B188" t="str">
            <v>Malasiqui</v>
          </cell>
          <cell r="G188">
            <v>73.5</v>
          </cell>
          <cell r="H188">
            <v>68</v>
          </cell>
          <cell r="I188">
            <v>5.5</v>
          </cell>
          <cell r="J188">
            <v>8.3000000000000007</v>
          </cell>
          <cell r="K188">
            <v>3.9425000000000003</v>
          </cell>
          <cell r="L188">
            <v>1.05</v>
          </cell>
          <cell r="M188">
            <v>0</v>
          </cell>
          <cell r="N188">
            <v>283.34125000000006</v>
          </cell>
          <cell r="O188">
            <v>0</v>
          </cell>
          <cell r="P188">
            <v>34.76</v>
          </cell>
          <cell r="Q188">
            <v>4924470.9249999998</v>
          </cell>
        </row>
        <row r="189">
          <cell r="C189" t="str">
            <v>Irrigated</v>
          </cell>
          <cell r="F189" t="str">
            <v>Reproductive</v>
          </cell>
          <cell r="G189">
            <v>5.5</v>
          </cell>
          <cell r="I189">
            <v>5.5</v>
          </cell>
          <cell r="J189">
            <v>4.1500000000000004</v>
          </cell>
          <cell r="K189">
            <v>3.9425000000000003</v>
          </cell>
          <cell r="L189">
            <v>0.05</v>
          </cell>
          <cell r="N189">
            <v>1.1412500000000001</v>
          </cell>
          <cell r="P189">
            <v>17.38</v>
          </cell>
          <cell r="Q189">
            <v>19834.925000000003</v>
          </cell>
        </row>
        <row r="190">
          <cell r="F190" t="str">
            <v>Reproductive</v>
          </cell>
          <cell r="G190">
            <v>68</v>
          </cell>
          <cell r="H190">
            <v>68</v>
          </cell>
          <cell r="J190">
            <v>4.1500000000000004</v>
          </cell>
          <cell r="K190">
            <v>0</v>
          </cell>
          <cell r="L190">
            <v>1</v>
          </cell>
          <cell r="N190">
            <v>282.20000000000005</v>
          </cell>
          <cell r="P190">
            <v>17.38</v>
          </cell>
          <cell r="Q190">
            <v>4904636</v>
          </cell>
        </row>
        <row r="191">
          <cell r="B191" t="str">
            <v>Bayambang</v>
          </cell>
          <cell r="G191">
            <v>441</v>
          </cell>
          <cell r="H191">
            <v>197</v>
          </cell>
          <cell r="I191">
            <v>244</v>
          </cell>
          <cell r="J191">
            <v>8.3000000000000007</v>
          </cell>
          <cell r="K191">
            <v>3.9425000000000003</v>
          </cell>
          <cell r="L191">
            <v>1.05</v>
          </cell>
          <cell r="M191">
            <v>0</v>
          </cell>
          <cell r="N191">
            <v>868.18000000000006</v>
          </cell>
          <cell r="O191">
            <v>0</v>
          </cell>
          <cell r="P191">
            <v>34.76</v>
          </cell>
          <cell r="Q191">
            <v>15088968.4</v>
          </cell>
        </row>
        <row r="192">
          <cell r="C192" t="str">
            <v>Irrigated</v>
          </cell>
          <cell r="F192" t="str">
            <v>Vegetative</v>
          </cell>
          <cell r="G192">
            <v>244</v>
          </cell>
          <cell r="I192">
            <v>244</v>
          </cell>
          <cell r="J192">
            <v>4.1500000000000004</v>
          </cell>
          <cell r="K192">
            <v>3.9425000000000003</v>
          </cell>
          <cell r="L192">
            <v>0.05</v>
          </cell>
          <cell r="N192">
            <v>50.63000000000001</v>
          </cell>
          <cell r="P192">
            <v>17.38</v>
          </cell>
          <cell r="Q192">
            <v>879949.40000000014</v>
          </cell>
        </row>
        <row r="193">
          <cell r="F193" t="str">
            <v>Vegetative</v>
          </cell>
          <cell r="G193">
            <v>197</v>
          </cell>
          <cell r="H193">
            <v>197</v>
          </cell>
          <cell r="J193">
            <v>4.1500000000000004</v>
          </cell>
          <cell r="K193">
            <v>0</v>
          </cell>
          <cell r="L193">
            <v>1</v>
          </cell>
          <cell r="N193">
            <v>817.55000000000007</v>
          </cell>
          <cell r="P193">
            <v>17.38</v>
          </cell>
          <cell r="Q193">
            <v>14209019</v>
          </cell>
        </row>
        <row r="194">
          <cell r="B194" t="str">
            <v>SANTA Barbara</v>
          </cell>
          <cell r="G194">
            <v>1034.5</v>
          </cell>
          <cell r="H194">
            <v>250</v>
          </cell>
          <cell r="I194">
            <v>784.5</v>
          </cell>
          <cell r="J194">
            <v>8.3000000000000007</v>
          </cell>
          <cell r="K194">
            <v>3.9425000000000003</v>
          </cell>
          <cell r="L194">
            <v>1.05</v>
          </cell>
          <cell r="M194">
            <v>0</v>
          </cell>
          <cell r="N194">
            <v>1200.2837500000001</v>
          </cell>
          <cell r="O194">
            <v>0</v>
          </cell>
          <cell r="P194">
            <v>34.76</v>
          </cell>
          <cell r="Q194">
            <v>20860931.574999999</v>
          </cell>
        </row>
        <row r="195">
          <cell r="C195" t="str">
            <v>Irrigated</v>
          </cell>
          <cell r="F195" t="str">
            <v>Vegetative</v>
          </cell>
          <cell r="G195">
            <v>784.5</v>
          </cell>
          <cell r="I195">
            <v>784.5</v>
          </cell>
          <cell r="J195">
            <v>4.1500000000000004</v>
          </cell>
          <cell r="K195">
            <v>3.9425000000000003</v>
          </cell>
          <cell r="L195">
            <v>0.05</v>
          </cell>
          <cell r="N195">
            <v>162.78375000000003</v>
          </cell>
          <cell r="P195">
            <v>17.38</v>
          </cell>
          <cell r="Q195">
            <v>2829181.5750000002</v>
          </cell>
        </row>
        <row r="196">
          <cell r="F196" t="str">
            <v>Vegetative</v>
          </cell>
          <cell r="G196">
            <v>250</v>
          </cell>
          <cell r="H196">
            <v>250</v>
          </cell>
          <cell r="J196">
            <v>4.1500000000000004</v>
          </cell>
          <cell r="K196">
            <v>0</v>
          </cell>
          <cell r="L196">
            <v>1</v>
          </cell>
          <cell r="N196">
            <v>1037.5</v>
          </cell>
          <cell r="P196">
            <v>17.38</v>
          </cell>
          <cell r="Q196">
            <v>18031750</v>
          </cell>
        </row>
        <row r="197">
          <cell r="B197" t="str">
            <v>San Carlos City</v>
          </cell>
          <cell r="G197">
            <v>213.5</v>
          </cell>
          <cell r="H197">
            <v>98</v>
          </cell>
          <cell r="I197">
            <v>115.5</v>
          </cell>
          <cell r="J197">
            <v>8.3000000000000007</v>
          </cell>
          <cell r="K197">
            <v>3.3200000000000003</v>
          </cell>
          <cell r="L197">
            <v>1.2</v>
          </cell>
          <cell r="M197">
            <v>0</v>
          </cell>
          <cell r="N197">
            <v>502.56500000000005</v>
          </cell>
          <cell r="O197">
            <v>0</v>
          </cell>
          <cell r="P197">
            <v>34.76</v>
          </cell>
          <cell r="Q197">
            <v>8734579.7000000011</v>
          </cell>
        </row>
        <row r="198">
          <cell r="C198" t="str">
            <v>Rainfed</v>
          </cell>
          <cell r="F198" t="str">
            <v>Vegetative</v>
          </cell>
          <cell r="G198">
            <v>115.5</v>
          </cell>
          <cell r="I198">
            <v>115.5</v>
          </cell>
          <cell r="J198">
            <v>4.1500000000000004</v>
          </cell>
          <cell r="K198">
            <v>3.3200000000000003</v>
          </cell>
          <cell r="L198">
            <v>0.2</v>
          </cell>
          <cell r="N198">
            <v>95.865000000000009</v>
          </cell>
          <cell r="P198">
            <v>17.38</v>
          </cell>
          <cell r="Q198">
            <v>1666133.7000000002</v>
          </cell>
        </row>
        <row r="199">
          <cell r="F199" t="str">
            <v>Vegetative</v>
          </cell>
          <cell r="G199">
            <v>98</v>
          </cell>
          <cell r="H199">
            <v>98</v>
          </cell>
          <cell r="J199">
            <v>4.1500000000000004</v>
          </cell>
          <cell r="K199">
            <v>0</v>
          </cell>
          <cell r="L199">
            <v>1</v>
          </cell>
          <cell r="N199">
            <v>406.70000000000005</v>
          </cell>
          <cell r="P199">
            <v>17.38</v>
          </cell>
          <cell r="Q199">
            <v>7068446.0000000009</v>
          </cell>
        </row>
        <row r="200">
          <cell r="B200" t="str">
            <v>District 4</v>
          </cell>
          <cell r="G200">
            <v>397.2</v>
          </cell>
          <cell r="H200">
            <v>0</v>
          </cell>
          <cell r="I200">
            <v>397.2</v>
          </cell>
          <cell r="N200">
            <v>65.350000000000009</v>
          </cell>
          <cell r="Q200">
            <v>1360183</v>
          </cell>
        </row>
        <row r="201">
          <cell r="B201" t="str">
            <v>Manaoag</v>
          </cell>
          <cell r="C201" t="str">
            <v>Irrigated</v>
          </cell>
          <cell r="F201" t="str">
            <v>Newly transplanted</v>
          </cell>
          <cell r="G201">
            <v>18</v>
          </cell>
          <cell r="H201">
            <v>0</v>
          </cell>
          <cell r="I201">
            <v>18</v>
          </cell>
          <cell r="J201">
            <v>4.1500000000000004</v>
          </cell>
          <cell r="K201">
            <v>3.7350000000000003</v>
          </cell>
          <cell r="L201">
            <v>0.1</v>
          </cell>
          <cell r="N201">
            <v>7.4700000000000006</v>
          </cell>
          <cell r="P201">
            <v>17.38</v>
          </cell>
          <cell r="Q201">
            <v>129828.59999999999</v>
          </cell>
        </row>
        <row r="202">
          <cell r="B202" t="str">
            <v>San Jacinto</v>
          </cell>
          <cell r="C202" t="str">
            <v>Irrigated</v>
          </cell>
          <cell r="F202" t="str">
            <v>Reproductive</v>
          </cell>
          <cell r="G202">
            <v>9.1999999999999993</v>
          </cell>
          <cell r="H202">
            <v>0</v>
          </cell>
          <cell r="I202">
            <v>9.1999999999999993</v>
          </cell>
          <cell r="J202">
            <v>4.1500000000000004</v>
          </cell>
          <cell r="K202">
            <v>3.7350000000000003</v>
          </cell>
          <cell r="L202">
            <v>0.1</v>
          </cell>
          <cell r="N202">
            <v>3.8180000000000001</v>
          </cell>
          <cell r="P202">
            <v>17.38</v>
          </cell>
          <cell r="Q202">
            <v>66356.84</v>
          </cell>
        </row>
        <row r="203">
          <cell r="B203" t="str">
            <v>Dagupan City</v>
          </cell>
          <cell r="G203">
            <v>185</v>
          </cell>
          <cell r="H203">
            <v>0</v>
          </cell>
          <cell r="I203">
            <v>185</v>
          </cell>
          <cell r="J203">
            <v>12.090000000000002</v>
          </cell>
          <cell r="K203">
            <v>11.4855</v>
          </cell>
          <cell r="L203">
            <v>0.15000000000000002</v>
          </cell>
          <cell r="M203">
            <v>0</v>
          </cell>
          <cell r="N203">
            <v>27.031000000000002</v>
          </cell>
          <cell r="O203">
            <v>2200</v>
          </cell>
          <cell r="P203">
            <v>52.14</v>
          </cell>
          <cell r="Q203">
            <v>581998.78</v>
          </cell>
        </row>
        <row r="204">
          <cell r="C204" t="str">
            <v>Rainfed</v>
          </cell>
          <cell r="F204" t="str">
            <v>Reproductive</v>
          </cell>
          <cell r="G204">
            <v>48</v>
          </cell>
          <cell r="I204">
            <v>48</v>
          </cell>
          <cell r="J204">
            <v>4.1500000000000004</v>
          </cell>
          <cell r="K204">
            <v>3.9425000000000003</v>
          </cell>
          <cell r="L204">
            <v>0.05</v>
          </cell>
          <cell r="N204">
            <v>9.9600000000000009</v>
          </cell>
          <cell r="P204">
            <v>17.38</v>
          </cell>
          <cell r="Q204">
            <v>173104.80000000002</v>
          </cell>
        </row>
        <row r="205">
          <cell r="F205" t="str">
            <v>Reproductive</v>
          </cell>
          <cell r="G205">
            <v>37</v>
          </cell>
          <cell r="I205">
            <v>37</v>
          </cell>
          <cell r="J205">
            <v>3.97</v>
          </cell>
          <cell r="K205">
            <v>3.7715000000000001</v>
          </cell>
          <cell r="L205">
            <v>0.05</v>
          </cell>
          <cell r="N205">
            <v>7.3445000000000009</v>
          </cell>
          <cell r="P205">
            <v>17.38</v>
          </cell>
          <cell r="Q205">
            <v>127647.41</v>
          </cell>
        </row>
        <row r="206">
          <cell r="F206" t="str">
            <v>Newly transplanted</v>
          </cell>
          <cell r="G206">
            <v>49</v>
          </cell>
          <cell r="I206">
            <v>49</v>
          </cell>
          <cell r="J206">
            <v>3.97</v>
          </cell>
          <cell r="K206">
            <v>3.7715000000000001</v>
          </cell>
          <cell r="L206">
            <v>0.05</v>
          </cell>
          <cell r="N206">
            <v>9.7265000000000015</v>
          </cell>
          <cell r="P206">
            <v>17.38</v>
          </cell>
          <cell r="Q206">
            <v>169046.57</v>
          </cell>
        </row>
        <row r="207">
          <cell r="F207" t="str">
            <v>Seedling</v>
          </cell>
          <cell r="G207">
            <v>51</v>
          </cell>
          <cell r="I207">
            <v>51</v>
          </cell>
          <cell r="O207">
            <v>2200</v>
          </cell>
          <cell r="Q207">
            <v>112200</v>
          </cell>
        </row>
        <row r="208">
          <cell r="B208" t="str">
            <v>District 5</v>
          </cell>
          <cell r="G208">
            <v>1243.9499999999998</v>
          </cell>
          <cell r="H208">
            <v>4.8499999999999996</v>
          </cell>
          <cell r="I208">
            <v>1239.0999999999999</v>
          </cell>
          <cell r="M208">
            <v>0</v>
          </cell>
          <cell r="N208">
            <v>1102.1570000000002</v>
          </cell>
          <cell r="Q208">
            <v>19155488.659999996</v>
          </cell>
        </row>
        <row r="209">
          <cell r="B209" t="str">
            <v>Bautista</v>
          </cell>
          <cell r="C209" t="str">
            <v>Irrigated</v>
          </cell>
          <cell r="F209" t="str">
            <v>Reproductive</v>
          </cell>
          <cell r="G209">
            <v>350</v>
          </cell>
          <cell r="I209">
            <v>350</v>
          </cell>
          <cell r="J209">
            <v>4.1500000000000004</v>
          </cell>
          <cell r="K209">
            <v>3.9425000000000003</v>
          </cell>
          <cell r="L209">
            <v>0.05</v>
          </cell>
          <cell r="N209">
            <v>72.625000000000014</v>
          </cell>
          <cell r="P209">
            <v>17.38</v>
          </cell>
          <cell r="Q209">
            <v>1262222.5</v>
          </cell>
        </row>
        <row r="210">
          <cell r="B210" t="str">
            <v>Villasis</v>
          </cell>
          <cell r="C210" t="str">
            <v>Irrigated</v>
          </cell>
          <cell r="F210" t="str">
            <v>Reproductive</v>
          </cell>
          <cell r="G210">
            <v>116</v>
          </cell>
          <cell r="I210">
            <v>116</v>
          </cell>
          <cell r="J210">
            <v>4.1500000000000004</v>
          </cell>
          <cell r="K210">
            <v>3.7350000000000003</v>
          </cell>
          <cell r="L210">
            <v>0.1</v>
          </cell>
          <cell r="N210">
            <v>48.140000000000008</v>
          </cell>
          <cell r="P210">
            <v>17.38</v>
          </cell>
          <cell r="Q210">
            <v>836673.20000000007</v>
          </cell>
        </row>
        <row r="211">
          <cell r="B211" t="str">
            <v>Binalonan</v>
          </cell>
          <cell r="G211">
            <v>110.3</v>
          </cell>
          <cell r="H211">
            <v>1.8</v>
          </cell>
          <cell r="I211">
            <v>108.5</v>
          </cell>
          <cell r="J211">
            <v>12.450000000000001</v>
          </cell>
          <cell r="K211">
            <v>3.3200000000000003</v>
          </cell>
          <cell r="L211">
            <v>1.5</v>
          </cell>
          <cell r="M211">
            <v>0</v>
          </cell>
          <cell r="N211">
            <v>141.93</v>
          </cell>
          <cell r="O211">
            <v>0</v>
          </cell>
          <cell r="P211">
            <v>52.14</v>
          </cell>
          <cell r="Q211">
            <v>2466743.4</v>
          </cell>
        </row>
        <row r="212">
          <cell r="C212" t="str">
            <v>Irrigated</v>
          </cell>
          <cell r="F212" t="str">
            <v>Newly transplanted</v>
          </cell>
          <cell r="G212">
            <v>1.5</v>
          </cell>
          <cell r="H212">
            <v>0</v>
          </cell>
          <cell r="I212">
            <v>1.5</v>
          </cell>
          <cell r="J212">
            <v>4.1500000000000004</v>
          </cell>
          <cell r="K212">
            <v>3.3200000000000003</v>
          </cell>
          <cell r="L212">
            <v>0.2</v>
          </cell>
          <cell r="N212">
            <v>1.2450000000000001</v>
          </cell>
          <cell r="P212">
            <v>17.38</v>
          </cell>
          <cell r="Q212">
            <v>21638.100000000002</v>
          </cell>
        </row>
        <row r="213">
          <cell r="F213" t="str">
            <v>Newly transplanted</v>
          </cell>
          <cell r="G213">
            <v>1.8</v>
          </cell>
          <cell r="H213">
            <v>1.8</v>
          </cell>
          <cell r="J213">
            <v>4.1500000000000004</v>
          </cell>
          <cell r="L213">
            <v>1</v>
          </cell>
          <cell r="N213">
            <v>7.4700000000000006</v>
          </cell>
          <cell r="P213">
            <v>17.38</v>
          </cell>
          <cell r="Q213">
            <v>129828.59999999999</v>
          </cell>
        </row>
        <row r="214">
          <cell r="F214" t="str">
            <v>Vegetative</v>
          </cell>
          <cell r="G214">
            <v>107</v>
          </cell>
          <cell r="I214">
            <v>107</v>
          </cell>
          <cell r="J214">
            <v>4.1500000000000004</v>
          </cell>
          <cell r="L214">
            <v>0.3</v>
          </cell>
          <cell r="N214">
            <v>133.215</v>
          </cell>
          <cell r="P214">
            <v>17.38</v>
          </cell>
          <cell r="Q214">
            <v>2315276.6999999997</v>
          </cell>
        </row>
        <row r="215">
          <cell r="B215" t="str">
            <v>URDANETA CITY</v>
          </cell>
          <cell r="C215" t="str">
            <v>Irrigated</v>
          </cell>
          <cell r="F215" t="str">
            <v>Newly transplanted</v>
          </cell>
          <cell r="G215">
            <v>526.1</v>
          </cell>
          <cell r="I215">
            <v>526.1</v>
          </cell>
          <cell r="J215">
            <v>4.1500000000000004</v>
          </cell>
          <cell r="L215">
            <v>0.3</v>
          </cell>
          <cell r="N215">
            <v>654.99450000000002</v>
          </cell>
          <cell r="P215">
            <v>17.38</v>
          </cell>
          <cell r="Q215">
            <v>11383804.409999998</v>
          </cell>
        </row>
        <row r="216">
          <cell r="B216" t="str">
            <v>Laoac</v>
          </cell>
          <cell r="C216" t="str">
            <v>Irrigated</v>
          </cell>
          <cell r="F216" t="str">
            <v>Vegetative</v>
          </cell>
          <cell r="G216">
            <v>30</v>
          </cell>
          <cell r="I216">
            <v>30</v>
          </cell>
          <cell r="J216">
            <v>4.1500000000000004</v>
          </cell>
          <cell r="L216">
            <v>0.3</v>
          </cell>
          <cell r="N216">
            <v>37.35</v>
          </cell>
          <cell r="P216">
            <v>17.38</v>
          </cell>
          <cell r="Q216">
            <v>649143</v>
          </cell>
        </row>
        <row r="217">
          <cell r="B217" t="str">
            <v>Sison</v>
          </cell>
          <cell r="C217" t="str">
            <v>Irrigated</v>
          </cell>
          <cell r="F217" t="str">
            <v>Vegetative</v>
          </cell>
          <cell r="G217">
            <v>1.25</v>
          </cell>
          <cell r="H217">
            <v>1.25</v>
          </cell>
          <cell r="J217">
            <v>4.1500000000000004</v>
          </cell>
          <cell r="L217">
            <v>1</v>
          </cell>
          <cell r="N217">
            <v>5.1875</v>
          </cell>
          <cell r="P217">
            <v>17.38</v>
          </cell>
          <cell r="Q217">
            <v>90158.75</v>
          </cell>
        </row>
        <row r="218">
          <cell r="B218" t="str">
            <v>District 6</v>
          </cell>
          <cell r="G218">
            <v>1365.8000000000002</v>
          </cell>
          <cell r="H218">
            <v>3</v>
          </cell>
          <cell r="I218">
            <v>1362.8000000000002</v>
          </cell>
          <cell r="M218">
            <v>0</v>
          </cell>
          <cell r="N218">
            <v>526.32198000000017</v>
          </cell>
          <cell r="Q218">
            <v>9147476.0123999994</v>
          </cell>
        </row>
        <row r="219">
          <cell r="B219" t="str">
            <v>San Manuel</v>
          </cell>
          <cell r="C219" t="str">
            <v>Irrigated</v>
          </cell>
          <cell r="F219" t="str">
            <v>Newly transplanted</v>
          </cell>
          <cell r="G219">
            <v>165</v>
          </cell>
          <cell r="H219">
            <v>0</v>
          </cell>
          <cell r="I219">
            <v>165</v>
          </cell>
          <cell r="J219">
            <v>4.1500000000000004</v>
          </cell>
          <cell r="K219">
            <v>3.9425000000000003</v>
          </cell>
          <cell r="L219">
            <v>0.05</v>
          </cell>
          <cell r="N219">
            <v>34.237500000000004</v>
          </cell>
          <cell r="P219">
            <v>17.38</v>
          </cell>
          <cell r="Q219">
            <v>595047.75000000012</v>
          </cell>
        </row>
        <row r="220">
          <cell r="B220" t="str">
            <v>San Nicolas</v>
          </cell>
          <cell r="C220" t="str">
            <v>Irrigated</v>
          </cell>
          <cell r="F220" t="str">
            <v>Reproductive</v>
          </cell>
          <cell r="G220">
            <v>1</v>
          </cell>
          <cell r="H220">
            <v>1</v>
          </cell>
          <cell r="I220">
            <v>0</v>
          </cell>
          <cell r="J220">
            <v>3.97</v>
          </cell>
          <cell r="K220">
            <v>0</v>
          </cell>
          <cell r="L220">
            <v>1</v>
          </cell>
          <cell r="N220">
            <v>3.97</v>
          </cell>
          <cell r="P220">
            <v>17.38</v>
          </cell>
          <cell r="Q220">
            <v>68998.599999999991</v>
          </cell>
        </row>
        <row r="221">
          <cell r="B221" t="str">
            <v>Rosales</v>
          </cell>
          <cell r="C221" t="str">
            <v>Irrigated</v>
          </cell>
          <cell r="F221" t="str">
            <v>Reproductive</v>
          </cell>
          <cell r="G221">
            <v>250</v>
          </cell>
          <cell r="I221">
            <v>250</v>
          </cell>
          <cell r="J221">
            <v>4.1500000000000004</v>
          </cell>
          <cell r="K221">
            <v>3.9425000000000003</v>
          </cell>
          <cell r="L221">
            <v>0.05</v>
          </cell>
          <cell r="N221">
            <v>51.875</v>
          </cell>
          <cell r="P221">
            <v>17.38</v>
          </cell>
          <cell r="Q221">
            <v>901587.5</v>
          </cell>
        </row>
        <row r="222">
          <cell r="B222" t="str">
            <v>SANTA MARIA</v>
          </cell>
          <cell r="C222" t="str">
            <v>Irrigated</v>
          </cell>
          <cell r="F222" t="str">
            <v>Vegetative/Reproductive</v>
          </cell>
          <cell r="G222">
            <v>147.5</v>
          </cell>
          <cell r="I222">
            <v>147.5</v>
          </cell>
          <cell r="J222">
            <v>3.97</v>
          </cell>
          <cell r="K222">
            <v>3.9303000000000003</v>
          </cell>
          <cell r="L222">
            <v>0.01</v>
          </cell>
          <cell r="N222">
            <v>5.8557500000000005</v>
          </cell>
          <cell r="P222">
            <v>17.38</v>
          </cell>
          <cell r="Q222">
            <v>101772.935</v>
          </cell>
        </row>
        <row r="223">
          <cell r="B223" t="str">
            <v>Natividad</v>
          </cell>
          <cell r="G223">
            <v>106</v>
          </cell>
          <cell r="H223">
            <v>0</v>
          </cell>
          <cell r="I223">
            <v>106</v>
          </cell>
          <cell r="J223">
            <v>7.94</v>
          </cell>
          <cell r="K223">
            <v>3.9303000000000003</v>
          </cell>
          <cell r="L223">
            <v>1.01</v>
          </cell>
          <cell r="M223">
            <v>0</v>
          </cell>
          <cell r="N223">
            <v>199.54411000000002</v>
          </cell>
          <cell r="O223">
            <v>0</v>
          </cell>
          <cell r="P223">
            <v>34.76</v>
          </cell>
          <cell r="Q223">
            <v>3468076.6318000006</v>
          </cell>
        </row>
        <row r="224">
          <cell r="C224" t="str">
            <v>Irrigated</v>
          </cell>
          <cell r="F224" t="str">
            <v>Reproductive</v>
          </cell>
          <cell r="G224">
            <v>56.3</v>
          </cell>
          <cell r="I224">
            <v>56.3</v>
          </cell>
          <cell r="J224">
            <v>3.97</v>
          </cell>
          <cell r="K224">
            <v>3.9303000000000003</v>
          </cell>
          <cell r="L224">
            <v>0.01</v>
          </cell>
          <cell r="N224">
            <v>2.2351100000000002</v>
          </cell>
          <cell r="P224">
            <v>17.38</v>
          </cell>
          <cell r="Q224">
            <v>38846.211799999997</v>
          </cell>
        </row>
        <row r="225">
          <cell r="F225" t="str">
            <v>Reproductive</v>
          </cell>
          <cell r="G225">
            <v>49.7</v>
          </cell>
          <cell r="I225">
            <v>49.7</v>
          </cell>
          <cell r="J225">
            <v>3.97</v>
          </cell>
          <cell r="K225">
            <v>0</v>
          </cell>
          <cell r="L225">
            <v>1</v>
          </cell>
          <cell r="N225">
            <v>197.30900000000003</v>
          </cell>
          <cell r="P225">
            <v>17.38</v>
          </cell>
          <cell r="Q225">
            <v>3429230.4200000004</v>
          </cell>
        </row>
        <row r="226">
          <cell r="B226" t="str">
            <v>Umigan</v>
          </cell>
          <cell r="G226">
            <v>295.14999999999998</v>
          </cell>
          <cell r="H226">
            <v>1</v>
          </cell>
          <cell r="I226">
            <v>294.14999999999998</v>
          </cell>
          <cell r="J226">
            <v>7.94</v>
          </cell>
          <cell r="K226">
            <v>3.9303000000000003</v>
          </cell>
          <cell r="L226">
            <v>1.01</v>
          </cell>
          <cell r="M226">
            <v>0</v>
          </cell>
          <cell r="N226">
            <v>15.647755</v>
          </cell>
          <cell r="O226">
            <v>0</v>
          </cell>
          <cell r="P226">
            <v>34.76</v>
          </cell>
          <cell r="Q226">
            <v>271957.98189999996</v>
          </cell>
        </row>
        <row r="227">
          <cell r="C227" t="str">
            <v>Rainfed</v>
          </cell>
          <cell r="F227" t="str">
            <v>Reproductive</v>
          </cell>
          <cell r="G227">
            <v>1</v>
          </cell>
          <cell r="H227">
            <v>1</v>
          </cell>
          <cell r="I227">
            <v>0</v>
          </cell>
          <cell r="J227">
            <v>3.97</v>
          </cell>
          <cell r="K227">
            <v>0</v>
          </cell>
          <cell r="L227">
            <v>1</v>
          </cell>
          <cell r="N227">
            <v>3.97</v>
          </cell>
          <cell r="P227">
            <v>17.38</v>
          </cell>
          <cell r="Q227">
            <v>68998.599999999991</v>
          </cell>
        </row>
        <row r="228">
          <cell r="F228" t="str">
            <v>Reproductive</v>
          </cell>
          <cell r="G228">
            <v>294.14999999999998</v>
          </cell>
          <cell r="I228">
            <v>294.14999999999998</v>
          </cell>
          <cell r="J228">
            <v>3.97</v>
          </cell>
          <cell r="K228">
            <v>3.9303000000000003</v>
          </cell>
          <cell r="L228">
            <v>0.01</v>
          </cell>
          <cell r="N228">
            <v>11.677754999999999</v>
          </cell>
          <cell r="P228">
            <v>17.38</v>
          </cell>
          <cell r="Q228">
            <v>202959.38189999998</v>
          </cell>
        </row>
      </sheetData>
      <sheetData sheetId="13" refreshError="1">
        <row r="23">
          <cell r="B23" t="str">
            <v>Pagudpud</v>
          </cell>
          <cell r="G23">
            <v>77</v>
          </cell>
          <cell r="H23">
            <v>0</v>
          </cell>
          <cell r="I23">
            <v>77</v>
          </cell>
          <cell r="J23">
            <v>9.94</v>
          </cell>
          <cell r="K23">
            <v>8.44</v>
          </cell>
          <cell r="L23">
            <v>0.2</v>
          </cell>
          <cell r="M23">
            <v>0</v>
          </cell>
          <cell r="N23">
            <v>38.268999999999998</v>
          </cell>
          <cell r="O23">
            <v>0</v>
          </cell>
          <cell r="P23">
            <v>32</v>
          </cell>
          <cell r="Q23">
            <v>612304</v>
          </cell>
        </row>
        <row r="24">
          <cell r="C24" t="str">
            <v>Irrigated</v>
          </cell>
          <cell r="D24">
            <v>96</v>
          </cell>
          <cell r="E24">
            <v>1142</v>
          </cell>
          <cell r="F24" t="str">
            <v>Vegetative</v>
          </cell>
          <cell r="G24">
            <v>72</v>
          </cell>
          <cell r="I24">
            <v>72</v>
          </cell>
          <cell r="J24">
            <v>4.97</v>
          </cell>
          <cell r="K24">
            <v>4.22</v>
          </cell>
          <cell r="L24">
            <v>0.1</v>
          </cell>
          <cell r="N24">
            <v>35.783999999999999</v>
          </cell>
          <cell r="P24">
            <v>16</v>
          </cell>
          <cell r="Q24">
            <v>572544</v>
          </cell>
        </row>
        <row r="25">
          <cell r="D25">
            <v>7</v>
          </cell>
          <cell r="E25">
            <v>155</v>
          </cell>
          <cell r="F25" t="str">
            <v>Reproductive</v>
          </cell>
          <cell r="G25">
            <v>5</v>
          </cell>
          <cell r="I25">
            <v>5</v>
          </cell>
          <cell r="J25">
            <v>4.97</v>
          </cell>
          <cell r="K25">
            <v>4.22</v>
          </cell>
          <cell r="L25">
            <v>0.1</v>
          </cell>
          <cell r="N25">
            <v>2.4849999999999999</v>
          </cell>
          <cell r="P25">
            <v>16</v>
          </cell>
          <cell r="Q25">
            <v>39760</v>
          </cell>
        </row>
        <row r="26">
          <cell r="B26" t="str">
            <v>Piddig</v>
          </cell>
          <cell r="G26">
            <v>152</v>
          </cell>
          <cell r="H26">
            <v>0</v>
          </cell>
          <cell r="I26">
            <v>152</v>
          </cell>
          <cell r="J26">
            <v>9.94</v>
          </cell>
          <cell r="K26">
            <v>8.44</v>
          </cell>
          <cell r="L26">
            <v>0.2</v>
          </cell>
          <cell r="M26">
            <v>0</v>
          </cell>
          <cell r="N26">
            <v>75.544000000000011</v>
          </cell>
          <cell r="O26">
            <v>0</v>
          </cell>
          <cell r="P26">
            <v>32</v>
          </cell>
          <cell r="Q26">
            <v>1208704</v>
          </cell>
        </row>
        <row r="27">
          <cell r="C27" t="str">
            <v>Irrigated</v>
          </cell>
          <cell r="D27">
            <v>135</v>
          </cell>
          <cell r="E27">
            <v>815</v>
          </cell>
          <cell r="F27" t="str">
            <v>Reproductive</v>
          </cell>
          <cell r="G27">
            <v>101</v>
          </cell>
          <cell r="I27">
            <v>101</v>
          </cell>
          <cell r="J27">
            <v>4.97</v>
          </cell>
          <cell r="K27">
            <v>4.22</v>
          </cell>
          <cell r="L27">
            <v>0.1</v>
          </cell>
          <cell r="N27">
            <v>50.197000000000003</v>
          </cell>
          <cell r="P27">
            <v>16</v>
          </cell>
          <cell r="Q27">
            <v>803152</v>
          </cell>
        </row>
        <row r="28">
          <cell r="D28">
            <v>68</v>
          </cell>
          <cell r="E28">
            <v>1000</v>
          </cell>
          <cell r="F28" t="str">
            <v>Maturity</v>
          </cell>
          <cell r="G28">
            <v>51</v>
          </cell>
          <cell r="I28">
            <v>51</v>
          </cell>
          <cell r="J28">
            <v>4.97</v>
          </cell>
          <cell r="K28">
            <v>4.22</v>
          </cell>
          <cell r="L28">
            <v>0.1</v>
          </cell>
          <cell r="N28">
            <v>25.347000000000001</v>
          </cell>
          <cell r="P28">
            <v>16</v>
          </cell>
          <cell r="Q28">
            <v>405552</v>
          </cell>
        </row>
        <row r="29">
          <cell r="B29" t="str">
            <v>Sarrat</v>
          </cell>
          <cell r="C29" t="str">
            <v>Irrigated</v>
          </cell>
          <cell r="D29">
            <v>600</v>
          </cell>
          <cell r="E29">
            <v>848</v>
          </cell>
          <cell r="F29" t="str">
            <v>Reproductive</v>
          </cell>
          <cell r="G29">
            <v>450</v>
          </cell>
          <cell r="I29">
            <v>450</v>
          </cell>
          <cell r="J29">
            <v>4.97</v>
          </cell>
          <cell r="K29">
            <v>4.22</v>
          </cell>
          <cell r="L29">
            <v>0.05</v>
          </cell>
          <cell r="N29">
            <v>111.825</v>
          </cell>
          <cell r="P29">
            <v>16</v>
          </cell>
          <cell r="Q29">
            <v>1789200</v>
          </cell>
        </row>
        <row r="30">
          <cell r="B30" t="str">
            <v>Vintar</v>
          </cell>
          <cell r="C30" t="str">
            <v>Irrigated</v>
          </cell>
          <cell r="D30">
            <v>133</v>
          </cell>
          <cell r="E30">
            <v>900</v>
          </cell>
          <cell r="F30" t="str">
            <v>Reproductive</v>
          </cell>
          <cell r="G30">
            <v>100</v>
          </cell>
          <cell r="I30">
            <v>100</v>
          </cell>
          <cell r="J30">
            <v>4.97</v>
          </cell>
          <cell r="K30">
            <v>4.22</v>
          </cell>
          <cell r="L30">
            <v>0.05</v>
          </cell>
          <cell r="N30">
            <v>24.85</v>
          </cell>
          <cell r="P30">
            <v>16</v>
          </cell>
          <cell r="Q30">
            <v>397600</v>
          </cell>
        </row>
        <row r="32">
          <cell r="B32" t="str">
            <v>District 2</v>
          </cell>
          <cell r="G32">
            <v>3964.2799999999997</v>
          </cell>
          <cell r="H32">
            <v>0.28000000000000003</v>
          </cell>
          <cell r="I32">
            <v>3964</v>
          </cell>
          <cell r="N32">
            <v>1971.4995999999996</v>
          </cell>
          <cell r="Q32">
            <v>31543993.600000001</v>
          </cell>
        </row>
        <row r="33">
          <cell r="B33" t="str">
            <v>Laoag City</v>
          </cell>
          <cell r="G33">
            <v>200</v>
          </cell>
          <cell r="H33">
            <v>0</v>
          </cell>
          <cell r="I33">
            <v>200</v>
          </cell>
          <cell r="J33">
            <v>9.94</v>
          </cell>
          <cell r="K33">
            <v>8.44</v>
          </cell>
          <cell r="L33">
            <v>0.2</v>
          </cell>
          <cell r="M33">
            <v>0</v>
          </cell>
          <cell r="N33">
            <v>99.4</v>
          </cell>
          <cell r="O33">
            <v>0</v>
          </cell>
          <cell r="P33">
            <v>32</v>
          </cell>
          <cell r="Q33">
            <v>1590400</v>
          </cell>
        </row>
        <row r="34">
          <cell r="C34" t="str">
            <v>Irrigated</v>
          </cell>
          <cell r="D34">
            <v>67</v>
          </cell>
          <cell r="E34">
            <v>1940</v>
          </cell>
          <cell r="F34" t="str">
            <v>Reproductive</v>
          </cell>
          <cell r="G34">
            <v>50</v>
          </cell>
          <cell r="I34">
            <v>50</v>
          </cell>
          <cell r="J34">
            <v>4.97</v>
          </cell>
          <cell r="K34">
            <v>4.22</v>
          </cell>
          <cell r="L34">
            <v>0.1</v>
          </cell>
          <cell r="N34">
            <v>24.85</v>
          </cell>
          <cell r="P34">
            <v>16</v>
          </cell>
          <cell r="Q34">
            <v>397600</v>
          </cell>
        </row>
        <row r="35">
          <cell r="D35">
            <v>200</v>
          </cell>
          <cell r="E35">
            <v>500</v>
          </cell>
          <cell r="F35" t="str">
            <v>Maturity</v>
          </cell>
          <cell r="G35">
            <v>150</v>
          </cell>
          <cell r="I35">
            <v>150</v>
          </cell>
          <cell r="J35">
            <v>4.97</v>
          </cell>
          <cell r="K35">
            <v>4.22</v>
          </cell>
          <cell r="L35">
            <v>0.1</v>
          </cell>
          <cell r="N35">
            <v>74.55</v>
          </cell>
          <cell r="P35">
            <v>16</v>
          </cell>
          <cell r="Q35">
            <v>1192800</v>
          </cell>
        </row>
        <row r="36">
          <cell r="B36" t="str">
            <v>Batac City</v>
          </cell>
          <cell r="G36">
            <v>65</v>
          </cell>
          <cell r="H36">
            <v>0</v>
          </cell>
          <cell r="I36">
            <v>65</v>
          </cell>
          <cell r="J36">
            <v>9.94</v>
          </cell>
          <cell r="K36">
            <v>8.44</v>
          </cell>
          <cell r="L36">
            <v>0.2</v>
          </cell>
          <cell r="M36">
            <v>0</v>
          </cell>
          <cell r="N36">
            <v>32.305</v>
          </cell>
          <cell r="O36">
            <v>0</v>
          </cell>
          <cell r="P36">
            <v>32</v>
          </cell>
          <cell r="Q36">
            <v>516880</v>
          </cell>
        </row>
        <row r="37">
          <cell r="C37" t="str">
            <v>Irrigated</v>
          </cell>
          <cell r="D37">
            <v>68</v>
          </cell>
          <cell r="E37">
            <v>3921</v>
          </cell>
          <cell r="F37" t="str">
            <v>Vegetative</v>
          </cell>
          <cell r="G37">
            <v>51</v>
          </cell>
          <cell r="I37">
            <v>51</v>
          </cell>
          <cell r="J37">
            <v>4.97</v>
          </cell>
          <cell r="K37">
            <v>4.22</v>
          </cell>
          <cell r="L37">
            <v>0.1</v>
          </cell>
          <cell r="N37">
            <v>25.347000000000001</v>
          </cell>
          <cell r="P37">
            <v>16</v>
          </cell>
          <cell r="Q37">
            <v>405552</v>
          </cell>
        </row>
        <row r="38">
          <cell r="D38">
            <v>19</v>
          </cell>
          <cell r="E38">
            <v>65</v>
          </cell>
          <cell r="F38" t="str">
            <v>Reproductive</v>
          </cell>
          <cell r="G38">
            <v>14</v>
          </cell>
          <cell r="I38">
            <v>14</v>
          </cell>
          <cell r="J38">
            <v>4.97</v>
          </cell>
          <cell r="K38">
            <v>4.22</v>
          </cell>
          <cell r="L38">
            <v>0.1</v>
          </cell>
          <cell r="N38">
            <v>6.9580000000000002</v>
          </cell>
          <cell r="P38">
            <v>16</v>
          </cell>
          <cell r="Q38">
            <v>111328</v>
          </cell>
        </row>
        <row r="39">
          <cell r="B39" t="str">
            <v>Paoay</v>
          </cell>
          <cell r="C39" t="str">
            <v>Irrigated</v>
          </cell>
          <cell r="D39">
            <v>67</v>
          </cell>
          <cell r="E39">
            <v>1499</v>
          </cell>
          <cell r="F39" t="str">
            <v>Vegetative</v>
          </cell>
          <cell r="G39">
            <v>50</v>
          </cell>
          <cell r="I39">
            <v>50</v>
          </cell>
          <cell r="J39">
            <v>4.97</v>
          </cell>
          <cell r="K39">
            <v>4.22</v>
          </cell>
          <cell r="L39">
            <v>0.1</v>
          </cell>
          <cell r="N39">
            <v>24.85</v>
          </cell>
          <cell r="P39">
            <v>16</v>
          </cell>
          <cell r="Q39">
            <v>397600</v>
          </cell>
        </row>
        <row r="40">
          <cell r="B40" t="str">
            <v>Banna</v>
          </cell>
          <cell r="G40">
            <v>450</v>
          </cell>
          <cell r="H40">
            <v>0</v>
          </cell>
          <cell r="I40">
            <v>450</v>
          </cell>
          <cell r="J40">
            <v>9.94</v>
          </cell>
          <cell r="K40">
            <v>8.44</v>
          </cell>
          <cell r="L40">
            <v>0.2</v>
          </cell>
          <cell r="M40">
            <v>0</v>
          </cell>
          <cell r="N40">
            <v>223.65</v>
          </cell>
          <cell r="O40">
            <v>0</v>
          </cell>
          <cell r="P40">
            <v>32</v>
          </cell>
          <cell r="Q40">
            <v>3578400</v>
          </cell>
        </row>
        <row r="41">
          <cell r="C41" t="str">
            <v>Irrigated</v>
          </cell>
          <cell r="D41">
            <v>333</v>
          </cell>
          <cell r="E41">
            <v>1000</v>
          </cell>
          <cell r="F41" t="str">
            <v>Reproductive</v>
          </cell>
          <cell r="G41">
            <v>250</v>
          </cell>
          <cell r="I41">
            <v>250</v>
          </cell>
          <cell r="J41">
            <v>4.97</v>
          </cell>
          <cell r="K41">
            <v>4.22</v>
          </cell>
          <cell r="L41">
            <v>0.1</v>
          </cell>
          <cell r="N41">
            <v>124.25</v>
          </cell>
          <cell r="P41">
            <v>16</v>
          </cell>
          <cell r="Q41">
            <v>1988000</v>
          </cell>
        </row>
        <row r="42">
          <cell r="D42">
            <v>267</v>
          </cell>
          <cell r="E42">
            <v>260</v>
          </cell>
          <cell r="F42" t="str">
            <v>Maturity</v>
          </cell>
          <cell r="G42">
            <v>200</v>
          </cell>
          <cell r="I42">
            <v>200</v>
          </cell>
          <cell r="J42">
            <v>4.97</v>
          </cell>
          <cell r="K42">
            <v>4.22</v>
          </cell>
          <cell r="L42">
            <v>0.1</v>
          </cell>
          <cell r="N42">
            <v>99.4</v>
          </cell>
          <cell r="P42">
            <v>16</v>
          </cell>
          <cell r="Q42">
            <v>1590400</v>
          </cell>
        </row>
        <row r="43">
          <cell r="B43" t="str">
            <v>Dingras</v>
          </cell>
          <cell r="G43">
            <v>700</v>
          </cell>
          <cell r="H43">
            <v>0</v>
          </cell>
          <cell r="I43">
            <v>700</v>
          </cell>
          <cell r="J43">
            <v>9.94</v>
          </cell>
          <cell r="K43">
            <v>8.44</v>
          </cell>
          <cell r="L43">
            <v>0.2</v>
          </cell>
          <cell r="M43">
            <v>0</v>
          </cell>
          <cell r="N43">
            <v>347.9</v>
          </cell>
          <cell r="O43">
            <v>0</v>
          </cell>
          <cell r="P43">
            <v>32</v>
          </cell>
          <cell r="Q43">
            <v>5566400</v>
          </cell>
        </row>
        <row r="44">
          <cell r="C44" t="str">
            <v>Irrigated</v>
          </cell>
          <cell r="D44">
            <v>533</v>
          </cell>
          <cell r="E44">
            <v>2000</v>
          </cell>
          <cell r="F44" t="str">
            <v>Reproductive</v>
          </cell>
          <cell r="G44">
            <v>400</v>
          </cell>
          <cell r="I44">
            <v>400</v>
          </cell>
          <cell r="J44">
            <v>4.97</v>
          </cell>
          <cell r="K44">
            <v>4.22</v>
          </cell>
          <cell r="L44">
            <v>0.1</v>
          </cell>
          <cell r="N44">
            <v>198.8</v>
          </cell>
          <cell r="P44">
            <v>16</v>
          </cell>
          <cell r="Q44">
            <v>3180800</v>
          </cell>
        </row>
        <row r="45">
          <cell r="D45">
            <v>400</v>
          </cell>
          <cell r="E45">
            <v>1290</v>
          </cell>
          <cell r="F45" t="str">
            <v>Maturity</v>
          </cell>
          <cell r="G45">
            <v>300</v>
          </cell>
          <cell r="I45">
            <v>300</v>
          </cell>
          <cell r="J45">
            <v>4.97</v>
          </cell>
          <cell r="K45">
            <v>4.22</v>
          </cell>
          <cell r="L45">
            <v>0.1</v>
          </cell>
          <cell r="N45">
            <v>149.1</v>
          </cell>
          <cell r="P45">
            <v>16</v>
          </cell>
          <cell r="Q45">
            <v>2385600</v>
          </cell>
        </row>
        <row r="46">
          <cell r="B46" t="str">
            <v>Marcos</v>
          </cell>
          <cell r="G46">
            <v>22.14</v>
          </cell>
          <cell r="H46">
            <v>0.14000000000000001</v>
          </cell>
          <cell r="I46">
            <v>22</v>
          </cell>
          <cell r="J46">
            <v>9.94</v>
          </cell>
          <cell r="K46">
            <v>4.22</v>
          </cell>
          <cell r="L46">
            <v>1.1000000000000001</v>
          </cell>
          <cell r="M46">
            <v>0</v>
          </cell>
          <cell r="N46">
            <v>11.629799999999999</v>
          </cell>
          <cell r="O46">
            <v>0</v>
          </cell>
          <cell r="P46">
            <v>32</v>
          </cell>
          <cell r="Q46">
            <v>186076.79999999999</v>
          </cell>
        </row>
        <row r="47">
          <cell r="C47" t="str">
            <v>Irrigated</v>
          </cell>
          <cell r="D47">
            <v>29</v>
          </cell>
          <cell r="E47">
            <v>1400</v>
          </cell>
          <cell r="F47" t="str">
            <v>Reproductive</v>
          </cell>
          <cell r="G47">
            <v>22</v>
          </cell>
          <cell r="I47">
            <v>22</v>
          </cell>
          <cell r="J47">
            <v>4.97</v>
          </cell>
          <cell r="K47">
            <v>4.22</v>
          </cell>
          <cell r="L47">
            <v>0.1</v>
          </cell>
          <cell r="N47">
            <v>10.933999999999999</v>
          </cell>
          <cell r="P47">
            <v>16</v>
          </cell>
          <cell r="Q47">
            <v>174944</v>
          </cell>
        </row>
        <row r="48">
          <cell r="D48">
            <v>1</v>
          </cell>
          <cell r="E48">
            <v>10</v>
          </cell>
          <cell r="F48" t="str">
            <v>Maturity</v>
          </cell>
          <cell r="G48">
            <v>0.14000000000000001</v>
          </cell>
          <cell r="H48">
            <v>0.14000000000000001</v>
          </cell>
          <cell r="I48">
            <v>0</v>
          </cell>
          <cell r="J48">
            <v>4.97</v>
          </cell>
          <cell r="K48">
            <v>0</v>
          </cell>
          <cell r="L48">
            <v>1</v>
          </cell>
          <cell r="N48">
            <v>0.69580000000000009</v>
          </cell>
          <cell r="P48">
            <v>16</v>
          </cell>
          <cell r="Q48">
            <v>11132.800000000001</v>
          </cell>
        </row>
        <row r="49">
          <cell r="B49" t="str">
            <v>Solsona</v>
          </cell>
          <cell r="G49">
            <v>620</v>
          </cell>
          <cell r="H49">
            <v>0</v>
          </cell>
          <cell r="I49">
            <v>620</v>
          </cell>
          <cell r="J49">
            <v>9.94</v>
          </cell>
          <cell r="K49">
            <v>8.44</v>
          </cell>
          <cell r="L49">
            <v>0.2</v>
          </cell>
          <cell r="M49">
            <v>0</v>
          </cell>
          <cell r="N49">
            <v>308.14</v>
          </cell>
          <cell r="O49">
            <v>0</v>
          </cell>
          <cell r="P49">
            <v>32</v>
          </cell>
          <cell r="Q49">
            <v>4930240</v>
          </cell>
        </row>
        <row r="50">
          <cell r="C50" t="str">
            <v>Irrigated</v>
          </cell>
          <cell r="D50">
            <v>293</v>
          </cell>
          <cell r="E50">
            <v>2000</v>
          </cell>
          <cell r="F50" t="str">
            <v>Reproductive</v>
          </cell>
          <cell r="G50">
            <v>220</v>
          </cell>
          <cell r="I50">
            <v>220</v>
          </cell>
          <cell r="J50">
            <v>4.97</v>
          </cell>
          <cell r="K50">
            <v>4.22</v>
          </cell>
          <cell r="L50">
            <v>0.1</v>
          </cell>
          <cell r="N50">
            <v>109.33999999999999</v>
          </cell>
          <cell r="P50">
            <v>16</v>
          </cell>
          <cell r="Q50">
            <v>1749439.9999999998</v>
          </cell>
        </row>
        <row r="51">
          <cell r="D51">
            <v>533</v>
          </cell>
          <cell r="E51">
            <v>745</v>
          </cell>
          <cell r="F51" t="str">
            <v>Maturity</v>
          </cell>
          <cell r="G51">
            <v>400</v>
          </cell>
          <cell r="I51">
            <v>400</v>
          </cell>
          <cell r="J51">
            <v>4.97</v>
          </cell>
          <cell r="K51">
            <v>4.22</v>
          </cell>
          <cell r="L51">
            <v>0.1</v>
          </cell>
          <cell r="N51">
            <v>198.8</v>
          </cell>
          <cell r="P51">
            <v>16</v>
          </cell>
          <cell r="Q51">
            <v>3180800</v>
          </cell>
        </row>
        <row r="54">
          <cell r="B54" t="str">
            <v>Narvacan</v>
          </cell>
          <cell r="G54">
            <v>40</v>
          </cell>
          <cell r="H54">
            <v>0</v>
          </cell>
          <cell r="I54">
            <v>40</v>
          </cell>
          <cell r="J54">
            <v>8.7200000000000006</v>
          </cell>
          <cell r="K54">
            <v>8.44</v>
          </cell>
          <cell r="L54">
            <v>0.06</v>
          </cell>
          <cell r="M54">
            <v>0</v>
          </cell>
          <cell r="N54">
            <v>5.2320000000000002</v>
          </cell>
          <cell r="O54">
            <v>0</v>
          </cell>
          <cell r="P54">
            <v>32</v>
          </cell>
          <cell r="Q54">
            <v>83712</v>
          </cell>
        </row>
      </sheetData>
      <sheetData sheetId="14" refreshError="1">
        <row r="24">
          <cell r="B24" t="str">
            <v>Bacarra</v>
          </cell>
          <cell r="C24" t="str">
            <v>Rice/Irrigated</v>
          </cell>
          <cell r="D24">
            <v>80</v>
          </cell>
          <cell r="E24">
            <v>640</v>
          </cell>
          <cell r="F24" t="str">
            <v>Maturity</v>
          </cell>
          <cell r="G24" t="str">
            <v>November</v>
          </cell>
          <cell r="H24">
            <v>60</v>
          </cell>
          <cell r="J24">
            <v>60</v>
          </cell>
          <cell r="K24">
            <v>4.75</v>
          </cell>
          <cell r="L24">
            <v>4.51</v>
          </cell>
          <cell r="M24">
            <v>0.05</v>
          </cell>
          <cell r="Q24">
            <v>14.25</v>
          </cell>
          <cell r="R24">
            <v>19.63</v>
          </cell>
          <cell r="S24">
            <v>279727.5</v>
          </cell>
          <cell r="T24">
            <v>279727.5</v>
          </cell>
        </row>
        <row r="25">
          <cell r="B25" t="str">
            <v>Bangui</v>
          </cell>
          <cell r="D25">
            <v>400</v>
          </cell>
          <cell r="E25">
            <v>547</v>
          </cell>
          <cell r="F25">
            <v>0</v>
          </cell>
          <cell r="G25">
            <v>0</v>
          </cell>
          <cell r="H25">
            <v>300</v>
          </cell>
          <cell r="I25">
            <v>0</v>
          </cell>
          <cell r="J25">
            <v>300</v>
          </cell>
          <cell r="K25">
            <v>9.5</v>
          </cell>
          <cell r="L25">
            <v>8.7899999999999991</v>
          </cell>
          <cell r="M25">
            <v>0.15000000000000002</v>
          </cell>
          <cell r="N25">
            <v>0</v>
          </cell>
          <cell r="O25">
            <v>0</v>
          </cell>
          <cell r="P25">
            <v>0</v>
          </cell>
          <cell r="Q25">
            <v>83.837500000000006</v>
          </cell>
          <cell r="R25">
            <v>39.26</v>
          </cell>
          <cell r="S25">
            <v>1645730.125</v>
          </cell>
          <cell r="T25">
            <v>1645730.125</v>
          </cell>
        </row>
        <row r="26">
          <cell r="C26" t="str">
            <v>Rice/Irrigated</v>
          </cell>
          <cell r="D26">
            <v>71</v>
          </cell>
          <cell r="E26">
            <v>300</v>
          </cell>
          <cell r="F26" t="str">
            <v>Reproductive</v>
          </cell>
          <cell r="G26" t="str">
            <v>December</v>
          </cell>
          <cell r="H26">
            <v>53</v>
          </cell>
          <cell r="J26">
            <v>53</v>
          </cell>
          <cell r="K26">
            <v>4.75</v>
          </cell>
          <cell r="L26">
            <v>4.28</v>
          </cell>
          <cell r="M26">
            <v>0.1</v>
          </cell>
          <cell r="Q26">
            <v>25.175000000000001</v>
          </cell>
          <cell r="R26">
            <v>19.63</v>
          </cell>
          <cell r="S26">
            <v>494185.25</v>
          </cell>
          <cell r="T26">
            <v>494185.25</v>
          </cell>
        </row>
        <row r="27">
          <cell r="C27" t="str">
            <v>Rice/Irrigated</v>
          </cell>
          <cell r="D27">
            <v>329</v>
          </cell>
          <cell r="E27">
            <v>247</v>
          </cell>
          <cell r="F27" t="str">
            <v>Maturity</v>
          </cell>
          <cell r="G27" t="str">
            <v>November</v>
          </cell>
          <cell r="H27">
            <v>247</v>
          </cell>
          <cell r="J27">
            <v>247</v>
          </cell>
          <cell r="K27">
            <v>4.75</v>
          </cell>
          <cell r="L27">
            <v>4.51</v>
          </cell>
          <cell r="M27">
            <v>0.05</v>
          </cell>
          <cell r="Q27">
            <v>58.662500000000001</v>
          </cell>
          <cell r="R27">
            <v>19.63</v>
          </cell>
          <cell r="S27">
            <v>1151544.875</v>
          </cell>
          <cell r="T27">
            <v>1151544.875</v>
          </cell>
        </row>
        <row r="28">
          <cell r="B28" t="str">
            <v>Burgos</v>
          </cell>
          <cell r="C28" t="str">
            <v>Rice/Irrigated</v>
          </cell>
          <cell r="D28">
            <v>498</v>
          </cell>
          <cell r="E28">
            <v>662</v>
          </cell>
          <cell r="F28" t="str">
            <v>Maturity</v>
          </cell>
          <cell r="G28" t="str">
            <v>November</v>
          </cell>
          <cell r="H28">
            <v>376</v>
          </cell>
          <cell r="J28">
            <v>376</v>
          </cell>
          <cell r="K28">
            <v>4.75</v>
          </cell>
          <cell r="L28">
            <v>4.51</v>
          </cell>
          <cell r="M28">
            <v>0.05</v>
          </cell>
          <cell r="Q28">
            <v>89.300000000000011</v>
          </cell>
          <cell r="R28">
            <v>19.63</v>
          </cell>
          <cell r="S28">
            <v>1752959.0000000002</v>
          </cell>
          <cell r="T28">
            <v>1752959.0000000002</v>
          </cell>
        </row>
        <row r="29">
          <cell r="B29" t="str">
            <v>Pagudpud</v>
          </cell>
          <cell r="D29">
            <v>487</v>
          </cell>
          <cell r="E29">
            <v>694</v>
          </cell>
          <cell r="F29">
            <v>0</v>
          </cell>
          <cell r="G29">
            <v>0</v>
          </cell>
          <cell r="H29">
            <v>365.5</v>
          </cell>
          <cell r="I29">
            <v>0</v>
          </cell>
          <cell r="J29">
            <v>365.5</v>
          </cell>
          <cell r="K29">
            <v>9.5</v>
          </cell>
          <cell r="L29">
            <v>8.7899999999999991</v>
          </cell>
          <cell r="M29">
            <v>0.15000000000000002</v>
          </cell>
          <cell r="N29">
            <v>0</v>
          </cell>
          <cell r="O29">
            <v>0</v>
          </cell>
          <cell r="P29">
            <v>0</v>
          </cell>
          <cell r="Q29">
            <v>122.78750000000001</v>
          </cell>
          <cell r="R29">
            <v>39.26</v>
          </cell>
          <cell r="S29">
            <v>2410318.625</v>
          </cell>
          <cell r="T29">
            <v>2410318.625</v>
          </cell>
        </row>
        <row r="30">
          <cell r="C30" t="str">
            <v>Rice/Irrigated</v>
          </cell>
          <cell r="D30">
            <v>202</v>
          </cell>
          <cell r="E30">
            <v>202</v>
          </cell>
          <cell r="F30" t="str">
            <v>Reproductive</v>
          </cell>
          <cell r="G30" t="str">
            <v>December</v>
          </cell>
          <cell r="H30">
            <v>151.5</v>
          </cell>
          <cell r="J30">
            <v>151.5</v>
          </cell>
          <cell r="K30">
            <v>4.75</v>
          </cell>
          <cell r="L30">
            <v>4.28</v>
          </cell>
          <cell r="M30">
            <v>0.1</v>
          </cell>
          <cell r="Q30">
            <v>71.962500000000006</v>
          </cell>
          <cell r="R30">
            <v>19.63</v>
          </cell>
          <cell r="S30">
            <v>1412623.875</v>
          </cell>
          <cell r="T30">
            <v>1412623.875</v>
          </cell>
        </row>
        <row r="31">
          <cell r="C31" t="str">
            <v>Rice/Irrigated</v>
          </cell>
          <cell r="D31">
            <v>285</v>
          </cell>
          <cell r="E31">
            <v>492</v>
          </cell>
          <cell r="F31" t="str">
            <v>Maturity</v>
          </cell>
          <cell r="G31" t="str">
            <v>November</v>
          </cell>
          <cell r="H31">
            <v>214</v>
          </cell>
          <cell r="J31">
            <v>214</v>
          </cell>
          <cell r="K31">
            <v>4.75</v>
          </cell>
          <cell r="L31">
            <v>4.51</v>
          </cell>
          <cell r="M31">
            <v>0.05</v>
          </cell>
          <cell r="Q31">
            <v>50.825000000000003</v>
          </cell>
          <cell r="R31">
            <v>19.63</v>
          </cell>
          <cell r="S31">
            <v>997694.75</v>
          </cell>
          <cell r="T31">
            <v>997694.75</v>
          </cell>
        </row>
        <row r="32">
          <cell r="B32" t="str">
            <v>Pasuquin</v>
          </cell>
          <cell r="C32" t="str">
            <v>Rice/Irrigated</v>
          </cell>
          <cell r="D32">
            <v>373</v>
          </cell>
          <cell r="E32">
            <v>347</v>
          </cell>
          <cell r="F32" t="str">
            <v>Maturity</v>
          </cell>
          <cell r="G32" t="str">
            <v>November</v>
          </cell>
          <cell r="H32">
            <v>347</v>
          </cell>
          <cell r="J32">
            <v>347</v>
          </cell>
          <cell r="K32">
            <v>4.75</v>
          </cell>
          <cell r="L32">
            <v>4.51</v>
          </cell>
          <cell r="M32">
            <v>0.05</v>
          </cell>
          <cell r="Q32">
            <v>82.412500000000009</v>
          </cell>
          <cell r="R32">
            <v>19.63</v>
          </cell>
          <cell r="S32">
            <v>1617757.3750000002</v>
          </cell>
          <cell r="T32">
            <v>1617757.3750000002</v>
          </cell>
        </row>
        <row r="33">
          <cell r="B33" t="str">
            <v>Piddig</v>
          </cell>
          <cell r="C33" t="str">
            <v>Rice/Irrigated</v>
          </cell>
          <cell r="D33">
            <v>20</v>
          </cell>
          <cell r="E33">
            <v>1177.7</v>
          </cell>
          <cell r="F33" t="str">
            <v>Maturity</v>
          </cell>
          <cell r="G33" t="str">
            <v>November</v>
          </cell>
          <cell r="H33">
            <v>15</v>
          </cell>
          <cell r="J33">
            <v>15</v>
          </cell>
          <cell r="K33">
            <v>4.75</v>
          </cell>
          <cell r="L33">
            <v>4.51</v>
          </cell>
          <cell r="M33">
            <v>0.05</v>
          </cell>
          <cell r="Q33">
            <v>3.5625</v>
          </cell>
          <cell r="R33">
            <v>19.63</v>
          </cell>
          <cell r="S33">
            <v>69931.875</v>
          </cell>
          <cell r="T33">
            <v>69931.875</v>
          </cell>
        </row>
        <row r="34">
          <cell r="B34" t="str">
            <v>Vintar</v>
          </cell>
          <cell r="C34" t="str">
            <v>Rice/Irrigated</v>
          </cell>
          <cell r="D34">
            <v>80</v>
          </cell>
          <cell r="E34">
            <v>537</v>
          </cell>
          <cell r="F34" t="str">
            <v>Maturity</v>
          </cell>
          <cell r="G34" t="str">
            <v>November</v>
          </cell>
          <cell r="H34">
            <v>60</v>
          </cell>
          <cell r="J34">
            <v>60</v>
          </cell>
          <cell r="K34">
            <v>4.75</v>
          </cell>
          <cell r="L34">
            <v>4.51</v>
          </cell>
          <cell r="M34">
            <v>0.05</v>
          </cell>
          <cell r="Q34">
            <v>14.25</v>
          </cell>
          <cell r="R34">
            <v>19.63</v>
          </cell>
          <cell r="S34">
            <v>279727.5</v>
          </cell>
          <cell r="T34">
            <v>279727.5</v>
          </cell>
        </row>
        <row r="35">
          <cell r="B35" t="str">
            <v>District 2</v>
          </cell>
          <cell r="H35">
            <v>4469.05</v>
          </cell>
          <cell r="I35">
            <v>0</v>
          </cell>
          <cell r="J35">
            <v>4469.05</v>
          </cell>
          <cell r="Q35">
            <v>1625.6993749999999</v>
          </cell>
          <cell r="S35">
            <v>31912478.731249999</v>
          </cell>
          <cell r="T35">
            <v>31912478.731249999</v>
          </cell>
        </row>
        <row r="36">
          <cell r="B36" t="str">
            <v>Badoc</v>
          </cell>
          <cell r="C36" t="str">
            <v>Rice/Irrigated</v>
          </cell>
          <cell r="D36">
            <v>10</v>
          </cell>
          <cell r="E36">
            <v>181</v>
          </cell>
          <cell r="F36" t="str">
            <v>Maturity</v>
          </cell>
          <cell r="G36" t="str">
            <v>November</v>
          </cell>
          <cell r="H36">
            <v>7.75</v>
          </cell>
          <cell r="J36">
            <v>7.75</v>
          </cell>
          <cell r="K36">
            <v>4.75</v>
          </cell>
          <cell r="L36">
            <v>4.51</v>
          </cell>
          <cell r="M36">
            <v>0.05</v>
          </cell>
          <cell r="Q36">
            <v>1.8406250000000002</v>
          </cell>
          <cell r="R36">
            <v>19.63</v>
          </cell>
          <cell r="S36">
            <v>36131.46875</v>
          </cell>
          <cell r="T36">
            <v>36131.46875</v>
          </cell>
        </row>
        <row r="37">
          <cell r="B37" t="str">
            <v>Banna</v>
          </cell>
          <cell r="C37" t="str">
            <v>Rice/Irrigated</v>
          </cell>
          <cell r="D37">
            <v>27</v>
          </cell>
          <cell r="E37">
            <v>1797</v>
          </cell>
          <cell r="F37" t="str">
            <v>Maturity</v>
          </cell>
          <cell r="G37" t="str">
            <v>November</v>
          </cell>
          <cell r="H37">
            <v>20</v>
          </cell>
          <cell r="J37">
            <v>20</v>
          </cell>
          <cell r="K37">
            <v>4.75</v>
          </cell>
          <cell r="L37">
            <v>4.51</v>
          </cell>
          <cell r="M37">
            <v>0.05</v>
          </cell>
          <cell r="Q37">
            <v>4.75</v>
          </cell>
          <cell r="R37">
            <v>19.63</v>
          </cell>
          <cell r="S37">
            <v>93242.5</v>
          </cell>
          <cell r="T37">
            <v>93242.5</v>
          </cell>
        </row>
        <row r="38">
          <cell r="B38" t="str">
            <v>Batac City</v>
          </cell>
          <cell r="D38">
            <v>2253</v>
          </cell>
          <cell r="E38">
            <v>1450</v>
          </cell>
          <cell r="F38">
            <v>0</v>
          </cell>
          <cell r="G38">
            <v>0</v>
          </cell>
          <cell r="H38">
            <v>1132</v>
          </cell>
          <cell r="I38">
            <v>0</v>
          </cell>
          <cell r="J38">
            <v>1132</v>
          </cell>
          <cell r="K38">
            <v>9.5</v>
          </cell>
          <cell r="L38">
            <v>8.7899999999999991</v>
          </cell>
          <cell r="M38">
            <v>0.15000000000000002</v>
          </cell>
          <cell r="N38">
            <v>0</v>
          </cell>
          <cell r="O38">
            <v>0</v>
          </cell>
          <cell r="P38">
            <v>0</v>
          </cell>
          <cell r="Q38">
            <v>506.35</v>
          </cell>
          <cell r="R38">
            <v>39.26</v>
          </cell>
          <cell r="S38">
            <v>9939650.5</v>
          </cell>
          <cell r="T38">
            <v>9939650.5</v>
          </cell>
        </row>
        <row r="39">
          <cell r="C39" t="str">
            <v>Rice/Irrigated</v>
          </cell>
          <cell r="D39">
            <v>653</v>
          </cell>
          <cell r="E39">
            <v>132</v>
          </cell>
          <cell r="F39" t="str">
            <v>Maturity</v>
          </cell>
          <cell r="G39" t="str">
            <v>November</v>
          </cell>
          <cell r="H39">
            <v>132</v>
          </cell>
          <cell r="J39">
            <v>132</v>
          </cell>
          <cell r="K39">
            <v>4.75</v>
          </cell>
          <cell r="L39">
            <v>4.51</v>
          </cell>
          <cell r="M39">
            <v>0.05</v>
          </cell>
          <cell r="Q39">
            <v>31.35</v>
          </cell>
          <cell r="R39">
            <v>19.63</v>
          </cell>
          <cell r="S39">
            <v>615400.5</v>
          </cell>
          <cell r="T39">
            <v>615400.5</v>
          </cell>
        </row>
        <row r="40">
          <cell r="C40" t="str">
            <v>Rice/Irrigated</v>
          </cell>
          <cell r="D40">
            <v>1600</v>
          </cell>
          <cell r="E40">
            <v>1318</v>
          </cell>
          <cell r="F40" t="str">
            <v>Reproductive</v>
          </cell>
          <cell r="G40" t="str">
            <v>December</v>
          </cell>
          <cell r="H40">
            <v>1000</v>
          </cell>
          <cell r="J40">
            <v>1000</v>
          </cell>
          <cell r="K40">
            <v>4.75</v>
          </cell>
          <cell r="L40">
            <v>4.28</v>
          </cell>
          <cell r="M40">
            <v>0.1</v>
          </cell>
          <cell r="Q40">
            <v>475</v>
          </cell>
          <cell r="R40">
            <v>19.63</v>
          </cell>
          <cell r="S40">
            <v>9324250</v>
          </cell>
          <cell r="T40">
            <v>9324250</v>
          </cell>
        </row>
        <row r="41">
          <cell r="B41" t="str">
            <v>Currimao</v>
          </cell>
          <cell r="C41" t="str">
            <v>Rice/Irrigated</v>
          </cell>
          <cell r="D41">
            <v>72</v>
          </cell>
          <cell r="E41">
            <v>190</v>
          </cell>
          <cell r="F41" t="str">
            <v>Maturity</v>
          </cell>
          <cell r="G41" t="str">
            <v>November</v>
          </cell>
          <cell r="H41">
            <v>54.3</v>
          </cell>
          <cell r="J41">
            <v>54.3</v>
          </cell>
          <cell r="K41">
            <v>4.75</v>
          </cell>
          <cell r="L41">
            <v>4.51</v>
          </cell>
          <cell r="M41">
            <v>0.05</v>
          </cell>
          <cell r="Q41">
            <v>12.896250000000002</v>
          </cell>
          <cell r="R41">
            <v>19.63</v>
          </cell>
          <cell r="S41">
            <v>253153.38750000001</v>
          </cell>
          <cell r="T41">
            <v>253153.38750000001</v>
          </cell>
        </row>
        <row r="42">
          <cell r="B42" t="str">
            <v>Laoag City</v>
          </cell>
          <cell r="D42">
            <v>114</v>
          </cell>
          <cell r="E42">
            <v>2718</v>
          </cell>
          <cell r="F42">
            <v>0</v>
          </cell>
          <cell r="G42">
            <v>0</v>
          </cell>
          <cell r="H42">
            <v>85</v>
          </cell>
          <cell r="I42">
            <v>0</v>
          </cell>
          <cell r="J42">
            <v>85</v>
          </cell>
          <cell r="K42">
            <v>9.5</v>
          </cell>
          <cell r="L42">
            <v>8.7899999999999991</v>
          </cell>
          <cell r="M42">
            <v>0.15000000000000002</v>
          </cell>
          <cell r="N42">
            <v>0</v>
          </cell>
          <cell r="O42">
            <v>0</v>
          </cell>
          <cell r="P42">
            <v>0</v>
          </cell>
          <cell r="Q42">
            <v>24.9375</v>
          </cell>
          <cell r="R42">
            <v>39.26</v>
          </cell>
          <cell r="S42">
            <v>489523.125</v>
          </cell>
          <cell r="T42">
            <v>489523.125</v>
          </cell>
        </row>
        <row r="43">
          <cell r="C43" t="str">
            <v>Rice/Irrigated</v>
          </cell>
          <cell r="D43">
            <v>87</v>
          </cell>
          <cell r="E43">
            <v>2227</v>
          </cell>
          <cell r="F43" t="str">
            <v>Maturity</v>
          </cell>
          <cell r="G43" t="str">
            <v>November</v>
          </cell>
          <cell r="H43">
            <v>65</v>
          </cell>
          <cell r="J43">
            <v>65</v>
          </cell>
          <cell r="K43">
            <v>4.75</v>
          </cell>
          <cell r="L43">
            <v>4.51</v>
          </cell>
          <cell r="M43">
            <v>0.05</v>
          </cell>
          <cell r="Q43">
            <v>15.4375</v>
          </cell>
          <cell r="R43">
            <v>19.63</v>
          </cell>
          <cell r="S43">
            <v>303038.125</v>
          </cell>
          <cell r="T43">
            <v>303038.125</v>
          </cell>
        </row>
        <row r="44">
          <cell r="C44" t="str">
            <v>Rice/Irrigated</v>
          </cell>
          <cell r="D44">
            <v>27</v>
          </cell>
          <cell r="E44">
            <v>491</v>
          </cell>
          <cell r="F44" t="str">
            <v>Reproductive</v>
          </cell>
          <cell r="G44" t="str">
            <v>December</v>
          </cell>
          <cell r="H44">
            <v>20</v>
          </cell>
          <cell r="J44">
            <v>20</v>
          </cell>
          <cell r="K44">
            <v>4.75</v>
          </cell>
          <cell r="L44">
            <v>4.28</v>
          </cell>
          <cell r="M44">
            <v>0.1</v>
          </cell>
          <cell r="Q44">
            <v>9.5</v>
          </cell>
          <cell r="R44">
            <v>19.63</v>
          </cell>
          <cell r="S44">
            <v>186485</v>
          </cell>
          <cell r="T44">
            <v>186485</v>
          </cell>
        </row>
        <row r="45">
          <cell r="B45" t="str">
            <v>Marcos</v>
          </cell>
          <cell r="C45" t="str">
            <v>Rice/Irrigated</v>
          </cell>
          <cell r="D45">
            <v>15</v>
          </cell>
          <cell r="E45">
            <v>404</v>
          </cell>
          <cell r="F45" t="str">
            <v>Maturity</v>
          </cell>
          <cell r="G45" t="str">
            <v>November</v>
          </cell>
          <cell r="H45">
            <v>11</v>
          </cell>
          <cell r="J45">
            <v>11</v>
          </cell>
          <cell r="K45">
            <v>4.75</v>
          </cell>
          <cell r="L45">
            <v>4.51</v>
          </cell>
          <cell r="M45">
            <v>0.05</v>
          </cell>
          <cell r="Q45">
            <v>2.6125000000000003</v>
          </cell>
          <cell r="R45">
            <v>19.63</v>
          </cell>
          <cell r="S45">
            <v>51283.375000000007</v>
          </cell>
          <cell r="T45">
            <v>51283.375000000007</v>
          </cell>
        </row>
        <row r="46">
          <cell r="B46" t="str">
            <v>Nueva Era</v>
          </cell>
          <cell r="C46" t="str">
            <v>Rice/Irrigated</v>
          </cell>
          <cell r="D46">
            <v>333</v>
          </cell>
          <cell r="E46">
            <v>306</v>
          </cell>
          <cell r="F46" t="str">
            <v>Maturity</v>
          </cell>
          <cell r="G46" t="str">
            <v>November</v>
          </cell>
          <cell r="H46">
            <v>250</v>
          </cell>
          <cell r="J46">
            <v>250</v>
          </cell>
          <cell r="K46">
            <v>4.75</v>
          </cell>
          <cell r="L46">
            <v>4.51</v>
          </cell>
          <cell r="M46">
            <v>0.05</v>
          </cell>
          <cell r="Q46">
            <v>59.375</v>
          </cell>
          <cell r="R46">
            <v>19.63</v>
          </cell>
          <cell r="S46">
            <v>1165531.25</v>
          </cell>
          <cell r="T46">
            <v>1165531.25</v>
          </cell>
        </row>
        <row r="47">
          <cell r="B47" t="str">
            <v>Paoay</v>
          </cell>
          <cell r="D47">
            <v>654</v>
          </cell>
          <cell r="E47">
            <v>920</v>
          </cell>
          <cell r="F47">
            <v>0</v>
          </cell>
          <cell r="G47">
            <v>0</v>
          </cell>
          <cell r="H47">
            <v>491</v>
          </cell>
          <cell r="I47">
            <v>0</v>
          </cell>
          <cell r="J47">
            <v>491</v>
          </cell>
          <cell r="K47">
            <v>9.5</v>
          </cell>
          <cell r="L47">
            <v>8.7899999999999991</v>
          </cell>
          <cell r="M47">
            <v>0.15000000000000002</v>
          </cell>
          <cell r="N47">
            <v>0</v>
          </cell>
          <cell r="O47">
            <v>0</v>
          </cell>
          <cell r="P47">
            <v>0</v>
          </cell>
          <cell r="Q47">
            <v>129.67500000000001</v>
          </cell>
          <cell r="R47">
            <v>39.26</v>
          </cell>
          <cell r="S47">
            <v>2545520.25</v>
          </cell>
          <cell r="T47">
            <v>2545520.25</v>
          </cell>
        </row>
        <row r="48">
          <cell r="C48" t="str">
            <v>Rice/Irrigated</v>
          </cell>
          <cell r="D48">
            <v>581</v>
          </cell>
          <cell r="E48">
            <v>436</v>
          </cell>
          <cell r="F48" t="str">
            <v>Maturity</v>
          </cell>
          <cell r="G48" t="str">
            <v>November</v>
          </cell>
          <cell r="H48">
            <v>436</v>
          </cell>
          <cell r="J48">
            <v>436</v>
          </cell>
          <cell r="K48">
            <v>4.75</v>
          </cell>
          <cell r="L48">
            <v>4.51</v>
          </cell>
          <cell r="M48">
            <v>0.05</v>
          </cell>
          <cell r="Q48">
            <v>103.55000000000001</v>
          </cell>
          <cell r="R48">
            <v>19.63</v>
          </cell>
          <cell r="S48">
            <v>2032686.5000000002</v>
          </cell>
          <cell r="T48">
            <v>2032686.5000000002</v>
          </cell>
        </row>
        <row r="49">
          <cell r="C49" t="str">
            <v>Rice/Irrigated</v>
          </cell>
          <cell r="D49">
            <v>73</v>
          </cell>
          <cell r="E49">
            <v>484</v>
          </cell>
          <cell r="F49" t="str">
            <v>Reproductive</v>
          </cell>
          <cell r="G49" t="str">
            <v>December</v>
          </cell>
          <cell r="H49">
            <v>55</v>
          </cell>
          <cell r="J49">
            <v>55</v>
          </cell>
          <cell r="K49">
            <v>4.75</v>
          </cell>
          <cell r="L49">
            <v>4.28</v>
          </cell>
          <cell r="M49">
            <v>0.1</v>
          </cell>
          <cell r="Q49">
            <v>26.125</v>
          </cell>
          <cell r="R49">
            <v>19.63</v>
          </cell>
          <cell r="S49">
            <v>512833.75</v>
          </cell>
          <cell r="T49">
            <v>512833.75</v>
          </cell>
        </row>
        <row r="50">
          <cell r="B50" t="str">
            <v>Pinili</v>
          </cell>
          <cell r="D50">
            <v>300</v>
          </cell>
          <cell r="E50">
            <v>1000</v>
          </cell>
          <cell r="F50">
            <v>0</v>
          </cell>
          <cell r="G50">
            <v>0</v>
          </cell>
          <cell r="H50">
            <v>225</v>
          </cell>
          <cell r="I50">
            <v>0</v>
          </cell>
          <cell r="J50">
            <v>225</v>
          </cell>
          <cell r="K50">
            <v>9.5</v>
          </cell>
          <cell r="L50">
            <v>8.7899999999999991</v>
          </cell>
          <cell r="M50">
            <v>0.15000000000000002</v>
          </cell>
          <cell r="N50">
            <v>0</v>
          </cell>
          <cell r="O50">
            <v>0</v>
          </cell>
          <cell r="P50">
            <v>0</v>
          </cell>
          <cell r="Q50">
            <v>71.25</v>
          </cell>
          <cell r="R50">
            <v>39.26</v>
          </cell>
          <cell r="S50">
            <v>1398637.5</v>
          </cell>
          <cell r="T50">
            <v>1398637.5</v>
          </cell>
        </row>
        <row r="51">
          <cell r="C51" t="str">
            <v>Rice/Irrigated</v>
          </cell>
          <cell r="D51">
            <v>200</v>
          </cell>
          <cell r="E51">
            <v>200</v>
          </cell>
          <cell r="F51" t="str">
            <v>Maturity</v>
          </cell>
          <cell r="G51" t="str">
            <v>November</v>
          </cell>
          <cell r="H51">
            <v>150</v>
          </cell>
          <cell r="J51">
            <v>150</v>
          </cell>
          <cell r="K51">
            <v>4.75</v>
          </cell>
          <cell r="L51">
            <v>4.51</v>
          </cell>
          <cell r="M51">
            <v>0.05</v>
          </cell>
          <cell r="Q51">
            <v>35.625</v>
          </cell>
          <cell r="R51">
            <v>19.63</v>
          </cell>
          <cell r="S51">
            <v>699318.75</v>
          </cell>
          <cell r="T51">
            <v>699318.75</v>
          </cell>
        </row>
        <row r="52">
          <cell r="C52" t="str">
            <v>Rice/Irrigated</v>
          </cell>
          <cell r="D52">
            <v>100</v>
          </cell>
          <cell r="E52">
            <v>800</v>
          </cell>
          <cell r="F52" t="str">
            <v>Reproductive</v>
          </cell>
          <cell r="G52" t="str">
            <v>December</v>
          </cell>
          <cell r="H52">
            <v>75</v>
          </cell>
          <cell r="J52">
            <v>75</v>
          </cell>
          <cell r="K52">
            <v>4.75</v>
          </cell>
          <cell r="L52">
            <v>4.28</v>
          </cell>
          <cell r="M52">
            <v>0.1</v>
          </cell>
          <cell r="Q52">
            <v>35.625</v>
          </cell>
          <cell r="R52">
            <v>19.63</v>
          </cell>
          <cell r="S52">
            <v>699318.75</v>
          </cell>
          <cell r="T52">
            <v>699318.75</v>
          </cell>
        </row>
        <row r="53">
          <cell r="B53" t="str">
            <v>San Nicolas</v>
          </cell>
          <cell r="D53">
            <v>164</v>
          </cell>
          <cell r="E53">
            <v>1660</v>
          </cell>
          <cell r="F53">
            <v>0</v>
          </cell>
          <cell r="G53">
            <v>0</v>
          </cell>
          <cell r="H53">
            <v>122.5</v>
          </cell>
          <cell r="I53">
            <v>0</v>
          </cell>
          <cell r="J53">
            <v>122.5</v>
          </cell>
          <cell r="K53">
            <v>9.5</v>
          </cell>
          <cell r="L53">
            <v>8.7899999999999991</v>
          </cell>
          <cell r="M53">
            <v>0.15000000000000002</v>
          </cell>
          <cell r="N53">
            <v>0</v>
          </cell>
          <cell r="O53">
            <v>0</v>
          </cell>
          <cell r="P53">
            <v>0</v>
          </cell>
          <cell r="Q53">
            <v>38.118750000000006</v>
          </cell>
          <cell r="R53">
            <v>39.26</v>
          </cell>
          <cell r="S53">
            <v>748271.0625</v>
          </cell>
          <cell r="T53">
            <v>748271.0625</v>
          </cell>
        </row>
        <row r="54">
          <cell r="C54" t="str">
            <v>Rice/Irrigated</v>
          </cell>
          <cell r="D54">
            <v>113</v>
          </cell>
          <cell r="E54">
            <v>760</v>
          </cell>
          <cell r="F54" t="str">
            <v>Maturity</v>
          </cell>
          <cell r="G54" t="str">
            <v>November</v>
          </cell>
          <cell r="H54">
            <v>84.5</v>
          </cell>
          <cell r="J54">
            <v>84.5</v>
          </cell>
          <cell r="K54">
            <v>4.75</v>
          </cell>
          <cell r="L54">
            <v>4.51</v>
          </cell>
          <cell r="M54">
            <v>0.05</v>
          </cell>
          <cell r="Q54">
            <v>20.068750000000001</v>
          </cell>
          <cell r="R54">
            <v>19.63</v>
          </cell>
          <cell r="S54">
            <v>393949.5625</v>
          </cell>
          <cell r="T54">
            <v>393949.5625</v>
          </cell>
        </row>
        <row r="55">
          <cell r="C55" t="str">
            <v>Rice/Irrigated</v>
          </cell>
          <cell r="D55">
            <v>51</v>
          </cell>
          <cell r="E55">
            <v>900</v>
          </cell>
          <cell r="F55" t="str">
            <v>Reproductive</v>
          </cell>
          <cell r="G55" t="str">
            <v>December</v>
          </cell>
          <cell r="H55">
            <v>38</v>
          </cell>
          <cell r="J55">
            <v>38</v>
          </cell>
          <cell r="K55">
            <v>4.75</v>
          </cell>
          <cell r="L55">
            <v>4.28</v>
          </cell>
          <cell r="M55">
            <v>0.1</v>
          </cell>
          <cell r="Q55">
            <v>18.05</v>
          </cell>
          <cell r="R55">
            <v>19.63</v>
          </cell>
          <cell r="S55">
            <v>354321.5</v>
          </cell>
          <cell r="T55">
            <v>354321.5</v>
          </cell>
        </row>
        <row r="56">
          <cell r="B56" t="str">
            <v>Solsona</v>
          </cell>
          <cell r="C56" t="str">
            <v>Rice/Irrigated</v>
          </cell>
          <cell r="D56">
            <v>20</v>
          </cell>
          <cell r="E56">
            <v>415</v>
          </cell>
          <cell r="F56" t="str">
            <v>Maturity</v>
          </cell>
          <cell r="G56" t="str">
            <v>November</v>
          </cell>
          <cell r="H56">
            <v>15</v>
          </cell>
          <cell r="J56">
            <v>15</v>
          </cell>
          <cell r="K56">
            <v>4.75</v>
          </cell>
          <cell r="L56">
            <v>4.51</v>
          </cell>
          <cell r="M56">
            <v>0.05</v>
          </cell>
          <cell r="Q56">
            <v>3.5625</v>
          </cell>
          <cell r="R56">
            <v>19.63</v>
          </cell>
          <cell r="S56">
            <v>69931.875</v>
          </cell>
          <cell r="T56">
            <v>69931.875</v>
          </cell>
        </row>
        <row r="60">
          <cell r="B60" t="str">
            <v>Cabugao</v>
          </cell>
          <cell r="C60" t="str">
            <v>Rice/Irrigated</v>
          </cell>
          <cell r="D60">
            <v>80</v>
          </cell>
          <cell r="E60">
            <v>640</v>
          </cell>
          <cell r="F60" t="str">
            <v>Reproductive</v>
          </cell>
          <cell r="H60">
            <v>4.5</v>
          </cell>
          <cell r="J60">
            <v>4.5</v>
          </cell>
          <cell r="K60">
            <v>4.5599999999999996</v>
          </cell>
          <cell r="L60">
            <v>4.51</v>
          </cell>
          <cell r="M60">
            <v>0.25</v>
          </cell>
          <cell r="Q60">
            <v>5.13</v>
          </cell>
          <cell r="R60">
            <v>21</v>
          </cell>
          <cell r="S60">
            <v>107730</v>
          </cell>
          <cell r="T60">
            <v>107730</v>
          </cell>
        </row>
      </sheetData>
      <sheetData sheetId="15" refreshError="1">
        <row r="22">
          <cell r="B22" t="str">
            <v>Balaoan</v>
          </cell>
          <cell r="G22">
            <v>301</v>
          </cell>
          <cell r="H22">
            <v>0</v>
          </cell>
          <cell r="I22">
            <v>301</v>
          </cell>
          <cell r="J22">
            <v>16.740000000000002</v>
          </cell>
          <cell r="K22">
            <v>15.484500000000001</v>
          </cell>
          <cell r="L22">
            <v>0.30000000000000004</v>
          </cell>
          <cell r="M22">
            <v>0</v>
          </cell>
          <cell r="N22">
            <v>106.90300000000002</v>
          </cell>
          <cell r="O22">
            <v>0</v>
          </cell>
          <cell r="P22">
            <v>1762830.4700000002</v>
          </cell>
          <cell r="Q22">
            <v>1762830.4700000002</v>
          </cell>
        </row>
        <row r="23">
          <cell r="C23" t="str">
            <v>Irrigated</v>
          </cell>
          <cell r="F23" t="str">
            <v>Reproductive</v>
          </cell>
          <cell r="G23">
            <v>75</v>
          </cell>
          <cell r="H23">
            <v>0</v>
          </cell>
          <cell r="I23">
            <v>75</v>
          </cell>
          <cell r="J23">
            <v>4.4800000000000004</v>
          </cell>
          <cell r="K23">
            <v>4.2560000000000002</v>
          </cell>
          <cell r="L23">
            <v>0.05</v>
          </cell>
          <cell r="N23">
            <v>16.800000000000004</v>
          </cell>
          <cell r="P23">
            <v>277032.00000000006</v>
          </cell>
          <cell r="Q23">
            <v>277032.00000000006</v>
          </cell>
        </row>
        <row r="24">
          <cell r="F24" t="str">
            <v>Maturity</v>
          </cell>
          <cell r="G24">
            <v>136</v>
          </cell>
          <cell r="H24">
            <v>0</v>
          </cell>
          <cell r="I24">
            <v>136</v>
          </cell>
          <cell r="J24">
            <v>4.4800000000000004</v>
          </cell>
          <cell r="K24">
            <v>4.032</v>
          </cell>
          <cell r="L24">
            <v>0.1</v>
          </cell>
          <cell r="N24">
            <v>60.928000000000011</v>
          </cell>
          <cell r="P24">
            <v>1004702.7200000001</v>
          </cell>
          <cell r="Q24">
            <v>1004702.7200000001</v>
          </cell>
        </row>
        <row r="25">
          <cell r="C25" t="str">
            <v>Rainfed</v>
          </cell>
          <cell r="F25" t="str">
            <v>Reproductive</v>
          </cell>
          <cell r="G25">
            <v>30</v>
          </cell>
          <cell r="H25">
            <v>0</v>
          </cell>
          <cell r="I25">
            <v>30</v>
          </cell>
          <cell r="J25">
            <v>3.89</v>
          </cell>
          <cell r="K25">
            <v>3.6955</v>
          </cell>
          <cell r="L25">
            <v>0.05</v>
          </cell>
          <cell r="N25">
            <v>5.8350000000000009</v>
          </cell>
          <cell r="P25">
            <v>96219.150000000009</v>
          </cell>
          <cell r="Q25">
            <v>96219.150000000009</v>
          </cell>
        </row>
        <row r="26">
          <cell r="F26" t="str">
            <v>Maturity</v>
          </cell>
          <cell r="G26">
            <v>60</v>
          </cell>
          <cell r="H26">
            <v>0</v>
          </cell>
          <cell r="I26">
            <v>60</v>
          </cell>
          <cell r="J26">
            <v>3.89</v>
          </cell>
          <cell r="K26">
            <v>3.5010000000000003</v>
          </cell>
          <cell r="L26">
            <v>0.1</v>
          </cell>
          <cell r="N26">
            <v>23.340000000000003</v>
          </cell>
          <cell r="P26">
            <v>384876.60000000003</v>
          </cell>
          <cell r="Q26">
            <v>384876.60000000003</v>
          </cell>
        </row>
        <row r="27">
          <cell r="B27" t="str">
            <v>Bangar</v>
          </cell>
          <cell r="F27" t="str">
            <v>Reproductive</v>
          </cell>
          <cell r="G27">
            <v>515</v>
          </cell>
          <cell r="H27">
            <v>0</v>
          </cell>
          <cell r="I27">
            <v>515</v>
          </cell>
          <cell r="J27">
            <v>4.4800000000000004</v>
          </cell>
          <cell r="K27">
            <v>4.032</v>
          </cell>
          <cell r="L27">
            <v>0.1</v>
          </cell>
          <cell r="N27">
            <v>230.72000000000003</v>
          </cell>
          <cell r="P27">
            <v>3804572.8000000003</v>
          </cell>
          <cell r="Q27">
            <v>3804572.8000000003</v>
          </cell>
        </row>
        <row r="28">
          <cell r="B28" t="str">
            <v>Bacnotan</v>
          </cell>
          <cell r="G28">
            <v>415</v>
          </cell>
          <cell r="H28">
            <v>10</v>
          </cell>
          <cell r="I28">
            <v>405</v>
          </cell>
          <cell r="J28">
            <v>21.220000000000002</v>
          </cell>
          <cell r="K28">
            <v>15.484500000000001</v>
          </cell>
          <cell r="L28">
            <v>1.3000000000000003</v>
          </cell>
          <cell r="M28">
            <v>0</v>
          </cell>
          <cell r="N28">
            <v>156.96900000000002</v>
          </cell>
          <cell r="O28">
            <v>0</v>
          </cell>
          <cell r="P28">
            <v>2588418.81</v>
          </cell>
          <cell r="Q28">
            <v>2588418.81</v>
          </cell>
        </row>
        <row r="29">
          <cell r="C29" t="str">
            <v>Irrigated</v>
          </cell>
          <cell r="F29" t="str">
            <v>Reproductive</v>
          </cell>
          <cell r="G29">
            <v>142</v>
          </cell>
          <cell r="H29">
            <v>0</v>
          </cell>
          <cell r="I29">
            <v>142</v>
          </cell>
          <cell r="J29">
            <v>4.4800000000000004</v>
          </cell>
          <cell r="K29">
            <v>4.2560000000000002</v>
          </cell>
          <cell r="L29">
            <v>0.05</v>
          </cell>
          <cell r="N29">
            <v>31.808000000000007</v>
          </cell>
          <cell r="P29">
            <v>524513.92000000004</v>
          </cell>
          <cell r="Q29">
            <v>524513.92000000004</v>
          </cell>
        </row>
        <row r="30">
          <cell r="F30" t="str">
            <v>Reproductive</v>
          </cell>
          <cell r="G30">
            <v>10</v>
          </cell>
          <cell r="H30">
            <v>10</v>
          </cell>
          <cell r="J30">
            <v>4.4800000000000004</v>
          </cell>
          <cell r="K30">
            <v>0</v>
          </cell>
          <cell r="L30">
            <v>1</v>
          </cell>
          <cell r="N30">
            <v>44.800000000000004</v>
          </cell>
          <cell r="P30">
            <v>738752</v>
          </cell>
          <cell r="Q30">
            <v>738752</v>
          </cell>
        </row>
        <row r="31">
          <cell r="F31" t="str">
            <v>Maturity</v>
          </cell>
          <cell r="G31">
            <v>50</v>
          </cell>
          <cell r="H31">
            <v>0</v>
          </cell>
          <cell r="I31">
            <v>50</v>
          </cell>
          <cell r="J31">
            <v>4.4800000000000004</v>
          </cell>
          <cell r="K31">
            <v>4.032</v>
          </cell>
          <cell r="L31">
            <v>0.1</v>
          </cell>
          <cell r="N31">
            <v>22.400000000000006</v>
          </cell>
          <cell r="P31">
            <v>369376.00000000006</v>
          </cell>
          <cell r="Q31">
            <v>369376.00000000006</v>
          </cell>
        </row>
        <row r="32">
          <cell r="C32" t="str">
            <v>Rainfed</v>
          </cell>
          <cell r="F32" t="str">
            <v>Reproductive</v>
          </cell>
          <cell r="G32">
            <v>128</v>
          </cell>
          <cell r="H32">
            <v>0</v>
          </cell>
          <cell r="I32">
            <v>128</v>
          </cell>
          <cell r="J32">
            <v>3.89</v>
          </cell>
          <cell r="K32">
            <v>3.6955</v>
          </cell>
          <cell r="L32">
            <v>0.05</v>
          </cell>
          <cell r="N32">
            <v>24.896000000000001</v>
          </cell>
          <cell r="P32">
            <v>410535.04</v>
          </cell>
          <cell r="Q32">
            <v>410535.04</v>
          </cell>
        </row>
        <row r="33">
          <cell r="F33" t="str">
            <v>Maturity</v>
          </cell>
          <cell r="G33">
            <v>85</v>
          </cell>
          <cell r="H33">
            <v>0</v>
          </cell>
          <cell r="I33">
            <v>85</v>
          </cell>
          <cell r="J33">
            <v>3.89</v>
          </cell>
          <cell r="K33">
            <v>3.5010000000000003</v>
          </cell>
          <cell r="L33">
            <v>0.1</v>
          </cell>
          <cell r="N33">
            <v>33.065000000000005</v>
          </cell>
          <cell r="P33">
            <v>545241.85000000009</v>
          </cell>
          <cell r="Q33">
            <v>545241.85000000009</v>
          </cell>
        </row>
        <row r="34">
          <cell r="B34" t="str">
            <v>San Gabriel</v>
          </cell>
          <cell r="G34">
            <v>125</v>
          </cell>
          <cell r="H34">
            <v>0</v>
          </cell>
          <cell r="I34">
            <v>125</v>
          </cell>
          <cell r="J34">
            <v>8.9600000000000009</v>
          </cell>
          <cell r="K34">
            <v>8.0640000000000001</v>
          </cell>
          <cell r="L34">
            <v>0.2</v>
          </cell>
          <cell r="M34">
            <v>0</v>
          </cell>
          <cell r="N34">
            <v>36.064000000000007</v>
          </cell>
          <cell r="O34">
            <v>0</v>
          </cell>
          <cell r="P34">
            <v>594695.36</v>
          </cell>
          <cell r="Q34">
            <v>594695.36</v>
          </cell>
        </row>
        <row r="35">
          <cell r="C35" t="str">
            <v>Irrigated</v>
          </cell>
          <cell r="F35" t="str">
            <v>Reproductive</v>
          </cell>
          <cell r="G35">
            <v>107</v>
          </cell>
          <cell r="H35">
            <v>0</v>
          </cell>
          <cell r="I35">
            <v>107</v>
          </cell>
          <cell r="J35">
            <v>4.4800000000000004</v>
          </cell>
          <cell r="K35">
            <v>4.2560000000000002</v>
          </cell>
          <cell r="L35">
            <v>0.05</v>
          </cell>
          <cell r="N35">
            <v>23.968000000000004</v>
          </cell>
          <cell r="P35">
            <v>395232.32</v>
          </cell>
          <cell r="Q35">
            <v>395232.32</v>
          </cell>
        </row>
        <row r="36">
          <cell r="F36" t="str">
            <v>Maturity</v>
          </cell>
          <cell r="G36">
            <v>18</v>
          </cell>
          <cell r="H36">
            <v>0</v>
          </cell>
          <cell r="I36">
            <v>18</v>
          </cell>
          <cell r="J36">
            <v>4.4800000000000004</v>
          </cell>
          <cell r="K36">
            <v>3.8080000000000003</v>
          </cell>
          <cell r="L36">
            <v>0.15</v>
          </cell>
          <cell r="N36">
            <v>12.096000000000002</v>
          </cell>
          <cell r="O36">
            <v>0</v>
          </cell>
          <cell r="P36">
            <v>199463.04000000001</v>
          </cell>
          <cell r="Q36">
            <v>199463.04000000001</v>
          </cell>
        </row>
        <row r="37">
          <cell r="B37" t="str">
            <v>Agoo</v>
          </cell>
          <cell r="C37" t="str">
            <v>Irrigated</v>
          </cell>
          <cell r="F37" t="str">
            <v>Reproductive</v>
          </cell>
          <cell r="G37">
            <v>142</v>
          </cell>
          <cell r="H37">
            <v>0</v>
          </cell>
          <cell r="I37">
            <v>142</v>
          </cell>
          <cell r="J37">
            <v>4.4800000000000004</v>
          </cell>
          <cell r="K37">
            <v>3.8080000000000003</v>
          </cell>
          <cell r="L37">
            <v>0.15</v>
          </cell>
          <cell r="N37">
            <v>95.424000000000007</v>
          </cell>
          <cell r="P37">
            <v>1573541.7599999998</v>
          </cell>
          <cell r="Q37">
            <v>1573541.7599999998</v>
          </cell>
        </row>
        <row r="38">
          <cell r="B38" t="str">
            <v>Bagulin</v>
          </cell>
          <cell r="G38">
            <v>160</v>
          </cell>
          <cell r="H38">
            <v>0</v>
          </cell>
          <cell r="I38">
            <v>160</v>
          </cell>
          <cell r="J38">
            <v>8.370000000000001</v>
          </cell>
          <cell r="K38">
            <v>7.5330000000000004</v>
          </cell>
          <cell r="L38">
            <v>0.2</v>
          </cell>
          <cell r="M38">
            <v>0</v>
          </cell>
          <cell r="N38">
            <v>68.140000000000015</v>
          </cell>
          <cell r="O38">
            <v>0</v>
          </cell>
          <cell r="P38">
            <v>1123628.6000000001</v>
          </cell>
          <cell r="Q38">
            <v>1123628.6000000001</v>
          </cell>
        </row>
        <row r="39">
          <cell r="C39" t="str">
            <v>Irrigated</v>
          </cell>
          <cell r="F39" t="str">
            <v>Reproductive</v>
          </cell>
          <cell r="G39">
            <v>100</v>
          </cell>
          <cell r="H39">
            <v>0</v>
          </cell>
          <cell r="I39">
            <v>100</v>
          </cell>
          <cell r="J39">
            <v>4.4800000000000004</v>
          </cell>
          <cell r="K39">
            <v>4.032</v>
          </cell>
          <cell r="L39">
            <v>0.1</v>
          </cell>
          <cell r="N39">
            <v>44.800000000000011</v>
          </cell>
          <cell r="P39">
            <v>738752.00000000012</v>
          </cell>
          <cell r="Q39">
            <v>738752.00000000012</v>
          </cell>
        </row>
        <row r="40">
          <cell r="C40" t="str">
            <v>Rainfed</v>
          </cell>
          <cell r="F40" t="str">
            <v>Reproductive</v>
          </cell>
          <cell r="G40">
            <v>60</v>
          </cell>
          <cell r="H40">
            <v>0</v>
          </cell>
          <cell r="I40">
            <v>60</v>
          </cell>
          <cell r="J40">
            <v>3.89</v>
          </cell>
          <cell r="K40">
            <v>3.5010000000000003</v>
          </cell>
          <cell r="L40">
            <v>0.1</v>
          </cell>
          <cell r="N40">
            <v>23.340000000000003</v>
          </cell>
          <cell r="P40">
            <v>384876.60000000003</v>
          </cell>
          <cell r="Q40">
            <v>384876.60000000003</v>
          </cell>
        </row>
        <row r="41">
          <cell r="B41" t="str">
            <v>SANTO Tomas</v>
          </cell>
          <cell r="G41">
            <v>103</v>
          </cell>
          <cell r="H41">
            <v>0</v>
          </cell>
          <cell r="I41">
            <v>103</v>
          </cell>
          <cell r="J41">
            <v>8.9600000000000009</v>
          </cell>
          <cell r="K41">
            <v>7.84</v>
          </cell>
          <cell r="L41">
            <v>0.25</v>
          </cell>
          <cell r="M41">
            <v>0</v>
          </cell>
          <cell r="N41">
            <v>47.264000000000003</v>
          </cell>
          <cell r="O41">
            <v>0</v>
          </cell>
          <cell r="P41">
            <v>779383.36</v>
          </cell>
          <cell r="Q41">
            <v>779383.36</v>
          </cell>
        </row>
        <row r="42">
          <cell r="C42" t="str">
            <v>Irrigated</v>
          </cell>
          <cell r="F42" t="str">
            <v>Reproductive</v>
          </cell>
          <cell r="G42">
            <v>98</v>
          </cell>
          <cell r="H42">
            <v>0</v>
          </cell>
          <cell r="I42">
            <v>98</v>
          </cell>
          <cell r="J42">
            <v>4.4800000000000004</v>
          </cell>
          <cell r="K42">
            <v>4.032</v>
          </cell>
          <cell r="L42">
            <v>0.1</v>
          </cell>
          <cell r="N42">
            <v>43.904000000000003</v>
          </cell>
          <cell r="P42">
            <v>723976.96</v>
          </cell>
          <cell r="Q42">
            <v>723976.96</v>
          </cell>
        </row>
        <row r="43">
          <cell r="F43" t="str">
            <v>Maturing</v>
          </cell>
          <cell r="G43">
            <v>5</v>
          </cell>
          <cell r="I43">
            <v>5</v>
          </cell>
          <cell r="J43">
            <v>4.4800000000000004</v>
          </cell>
          <cell r="K43">
            <v>3.8080000000000003</v>
          </cell>
          <cell r="L43">
            <v>0.15</v>
          </cell>
          <cell r="N43">
            <v>3.3600000000000003</v>
          </cell>
          <cell r="P43">
            <v>55406.400000000001</v>
          </cell>
          <cell r="Q43">
            <v>55406.400000000001</v>
          </cell>
        </row>
        <row r="44">
          <cell r="B44" t="str">
            <v>Tubao</v>
          </cell>
          <cell r="G44">
            <v>417</v>
          </cell>
          <cell r="H44">
            <v>0</v>
          </cell>
          <cell r="I44">
            <v>417</v>
          </cell>
          <cell r="J44">
            <v>12.850000000000001</v>
          </cell>
          <cell r="K44">
            <v>11.565000000000001</v>
          </cell>
          <cell r="L44">
            <v>0.30000000000000004</v>
          </cell>
          <cell r="M44">
            <v>0</v>
          </cell>
          <cell r="N44">
            <v>180.91600000000003</v>
          </cell>
          <cell r="O44">
            <v>0</v>
          </cell>
          <cell r="P44">
            <v>2983304.84</v>
          </cell>
          <cell r="Q44">
            <v>2983304.84</v>
          </cell>
        </row>
        <row r="45">
          <cell r="C45" t="str">
            <v>Irrigated</v>
          </cell>
          <cell r="F45" t="str">
            <v>Reproductive</v>
          </cell>
          <cell r="G45">
            <v>250</v>
          </cell>
          <cell r="H45">
            <v>0</v>
          </cell>
          <cell r="I45">
            <v>250</v>
          </cell>
          <cell r="J45">
            <v>4.4800000000000004</v>
          </cell>
          <cell r="K45">
            <v>4.032</v>
          </cell>
          <cell r="L45">
            <v>0.1</v>
          </cell>
          <cell r="N45">
            <v>112</v>
          </cell>
          <cell r="P45">
            <v>1846879.9999999998</v>
          </cell>
          <cell r="Q45">
            <v>1846879.9999999998</v>
          </cell>
        </row>
        <row r="46">
          <cell r="F46" t="str">
            <v>Maturity</v>
          </cell>
          <cell r="G46">
            <v>67</v>
          </cell>
          <cell r="H46">
            <v>0</v>
          </cell>
          <cell r="I46">
            <v>67</v>
          </cell>
          <cell r="J46">
            <v>4.4800000000000004</v>
          </cell>
          <cell r="K46">
            <v>4.032</v>
          </cell>
          <cell r="L46">
            <v>0.1</v>
          </cell>
          <cell r="N46">
            <v>30.016000000000005</v>
          </cell>
          <cell r="P46">
            <v>494963.84</v>
          </cell>
          <cell r="Q46">
            <v>494963.84</v>
          </cell>
        </row>
        <row r="47">
          <cell r="C47" t="str">
            <v>Rainfed</v>
          </cell>
          <cell r="F47" t="str">
            <v>Reproductive</v>
          </cell>
          <cell r="G47">
            <v>100</v>
          </cell>
          <cell r="H47">
            <v>0</v>
          </cell>
          <cell r="I47">
            <v>100</v>
          </cell>
          <cell r="J47">
            <v>3.89</v>
          </cell>
          <cell r="K47">
            <v>3.5010000000000003</v>
          </cell>
          <cell r="L47">
            <v>0.1</v>
          </cell>
          <cell r="N47">
            <v>38.900000000000006</v>
          </cell>
          <cell r="P47">
            <v>641461.00000000012</v>
          </cell>
          <cell r="Q47">
            <v>641461.00000000012</v>
          </cell>
        </row>
        <row r="48">
          <cell r="B48" t="str">
            <v>Naguilian</v>
          </cell>
          <cell r="G48">
            <v>666</v>
          </cell>
          <cell r="H48">
            <v>5</v>
          </cell>
          <cell r="I48">
            <v>661</v>
          </cell>
          <cell r="J48">
            <v>13.440000000000001</v>
          </cell>
          <cell r="K48">
            <v>8.0640000000000001</v>
          </cell>
          <cell r="L48">
            <v>1.2000000000000002</v>
          </cell>
          <cell r="M48">
            <v>0</v>
          </cell>
          <cell r="N48">
            <v>318.52800000000002</v>
          </cell>
          <cell r="O48">
            <v>0</v>
          </cell>
          <cell r="P48">
            <v>5252526.7200000007</v>
          </cell>
          <cell r="Q48">
            <v>5252526.7200000007</v>
          </cell>
        </row>
        <row r="49">
          <cell r="C49" t="str">
            <v>Irrigated</v>
          </cell>
          <cell r="F49" t="str">
            <v>Reproductive</v>
          </cell>
          <cell r="G49">
            <v>294</v>
          </cell>
          <cell r="H49">
            <v>0</v>
          </cell>
          <cell r="I49">
            <v>294</v>
          </cell>
          <cell r="J49">
            <v>4.4800000000000004</v>
          </cell>
          <cell r="K49">
            <v>4.032</v>
          </cell>
          <cell r="L49">
            <v>0.1</v>
          </cell>
          <cell r="N49">
            <v>131.71200000000002</v>
          </cell>
          <cell r="P49">
            <v>2171930.8800000004</v>
          </cell>
          <cell r="Q49">
            <v>2171930.8800000004</v>
          </cell>
        </row>
        <row r="50">
          <cell r="F50" t="str">
            <v>Reproductive</v>
          </cell>
          <cell r="G50">
            <v>5</v>
          </cell>
          <cell r="H50">
            <v>5</v>
          </cell>
          <cell r="J50">
            <v>4.4800000000000004</v>
          </cell>
          <cell r="K50">
            <v>0</v>
          </cell>
          <cell r="L50">
            <v>1</v>
          </cell>
          <cell r="N50">
            <v>22.400000000000002</v>
          </cell>
          <cell r="P50">
            <v>369376</v>
          </cell>
          <cell r="Q50">
            <v>369376</v>
          </cell>
        </row>
        <row r="51">
          <cell r="F51" t="str">
            <v>Maturity</v>
          </cell>
          <cell r="G51">
            <v>367</v>
          </cell>
          <cell r="I51">
            <v>367</v>
          </cell>
          <cell r="J51">
            <v>4.4800000000000004</v>
          </cell>
          <cell r="K51">
            <v>4.032</v>
          </cell>
          <cell r="L51">
            <v>0.1</v>
          </cell>
          <cell r="N51">
            <v>164.41600000000003</v>
          </cell>
          <cell r="P51">
            <v>2711219.8400000003</v>
          </cell>
          <cell r="Q51">
            <v>2711219.8400000003</v>
          </cell>
        </row>
        <row r="52">
          <cell r="B52" t="str">
            <v>San Juan</v>
          </cell>
          <cell r="G52">
            <v>169</v>
          </cell>
          <cell r="H52">
            <v>0</v>
          </cell>
          <cell r="I52">
            <v>169</v>
          </cell>
          <cell r="J52">
            <v>8.9600000000000009</v>
          </cell>
          <cell r="K52">
            <v>7.84</v>
          </cell>
          <cell r="L52">
            <v>0.25</v>
          </cell>
          <cell r="M52">
            <v>0</v>
          </cell>
          <cell r="N52">
            <v>98.112000000000009</v>
          </cell>
          <cell r="O52">
            <v>0</v>
          </cell>
          <cell r="P52">
            <v>1617866.88</v>
          </cell>
          <cell r="Q52">
            <v>1617866.88</v>
          </cell>
        </row>
        <row r="53">
          <cell r="C53" t="str">
            <v>Irrigated</v>
          </cell>
          <cell r="F53" t="str">
            <v>Maturity</v>
          </cell>
          <cell r="G53">
            <v>69</v>
          </cell>
          <cell r="I53">
            <v>69</v>
          </cell>
          <cell r="J53">
            <v>4.4800000000000004</v>
          </cell>
          <cell r="K53">
            <v>4.032</v>
          </cell>
          <cell r="L53">
            <v>0.1</v>
          </cell>
          <cell r="N53">
            <v>30.912000000000003</v>
          </cell>
          <cell r="P53">
            <v>509738.88</v>
          </cell>
          <cell r="Q53">
            <v>509738.88</v>
          </cell>
        </row>
        <row r="54">
          <cell r="F54" t="str">
            <v>Reproductive</v>
          </cell>
          <cell r="G54">
            <v>100</v>
          </cell>
          <cell r="I54">
            <v>100</v>
          </cell>
          <cell r="J54">
            <v>4.4800000000000004</v>
          </cell>
          <cell r="K54">
            <v>3.8080000000000003</v>
          </cell>
          <cell r="L54">
            <v>0.15</v>
          </cell>
          <cell r="N54">
            <v>67.2</v>
          </cell>
          <cell r="P54">
            <v>1108128</v>
          </cell>
          <cell r="Q54">
            <v>1108128</v>
          </cell>
        </row>
        <row r="55">
          <cell r="B55" t="str">
            <v>Rosario</v>
          </cell>
          <cell r="G55">
            <v>401</v>
          </cell>
          <cell r="H55">
            <v>0</v>
          </cell>
          <cell r="I55">
            <v>401</v>
          </cell>
          <cell r="J55">
            <v>16.740000000000002</v>
          </cell>
          <cell r="K55">
            <v>14.647500000000001</v>
          </cell>
          <cell r="L55">
            <v>0.5</v>
          </cell>
          <cell r="M55">
            <v>0</v>
          </cell>
          <cell r="N55">
            <v>227.83250000000001</v>
          </cell>
          <cell r="O55">
            <v>0</v>
          </cell>
          <cell r="P55">
            <v>3756957.9249999998</v>
          </cell>
          <cell r="Q55">
            <v>3756957.9249999998</v>
          </cell>
        </row>
        <row r="56">
          <cell r="C56" t="str">
            <v>Irrigated</v>
          </cell>
          <cell r="F56" t="str">
            <v>Maturing</v>
          </cell>
          <cell r="G56">
            <v>52</v>
          </cell>
          <cell r="I56">
            <v>52</v>
          </cell>
          <cell r="J56">
            <v>4.4800000000000004</v>
          </cell>
          <cell r="K56">
            <v>4.032</v>
          </cell>
          <cell r="L56">
            <v>0.1</v>
          </cell>
          <cell r="N56">
            <v>23.296000000000006</v>
          </cell>
          <cell r="P56">
            <v>384151.0400000001</v>
          </cell>
          <cell r="Q56">
            <v>384151.0400000001</v>
          </cell>
        </row>
        <row r="57">
          <cell r="F57" t="str">
            <v>Reproductive</v>
          </cell>
          <cell r="G57">
            <v>120</v>
          </cell>
          <cell r="I57">
            <v>120</v>
          </cell>
          <cell r="J57">
            <v>4.4800000000000004</v>
          </cell>
          <cell r="K57">
            <v>3.8080000000000003</v>
          </cell>
          <cell r="L57">
            <v>0.15</v>
          </cell>
          <cell r="N57">
            <v>80.64</v>
          </cell>
          <cell r="P57">
            <v>1329753.5999999999</v>
          </cell>
          <cell r="Q57">
            <v>1329753.5999999999</v>
          </cell>
        </row>
        <row r="58">
          <cell r="C58" t="str">
            <v>Rainfed</v>
          </cell>
          <cell r="F58" t="str">
            <v>Maturing</v>
          </cell>
          <cell r="G58">
            <v>50</v>
          </cell>
          <cell r="I58">
            <v>50</v>
          </cell>
          <cell r="J58">
            <v>3.89</v>
          </cell>
          <cell r="K58">
            <v>3.5010000000000003</v>
          </cell>
          <cell r="L58">
            <v>0.1</v>
          </cell>
          <cell r="N58">
            <v>19.450000000000003</v>
          </cell>
          <cell r="P58">
            <v>320730.50000000006</v>
          </cell>
          <cell r="Q58">
            <v>320730.50000000006</v>
          </cell>
        </row>
        <row r="59">
          <cell r="F59" t="str">
            <v>Reproductive</v>
          </cell>
          <cell r="G59">
            <v>179</v>
          </cell>
          <cell r="I59">
            <v>179</v>
          </cell>
          <cell r="J59">
            <v>3.89</v>
          </cell>
          <cell r="K59">
            <v>3.3065000000000002</v>
          </cell>
          <cell r="L59">
            <v>0.15</v>
          </cell>
          <cell r="N59">
            <v>104.4465</v>
          </cell>
          <cell r="P59">
            <v>1722322.7849999999</v>
          </cell>
          <cell r="Q59">
            <v>1722322.7849999999</v>
          </cell>
        </row>
        <row r="62">
          <cell r="B62" t="str">
            <v>Suyo</v>
          </cell>
          <cell r="F62" t="str">
            <v>Reproductive</v>
          </cell>
          <cell r="G62">
            <v>0.5</v>
          </cell>
          <cell r="H62">
            <v>0</v>
          </cell>
          <cell r="I62">
            <v>0.5</v>
          </cell>
          <cell r="J62">
            <v>4.3</v>
          </cell>
          <cell r="K62">
            <v>3.6549999999999998</v>
          </cell>
          <cell r="L62">
            <v>0.15</v>
          </cell>
          <cell r="N62">
            <v>0.32249999999999995</v>
          </cell>
          <cell r="P62">
            <v>5318.0249999999987</v>
          </cell>
          <cell r="Q62">
            <v>5318.0249999999987</v>
          </cell>
        </row>
        <row r="63">
          <cell r="B63" t="str">
            <v>San Vicente</v>
          </cell>
          <cell r="F63" t="str">
            <v>Reproductive</v>
          </cell>
          <cell r="G63">
            <v>0.2</v>
          </cell>
          <cell r="H63">
            <v>0</v>
          </cell>
          <cell r="I63">
            <v>0.2</v>
          </cell>
          <cell r="J63">
            <v>4.3</v>
          </cell>
          <cell r="K63">
            <v>3.6549999999999998</v>
          </cell>
          <cell r="L63">
            <v>0.15</v>
          </cell>
          <cell r="N63">
            <v>0.129</v>
          </cell>
          <cell r="P63">
            <v>2127.2099999999996</v>
          </cell>
          <cell r="Q63">
            <v>2127.2099999999996</v>
          </cell>
        </row>
        <row r="64">
          <cell r="B64" t="str">
            <v>SANTA Catalina</v>
          </cell>
          <cell r="F64" t="str">
            <v>Reproductive</v>
          </cell>
          <cell r="G64">
            <v>25</v>
          </cell>
          <cell r="H64">
            <v>0</v>
          </cell>
          <cell r="I64">
            <v>25</v>
          </cell>
          <cell r="J64">
            <v>3.86</v>
          </cell>
          <cell r="K64">
            <v>1.1579999999999999</v>
          </cell>
          <cell r="L64">
            <v>0.7</v>
          </cell>
          <cell r="N64">
            <v>67.55</v>
          </cell>
          <cell r="P64">
            <v>1113899.5</v>
          </cell>
          <cell r="Q64">
            <v>1113899.5</v>
          </cell>
        </row>
        <row r="65">
          <cell r="B65" t="str">
            <v>Caoayan</v>
          </cell>
          <cell r="F65" t="str">
            <v>Maturity</v>
          </cell>
          <cell r="G65">
            <v>0.1</v>
          </cell>
          <cell r="H65">
            <v>0.1</v>
          </cell>
          <cell r="I65">
            <v>0</v>
          </cell>
          <cell r="J65">
            <v>4.3</v>
          </cell>
          <cell r="K65">
            <v>0</v>
          </cell>
          <cell r="L65">
            <v>1</v>
          </cell>
          <cell r="N65">
            <v>0.43</v>
          </cell>
          <cell r="P65">
            <v>7090.6999999999989</v>
          </cell>
          <cell r="Q65">
            <v>7090.6999999999989</v>
          </cell>
        </row>
        <row r="66">
          <cell r="B66" t="str">
            <v>Tagudin</v>
          </cell>
          <cell r="G66">
            <v>112</v>
          </cell>
          <cell r="H66">
            <v>0</v>
          </cell>
          <cell r="I66">
            <v>112</v>
          </cell>
          <cell r="J66">
            <v>8.16</v>
          </cell>
          <cell r="K66">
            <v>7.3439999999999994</v>
          </cell>
          <cell r="L66">
            <v>0.2</v>
          </cell>
          <cell r="M66">
            <v>0</v>
          </cell>
          <cell r="N66">
            <v>47.28</v>
          </cell>
          <cell r="O66">
            <v>0</v>
          </cell>
          <cell r="P66">
            <v>779647.2</v>
          </cell>
          <cell r="Q66">
            <v>779647.2</v>
          </cell>
        </row>
        <row r="67">
          <cell r="C67" t="str">
            <v>Irrigated</v>
          </cell>
          <cell r="F67" t="str">
            <v>Maturity</v>
          </cell>
          <cell r="G67">
            <v>92</v>
          </cell>
          <cell r="H67">
            <v>0</v>
          </cell>
          <cell r="I67">
            <v>92</v>
          </cell>
          <cell r="J67">
            <v>4.3</v>
          </cell>
          <cell r="K67">
            <v>3.8699999999999997</v>
          </cell>
          <cell r="L67">
            <v>0.1</v>
          </cell>
          <cell r="N67">
            <v>39.56</v>
          </cell>
          <cell r="P67">
            <v>652344.39999999991</v>
          </cell>
          <cell r="Q67">
            <v>652344.39999999991</v>
          </cell>
        </row>
        <row r="68">
          <cell r="C68" t="str">
            <v>Rainfed</v>
          </cell>
          <cell r="F68" t="str">
            <v>Maturity</v>
          </cell>
          <cell r="G68">
            <v>20</v>
          </cell>
          <cell r="H68">
            <v>0</v>
          </cell>
          <cell r="I68">
            <v>20</v>
          </cell>
          <cell r="J68">
            <v>3.86</v>
          </cell>
          <cell r="K68">
            <v>3.4739999999999998</v>
          </cell>
          <cell r="L68">
            <v>0.1</v>
          </cell>
          <cell r="N68">
            <v>7.7200000000000006</v>
          </cell>
          <cell r="P68">
            <v>127302.8</v>
          </cell>
          <cell r="Q68">
            <v>127302.8</v>
          </cell>
        </row>
        <row r="69">
          <cell r="B69" t="str">
            <v>SANTA Lucia</v>
          </cell>
          <cell r="F69" t="str">
            <v>Maturity</v>
          </cell>
          <cell r="G69">
            <v>5.88</v>
          </cell>
          <cell r="H69">
            <v>5.88</v>
          </cell>
          <cell r="I69">
            <v>0</v>
          </cell>
          <cell r="J69">
            <v>4.3</v>
          </cell>
          <cell r="K69">
            <v>0</v>
          </cell>
          <cell r="L69">
            <v>1</v>
          </cell>
          <cell r="N69">
            <v>25.283999999999999</v>
          </cell>
          <cell r="P69">
            <v>416933.16</v>
          </cell>
          <cell r="Q69">
            <v>416933.16</v>
          </cell>
        </row>
        <row r="70">
          <cell r="B70" t="str">
            <v>CITY OF VIGAN (Capital)</v>
          </cell>
          <cell r="C70" t="str">
            <v>Rainfed</v>
          </cell>
          <cell r="F70" t="str">
            <v>Maturity</v>
          </cell>
          <cell r="G70">
            <v>2.5</v>
          </cell>
          <cell r="H70">
            <v>2.5</v>
          </cell>
          <cell r="I70">
            <v>0</v>
          </cell>
          <cell r="J70">
            <v>3.86</v>
          </cell>
          <cell r="K70">
            <v>0</v>
          </cell>
          <cell r="L70">
            <v>1</v>
          </cell>
          <cell r="N70">
            <v>9.65</v>
          </cell>
          <cell r="P70">
            <v>159128.49999999997</v>
          </cell>
          <cell r="Q70">
            <v>159128.49999999997</v>
          </cell>
        </row>
        <row r="71">
          <cell r="B71" t="str">
            <v>Cabugao</v>
          </cell>
          <cell r="G71">
            <v>50</v>
          </cell>
          <cell r="H71">
            <v>0</v>
          </cell>
          <cell r="I71">
            <v>50</v>
          </cell>
          <cell r="J71">
            <v>12.459999999999999</v>
          </cell>
          <cell r="K71">
            <v>11.213999999999999</v>
          </cell>
          <cell r="L71">
            <v>0.30000000000000004</v>
          </cell>
          <cell r="M71">
            <v>0</v>
          </cell>
          <cell r="N71">
            <v>20.619999999999997</v>
          </cell>
          <cell r="O71">
            <v>0</v>
          </cell>
          <cell r="P71">
            <v>340023.8</v>
          </cell>
          <cell r="Q71">
            <v>340023.8</v>
          </cell>
        </row>
        <row r="72">
          <cell r="C72" t="str">
            <v>Irrigated</v>
          </cell>
          <cell r="F72" t="str">
            <v>Reproductive</v>
          </cell>
          <cell r="G72">
            <v>10</v>
          </cell>
          <cell r="H72">
            <v>0</v>
          </cell>
          <cell r="I72">
            <v>10</v>
          </cell>
          <cell r="J72">
            <v>4.3</v>
          </cell>
          <cell r="K72">
            <v>3.8699999999999997</v>
          </cell>
          <cell r="L72">
            <v>0.1</v>
          </cell>
          <cell r="N72">
            <v>4.3</v>
          </cell>
          <cell r="P72">
            <v>70907</v>
          </cell>
          <cell r="Q72">
            <v>70907</v>
          </cell>
        </row>
        <row r="73">
          <cell r="C73" t="str">
            <v>Irrigated</v>
          </cell>
          <cell r="F73" t="str">
            <v>Maturity</v>
          </cell>
          <cell r="G73">
            <v>20</v>
          </cell>
          <cell r="H73">
            <v>0</v>
          </cell>
          <cell r="I73">
            <v>20</v>
          </cell>
          <cell r="J73">
            <v>4.3</v>
          </cell>
          <cell r="K73">
            <v>3.8699999999999997</v>
          </cell>
          <cell r="L73">
            <v>0.1</v>
          </cell>
          <cell r="N73">
            <v>8.6</v>
          </cell>
          <cell r="P73">
            <v>141814</v>
          </cell>
          <cell r="Q73">
            <v>141814</v>
          </cell>
        </row>
        <row r="74">
          <cell r="C74" t="str">
            <v>Rainfed</v>
          </cell>
          <cell r="F74" t="str">
            <v>Maturity</v>
          </cell>
          <cell r="G74">
            <v>20</v>
          </cell>
          <cell r="H74">
            <v>0</v>
          </cell>
          <cell r="I74">
            <v>20</v>
          </cell>
          <cell r="J74">
            <v>3.86</v>
          </cell>
          <cell r="K74">
            <v>3.4739999999999998</v>
          </cell>
          <cell r="L74">
            <v>0.1</v>
          </cell>
          <cell r="N74">
            <v>7.7200000000000006</v>
          </cell>
          <cell r="P74">
            <v>127302.8</v>
          </cell>
          <cell r="Q74">
            <v>127302.8</v>
          </cell>
        </row>
        <row r="77">
          <cell r="B77" t="str">
            <v>Agno</v>
          </cell>
          <cell r="G77">
            <v>127</v>
          </cell>
          <cell r="H77">
            <v>0</v>
          </cell>
          <cell r="I77">
            <v>127</v>
          </cell>
          <cell r="J77">
            <v>9.2200000000000006</v>
          </cell>
          <cell r="K77">
            <v>8.298</v>
          </cell>
          <cell r="L77">
            <v>0.2</v>
          </cell>
          <cell r="M77">
            <v>0</v>
          </cell>
          <cell r="N77">
            <v>58.547000000000004</v>
          </cell>
          <cell r="O77">
            <v>0</v>
          </cell>
          <cell r="P77">
            <v>1036867.3700000001</v>
          </cell>
          <cell r="Q77">
            <v>1036867.3700000001</v>
          </cell>
        </row>
        <row r="78">
          <cell r="C78" t="str">
            <v>Irrigated</v>
          </cell>
          <cell r="F78" t="str">
            <v>Reproductive</v>
          </cell>
          <cell r="G78">
            <v>124</v>
          </cell>
          <cell r="H78">
            <v>0</v>
          </cell>
          <cell r="I78">
            <v>124</v>
          </cell>
          <cell r="J78">
            <v>4.6100000000000003</v>
          </cell>
          <cell r="K78">
            <v>4.149</v>
          </cell>
          <cell r="L78">
            <v>0.1</v>
          </cell>
          <cell r="N78">
            <v>57.164000000000001</v>
          </cell>
          <cell r="P78">
            <v>1012374.4400000001</v>
          </cell>
          <cell r="Q78">
            <v>1012374.4400000001</v>
          </cell>
        </row>
        <row r="79">
          <cell r="F79" t="str">
            <v>Maturity</v>
          </cell>
          <cell r="G79">
            <v>3</v>
          </cell>
          <cell r="H79">
            <v>0</v>
          </cell>
          <cell r="I79">
            <v>3</v>
          </cell>
          <cell r="J79">
            <v>4.6100000000000003</v>
          </cell>
          <cell r="K79">
            <v>4.149</v>
          </cell>
          <cell r="L79">
            <v>0.1</v>
          </cell>
          <cell r="N79">
            <v>1.3830000000000002</v>
          </cell>
          <cell r="P79">
            <v>24492.930000000004</v>
          </cell>
          <cell r="Q79">
            <v>24492.930000000004</v>
          </cell>
        </row>
        <row r="80">
          <cell r="B80" t="str">
            <v>Alaminos City</v>
          </cell>
          <cell r="F80" t="str">
            <v>Reproductive</v>
          </cell>
          <cell r="G80">
            <v>1028</v>
          </cell>
          <cell r="H80">
            <v>0</v>
          </cell>
          <cell r="I80">
            <v>1028</v>
          </cell>
          <cell r="J80">
            <v>4.6100000000000003</v>
          </cell>
          <cell r="K80">
            <v>4.149</v>
          </cell>
          <cell r="L80">
            <v>0.1</v>
          </cell>
          <cell r="N80">
            <v>473.90800000000002</v>
          </cell>
          <cell r="P80">
            <v>8392910.6799999997</v>
          </cell>
          <cell r="Q80">
            <v>8392910.6799999997</v>
          </cell>
        </row>
        <row r="81">
          <cell r="B81" t="str">
            <v>Anda</v>
          </cell>
          <cell r="F81" t="str">
            <v>Maturity</v>
          </cell>
          <cell r="G81">
            <v>260</v>
          </cell>
          <cell r="H81">
            <v>0</v>
          </cell>
          <cell r="I81">
            <v>260</v>
          </cell>
          <cell r="J81">
            <v>4.6100000000000003</v>
          </cell>
          <cell r="K81">
            <v>4.149</v>
          </cell>
          <cell r="L81">
            <v>0.1</v>
          </cell>
          <cell r="N81">
            <v>119.86000000000001</v>
          </cell>
          <cell r="P81">
            <v>2122720.6000000006</v>
          </cell>
          <cell r="Q81">
            <v>2122720.6000000006</v>
          </cell>
        </row>
        <row r="82">
          <cell r="B82" t="str">
            <v>Bani</v>
          </cell>
          <cell r="F82" t="str">
            <v>Reproductive</v>
          </cell>
          <cell r="G82">
            <v>5</v>
          </cell>
          <cell r="H82">
            <v>0</v>
          </cell>
          <cell r="I82">
            <v>5</v>
          </cell>
          <cell r="J82">
            <v>4.6100000000000003</v>
          </cell>
          <cell r="K82">
            <v>4.149</v>
          </cell>
          <cell r="L82">
            <v>0.1</v>
          </cell>
          <cell r="N82">
            <v>2.3050000000000002</v>
          </cell>
          <cell r="P82">
            <v>40821.550000000003</v>
          </cell>
          <cell r="Q82">
            <v>40821.550000000003</v>
          </cell>
        </row>
        <row r="83">
          <cell r="B83" t="str">
            <v>Burgos</v>
          </cell>
          <cell r="F83" t="str">
            <v>Reproductive</v>
          </cell>
          <cell r="G83">
            <v>432.1</v>
          </cell>
          <cell r="H83">
            <v>0</v>
          </cell>
          <cell r="I83">
            <v>432.1</v>
          </cell>
          <cell r="J83">
            <v>4.6100000000000003</v>
          </cell>
          <cell r="K83">
            <v>4.149</v>
          </cell>
          <cell r="L83">
            <v>0.1</v>
          </cell>
          <cell r="N83">
            <v>199.19810000000004</v>
          </cell>
          <cell r="P83">
            <v>3527798.3510000007</v>
          </cell>
          <cell r="Q83">
            <v>3527798.3510000007</v>
          </cell>
        </row>
        <row r="84">
          <cell r="B84" t="str">
            <v>Infanta</v>
          </cell>
          <cell r="G84">
            <v>812</v>
          </cell>
          <cell r="H84">
            <v>0</v>
          </cell>
          <cell r="I84">
            <v>812</v>
          </cell>
          <cell r="J84">
            <v>9.2200000000000006</v>
          </cell>
          <cell r="K84">
            <v>8.298</v>
          </cell>
          <cell r="L84">
            <v>0.2</v>
          </cell>
          <cell r="M84">
            <v>0</v>
          </cell>
          <cell r="N84">
            <v>374.33200000000005</v>
          </cell>
          <cell r="O84">
            <v>0</v>
          </cell>
          <cell r="P84">
            <v>6629419.7200000007</v>
          </cell>
          <cell r="Q84">
            <v>6629419.7200000007</v>
          </cell>
        </row>
        <row r="85">
          <cell r="C85" t="str">
            <v>Irrigated</v>
          </cell>
          <cell r="F85" t="str">
            <v>Reproductive</v>
          </cell>
          <cell r="G85">
            <v>512</v>
          </cell>
          <cell r="H85">
            <v>0</v>
          </cell>
          <cell r="I85">
            <v>512</v>
          </cell>
          <cell r="J85">
            <v>4.6100000000000003</v>
          </cell>
          <cell r="K85">
            <v>4.149</v>
          </cell>
          <cell r="L85">
            <v>0.1</v>
          </cell>
          <cell r="N85">
            <v>236.03200000000004</v>
          </cell>
          <cell r="P85">
            <v>4180126.7200000007</v>
          </cell>
          <cell r="Q85">
            <v>4180126.7200000007</v>
          </cell>
        </row>
        <row r="86">
          <cell r="F86" t="str">
            <v>Maturity</v>
          </cell>
          <cell r="G86">
            <v>300</v>
          </cell>
          <cell r="H86">
            <v>0</v>
          </cell>
          <cell r="I86">
            <v>300</v>
          </cell>
          <cell r="J86">
            <v>4.6100000000000003</v>
          </cell>
          <cell r="K86">
            <v>4.149</v>
          </cell>
          <cell r="L86">
            <v>0.1</v>
          </cell>
          <cell r="N86">
            <v>138.30000000000001</v>
          </cell>
          <cell r="P86">
            <v>2449293</v>
          </cell>
          <cell r="Q86">
            <v>2449293</v>
          </cell>
        </row>
        <row r="87">
          <cell r="B87" t="str">
            <v>Sual</v>
          </cell>
          <cell r="G87">
            <v>400</v>
          </cell>
          <cell r="H87">
            <v>0</v>
          </cell>
          <cell r="I87">
            <v>400</v>
          </cell>
          <cell r="J87">
            <v>9.2200000000000006</v>
          </cell>
          <cell r="K87">
            <v>8.298</v>
          </cell>
          <cell r="L87">
            <v>0.2</v>
          </cell>
          <cell r="M87">
            <v>0</v>
          </cell>
          <cell r="N87">
            <v>184.40000000000003</v>
          </cell>
          <cell r="O87">
            <v>0</v>
          </cell>
          <cell r="P87">
            <v>3265724</v>
          </cell>
          <cell r="Q87">
            <v>3265724</v>
          </cell>
        </row>
        <row r="88">
          <cell r="F88" t="str">
            <v>Reproductive</v>
          </cell>
          <cell r="G88">
            <v>300</v>
          </cell>
          <cell r="H88">
            <v>0</v>
          </cell>
          <cell r="I88">
            <v>300</v>
          </cell>
          <cell r="J88">
            <v>4.6100000000000003</v>
          </cell>
          <cell r="K88">
            <v>4.149</v>
          </cell>
          <cell r="L88">
            <v>0.1</v>
          </cell>
          <cell r="N88">
            <v>138.30000000000001</v>
          </cell>
          <cell r="P88">
            <v>2449293</v>
          </cell>
          <cell r="Q88">
            <v>2449293</v>
          </cell>
        </row>
        <row r="89">
          <cell r="F89" t="str">
            <v>Maturity</v>
          </cell>
          <cell r="G89">
            <v>100</v>
          </cell>
          <cell r="H89">
            <v>0</v>
          </cell>
          <cell r="I89">
            <v>100</v>
          </cell>
          <cell r="J89">
            <v>4.6100000000000003</v>
          </cell>
          <cell r="K89">
            <v>4.149</v>
          </cell>
          <cell r="L89">
            <v>0.1</v>
          </cell>
          <cell r="N89">
            <v>46.100000000000009</v>
          </cell>
          <cell r="P89">
            <v>816431.00000000012</v>
          </cell>
          <cell r="Q89">
            <v>816431.00000000012</v>
          </cell>
        </row>
        <row r="90">
          <cell r="B90" t="str">
            <v>Bolinao</v>
          </cell>
          <cell r="G90">
            <v>1800</v>
          </cell>
          <cell r="H90">
            <v>0</v>
          </cell>
          <cell r="I90">
            <v>1800</v>
          </cell>
          <cell r="J90">
            <v>9.2200000000000006</v>
          </cell>
          <cell r="K90">
            <v>8.298</v>
          </cell>
          <cell r="L90">
            <v>0.2</v>
          </cell>
          <cell r="M90">
            <v>0</v>
          </cell>
          <cell r="N90">
            <v>829.80000000000018</v>
          </cell>
          <cell r="O90">
            <v>0</v>
          </cell>
          <cell r="P90">
            <v>14695758.000000002</v>
          </cell>
          <cell r="Q90">
            <v>14695758.000000002</v>
          </cell>
        </row>
        <row r="91">
          <cell r="F91" t="str">
            <v>Reproductive</v>
          </cell>
          <cell r="G91">
            <v>1500</v>
          </cell>
          <cell r="H91">
            <v>0</v>
          </cell>
          <cell r="I91">
            <v>1500</v>
          </cell>
          <cell r="J91">
            <v>4.6100000000000003</v>
          </cell>
          <cell r="K91">
            <v>4.149</v>
          </cell>
          <cell r="L91">
            <v>0.1</v>
          </cell>
          <cell r="N91">
            <v>691.50000000000011</v>
          </cell>
          <cell r="P91">
            <v>12246465.000000002</v>
          </cell>
          <cell r="Q91">
            <v>12246465.000000002</v>
          </cell>
        </row>
        <row r="92">
          <cell r="F92" t="str">
            <v>Maturity</v>
          </cell>
          <cell r="G92">
            <v>300</v>
          </cell>
          <cell r="H92">
            <v>0</v>
          </cell>
          <cell r="I92">
            <v>300</v>
          </cell>
          <cell r="J92">
            <v>4.6100000000000003</v>
          </cell>
          <cell r="K92">
            <v>4.149</v>
          </cell>
          <cell r="L92">
            <v>0.1</v>
          </cell>
          <cell r="N92">
            <v>138.30000000000001</v>
          </cell>
          <cell r="P92">
            <v>2449293</v>
          </cell>
          <cell r="Q92">
            <v>2449293</v>
          </cell>
        </row>
        <row r="93">
          <cell r="B93" t="str">
            <v>Bani</v>
          </cell>
          <cell r="F93" t="str">
            <v>Reproductive</v>
          </cell>
          <cell r="G93">
            <v>737</v>
          </cell>
          <cell r="H93">
            <v>0</v>
          </cell>
          <cell r="I93">
            <v>737</v>
          </cell>
          <cell r="J93">
            <v>4.6100000000000003</v>
          </cell>
          <cell r="K93">
            <v>4.149</v>
          </cell>
          <cell r="L93">
            <v>0.1</v>
          </cell>
          <cell r="N93">
            <v>339.75700000000006</v>
          </cell>
          <cell r="P93">
            <v>6017096.4700000016</v>
          </cell>
          <cell r="Q93">
            <v>6017096.4700000016</v>
          </cell>
        </row>
        <row r="94">
          <cell r="B94" t="str">
            <v>Mabini</v>
          </cell>
          <cell r="F94" t="str">
            <v>Reproductive</v>
          </cell>
          <cell r="G94">
            <v>500</v>
          </cell>
          <cell r="H94">
            <v>0</v>
          </cell>
          <cell r="I94">
            <v>500</v>
          </cell>
          <cell r="J94">
            <v>4.6100000000000003</v>
          </cell>
          <cell r="K94">
            <v>4.149</v>
          </cell>
          <cell r="L94">
            <v>0.1</v>
          </cell>
          <cell r="N94">
            <v>230.5</v>
          </cell>
          <cell r="P94">
            <v>4082155</v>
          </cell>
          <cell r="Q94">
            <v>4082155</v>
          </cell>
        </row>
        <row r="95">
          <cell r="B95" t="str">
            <v>Dasol</v>
          </cell>
          <cell r="F95" t="str">
            <v>Reproductive</v>
          </cell>
          <cell r="G95">
            <v>680</v>
          </cell>
          <cell r="H95">
            <v>0</v>
          </cell>
          <cell r="I95">
            <v>680</v>
          </cell>
          <cell r="J95">
            <v>4.6100000000000003</v>
          </cell>
          <cell r="K95">
            <v>4.149</v>
          </cell>
          <cell r="L95">
            <v>0.1</v>
          </cell>
          <cell r="N95">
            <v>313.48</v>
          </cell>
          <cell r="P95">
            <v>5551730.7999999998</v>
          </cell>
          <cell r="Q95">
            <v>5551730.7999999998</v>
          </cell>
        </row>
        <row r="97">
          <cell r="B97" t="str">
            <v>Binmaley</v>
          </cell>
          <cell r="F97" t="str">
            <v>Reproductive</v>
          </cell>
          <cell r="G97">
            <v>45</v>
          </cell>
          <cell r="H97">
            <v>0</v>
          </cell>
          <cell r="I97">
            <v>45</v>
          </cell>
          <cell r="J97">
            <v>4.6100000000000003</v>
          </cell>
          <cell r="K97">
            <v>4.149</v>
          </cell>
          <cell r="L97">
            <v>0.1</v>
          </cell>
          <cell r="N97">
            <v>20.745000000000005</v>
          </cell>
          <cell r="P97">
            <v>367393.95000000007</v>
          </cell>
          <cell r="Q97">
            <v>367393.95000000007</v>
          </cell>
        </row>
        <row r="98">
          <cell r="B98" t="str">
            <v>Labrador</v>
          </cell>
          <cell r="F98" t="str">
            <v>Reproductive</v>
          </cell>
          <cell r="G98">
            <v>69</v>
          </cell>
          <cell r="H98">
            <v>0</v>
          </cell>
          <cell r="I98">
            <v>69</v>
          </cell>
          <cell r="J98">
            <v>4.6100000000000003</v>
          </cell>
          <cell r="K98">
            <v>4.149</v>
          </cell>
          <cell r="L98">
            <v>0.1</v>
          </cell>
          <cell r="N98">
            <v>31.809000000000005</v>
          </cell>
          <cell r="P98">
            <v>563337.39000000013</v>
          </cell>
          <cell r="Q98">
            <v>563337.39000000013</v>
          </cell>
        </row>
        <row r="99">
          <cell r="B99" t="str">
            <v>Mangatarem</v>
          </cell>
          <cell r="G99">
            <v>2133</v>
          </cell>
          <cell r="H99">
            <v>333</v>
          </cell>
          <cell r="I99">
            <v>1800</v>
          </cell>
          <cell r="J99">
            <v>13.830000000000002</v>
          </cell>
          <cell r="K99">
            <v>4.149</v>
          </cell>
          <cell r="L99">
            <v>200.1</v>
          </cell>
          <cell r="M99">
            <v>0</v>
          </cell>
          <cell r="N99">
            <v>2364.9300000000003</v>
          </cell>
          <cell r="O99">
            <v>0</v>
          </cell>
          <cell r="P99">
            <v>41882910.300000012</v>
          </cell>
          <cell r="Q99">
            <v>41882910.300000012</v>
          </cell>
        </row>
        <row r="100">
          <cell r="F100" t="str">
            <v>Reproductive</v>
          </cell>
          <cell r="G100">
            <v>1800</v>
          </cell>
          <cell r="H100">
            <v>0</v>
          </cell>
          <cell r="I100">
            <v>1800</v>
          </cell>
          <cell r="J100">
            <v>4.6100000000000003</v>
          </cell>
          <cell r="K100">
            <v>4.149</v>
          </cell>
          <cell r="L100">
            <v>0.1</v>
          </cell>
          <cell r="N100">
            <v>829.80000000000007</v>
          </cell>
          <cell r="P100">
            <v>14695758.000000002</v>
          </cell>
          <cell r="Q100">
            <v>14695758.000000002</v>
          </cell>
        </row>
        <row r="101">
          <cell r="F101" t="str">
            <v xml:space="preserve">Vegetative </v>
          </cell>
          <cell r="G101">
            <v>133</v>
          </cell>
          <cell r="H101">
            <v>133</v>
          </cell>
          <cell r="J101">
            <v>4.6100000000000003</v>
          </cell>
          <cell r="L101">
            <v>100</v>
          </cell>
          <cell r="N101">
            <v>613.13</v>
          </cell>
          <cell r="P101">
            <v>10858532.300000001</v>
          </cell>
          <cell r="Q101">
            <v>10858532.300000001</v>
          </cell>
        </row>
        <row r="102">
          <cell r="F102" t="str">
            <v>Seedlings</v>
          </cell>
          <cell r="G102">
            <v>200</v>
          </cell>
          <cell r="H102">
            <v>200</v>
          </cell>
          <cell r="J102">
            <v>4.6100000000000003</v>
          </cell>
          <cell r="L102">
            <v>100</v>
          </cell>
          <cell r="N102">
            <v>922.00000000000011</v>
          </cell>
          <cell r="P102">
            <v>16328620.000000004</v>
          </cell>
          <cell r="Q102">
            <v>16328620.000000004</v>
          </cell>
        </row>
        <row r="103">
          <cell r="B103" t="str">
            <v xml:space="preserve">Bugallon </v>
          </cell>
          <cell r="G103">
            <v>430</v>
          </cell>
          <cell r="H103">
            <v>200</v>
          </cell>
          <cell r="I103">
            <v>230</v>
          </cell>
          <cell r="J103">
            <v>9.2200000000000006</v>
          </cell>
          <cell r="K103">
            <v>3.9185000000000003</v>
          </cell>
          <cell r="L103">
            <v>1.1499999999999999</v>
          </cell>
          <cell r="M103">
            <v>0</v>
          </cell>
          <cell r="N103">
            <v>1081.0450000000001</v>
          </cell>
          <cell r="O103">
            <v>0</v>
          </cell>
          <cell r="P103">
            <v>19145306.950000003</v>
          </cell>
          <cell r="Q103">
            <v>19145306.950000003</v>
          </cell>
        </row>
        <row r="104">
          <cell r="F104" t="str">
            <v>Reproductive</v>
          </cell>
          <cell r="G104">
            <v>230</v>
          </cell>
          <cell r="H104">
            <v>0</v>
          </cell>
          <cell r="I104">
            <v>230</v>
          </cell>
          <cell r="J104">
            <v>4.6100000000000003</v>
          </cell>
          <cell r="K104">
            <v>3.9185000000000003</v>
          </cell>
          <cell r="L104">
            <v>0.15</v>
          </cell>
          <cell r="N104">
            <v>159.04500000000002</v>
          </cell>
          <cell r="P104">
            <v>2816686.9500000007</v>
          </cell>
          <cell r="Q104">
            <v>2816686.9500000007</v>
          </cell>
        </row>
        <row r="105">
          <cell r="F105" t="str">
            <v>Maturity</v>
          </cell>
          <cell r="G105">
            <v>200</v>
          </cell>
          <cell r="H105">
            <v>200</v>
          </cell>
          <cell r="J105">
            <v>4.6100000000000003</v>
          </cell>
          <cell r="K105">
            <v>0</v>
          </cell>
          <cell r="L105">
            <v>1</v>
          </cell>
          <cell r="N105">
            <v>922.00000000000011</v>
          </cell>
          <cell r="P105">
            <v>16328620.000000004</v>
          </cell>
          <cell r="Q105">
            <v>16328620.000000004</v>
          </cell>
        </row>
        <row r="106">
          <cell r="B106" t="str">
            <v>Basista</v>
          </cell>
          <cell r="G106">
            <v>447</v>
          </cell>
          <cell r="H106">
            <v>0</v>
          </cell>
          <cell r="I106">
            <v>447</v>
          </cell>
          <cell r="J106">
            <v>9.2200000000000006</v>
          </cell>
          <cell r="K106">
            <v>0</v>
          </cell>
          <cell r="L106">
            <v>0.2</v>
          </cell>
          <cell r="M106">
            <v>0</v>
          </cell>
          <cell r="N106">
            <v>206.06700000000004</v>
          </cell>
          <cell r="O106">
            <v>0</v>
          </cell>
          <cell r="P106">
            <v>3649446.5700000012</v>
          </cell>
          <cell r="Q106">
            <v>3649446.5700000012</v>
          </cell>
        </row>
        <row r="107">
          <cell r="F107" t="str">
            <v>Flowering</v>
          </cell>
          <cell r="G107">
            <v>348</v>
          </cell>
          <cell r="H107">
            <v>0</v>
          </cell>
          <cell r="I107">
            <v>348</v>
          </cell>
          <cell r="J107">
            <v>4.6100000000000003</v>
          </cell>
          <cell r="L107">
            <v>0.1</v>
          </cell>
          <cell r="N107">
            <v>160.42800000000003</v>
          </cell>
          <cell r="P107">
            <v>2841179.8800000008</v>
          </cell>
          <cell r="Q107">
            <v>2841179.8800000008</v>
          </cell>
        </row>
        <row r="108">
          <cell r="F108" t="str">
            <v>Maturity</v>
          </cell>
          <cell r="G108">
            <v>99</v>
          </cell>
          <cell r="H108">
            <v>0</v>
          </cell>
          <cell r="I108">
            <v>99</v>
          </cell>
          <cell r="J108">
            <v>4.6100000000000003</v>
          </cell>
          <cell r="L108">
            <v>0.1</v>
          </cell>
          <cell r="N108">
            <v>45.63900000000001</v>
          </cell>
          <cell r="P108">
            <v>808266.69000000018</v>
          </cell>
          <cell r="Q108">
            <v>808266.69000000018</v>
          </cell>
        </row>
        <row r="109">
          <cell r="B109" t="str">
            <v>Aguilar</v>
          </cell>
          <cell r="G109">
            <v>379</v>
          </cell>
          <cell r="H109">
            <v>14</v>
          </cell>
          <cell r="I109">
            <v>365</v>
          </cell>
          <cell r="J109">
            <v>4.6100000000000003</v>
          </cell>
          <cell r="K109">
            <v>0</v>
          </cell>
          <cell r="L109">
            <v>0.1</v>
          </cell>
          <cell r="M109">
            <v>0</v>
          </cell>
          <cell r="N109">
            <v>168.26500000000001</v>
          </cell>
          <cell r="O109">
            <v>24996</v>
          </cell>
          <cell r="P109">
            <v>2979973.1500000008</v>
          </cell>
          <cell r="Q109">
            <v>3004969.1500000008</v>
          </cell>
        </row>
        <row r="110">
          <cell r="F110" t="str">
            <v>Seedlings</v>
          </cell>
          <cell r="G110">
            <v>14</v>
          </cell>
          <cell r="H110">
            <v>14</v>
          </cell>
          <cell r="N110">
            <v>0</v>
          </cell>
          <cell r="O110">
            <v>24996</v>
          </cell>
          <cell r="P110">
            <v>0</v>
          </cell>
          <cell r="Q110">
            <v>24996</v>
          </cell>
        </row>
        <row r="111">
          <cell r="F111" t="str">
            <v>Reproductive</v>
          </cell>
          <cell r="G111">
            <v>365</v>
          </cell>
          <cell r="H111">
            <v>0</v>
          </cell>
          <cell r="I111">
            <v>365</v>
          </cell>
          <cell r="J111">
            <v>4.6100000000000003</v>
          </cell>
          <cell r="L111">
            <v>0.1</v>
          </cell>
          <cell r="N111">
            <v>168.26500000000001</v>
          </cell>
          <cell r="P111">
            <v>2979973.1500000008</v>
          </cell>
          <cell r="Q111">
            <v>2979973.1500000008</v>
          </cell>
        </row>
        <row r="112">
          <cell r="B112" t="str">
            <v>Lingayen</v>
          </cell>
          <cell r="G112">
            <v>837.55</v>
          </cell>
          <cell r="H112">
            <v>94.55</v>
          </cell>
          <cell r="I112">
            <v>743</v>
          </cell>
          <cell r="J112">
            <v>9.2200000000000006</v>
          </cell>
          <cell r="K112">
            <v>0</v>
          </cell>
          <cell r="L112">
            <v>1.1000000000000001</v>
          </cell>
          <cell r="M112">
            <v>0</v>
          </cell>
          <cell r="N112">
            <v>778.39850000000001</v>
          </cell>
          <cell r="O112">
            <v>0</v>
          </cell>
          <cell r="P112">
            <v>13785437.435000002</v>
          </cell>
          <cell r="Q112">
            <v>13785437.435000002</v>
          </cell>
        </row>
        <row r="113">
          <cell r="F113" t="str">
            <v>Maturity</v>
          </cell>
          <cell r="G113">
            <v>94.55</v>
          </cell>
          <cell r="H113">
            <v>94.55</v>
          </cell>
          <cell r="J113">
            <v>4.6100000000000003</v>
          </cell>
          <cell r="L113">
            <v>1</v>
          </cell>
          <cell r="N113">
            <v>435.87550000000005</v>
          </cell>
          <cell r="P113">
            <v>7719355.1050000014</v>
          </cell>
          <cell r="Q113">
            <v>7719355.1050000014</v>
          </cell>
        </row>
        <row r="114">
          <cell r="F114" t="str">
            <v>Maturity</v>
          </cell>
          <cell r="G114">
            <v>743</v>
          </cell>
          <cell r="H114">
            <v>0</v>
          </cell>
          <cell r="I114">
            <v>743</v>
          </cell>
          <cell r="J114">
            <v>4.6100000000000003</v>
          </cell>
          <cell r="L114">
            <v>0.1</v>
          </cell>
          <cell r="N114">
            <v>342.52300000000002</v>
          </cell>
          <cell r="P114">
            <v>6066082.3300000001</v>
          </cell>
          <cell r="Q114">
            <v>6066082.3300000001</v>
          </cell>
        </row>
        <row r="115">
          <cell r="B115" t="str">
            <v>Urbiztondo</v>
          </cell>
          <cell r="G115">
            <v>735</v>
          </cell>
          <cell r="H115">
            <v>235</v>
          </cell>
          <cell r="I115">
            <v>500</v>
          </cell>
          <cell r="J115">
            <v>9.2200000000000006</v>
          </cell>
          <cell r="K115">
            <v>0</v>
          </cell>
          <cell r="L115">
            <v>1.1000000000000001</v>
          </cell>
          <cell r="M115">
            <v>0</v>
          </cell>
          <cell r="N115">
            <v>1313.8500000000001</v>
          </cell>
          <cell r="O115">
            <v>0</v>
          </cell>
          <cell r="P115">
            <v>23268283.500000004</v>
          </cell>
          <cell r="Q115">
            <v>23268283.500000004</v>
          </cell>
        </row>
        <row r="116">
          <cell r="F116" t="str">
            <v>Reproductive</v>
          </cell>
          <cell r="G116">
            <v>235</v>
          </cell>
          <cell r="H116">
            <v>235</v>
          </cell>
          <cell r="J116">
            <v>4.6100000000000003</v>
          </cell>
          <cell r="L116">
            <v>1</v>
          </cell>
          <cell r="N116">
            <v>1083.3500000000001</v>
          </cell>
          <cell r="P116">
            <v>19186128.500000004</v>
          </cell>
          <cell r="Q116">
            <v>19186128.500000004</v>
          </cell>
        </row>
        <row r="117">
          <cell r="F117" t="str">
            <v>Reproductive</v>
          </cell>
          <cell r="G117">
            <v>500</v>
          </cell>
          <cell r="H117">
            <v>0</v>
          </cell>
          <cell r="I117">
            <v>500</v>
          </cell>
          <cell r="J117">
            <v>4.6100000000000003</v>
          </cell>
          <cell r="L117">
            <v>0.1</v>
          </cell>
          <cell r="N117">
            <v>230.5</v>
          </cell>
          <cell r="P117">
            <v>4082155</v>
          </cell>
          <cell r="Q117">
            <v>4082155</v>
          </cell>
        </row>
        <row r="118">
          <cell r="B118" t="str">
            <v>Bayambang</v>
          </cell>
          <cell r="G118">
            <v>667</v>
          </cell>
          <cell r="H118">
            <v>324</v>
          </cell>
          <cell r="I118">
            <v>343</v>
          </cell>
          <cell r="J118">
            <v>18.440000000000001</v>
          </cell>
          <cell r="K118">
            <v>8.298</v>
          </cell>
          <cell r="L118">
            <v>2.2000000000000002</v>
          </cell>
          <cell r="M118">
            <v>0</v>
          </cell>
          <cell r="N118">
            <v>1651.7630000000001</v>
          </cell>
          <cell r="O118">
            <v>0</v>
          </cell>
          <cell r="P118">
            <v>28371475.130000003</v>
          </cell>
          <cell r="Q118">
            <v>28371475.130000003</v>
          </cell>
        </row>
        <row r="119">
          <cell r="F119" t="str">
            <v>Maturity</v>
          </cell>
          <cell r="G119">
            <v>200</v>
          </cell>
          <cell r="H119">
            <v>0</v>
          </cell>
          <cell r="I119">
            <v>200</v>
          </cell>
          <cell r="J119">
            <v>4.6100000000000003</v>
          </cell>
          <cell r="K119">
            <v>4.149</v>
          </cell>
          <cell r="L119">
            <v>0.1</v>
          </cell>
          <cell r="N119">
            <v>92.200000000000017</v>
          </cell>
          <cell r="P119">
            <v>1632862.0000000002</v>
          </cell>
          <cell r="Q119">
            <v>1632862.0000000002</v>
          </cell>
        </row>
        <row r="120">
          <cell r="F120" t="str">
            <v>Reproductive</v>
          </cell>
          <cell r="G120">
            <v>143</v>
          </cell>
          <cell r="H120">
            <v>0</v>
          </cell>
          <cell r="I120">
            <v>143</v>
          </cell>
          <cell r="J120">
            <v>4.6100000000000003</v>
          </cell>
          <cell r="K120">
            <v>4.149</v>
          </cell>
          <cell r="L120">
            <v>0.1</v>
          </cell>
          <cell r="N120">
            <v>65.923000000000002</v>
          </cell>
          <cell r="P120">
            <v>1167496.33</v>
          </cell>
          <cell r="Q120">
            <v>1167496.33</v>
          </cell>
        </row>
        <row r="121">
          <cell r="F121" t="str">
            <v>Maturity</v>
          </cell>
          <cell r="G121">
            <v>124</v>
          </cell>
          <cell r="H121">
            <v>124</v>
          </cell>
          <cell r="J121">
            <v>4.6100000000000003</v>
          </cell>
          <cell r="K121">
            <v>0</v>
          </cell>
          <cell r="L121">
            <v>1</v>
          </cell>
          <cell r="N121">
            <v>571.64</v>
          </cell>
          <cell r="P121">
            <v>9786476.8000000007</v>
          </cell>
          <cell r="Q121">
            <v>9786476.8000000007</v>
          </cell>
        </row>
        <row r="122">
          <cell r="F122" t="str">
            <v>Reproductive</v>
          </cell>
          <cell r="G122">
            <v>200</v>
          </cell>
          <cell r="H122">
            <v>200</v>
          </cell>
          <cell r="J122">
            <v>4.6100000000000003</v>
          </cell>
          <cell r="K122">
            <v>0</v>
          </cell>
          <cell r="L122">
            <v>1</v>
          </cell>
          <cell r="N122">
            <v>922.00000000000011</v>
          </cell>
          <cell r="P122">
            <v>15784640.000000004</v>
          </cell>
          <cell r="Q122">
            <v>15784640.000000004</v>
          </cell>
        </row>
        <row r="123">
          <cell r="B123" t="str">
            <v>Malasiqui</v>
          </cell>
          <cell r="G123">
            <v>1812</v>
          </cell>
          <cell r="H123">
            <v>75</v>
          </cell>
          <cell r="I123">
            <v>1737</v>
          </cell>
          <cell r="J123">
            <v>13.830000000000002</v>
          </cell>
          <cell r="K123">
            <v>8.298</v>
          </cell>
          <cell r="L123">
            <v>1.2000000000000002</v>
          </cell>
          <cell r="M123">
            <v>0</v>
          </cell>
          <cell r="N123">
            <v>1146.5070000000001</v>
          </cell>
          <cell r="O123">
            <v>0</v>
          </cell>
          <cell r="P123">
            <v>20304638.970000003</v>
          </cell>
          <cell r="Q123">
            <v>20304638.970000003</v>
          </cell>
        </row>
        <row r="124">
          <cell r="F124" t="str">
            <v>Reproductive</v>
          </cell>
          <cell r="G124">
            <v>1435</v>
          </cell>
          <cell r="H124">
            <v>0</v>
          </cell>
          <cell r="I124">
            <v>1435</v>
          </cell>
          <cell r="J124">
            <v>4.6100000000000003</v>
          </cell>
          <cell r="K124">
            <v>4.149</v>
          </cell>
          <cell r="L124">
            <v>0.1</v>
          </cell>
          <cell r="N124">
            <v>661.53500000000008</v>
          </cell>
          <cell r="P124">
            <v>11715784.850000003</v>
          </cell>
          <cell r="Q124">
            <v>11715784.850000003</v>
          </cell>
        </row>
        <row r="125">
          <cell r="F125" t="str">
            <v>Reproductive</v>
          </cell>
          <cell r="G125">
            <v>75</v>
          </cell>
          <cell r="H125">
            <v>75</v>
          </cell>
          <cell r="J125">
            <v>4.6100000000000003</v>
          </cell>
          <cell r="K125">
            <v>0</v>
          </cell>
          <cell r="L125">
            <v>1</v>
          </cell>
          <cell r="N125">
            <v>345.75</v>
          </cell>
          <cell r="P125">
            <v>6123232.5</v>
          </cell>
          <cell r="Q125">
            <v>6123232.5</v>
          </cell>
        </row>
        <row r="126">
          <cell r="B126" t="str">
            <v>Mapandan</v>
          </cell>
          <cell r="F126" t="str">
            <v>Reproductive</v>
          </cell>
          <cell r="G126">
            <v>302</v>
          </cell>
          <cell r="H126">
            <v>0</v>
          </cell>
          <cell r="I126">
            <v>302</v>
          </cell>
          <cell r="J126">
            <v>4.6100000000000003</v>
          </cell>
          <cell r="K126">
            <v>4.149</v>
          </cell>
          <cell r="L126">
            <v>0.1</v>
          </cell>
          <cell r="N126">
            <v>139.22200000000001</v>
          </cell>
          <cell r="P126">
            <v>2465621.62</v>
          </cell>
          <cell r="Q126">
            <v>2465621.62</v>
          </cell>
        </row>
        <row r="127">
          <cell r="B127" t="str">
            <v>SANTA Barbara</v>
          </cell>
          <cell r="G127">
            <v>1075.5</v>
          </cell>
          <cell r="H127">
            <v>550</v>
          </cell>
          <cell r="I127">
            <v>525.5</v>
          </cell>
          <cell r="J127">
            <v>13.830000000000002</v>
          </cell>
          <cell r="K127">
            <v>8.298</v>
          </cell>
          <cell r="L127">
            <v>1.2000000000000002</v>
          </cell>
          <cell r="M127">
            <v>0</v>
          </cell>
          <cell r="N127">
            <v>2777.7554999999998</v>
          </cell>
          <cell r="O127">
            <v>0</v>
          </cell>
          <cell r="P127">
            <v>49194049.905000001</v>
          </cell>
          <cell r="Q127">
            <v>49194049.905000001</v>
          </cell>
        </row>
        <row r="128">
          <cell r="F128" t="str">
            <v>Reproductive</v>
          </cell>
          <cell r="G128">
            <v>550</v>
          </cell>
          <cell r="H128">
            <v>550</v>
          </cell>
          <cell r="J128">
            <v>4.6100000000000003</v>
          </cell>
          <cell r="K128">
            <v>0</v>
          </cell>
          <cell r="L128">
            <v>1</v>
          </cell>
          <cell r="N128">
            <v>2535.5</v>
          </cell>
          <cell r="P128">
            <v>44903705</v>
          </cell>
          <cell r="Q128">
            <v>44903705</v>
          </cell>
        </row>
        <row r="129">
          <cell r="F129" t="str">
            <v>Maturity</v>
          </cell>
          <cell r="G129">
            <v>450</v>
          </cell>
          <cell r="I129">
            <v>450</v>
          </cell>
          <cell r="J129">
            <v>4.6100000000000003</v>
          </cell>
          <cell r="K129">
            <v>4.149</v>
          </cell>
          <cell r="L129">
            <v>0.1</v>
          </cell>
          <cell r="N129">
            <v>207.45000000000002</v>
          </cell>
          <cell r="P129">
            <v>3673939.5000000005</v>
          </cell>
          <cell r="Q129">
            <v>3673939.5000000005</v>
          </cell>
        </row>
        <row r="130">
          <cell r="B130" t="str">
            <v>San Carlos City</v>
          </cell>
          <cell r="F130" t="str">
            <v>Reproductive</v>
          </cell>
          <cell r="G130">
            <v>75.5</v>
          </cell>
          <cell r="H130">
            <v>0</v>
          </cell>
          <cell r="I130">
            <v>75.5</v>
          </cell>
          <cell r="J130">
            <v>4.6100000000000003</v>
          </cell>
          <cell r="K130">
            <v>4.149</v>
          </cell>
          <cell r="L130">
            <v>0.1</v>
          </cell>
          <cell r="N130">
            <v>34.805500000000002</v>
          </cell>
          <cell r="P130">
            <v>616405.40500000003</v>
          </cell>
          <cell r="Q130">
            <v>616405.40500000003</v>
          </cell>
        </row>
        <row r="131">
          <cell r="B131" t="str">
            <v>Calasiao</v>
          </cell>
          <cell r="G131">
            <v>1208</v>
          </cell>
          <cell r="H131">
            <v>425</v>
          </cell>
          <cell r="I131">
            <v>783</v>
          </cell>
          <cell r="J131">
            <v>18.440000000000001</v>
          </cell>
          <cell r="K131">
            <v>8.298</v>
          </cell>
          <cell r="L131">
            <v>2.2000000000000002</v>
          </cell>
          <cell r="M131">
            <v>0</v>
          </cell>
          <cell r="N131">
            <v>2320.2130000000002</v>
          </cell>
          <cell r="O131">
            <v>0</v>
          </cell>
          <cell r="P131">
            <v>41090972.230000004</v>
          </cell>
          <cell r="Q131">
            <v>41090972.230000004</v>
          </cell>
        </row>
        <row r="132">
          <cell r="C132" t="str">
            <v>Irrigated</v>
          </cell>
          <cell r="F132" t="str">
            <v>Maturity</v>
          </cell>
          <cell r="G132">
            <v>350</v>
          </cell>
          <cell r="H132">
            <v>350</v>
          </cell>
          <cell r="J132">
            <v>4.6100000000000003</v>
          </cell>
          <cell r="K132">
            <v>0</v>
          </cell>
          <cell r="L132">
            <v>1</v>
          </cell>
          <cell r="N132">
            <v>1613.5</v>
          </cell>
          <cell r="P132">
            <v>28575085</v>
          </cell>
          <cell r="Q132">
            <v>28575085</v>
          </cell>
        </row>
        <row r="133">
          <cell r="F133" t="str">
            <v>Maturity</v>
          </cell>
          <cell r="G133">
            <v>183</v>
          </cell>
          <cell r="H133">
            <v>0</v>
          </cell>
          <cell r="I133">
            <v>183</v>
          </cell>
          <cell r="J133">
            <v>4.6100000000000003</v>
          </cell>
          <cell r="K133">
            <v>4.149</v>
          </cell>
          <cell r="L133">
            <v>0.1</v>
          </cell>
          <cell r="N133">
            <v>84.363000000000014</v>
          </cell>
          <cell r="P133">
            <v>1494068.7300000002</v>
          </cell>
          <cell r="Q133">
            <v>1494068.7300000002</v>
          </cell>
        </row>
        <row r="134">
          <cell r="C134" t="str">
            <v>Rainfed</v>
          </cell>
          <cell r="F134" t="str">
            <v>Maturity</v>
          </cell>
          <cell r="G134">
            <v>75</v>
          </cell>
          <cell r="H134">
            <v>75</v>
          </cell>
          <cell r="J134">
            <v>4.6100000000000003</v>
          </cell>
          <cell r="K134">
            <v>0</v>
          </cell>
          <cell r="L134">
            <v>1</v>
          </cell>
          <cell r="N134">
            <v>345.75</v>
          </cell>
          <cell r="P134">
            <v>6123232.5</v>
          </cell>
          <cell r="Q134">
            <v>6123232.5</v>
          </cell>
        </row>
        <row r="135">
          <cell r="F135" t="str">
            <v>Maturity</v>
          </cell>
          <cell r="G135">
            <v>600</v>
          </cell>
          <cell r="H135">
            <v>0</v>
          </cell>
          <cell r="I135">
            <v>600</v>
          </cell>
          <cell r="J135">
            <v>4.6100000000000003</v>
          </cell>
          <cell r="K135">
            <v>4.149</v>
          </cell>
          <cell r="L135">
            <v>0.1</v>
          </cell>
          <cell r="N135">
            <v>276.60000000000002</v>
          </cell>
          <cell r="P135">
            <v>4898586</v>
          </cell>
          <cell r="Q135">
            <v>4898586</v>
          </cell>
        </row>
        <row r="137">
          <cell r="B137" t="str">
            <v>Mangaldan</v>
          </cell>
          <cell r="F137" t="str">
            <v>Maturity</v>
          </cell>
          <cell r="G137">
            <v>103</v>
          </cell>
          <cell r="H137">
            <v>0</v>
          </cell>
          <cell r="I137">
            <v>103</v>
          </cell>
          <cell r="J137">
            <v>4.6100000000000003</v>
          </cell>
          <cell r="K137">
            <v>4.149</v>
          </cell>
          <cell r="L137">
            <v>0.1</v>
          </cell>
          <cell r="N137">
            <v>47.483000000000004</v>
          </cell>
          <cell r="P137">
            <v>840923.93000000017</v>
          </cell>
          <cell r="Q137">
            <v>840923.93000000017</v>
          </cell>
        </row>
        <row r="138">
          <cell r="B138" t="str">
            <v>San Fabian</v>
          </cell>
          <cell r="G138">
            <v>130</v>
          </cell>
          <cell r="H138">
            <v>0</v>
          </cell>
          <cell r="I138">
            <v>130</v>
          </cell>
          <cell r="J138">
            <v>11.49</v>
          </cell>
          <cell r="K138">
            <v>10.341000000000001</v>
          </cell>
          <cell r="L138">
            <v>0.30000000000000004</v>
          </cell>
          <cell r="M138">
            <v>0</v>
          </cell>
          <cell r="N138">
            <v>56.420000000000009</v>
          </cell>
          <cell r="O138">
            <v>0</v>
          </cell>
          <cell r="P138">
            <v>999198.20000000019</v>
          </cell>
          <cell r="Q138">
            <v>999198.20000000019</v>
          </cell>
        </row>
        <row r="139">
          <cell r="C139" t="str">
            <v>Irrigated</v>
          </cell>
          <cell r="F139" t="str">
            <v>Maturity</v>
          </cell>
          <cell r="G139">
            <v>100</v>
          </cell>
          <cell r="H139">
            <v>0</v>
          </cell>
          <cell r="I139">
            <v>100</v>
          </cell>
          <cell r="J139">
            <v>4.6100000000000003</v>
          </cell>
          <cell r="K139">
            <v>4.149</v>
          </cell>
          <cell r="L139">
            <v>0.1</v>
          </cell>
          <cell r="N139">
            <v>46.100000000000009</v>
          </cell>
          <cell r="P139">
            <v>816431.00000000012</v>
          </cell>
          <cell r="Q139">
            <v>816431.00000000012</v>
          </cell>
        </row>
        <row r="140">
          <cell r="C140" t="str">
            <v>Rainfed</v>
          </cell>
          <cell r="F140" t="str">
            <v>Maturity</v>
          </cell>
          <cell r="G140">
            <v>10</v>
          </cell>
          <cell r="H140">
            <v>0</v>
          </cell>
          <cell r="I140">
            <v>10</v>
          </cell>
          <cell r="J140">
            <v>3.44</v>
          </cell>
          <cell r="K140">
            <v>3.0960000000000001</v>
          </cell>
          <cell r="L140">
            <v>0.1</v>
          </cell>
          <cell r="N140">
            <v>3.44</v>
          </cell>
          <cell r="P140">
            <v>60922.400000000001</v>
          </cell>
          <cell r="Q140">
            <v>60922.400000000001</v>
          </cell>
        </row>
        <row r="141">
          <cell r="C141" t="str">
            <v>Rainfed</v>
          </cell>
          <cell r="F141" t="str">
            <v>Reproductive</v>
          </cell>
          <cell r="G141">
            <v>20</v>
          </cell>
          <cell r="H141">
            <v>0</v>
          </cell>
          <cell r="I141">
            <v>20</v>
          </cell>
          <cell r="J141">
            <v>3.44</v>
          </cell>
          <cell r="K141">
            <v>3.0960000000000001</v>
          </cell>
          <cell r="L141">
            <v>0.1</v>
          </cell>
          <cell r="N141">
            <v>6.88</v>
          </cell>
          <cell r="P141">
            <v>121844.8</v>
          </cell>
          <cell r="Q141">
            <v>121844.8</v>
          </cell>
        </row>
        <row r="142">
          <cell r="B142" t="str">
            <v>Manaoag</v>
          </cell>
          <cell r="G142">
            <v>302</v>
          </cell>
          <cell r="H142">
            <v>25</v>
          </cell>
          <cell r="I142">
            <v>277</v>
          </cell>
          <cell r="J142">
            <v>13.830000000000002</v>
          </cell>
          <cell r="K142">
            <v>8.298</v>
          </cell>
          <cell r="L142">
            <v>1.2000000000000002</v>
          </cell>
          <cell r="M142">
            <v>0</v>
          </cell>
          <cell r="N142">
            <v>242.94700000000003</v>
          </cell>
          <cell r="O142">
            <v>0</v>
          </cell>
          <cell r="P142">
            <v>4234593.870000001</v>
          </cell>
          <cell r="Q142">
            <v>4234593.870000001</v>
          </cell>
        </row>
        <row r="143">
          <cell r="F143" t="str">
            <v>Reproductive</v>
          </cell>
          <cell r="G143">
            <v>187</v>
          </cell>
          <cell r="H143">
            <v>0</v>
          </cell>
          <cell r="I143">
            <v>187</v>
          </cell>
          <cell r="J143">
            <v>4.6100000000000003</v>
          </cell>
          <cell r="K143">
            <v>4.149</v>
          </cell>
          <cell r="L143">
            <v>0.1</v>
          </cell>
          <cell r="N143">
            <v>86.207000000000008</v>
          </cell>
          <cell r="P143">
            <v>1526725.9700000004</v>
          </cell>
          <cell r="Q143">
            <v>1526725.9700000004</v>
          </cell>
        </row>
        <row r="144">
          <cell r="F144" t="str">
            <v>Reproductive</v>
          </cell>
          <cell r="G144">
            <v>25</v>
          </cell>
          <cell r="H144">
            <v>25</v>
          </cell>
          <cell r="J144">
            <v>4.6100000000000003</v>
          </cell>
          <cell r="K144">
            <v>0</v>
          </cell>
          <cell r="L144">
            <v>1</v>
          </cell>
          <cell r="N144">
            <v>115.25000000000001</v>
          </cell>
          <cell r="P144">
            <v>1973080.0000000005</v>
          </cell>
          <cell r="Q144">
            <v>1973080.0000000005</v>
          </cell>
        </row>
        <row r="145">
          <cell r="F145" t="str">
            <v>Maturity</v>
          </cell>
          <cell r="G145">
            <v>90</v>
          </cell>
          <cell r="H145">
            <v>0</v>
          </cell>
          <cell r="I145">
            <v>90</v>
          </cell>
          <cell r="J145">
            <v>4.6100000000000003</v>
          </cell>
          <cell r="K145">
            <v>4.149</v>
          </cell>
          <cell r="L145">
            <v>0.1</v>
          </cell>
          <cell r="N145">
            <v>41.490000000000009</v>
          </cell>
          <cell r="P145">
            <v>734787.90000000014</v>
          </cell>
          <cell r="Q145">
            <v>734787.90000000014</v>
          </cell>
        </row>
        <row r="146">
          <cell r="B146" t="str">
            <v>San Jacinto</v>
          </cell>
          <cell r="F146" t="str">
            <v>Reproductive</v>
          </cell>
          <cell r="G146">
            <v>143.5</v>
          </cell>
          <cell r="H146">
            <v>0</v>
          </cell>
          <cell r="I146">
            <v>143.5</v>
          </cell>
          <cell r="J146">
            <v>4.6100000000000003</v>
          </cell>
          <cell r="K146">
            <v>4.149</v>
          </cell>
          <cell r="L146">
            <v>0.1</v>
          </cell>
          <cell r="N146">
            <v>66.153500000000008</v>
          </cell>
          <cell r="P146">
            <v>1171578.4850000003</v>
          </cell>
          <cell r="Q146">
            <v>1171578.4850000003</v>
          </cell>
        </row>
        <row r="147">
          <cell r="B147" t="str">
            <v>Alcala</v>
          </cell>
          <cell r="F147" t="str">
            <v>Reproductive</v>
          </cell>
          <cell r="G147">
            <v>571</v>
          </cell>
          <cell r="H147">
            <v>0</v>
          </cell>
          <cell r="I147">
            <v>571</v>
          </cell>
          <cell r="J147">
            <v>4.6100000000000003</v>
          </cell>
          <cell r="K147">
            <v>4.149</v>
          </cell>
          <cell r="L147">
            <v>0.1</v>
          </cell>
          <cell r="N147">
            <v>263.23100000000005</v>
          </cell>
          <cell r="P147">
            <v>4661821.0100000016</v>
          </cell>
          <cell r="Q147">
            <v>4661821.0100000016</v>
          </cell>
        </row>
        <row r="148">
          <cell r="B148" t="str">
            <v>Bautista</v>
          </cell>
          <cell r="G148">
            <v>300</v>
          </cell>
          <cell r="H148">
            <v>0</v>
          </cell>
          <cell r="I148">
            <v>300</v>
          </cell>
          <cell r="J148">
            <v>9.2200000000000006</v>
          </cell>
          <cell r="K148">
            <v>8.298</v>
          </cell>
          <cell r="L148">
            <v>0.2</v>
          </cell>
          <cell r="M148">
            <v>0</v>
          </cell>
          <cell r="N148">
            <v>138.30000000000001</v>
          </cell>
          <cell r="O148">
            <v>0</v>
          </cell>
          <cell r="P148">
            <v>2449293</v>
          </cell>
          <cell r="Q148">
            <v>2449293</v>
          </cell>
        </row>
        <row r="149">
          <cell r="F149" t="str">
            <v>Reproductive</v>
          </cell>
          <cell r="G149">
            <v>150</v>
          </cell>
          <cell r="H149">
            <v>0</v>
          </cell>
          <cell r="I149">
            <v>150</v>
          </cell>
          <cell r="J149">
            <v>4.6100000000000003</v>
          </cell>
          <cell r="K149">
            <v>4.149</v>
          </cell>
          <cell r="L149">
            <v>0.1</v>
          </cell>
          <cell r="N149">
            <v>69.150000000000006</v>
          </cell>
          <cell r="P149">
            <v>1224646.5</v>
          </cell>
          <cell r="Q149">
            <v>1224646.5</v>
          </cell>
        </row>
        <row r="150">
          <cell r="F150" t="str">
            <v>Maturity</v>
          </cell>
          <cell r="G150">
            <v>150</v>
          </cell>
          <cell r="H150">
            <v>0</v>
          </cell>
          <cell r="I150">
            <v>150</v>
          </cell>
          <cell r="J150">
            <v>4.6100000000000003</v>
          </cell>
          <cell r="K150">
            <v>4.149</v>
          </cell>
          <cell r="L150">
            <v>0.1</v>
          </cell>
          <cell r="N150">
            <v>69.150000000000006</v>
          </cell>
          <cell r="P150">
            <v>1224646.5</v>
          </cell>
          <cell r="Q150">
            <v>1224646.5</v>
          </cell>
        </row>
        <row r="151">
          <cell r="B151" t="str">
            <v>Binalonan</v>
          </cell>
          <cell r="G151">
            <v>1448</v>
          </cell>
          <cell r="H151">
            <v>0</v>
          </cell>
          <cell r="I151">
            <v>1448</v>
          </cell>
          <cell r="J151">
            <v>9.2200000000000006</v>
          </cell>
          <cell r="K151">
            <v>8.7590000000000003</v>
          </cell>
          <cell r="L151">
            <v>0.1</v>
          </cell>
          <cell r="M151">
            <v>0</v>
          </cell>
          <cell r="N151">
            <v>333.76400000000007</v>
          </cell>
          <cell r="O151">
            <v>0</v>
          </cell>
          <cell r="P151">
            <v>5910960.4400000013</v>
          </cell>
          <cell r="Q151">
            <v>5910960.4400000013</v>
          </cell>
        </row>
        <row r="152">
          <cell r="F152" t="str">
            <v>Reproductive</v>
          </cell>
          <cell r="G152">
            <v>990</v>
          </cell>
          <cell r="H152">
            <v>0</v>
          </cell>
          <cell r="I152">
            <v>990</v>
          </cell>
          <cell r="J152">
            <v>4.6100000000000003</v>
          </cell>
          <cell r="K152">
            <v>4.3795000000000002</v>
          </cell>
          <cell r="L152">
            <v>0.05</v>
          </cell>
          <cell r="N152">
            <v>228.19500000000005</v>
          </cell>
          <cell r="P152">
            <v>4041333.4500000011</v>
          </cell>
          <cell r="Q152">
            <v>4041333.4500000011</v>
          </cell>
        </row>
        <row r="153">
          <cell r="F153" t="str">
            <v>Maturity</v>
          </cell>
          <cell r="G153">
            <v>458</v>
          </cell>
          <cell r="H153">
            <v>0</v>
          </cell>
          <cell r="I153">
            <v>458</v>
          </cell>
          <cell r="J153">
            <v>4.6100000000000003</v>
          </cell>
          <cell r="K153">
            <v>4.3795000000000002</v>
          </cell>
          <cell r="L153">
            <v>0.05</v>
          </cell>
          <cell r="N153">
            <v>105.56900000000002</v>
          </cell>
          <cell r="P153">
            <v>1869626.9900000005</v>
          </cell>
          <cell r="Q153">
            <v>1869626.9900000005</v>
          </cell>
        </row>
        <row r="154">
          <cell r="B154" t="str">
            <v>Laoac</v>
          </cell>
          <cell r="G154">
            <v>1964</v>
          </cell>
          <cell r="H154">
            <v>0</v>
          </cell>
          <cell r="I154">
            <v>1964</v>
          </cell>
          <cell r="J154">
            <v>8.0500000000000007</v>
          </cell>
          <cell r="K154">
            <v>7.2450000000000001</v>
          </cell>
          <cell r="L154">
            <v>0.2</v>
          </cell>
          <cell r="M154">
            <v>0</v>
          </cell>
          <cell r="N154">
            <v>757.048</v>
          </cell>
          <cell r="O154">
            <v>0</v>
          </cell>
          <cell r="P154">
            <v>13407320.080000002</v>
          </cell>
          <cell r="Q154">
            <v>13407320.080000002</v>
          </cell>
        </row>
        <row r="155">
          <cell r="C155" t="str">
            <v>Irrigated</v>
          </cell>
          <cell r="D155" t="str">
            <v>Irrigated</v>
          </cell>
          <cell r="F155" t="str">
            <v>Reproductive</v>
          </cell>
          <cell r="G155">
            <v>696</v>
          </cell>
          <cell r="H155">
            <v>0</v>
          </cell>
          <cell r="I155">
            <v>696</v>
          </cell>
          <cell r="J155">
            <v>4.6100000000000003</v>
          </cell>
          <cell r="K155">
            <v>4.149</v>
          </cell>
          <cell r="L155">
            <v>0.1</v>
          </cell>
          <cell r="N155">
            <v>320.85600000000005</v>
          </cell>
          <cell r="P155">
            <v>5682359.7600000016</v>
          </cell>
          <cell r="Q155">
            <v>5682359.7600000016</v>
          </cell>
        </row>
        <row r="156">
          <cell r="C156" t="str">
            <v>Rainfed</v>
          </cell>
          <cell r="D156" t="str">
            <v>Rainfed</v>
          </cell>
          <cell r="F156" t="str">
            <v>Reproductive</v>
          </cell>
          <cell r="G156">
            <v>1268</v>
          </cell>
          <cell r="H156">
            <v>0</v>
          </cell>
          <cell r="I156">
            <v>1268</v>
          </cell>
          <cell r="J156">
            <v>3.44</v>
          </cell>
          <cell r="K156">
            <v>3.0960000000000001</v>
          </cell>
          <cell r="L156">
            <v>0.1</v>
          </cell>
          <cell r="N156">
            <v>436.19200000000001</v>
          </cell>
          <cell r="P156">
            <v>7724960.3200000003</v>
          </cell>
          <cell r="Q156">
            <v>7724960.3200000003</v>
          </cell>
        </row>
        <row r="157">
          <cell r="B157" t="str">
            <v>Pozorrubio</v>
          </cell>
          <cell r="G157">
            <v>130</v>
          </cell>
          <cell r="H157">
            <v>0</v>
          </cell>
          <cell r="I157">
            <v>130</v>
          </cell>
          <cell r="J157">
            <v>9.2200000000000006</v>
          </cell>
          <cell r="K157">
            <v>8.298</v>
          </cell>
          <cell r="L157">
            <v>0.2</v>
          </cell>
          <cell r="M157">
            <v>0</v>
          </cell>
          <cell r="N157">
            <v>59.930000000000007</v>
          </cell>
          <cell r="O157">
            <v>0</v>
          </cell>
          <cell r="P157">
            <v>1061360.3</v>
          </cell>
          <cell r="Q157">
            <v>1061360.3</v>
          </cell>
        </row>
        <row r="158">
          <cell r="F158" t="str">
            <v>Reproductive</v>
          </cell>
          <cell r="G158">
            <v>75</v>
          </cell>
          <cell r="H158">
            <v>0</v>
          </cell>
          <cell r="I158">
            <v>75</v>
          </cell>
          <cell r="J158">
            <v>4.6100000000000003</v>
          </cell>
          <cell r="K158">
            <v>4.149</v>
          </cell>
          <cell r="L158">
            <v>0.1</v>
          </cell>
          <cell r="N158">
            <v>34.575000000000003</v>
          </cell>
          <cell r="P158">
            <v>612323.25</v>
          </cell>
          <cell r="Q158">
            <v>612323.25</v>
          </cell>
        </row>
        <row r="159">
          <cell r="F159" t="str">
            <v>Maturity</v>
          </cell>
          <cell r="G159">
            <v>55</v>
          </cell>
          <cell r="H159">
            <v>0</v>
          </cell>
          <cell r="I159">
            <v>55</v>
          </cell>
          <cell r="J159">
            <v>4.6100000000000003</v>
          </cell>
          <cell r="K159">
            <v>4.149</v>
          </cell>
          <cell r="L159">
            <v>0.1</v>
          </cell>
          <cell r="N159">
            <v>25.355000000000004</v>
          </cell>
          <cell r="P159">
            <v>449037.0500000001</v>
          </cell>
          <cell r="Q159">
            <v>449037.0500000001</v>
          </cell>
        </row>
        <row r="160">
          <cell r="B160" t="str">
            <v>SANTO Tomas</v>
          </cell>
          <cell r="G160">
            <v>467</v>
          </cell>
          <cell r="H160">
            <v>0</v>
          </cell>
          <cell r="I160">
            <v>467</v>
          </cell>
          <cell r="J160">
            <v>9.2200000000000006</v>
          </cell>
          <cell r="K160">
            <v>8.298</v>
          </cell>
          <cell r="L160">
            <v>0.2</v>
          </cell>
          <cell r="M160">
            <v>0</v>
          </cell>
          <cell r="N160">
            <v>215.28700000000003</v>
          </cell>
          <cell r="O160">
            <v>0</v>
          </cell>
          <cell r="P160">
            <v>3812732.7700000009</v>
          </cell>
          <cell r="Q160">
            <v>3812732.7700000009</v>
          </cell>
        </row>
        <row r="161">
          <cell r="F161" t="str">
            <v>Reproductive</v>
          </cell>
          <cell r="G161">
            <v>390</v>
          </cell>
          <cell r="H161">
            <v>0</v>
          </cell>
          <cell r="I161">
            <v>390</v>
          </cell>
          <cell r="J161">
            <v>4.6100000000000003</v>
          </cell>
          <cell r="K161">
            <v>4.149</v>
          </cell>
          <cell r="L161">
            <v>0.1</v>
          </cell>
          <cell r="N161">
            <v>179.79000000000002</v>
          </cell>
          <cell r="P161">
            <v>3184080.9000000008</v>
          </cell>
          <cell r="Q161">
            <v>3184080.9000000008</v>
          </cell>
        </row>
        <row r="162">
          <cell r="F162" t="str">
            <v>Maturity</v>
          </cell>
          <cell r="G162">
            <v>77</v>
          </cell>
          <cell r="H162">
            <v>0</v>
          </cell>
          <cell r="I162">
            <v>77</v>
          </cell>
          <cell r="J162">
            <v>4.6100000000000003</v>
          </cell>
          <cell r="K162">
            <v>4.149</v>
          </cell>
          <cell r="L162">
            <v>0.1</v>
          </cell>
          <cell r="N162">
            <v>35.497000000000007</v>
          </cell>
          <cell r="P162">
            <v>628651.87000000011</v>
          </cell>
          <cell r="Q162">
            <v>628651.87000000011</v>
          </cell>
        </row>
        <row r="163">
          <cell r="B163" t="str">
            <v>Sison</v>
          </cell>
          <cell r="G163">
            <v>991</v>
          </cell>
          <cell r="H163">
            <v>0</v>
          </cell>
          <cell r="I163">
            <v>991</v>
          </cell>
          <cell r="J163">
            <v>9.2200000000000006</v>
          </cell>
          <cell r="K163">
            <v>8.298</v>
          </cell>
          <cell r="L163">
            <v>0.2</v>
          </cell>
          <cell r="M163">
            <v>0</v>
          </cell>
          <cell r="N163">
            <v>456.85100000000006</v>
          </cell>
          <cell r="O163">
            <v>0</v>
          </cell>
          <cell r="P163">
            <v>8090831.2100000009</v>
          </cell>
          <cell r="Q163">
            <v>8090831.2100000009</v>
          </cell>
        </row>
        <row r="164">
          <cell r="F164" t="str">
            <v>Reproductive</v>
          </cell>
          <cell r="G164">
            <v>624</v>
          </cell>
          <cell r="H164">
            <v>0</v>
          </cell>
          <cell r="I164">
            <v>624</v>
          </cell>
          <cell r="J164">
            <v>4.6100000000000003</v>
          </cell>
          <cell r="K164">
            <v>4.149</v>
          </cell>
          <cell r="L164">
            <v>0.1</v>
          </cell>
          <cell r="N164">
            <v>287.66400000000004</v>
          </cell>
          <cell r="P164">
            <v>5094529.4400000013</v>
          </cell>
          <cell r="Q164">
            <v>5094529.4400000013</v>
          </cell>
        </row>
        <row r="165">
          <cell r="F165" t="str">
            <v>Maturity</v>
          </cell>
          <cell r="G165">
            <v>367</v>
          </cell>
          <cell r="H165">
            <v>0</v>
          </cell>
          <cell r="I165">
            <v>367</v>
          </cell>
          <cell r="J165">
            <v>4.6100000000000003</v>
          </cell>
          <cell r="K165">
            <v>4.149</v>
          </cell>
          <cell r="L165">
            <v>0.1</v>
          </cell>
          <cell r="N165">
            <v>169.18700000000001</v>
          </cell>
          <cell r="P165">
            <v>2996301.77</v>
          </cell>
          <cell r="Q165">
            <v>2996301.77</v>
          </cell>
        </row>
        <row r="166">
          <cell r="B166" t="str">
            <v>Villasis</v>
          </cell>
          <cell r="G166">
            <v>192</v>
          </cell>
          <cell r="H166">
            <v>0</v>
          </cell>
          <cell r="I166">
            <v>192</v>
          </cell>
          <cell r="J166">
            <v>9.2200000000000006</v>
          </cell>
          <cell r="K166">
            <v>8.298</v>
          </cell>
          <cell r="L166">
            <v>0.2</v>
          </cell>
          <cell r="M166">
            <v>0</v>
          </cell>
          <cell r="N166">
            <v>88.512</v>
          </cell>
          <cell r="O166">
            <v>0</v>
          </cell>
          <cell r="P166">
            <v>1567547.52</v>
          </cell>
          <cell r="Q166">
            <v>1567547.52</v>
          </cell>
        </row>
        <row r="167">
          <cell r="F167" t="str">
            <v>Reproductive</v>
          </cell>
          <cell r="G167">
            <v>160</v>
          </cell>
          <cell r="H167">
            <v>0</v>
          </cell>
          <cell r="I167">
            <v>160</v>
          </cell>
          <cell r="J167">
            <v>4.6100000000000003</v>
          </cell>
          <cell r="K167">
            <v>4.149</v>
          </cell>
          <cell r="L167">
            <v>0.1</v>
          </cell>
          <cell r="N167">
            <v>73.760000000000005</v>
          </cell>
          <cell r="P167">
            <v>1306289.6000000001</v>
          </cell>
          <cell r="Q167">
            <v>1306289.6000000001</v>
          </cell>
        </row>
        <row r="168">
          <cell r="F168" t="str">
            <v>Maturity</v>
          </cell>
          <cell r="G168">
            <v>32</v>
          </cell>
          <cell r="H168">
            <v>0</v>
          </cell>
          <cell r="I168">
            <v>32</v>
          </cell>
          <cell r="J168">
            <v>4.6100000000000003</v>
          </cell>
          <cell r="K168">
            <v>4.149</v>
          </cell>
          <cell r="L168">
            <v>0.1</v>
          </cell>
          <cell r="N168">
            <v>14.752000000000002</v>
          </cell>
          <cell r="P168">
            <v>261257.92000000004</v>
          </cell>
          <cell r="Q168">
            <v>261257.92000000004</v>
          </cell>
        </row>
        <row r="169">
          <cell r="B169" t="str">
            <v>Urdaneta CITY</v>
          </cell>
          <cell r="G169">
            <v>1057</v>
          </cell>
          <cell r="H169">
            <v>0</v>
          </cell>
          <cell r="I169">
            <v>1057</v>
          </cell>
          <cell r="J169">
            <v>13.830000000000002</v>
          </cell>
          <cell r="K169">
            <v>12.446999999999999</v>
          </cell>
          <cell r="L169">
            <v>0.30000000000000004</v>
          </cell>
          <cell r="M169">
            <v>0</v>
          </cell>
          <cell r="N169">
            <v>487.27700000000004</v>
          </cell>
          <cell r="O169">
            <v>1348425.0000000002</v>
          </cell>
          <cell r="P169">
            <v>7674451.4000000013</v>
          </cell>
          <cell r="Q169">
            <v>9022876.4000000022</v>
          </cell>
        </row>
        <row r="170">
          <cell r="F170" t="str">
            <v>Reproductive</v>
          </cell>
          <cell r="G170">
            <v>855</v>
          </cell>
          <cell r="H170">
            <v>0</v>
          </cell>
          <cell r="I170">
            <v>855</v>
          </cell>
          <cell r="J170">
            <v>4.6100000000000003</v>
          </cell>
          <cell r="K170">
            <v>4.149</v>
          </cell>
          <cell r="L170">
            <v>0.1</v>
          </cell>
          <cell r="N170">
            <v>394.15500000000003</v>
          </cell>
          <cell r="P170">
            <v>6980485.0500000017</v>
          </cell>
          <cell r="Q170">
            <v>6980485.0500000017</v>
          </cell>
        </row>
        <row r="171">
          <cell r="F171" t="str">
            <v>Maturity</v>
          </cell>
          <cell r="G171">
            <v>85</v>
          </cell>
          <cell r="H171">
            <v>0</v>
          </cell>
          <cell r="I171">
            <v>85</v>
          </cell>
          <cell r="J171">
            <v>4.6100000000000003</v>
          </cell>
          <cell r="K171">
            <v>4.149</v>
          </cell>
          <cell r="L171">
            <v>0.1</v>
          </cell>
          <cell r="N171">
            <v>39.185000000000002</v>
          </cell>
          <cell r="P171">
            <v>693966.35</v>
          </cell>
          <cell r="Q171">
            <v>693966.35</v>
          </cell>
        </row>
        <row r="172">
          <cell r="F172" t="str">
            <v>Vegetative</v>
          </cell>
          <cell r="G172">
            <v>117</v>
          </cell>
          <cell r="H172">
            <v>0</v>
          </cell>
          <cell r="I172">
            <v>117</v>
          </cell>
          <cell r="J172">
            <v>4.6100000000000003</v>
          </cell>
          <cell r="K172">
            <v>4.149</v>
          </cell>
          <cell r="L172">
            <v>0.1</v>
          </cell>
          <cell r="N172">
            <v>53.937000000000005</v>
          </cell>
          <cell r="O172">
            <v>1348425.0000000002</v>
          </cell>
          <cell r="Q172">
            <v>1348425.0000000002</v>
          </cell>
        </row>
        <row r="173">
          <cell r="B173" t="str">
            <v>Asingan</v>
          </cell>
          <cell r="G173">
            <v>198</v>
          </cell>
          <cell r="H173">
            <v>0</v>
          </cell>
          <cell r="I173">
            <v>198</v>
          </cell>
          <cell r="J173">
            <v>9.2200000000000006</v>
          </cell>
          <cell r="K173">
            <v>8.298</v>
          </cell>
          <cell r="L173">
            <v>0.2</v>
          </cell>
          <cell r="M173">
            <v>0</v>
          </cell>
          <cell r="N173">
            <v>91.27800000000002</v>
          </cell>
          <cell r="O173">
            <v>0</v>
          </cell>
          <cell r="P173">
            <v>1616533.3800000004</v>
          </cell>
          <cell r="Q173">
            <v>1616533.3800000004</v>
          </cell>
        </row>
        <row r="174">
          <cell r="F174" t="str">
            <v>Reproductive</v>
          </cell>
          <cell r="G174">
            <v>120</v>
          </cell>
          <cell r="H174">
            <v>0</v>
          </cell>
          <cell r="I174">
            <v>120</v>
          </cell>
          <cell r="J174">
            <v>4.6100000000000003</v>
          </cell>
          <cell r="K174">
            <v>4.149</v>
          </cell>
          <cell r="L174">
            <v>0.1</v>
          </cell>
          <cell r="N174">
            <v>55.320000000000007</v>
          </cell>
          <cell r="P174">
            <v>979717.20000000019</v>
          </cell>
          <cell r="Q174">
            <v>979717.20000000019</v>
          </cell>
        </row>
        <row r="175">
          <cell r="F175" t="str">
            <v>Maturity</v>
          </cell>
          <cell r="G175">
            <v>78</v>
          </cell>
          <cell r="H175">
            <v>0</v>
          </cell>
          <cell r="I175">
            <v>78</v>
          </cell>
          <cell r="J175">
            <v>4.6100000000000003</v>
          </cell>
          <cell r="K175">
            <v>4.149</v>
          </cell>
          <cell r="L175">
            <v>0.1</v>
          </cell>
          <cell r="N175">
            <v>35.958000000000006</v>
          </cell>
          <cell r="P175">
            <v>636816.18000000017</v>
          </cell>
          <cell r="Q175">
            <v>636816.18000000017</v>
          </cell>
        </row>
        <row r="176">
          <cell r="B176" t="str">
            <v>Balungao</v>
          </cell>
          <cell r="G176">
            <v>725</v>
          </cell>
          <cell r="H176">
            <v>0</v>
          </cell>
          <cell r="I176">
            <v>725</v>
          </cell>
          <cell r="J176">
            <v>9.2200000000000006</v>
          </cell>
          <cell r="K176">
            <v>8.298</v>
          </cell>
          <cell r="L176">
            <v>0.2</v>
          </cell>
          <cell r="M176">
            <v>0</v>
          </cell>
          <cell r="N176">
            <v>334.22500000000008</v>
          </cell>
          <cell r="O176">
            <v>0</v>
          </cell>
          <cell r="P176">
            <v>5919124.7500000019</v>
          </cell>
          <cell r="Q176">
            <v>5919124.7500000019</v>
          </cell>
        </row>
        <row r="177">
          <cell r="F177" t="str">
            <v>Reproductive</v>
          </cell>
          <cell r="G177">
            <v>255</v>
          </cell>
          <cell r="H177">
            <v>0</v>
          </cell>
          <cell r="I177">
            <v>255</v>
          </cell>
          <cell r="J177">
            <v>4.6100000000000003</v>
          </cell>
          <cell r="K177">
            <v>4.149</v>
          </cell>
          <cell r="L177">
            <v>0.1</v>
          </cell>
          <cell r="N177">
            <v>117.55500000000002</v>
          </cell>
          <cell r="P177">
            <v>2081899.0500000003</v>
          </cell>
          <cell r="Q177">
            <v>2081899.0500000003</v>
          </cell>
        </row>
        <row r="178">
          <cell r="F178" t="str">
            <v>Maturity</v>
          </cell>
          <cell r="G178">
            <v>470</v>
          </cell>
          <cell r="H178">
            <v>0</v>
          </cell>
          <cell r="I178">
            <v>470</v>
          </cell>
          <cell r="J178">
            <v>4.6100000000000003</v>
          </cell>
          <cell r="K178">
            <v>4.149</v>
          </cell>
          <cell r="L178">
            <v>0.1</v>
          </cell>
          <cell r="N178">
            <v>216.67000000000004</v>
          </cell>
          <cell r="P178">
            <v>3837225.7000000011</v>
          </cell>
          <cell r="Q178">
            <v>3837225.7000000011</v>
          </cell>
        </row>
        <row r="179">
          <cell r="B179" t="str">
            <v>Natividad</v>
          </cell>
          <cell r="G179">
            <v>420</v>
          </cell>
          <cell r="H179">
            <v>0</v>
          </cell>
          <cell r="I179">
            <v>420</v>
          </cell>
          <cell r="J179">
            <v>9.2200000000000006</v>
          </cell>
          <cell r="K179">
            <v>8.298</v>
          </cell>
          <cell r="L179">
            <v>0.2</v>
          </cell>
          <cell r="M179">
            <v>0</v>
          </cell>
          <cell r="N179">
            <v>193.62000000000003</v>
          </cell>
          <cell r="O179">
            <v>0</v>
          </cell>
          <cell r="P179">
            <v>3429010.2000000007</v>
          </cell>
          <cell r="Q179">
            <v>3429010.2000000007</v>
          </cell>
        </row>
        <row r="180">
          <cell r="F180" t="str">
            <v>Reproductive</v>
          </cell>
          <cell r="G180">
            <v>237</v>
          </cell>
          <cell r="H180">
            <v>0</v>
          </cell>
          <cell r="I180">
            <v>237</v>
          </cell>
          <cell r="J180">
            <v>4.6100000000000003</v>
          </cell>
          <cell r="K180">
            <v>4.149</v>
          </cell>
          <cell r="L180">
            <v>0.1</v>
          </cell>
          <cell r="N180">
            <v>109.25700000000002</v>
          </cell>
          <cell r="P180">
            <v>1934941.4700000004</v>
          </cell>
          <cell r="Q180">
            <v>1934941.4700000004</v>
          </cell>
        </row>
        <row r="181">
          <cell r="F181" t="str">
            <v>Maturity</v>
          </cell>
          <cell r="G181">
            <v>183</v>
          </cell>
          <cell r="H181">
            <v>0</v>
          </cell>
          <cell r="I181">
            <v>183</v>
          </cell>
          <cell r="J181">
            <v>4.6100000000000003</v>
          </cell>
          <cell r="K181">
            <v>4.149</v>
          </cell>
          <cell r="L181">
            <v>0.1</v>
          </cell>
          <cell r="N181">
            <v>84.363000000000014</v>
          </cell>
          <cell r="P181">
            <v>1494068.7300000002</v>
          </cell>
          <cell r="Q181">
            <v>1494068.7300000002</v>
          </cell>
        </row>
        <row r="182">
          <cell r="B182" t="str">
            <v>SANTA MARIA</v>
          </cell>
          <cell r="G182">
            <v>837.1</v>
          </cell>
          <cell r="H182">
            <v>0</v>
          </cell>
          <cell r="I182">
            <v>837.1</v>
          </cell>
          <cell r="J182">
            <v>9.2200000000000006</v>
          </cell>
          <cell r="K182">
            <v>8.298</v>
          </cell>
          <cell r="L182">
            <v>0.2</v>
          </cell>
          <cell r="M182">
            <v>0</v>
          </cell>
          <cell r="N182">
            <v>385.90310000000011</v>
          </cell>
          <cell r="O182">
            <v>0</v>
          </cell>
          <cell r="P182">
            <v>6834343.9010000015</v>
          </cell>
          <cell r="Q182">
            <v>6834343.9010000015</v>
          </cell>
        </row>
        <row r="183">
          <cell r="F183" t="str">
            <v>Reproductive</v>
          </cell>
          <cell r="G183">
            <v>153.1</v>
          </cell>
          <cell r="H183">
            <v>0</v>
          </cell>
          <cell r="I183">
            <v>153.1</v>
          </cell>
          <cell r="J183">
            <v>4.6100000000000003</v>
          </cell>
          <cell r="K183">
            <v>4.149</v>
          </cell>
          <cell r="L183">
            <v>0.1</v>
          </cell>
          <cell r="N183">
            <v>70.579100000000011</v>
          </cell>
          <cell r="P183">
            <v>1249955.8610000003</v>
          </cell>
          <cell r="Q183">
            <v>1249955.8610000003</v>
          </cell>
        </row>
        <row r="184">
          <cell r="F184" t="str">
            <v>Maturity</v>
          </cell>
          <cell r="G184">
            <v>684</v>
          </cell>
          <cell r="H184">
            <v>0</v>
          </cell>
          <cell r="I184">
            <v>684</v>
          </cell>
          <cell r="J184">
            <v>4.6100000000000003</v>
          </cell>
          <cell r="K184">
            <v>4.149</v>
          </cell>
          <cell r="L184">
            <v>0.1</v>
          </cell>
          <cell r="N184">
            <v>315.32400000000007</v>
          </cell>
          <cell r="P184">
            <v>5584388.040000001</v>
          </cell>
          <cell r="Q184">
            <v>5584388.040000001</v>
          </cell>
        </row>
        <row r="185">
          <cell r="B185" t="str">
            <v>San Manuel</v>
          </cell>
          <cell r="G185">
            <v>332</v>
          </cell>
          <cell r="H185">
            <v>0</v>
          </cell>
          <cell r="I185">
            <v>332</v>
          </cell>
          <cell r="J185">
            <v>13.830000000000002</v>
          </cell>
          <cell r="K185">
            <v>13.138500000000001</v>
          </cell>
          <cell r="L185">
            <v>0.15000000000000002</v>
          </cell>
          <cell r="M185">
            <v>0</v>
          </cell>
          <cell r="N185">
            <v>76.52600000000001</v>
          </cell>
          <cell r="O185">
            <v>760650.00000000012</v>
          </cell>
          <cell r="P185">
            <v>816431</v>
          </cell>
          <cell r="Q185">
            <v>1577081</v>
          </cell>
        </row>
        <row r="186">
          <cell r="F186" t="str">
            <v>Reproductive</v>
          </cell>
          <cell r="G186">
            <v>150</v>
          </cell>
          <cell r="H186">
            <v>0</v>
          </cell>
          <cell r="I186">
            <v>150</v>
          </cell>
          <cell r="J186">
            <v>4.6100000000000003</v>
          </cell>
          <cell r="K186">
            <v>4.3795000000000002</v>
          </cell>
          <cell r="L186">
            <v>0.05</v>
          </cell>
          <cell r="N186">
            <v>34.575000000000003</v>
          </cell>
          <cell r="P186">
            <v>612323.25</v>
          </cell>
          <cell r="Q186">
            <v>612323.25</v>
          </cell>
        </row>
        <row r="187">
          <cell r="F187" t="str">
            <v>Maturity</v>
          </cell>
          <cell r="G187">
            <v>50</v>
          </cell>
          <cell r="H187">
            <v>0</v>
          </cell>
          <cell r="I187">
            <v>50</v>
          </cell>
          <cell r="J187">
            <v>4.6100000000000003</v>
          </cell>
          <cell r="K187">
            <v>4.3795000000000002</v>
          </cell>
          <cell r="L187">
            <v>0.05</v>
          </cell>
          <cell r="N187">
            <v>11.525000000000002</v>
          </cell>
          <cell r="P187">
            <v>204107.75000000003</v>
          </cell>
          <cell r="Q187">
            <v>204107.75000000003</v>
          </cell>
        </row>
        <row r="188">
          <cell r="F188" t="str">
            <v>Vegetative</v>
          </cell>
          <cell r="G188">
            <v>132</v>
          </cell>
          <cell r="H188">
            <v>0</v>
          </cell>
          <cell r="I188">
            <v>132</v>
          </cell>
          <cell r="J188">
            <v>4.6100000000000003</v>
          </cell>
          <cell r="K188">
            <v>4.3795000000000002</v>
          </cell>
          <cell r="L188">
            <v>0.05</v>
          </cell>
          <cell r="N188">
            <v>30.426000000000005</v>
          </cell>
          <cell r="O188">
            <v>760650.00000000012</v>
          </cell>
          <cell r="Q188">
            <v>760650.00000000012</v>
          </cell>
        </row>
        <row r="189">
          <cell r="B189" t="str">
            <v>San Nicolas</v>
          </cell>
          <cell r="G189">
            <v>157</v>
          </cell>
          <cell r="H189">
            <v>7</v>
          </cell>
          <cell r="I189">
            <v>150</v>
          </cell>
          <cell r="J189">
            <v>13.830000000000002</v>
          </cell>
          <cell r="K189">
            <v>8.298</v>
          </cell>
          <cell r="L189">
            <v>1.2</v>
          </cell>
          <cell r="M189">
            <v>0</v>
          </cell>
          <cell r="N189">
            <v>101.42000000000002</v>
          </cell>
          <cell r="O189">
            <v>0</v>
          </cell>
          <cell r="P189">
            <v>1756778.8000000003</v>
          </cell>
          <cell r="Q189">
            <v>1756778.8000000003</v>
          </cell>
        </row>
        <row r="190">
          <cell r="F190" t="str">
            <v>Reproductive</v>
          </cell>
          <cell r="G190">
            <v>50</v>
          </cell>
          <cell r="H190">
            <v>0</v>
          </cell>
          <cell r="I190">
            <v>50</v>
          </cell>
          <cell r="J190">
            <v>4.6100000000000003</v>
          </cell>
          <cell r="K190">
            <v>4.149</v>
          </cell>
          <cell r="L190">
            <v>0.1</v>
          </cell>
          <cell r="N190">
            <v>23.050000000000004</v>
          </cell>
          <cell r="P190">
            <v>408215.50000000006</v>
          </cell>
          <cell r="Q190">
            <v>408215.50000000006</v>
          </cell>
        </row>
        <row r="191">
          <cell r="F191" t="str">
            <v>Maturity</v>
          </cell>
          <cell r="G191">
            <v>100</v>
          </cell>
          <cell r="H191">
            <v>0</v>
          </cell>
          <cell r="I191">
            <v>100</v>
          </cell>
          <cell r="J191">
            <v>4.6100000000000003</v>
          </cell>
          <cell r="K191">
            <v>4.149</v>
          </cell>
          <cell r="L191">
            <v>0.1</v>
          </cell>
          <cell r="N191">
            <v>46.100000000000009</v>
          </cell>
          <cell r="P191">
            <v>816431.00000000012</v>
          </cell>
          <cell r="Q191">
            <v>816431.00000000012</v>
          </cell>
        </row>
        <row r="192">
          <cell r="F192" t="str">
            <v>Maturity</v>
          </cell>
          <cell r="G192">
            <v>7</v>
          </cell>
          <cell r="H192">
            <v>7</v>
          </cell>
          <cell r="I192">
            <v>0</v>
          </cell>
          <cell r="J192">
            <v>4.6100000000000003</v>
          </cell>
          <cell r="K192">
            <v>0</v>
          </cell>
          <cell r="L192">
            <v>1</v>
          </cell>
          <cell r="N192">
            <v>32.270000000000003</v>
          </cell>
          <cell r="P192">
            <v>532132.30000000005</v>
          </cell>
          <cell r="Q192">
            <v>532132.30000000005</v>
          </cell>
        </row>
        <row r="193">
          <cell r="B193" t="str">
            <v>Tayug</v>
          </cell>
          <cell r="G193">
            <v>1400</v>
          </cell>
          <cell r="H193">
            <v>0</v>
          </cell>
          <cell r="I193">
            <v>1400</v>
          </cell>
          <cell r="J193">
            <v>9.2200000000000006</v>
          </cell>
          <cell r="K193">
            <v>8.298</v>
          </cell>
          <cell r="L193">
            <v>0.2</v>
          </cell>
          <cell r="M193">
            <v>0</v>
          </cell>
          <cell r="N193">
            <v>645.40000000000009</v>
          </cell>
          <cell r="O193">
            <v>0</v>
          </cell>
          <cell r="P193">
            <v>11430034</v>
          </cell>
          <cell r="Q193">
            <v>11430034</v>
          </cell>
        </row>
        <row r="194">
          <cell r="F194" t="str">
            <v>Reproductive</v>
          </cell>
          <cell r="G194">
            <v>600</v>
          </cell>
          <cell r="H194">
            <v>0</v>
          </cell>
          <cell r="I194">
            <v>600</v>
          </cell>
          <cell r="J194">
            <v>4.6100000000000003</v>
          </cell>
          <cell r="K194">
            <v>4.149</v>
          </cell>
          <cell r="L194">
            <v>0.1</v>
          </cell>
          <cell r="N194">
            <v>276.60000000000002</v>
          </cell>
          <cell r="P194">
            <v>4898586</v>
          </cell>
          <cell r="Q194">
            <v>4898586</v>
          </cell>
        </row>
        <row r="195">
          <cell r="F195" t="str">
            <v>Maturity</v>
          </cell>
          <cell r="G195">
            <v>800</v>
          </cell>
          <cell r="H195">
            <v>0</v>
          </cell>
          <cell r="I195">
            <v>800</v>
          </cell>
          <cell r="J195">
            <v>4.6100000000000003</v>
          </cell>
          <cell r="K195">
            <v>4.149</v>
          </cell>
          <cell r="L195">
            <v>0.1</v>
          </cell>
          <cell r="N195">
            <v>368.80000000000007</v>
          </cell>
          <cell r="P195">
            <v>6531448.0000000009</v>
          </cell>
          <cell r="Q195">
            <v>6531448.0000000009</v>
          </cell>
        </row>
        <row r="196">
          <cell r="B196" t="str">
            <v>San Quintin</v>
          </cell>
          <cell r="G196">
            <v>3090</v>
          </cell>
          <cell r="H196">
            <v>0</v>
          </cell>
          <cell r="I196">
            <v>3090</v>
          </cell>
          <cell r="J196">
            <v>9.2200000000000006</v>
          </cell>
          <cell r="K196">
            <v>8.298</v>
          </cell>
          <cell r="L196">
            <v>0.2</v>
          </cell>
          <cell r="M196">
            <v>0</v>
          </cell>
          <cell r="N196">
            <v>1424.49</v>
          </cell>
          <cell r="O196">
            <v>0</v>
          </cell>
          <cell r="P196">
            <v>25227717.900000002</v>
          </cell>
          <cell r="Q196">
            <v>25227717.900000002</v>
          </cell>
        </row>
        <row r="197">
          <cell r="F197" t="str">
            <v>Reproductive</v>
          </cell>
          <cell r="G197">
            <v>2300</v>
          </cell>
          <cell r="H197">
            <v>0</v>
          </cell>
          <cell r="I197">
            <v>2300</v>
          </cell>
          <cell r="J197">
            <v>4.6100000000000003</v>
          </cell>
          <cell r="K197">
            <v>4.149</v>
          </cell>
          <cell r="L197">
            <v>0.1</v>
          </cell>
          <cell r="N197">
            <v>1060.3</v>
          </cell>
          <cell r="P197">
            <v>18777913</v>
          </cell>
          <cell r="Q197">
            <v>18777913</v>
          </cell>
        </row>
        <row r="198">
          <cell r="F198" t="str">
            <v>Maturity</v>
          </cell>
          <cell r="G198">
            <v>790</v>
          </cell>
          <cell r="H198">
            <v>0</v>
          </cell>
          <cell r="I198">
            <v>790</v>
          </cell>
          <cell r="J198">
            <v>4.6100000000000003</v>
          </cell>
          <cell r="K198">
            <v>4.149</v>
          </cell>
          <cell r="L198">
            <v>0.1</v>
          </cell>
          <cell r="N198">
            <v>364.19000000000005</v>
          </cell>
          <cell r="P198">
            <v>6449804.9000000013</v>
          </cell>
          <cell r="Q198">
            <v>6449804.9000000013</v>
          </cell>
        </row>
        <row r="199">
          <cell r="B199" t="str">
            <v>Umingan</v>
          </cell>
          <cell r="G199">
            <v>3362.6</v>
          </cell>
          <cell r="H199">
            <v>0</v>
          </cell>
          <cell r="I199">
            <v>3362.6</v>
          </cell>
          <cell r="J199">
            <v>16.100000000000001</v>
          </cell>
          <cell r="K199">
            <v>14.49</v>
          </cell>
          <cell r="L199">
            <v>0.4</v>
          </cell>
          <cell r="M199">
            <v>0</v>
          </cell>
          <cell r="N199">
            <v>1276.2616000000003</v>
          </cell>
          <cell r="O199">
            <v>0</v>
          </cell>
          <cell r="P199">
            <v>22602592.936000001</v>
          </cell>
          <cell r="Q199">
            <v>22602592.936000001</v>
          </cell>
        </row>
        <row r="200">
          <cell r="C200" t="str">
            <v>Irrigated</v>
          </cell>
          <cell r="F200" t="str">
            <v>Reproductive</v>
          </cell>
          <cell r="G200">
            <v>151.6</v>
          </cell>
          <cell r="H200">
            <v>0</v>
          </cell>
          <cell r="I200">
            <v>151.6</v>
          </cell>
          <cell r="J200">
            <v>4.6100000000000003</v>
          </cell>
          <cell r="K200">
            <v>4.149</v>
          </cell>
          <cell r="L200">
            <v>0.1</v>
          </cell>
          <cell r="N200">
            <v>69.887600000000006</v>
          </cell>
          <cell r="P200">
            <v>1237709.3960000002</v>
          </cell>
          <cell r="Q200">
            <v>1237709.3960000002</v>
          </cell>
        </row>
        <row r="201">
          <cell r="F201" t="str">
            <v>Maturity</v>
          </cell>
          <cell r="G201">
            <v>870</v>
          </cell>
          <cell r="H201">
            <v>0</v>
          </cell>
          <cell r="I201">
            <v>870</v>
          </cell>
          <cell r="J201">
            <v>4.6100000000000003</v>
          </cell>
          <cell r="K201">
            <v>4.149</v>
          </cell>
          <cell r="L201">
            <v>0.1</v>
          </cell>
          <cell r="N201">
            <v>401.07000000000005</v>
          </cell>
          <cell r="P201">
            <v>7102949.7000000011</v>
          </cell>
          <cell r="Q201">
            <v>7102949.7000000011</v>
          </cell>
        </row>
        <row r="202">
          <cell r="C202" t="str">
            <v>Rainfed</v>
          </cell>
          <cell r="F202" t="str">
            <v>Reproductive</v>
          </cell>
          <cell r="G202">
            <v>541</v>
          </cell>
          <cell r="H202">
            <v>0</v>
          </cell>
          <cell r="I202">
            <v>541</v>
          </cell>
          <cell r="J202">
            <v>3.44</v>
          </cell>
          <cell r="K202">
            <v>3.0960000000000001</v>
          </cell>
          <cell r="L202">
            <v>0.1</v>
          </cell>
          <cell r="N202">
            <v>186.10400000000001</v>
          </cell>
          <cell r="P202">
            <v>3295901.8400000003</v>
          </cell>
          <cell r="Q202">
            <v>3295901.8400000003</v>
          </cell>
        </row>
        <row r="203">
          <cell r="F203" t="str">
            <v>Maturity</v>
          </cell>
          <cell r="G203">
            <v>1800</v>
          </cell>
          <cell r="H203">
            <v>0</v>
          </cell>
          <cell r="I203">
            <v>1800</v>
          </cell>
          <cell r="J203">
            <v>3.44</v>
          </cell>
          <cell r="K203">
            <v>3.0960000000000001</v>
          </cell>
          <cell r="L203">
            <v>0.1</v>
          </cell>
          <cell r="N203">
            <v>619.20000000000005</v>
          </cell>
          <cell r="P203">
            <v>10966032</v>
          </cell>
          <cell r="Q203">
            <v>10966032</v>
          </cell>
        </row>
        <row r="204">
          <cell r="B204" t="str">
            <v>Rosales</v>
          </cell>
          <cell r="F204" t="str">
            <v>Reproductive</v>
          </cell>
          <cell r="G204">
            <v>402</v>
          </cell>
          <cell r="H204">
            <v>0</v>
          </cell>
          <cell r="I204">
            <v>402</v>
          </cell>
          <cell r="J204">
            <v>4.6100000000000003</v>
          </cell>
          <cell r="K204">
            <v>4.149</v>
          </cell>
          <cell r="L204">
            <v>0.1</v>
          </cell>
          <cell r="N204">
            <v>185.322</v>
          </cell>
          <cell r="P204">
            <v>3282052.62</v>
          </cell>
          <cell r="Q204">
            <v>3282052.62</v>
          </cell>
        </row>
      </sheetData>
      <sheetData sheetId="16" refreshError="1">
        <row r="16">
          <cell r="B16" t="str">
            <v>Infanta</v>
          </cell>
          <cell r="D16" t="str">
            <v>Reproductive</v>
          </cell>
          <cell r="F16">
            <v>100</v>
          </cell>
          <cell r="G16">
            <v>100</v>
          </cell>
          <cell r="H16">
            <v>0.1</v>
          </cell>
          <cell r="I16">
            <v>4.3499999999999996</v>
          </cell>
          <cell r="J16">
            <v>43.5</v>
          </cell>
          <cell r="K16">
            <v>121450</v>
          </cell>
        </row>
        <row r="17">
          <cell r="B17" t="str">
            <v>Mabini</v>
          </cell>
          <cell r="D17" t="str">
            <v>Reproductive</v>
          </cell>
          <cell r="F17">
            <v>75</v>
          </cell>
          <cell r="G17">
            <v>75</v>
          </cell>
          <cell r="H17">
            <v>0.1</v>
          </cell>
          <cell r="I17">
            <v>4.3499999999999996</v>
          </cell>
          <cell r="J17">
            <v>32.625</v>
          </cell>
          <cell r="K17">
            <v>91087.5</v>
          </cell>
        </row>
        <row r="18">
          <cell r="B18" t="str">
            <v>Dasol</v>
          </cell>
          <cell r="F18">
            <v>1320</v>
          </cell>
          <cell r="G18">
            <v>1320</v>
          </cell>
          <cell r="H18">
            <v>0.5</v>
          </cell>
          <cell r="I18">
            <v>8.6999999999999993</v>
          </cell>
          <cell r="J18">
            <v>1435.5</v>
          </cell>
          <cell r="K18">
            <v>4384380</v>
          </cell>
        </row>
        <row r="19">
          <cell r="D19" t="str">
            <v>Maturity</v>
          </cell>
          <cell r="F19">
            <v>270</v>
          </cell>
          <cell r="G19">
            <v>270</v>
          </cell>
          <cell r="H19">
            <v>0.25</v>
          </cell>
          <cell r="I19">
            <v>4.3499999999999996</v>
          </cell>
          <cell r="J19">
            <v>293.625</v>
          </cell>
          <cell r="K19">
            <v>896805</v>
          </cell>
        </row>
        <row r="20">
          <cell r="D20" t="str">
            <v>Reproductive</v>
          </cell>
          <cell r="F20">
            <v>1050</v>
          </cell>
          <cell r="G20">
            <v>1050</v>
          </cell>
          <cell r="H20">
            <v>0.25</v>
          </cell>
          <cell r="I20">
            <v>4.3499999999999996</v>
          </cell>
          <cell r="J20">
            <v>1141.875</v>
          </cell>
          <cell r="K20">
            <v>3487575</v>
          </cell>
        </row>
        <row r="21">
          <cell r="B21" t="str">
            <v>Agno</v>
          </cell>
          <cell r="D21" t="str">
            <v>Maturity</v>
          </cell>
          <cell r="F21">
            <v>50</v>
          </cell>
          <cell r="G21">
            <v>50</v>
          </cell>
          <cell r="H21">
            <v>0.25</v>
          </cell>
          <cell r="I21">
            <v>4.3499999999999996</v>
          </cell>
          <cell r="J21">
            <v>54.374999999999993</v>
          </cell>
          <cell r="K21">
            <v>166075</v>
          </cell>
        </row>
        <row r="22">
          <cell r="B22" t="str">
            <v>Bolinao</v>
          </cell>
          <cell r="D22" t="str">
            <v>Maturity</v>
          </cell>
          <cell r="F22">
            <v>1202</v>
          </cell>
          <cell r="G22">
            <v>1202</v>
          </cell>
          <cell r="H22">
            <v>0.12</v>
          </cell>
          <cell r="I22">
            <v>4.3499999999999996</v>
          </cell>
          <cell r="J22">
            <v>627.44399999999985</v>
          </cell>
          <cell r="K22">
            <v>1916372.6399999997</v>
          </cell>
        </row>
        <row r="23">
          <cell r="B23" t="str">
            <v>Burgos</v>
          </cell>
          <cell r="C23">
            <v>1875</v>
          </cell>
          <cell r="D23" t="str">
            <v>Maturity</v>
          </cell>
          <cell r="F23">
            <v>583.54999999999995</v>
          </cell>
          <cell r="G23">
            <v>583.54999999999995</v>
          </cell>
          <cell r="H23">
            <v>0.25</v>
          </cell>
          <cell r="I23">
            <v>4.3499999999999996</v>
          </cell>
          <cell r="J23">
            <v>634.61062499999991</v>
          </cell>
          <cell r="K23">
            <v>1938261.325</v>
          </cell>
        </row>
        <row r="24">
          <cell r="B24" t="str">
            <v>District II</v>
          </cell>
          <cell r="D24">
            <v>0</v>
          </cell>
          <cell r="E24">
            <v>0</v>
          </cell>
          <cell r="F24">
            <v>5990</v>
          </cell>
          <cell r="G24">
            <v>5990</v>
          </cell>
          <cell r="J24">
            <v>3677.9250000000002</v>
          </cell>
          <cell r="K24">
            <v>11344835</v>
          </cell>
        </row>
        <row r="25">
          <cell r="B25" t="str">
            <v>Mangatarem</v>
          </cell>
          <cell r="F25">
            <v>5650</v>
          </cell>
          <cell r="G25">
            <v>5650</v>
          </cell>
          <cell r="H25">
            <v>0.39999999999999997</v>
          </cell>
          <cell r="I25">
            <v>13.049999999999999</v>
          </cell>
          <cell r="J25">
            <v>3338.625</v>
          </cell>
          <cell r="K25">
            <v>10397525</v>
          </cell>
        </row>
        <row r="26">
          <cell r="D26" t="str">
            <v>Maturity</v>
          </cell>
          <cell r="F26">
            <v>1950</v>
          </cell>
          <cell r="G26">
            <v>1950</v>
          </cell>
          <cell r="H26">
            <v>0.25</v>
          </cell>
          <cell r="I26">
            <v>4.3499999999999996</v>
          </cell>
          <cell r="J26">
            <v>2120.625</v>
          </cell>
          <cell r="K26">
            <v>6476925</v>
          </cell>
        </row>
        <row r="27">
          <cell r="D27" t="str">
            <v>Reproductive</v>
          </cell>
          <cell r="F27">
            <v>1900</v>
          </cell>
          <cell r="G27">
            <v>1900</v>
          </cell>
          <cell r="H27">
            <v>0.1</v>
          </cell>
          <cell r="I27">
            <v>4.3499999999999996</v>
          </cell>
          <cell r="J27">
            <v>826.49999999999989</v>
          </cell>
          <cell r="K27">
            <v>2307550</v>
          </cell>
        </row>
        <row r="28">
          <cell r="D28" t="str">
            <v>Vegetative</v>
          </cell>
          <cell r="F28">
            <v>1800</v>
          </cell>
          <cell r="G28">
            <v>1800</v>
          </cell>
          <cell r="H28">
            <v>0.05</v>
          </cell>
          <cell r="I28">
            <v>4.3499999999999996</v>
          </cell>
          <cell r="J28">
            <v>391.49999999999994</v>
          </cell>
          <cell r="K28">
            <v>1093050</v>
          </cell>
        </row>
        <row r="29">
          <cell r="D29" t="str">
            <v>Seedlings</v>
          </cell>
          <cell r="E29" t="str">
            <v>800 bags</v>
          </cell>
          <cell r="K29">
            <v>520000</v>
          </cell>
        </row>
        <row r="30">
          <cell r="B30" t="str">
            <v>Lingayen</v>
          </cell>
          <cell r="D30" t="str">
            <v>Reproductive</v>
          </cell>
          <cell r="F30">
            <v>200</v>
          </cell>
          <cell r="G30">
            <v>200</v>
          </cell>
          <cell r="H30">
            <v>0.25</v>
          </cell>
          <cell r="I30">
            <v>4.3499999999999996</v>
          </cell>
          <cell r="J30">
            <v>217.49999999999997</v>
          </cell>
          <cell r="K30">
            <v>607250</v>
          </cell>
        </row>
        <row r="31">
          <cell r="B31" t="str">
            <v>Aguilar</v>
          </cell>
          <cell r="D31" t="str">
            <v>Maturity</v>
          </cell>
          <cell r="F31">
            <v>140</v>
          </cell>
          <cell r="G31">
            <v>140</v>
          </cell>
          <cell r="H31">
            <v>0.2</v>
          </cell>
          <cell r="I31">
            <v>4.3499999999999996</v>
          </cell>
          <cell r="J31">
            <v>121.79999999999998</v>
          </cell>
          <cell r="K31">
            <v>340060</v>
          </cell>
        </row>
        <row r="32">
          <cell r="B32" t="str">
            <v>District III</v>
          </cell>
          <cell r="D32">
            <v>0</v>
          </cell>
          <cell r="E32">
            <v>0</v>
          </cell>
          <cell r="F32">
            <v>228</v>
          </cell>
          <cell r="G32">
            <v>228</v>
          </cell>
          <cell r="J32">
            <v>247.95</v>
          </cell>
          <cell r="K32">
            <v>692265</v>
          </cell>
        </row>
        <row r="33">
          <cell r="B33" t="str">
            <v>Malasiqui</v>
          </cell>
          <cell r="C33">
            <v>0</v>
          </cell>
          <cell r="D33" t="str">
            <v>Reproductive</v>
          </cell>
          <cell r="E33">
            <v>0</v>
          </cell>
          <cell r="F33">
            <v>228</v>
          </cell>
          <cell r="G33">
            <v>228</v>
          </cell>
          <cell r="H33">
            <v>0.25</v>
          </cell>
          <cell r="I33">
            <v>4.3499999999999996</v>
          </cell>
          <cell r="J33">
            <v>247.95</v>
          </cell>
          <cell r="K33">
            <v>692265</v>
          </cell>
        </row>
        <row r="34">
          <cell r="B34" t="str">
            <v>District V</v>
          </cell>
          <cell r="D34">
            <v>0</v>
          </cell>
          <cell r="E34">
            <v>0</v>
          </cell>
          <cell r="F34">
            <v>1332</v>
          </cell>
          <cell r="G34">
            <v>1332</v>
          </cell>
          <cell r="J34">
            <v>733.84500000000003</v>
          </cell>
          <cell r="K34">
            <v>2097468.1</v>
          </cell>
        </row>
        <row r="35">
          <cell r="F35">
            <v>1332</v>
          </cell>
          <cell r="G35">
            <v>1332</v>
          </cell>
          <cell r="H35">
            <v>0.7</v>
          </cell>
          <cell r="I35">
            <v>8.6999999999999993</v>
          </cell>
          <cell r="J35">
            <v>733.84500000000003</v>
          </cell>
          <cell r="K35">
            <v>2097468.1</v>
          </cell>
        </row>
        <row r="36">
          <cell r="B36" t="str">
            <v>Villasis</v>
          </cell>
          <cell r="C36">
            <v>1327</v>
          </cell>
          <cell r="D36" t="str">
            <v>Maturity</v>
          </cell>
          <cell r="E36">
            <v>0</v>
          </cell>
          <cell r="F36">
            <v>71</v>
          </cell>
          <cell r="G36">
            <v>71</v>
          </cell>
          <cell r="H36">
            <v>0.6</v>
          </cell>
          <cell r="I36">
            <v>4.3499999999999996</v>
          </cell>
          <cell r="J36">
            <v>185.31</v>
          </cell>
          <cell r="K36">
            <v>565983.6</v>
          </cell>
        </row>
        <row r="37">
          <cell r="D37" t="str">
            <v>Reproductive</v>
          </cell>
          <cell r="E37">
            <v>0</v>
          </cell>
          <cell r="F37">
            <v>1261</v>
          </cell>
          <cell r="G37">
            <v>1261</v>
          </cell>
          <cell r="H37">
            <v>0.1</v>
          </cell>
          <cell r="I37">
            <v>4.3499999999999996</v>
          </cell>
          <cell r="J37">
            <v>548.53499999999997</v>
          </cell>
          <cell r="K37">
            <v>1531484.5</v>
          </cell>
        </row>
        <row r="38">
          <cell r="B38" t="str">
            <v>District VI</v>
          </cell>
          <cell r="D38">
            <v>0</v>
          </cell>
          <cell r="E38">
            <v>0</v>
          </cell>
          <cell r="F38">
            <v>125</v>
          </cell>
          <cell r="G38">
            <v>125</v>
          </cell>
          <cell r="J38">
            <v>108.74999999999999</v>
          </cell>
          <cell r="K38">
            <v>332150</v>
          </cell>
        </row>
        <row r="39">
          <cell r="B39" t="str">
            <v>Natividad</v>
          </cell>
          <cell r="C39">
            <v>0</v>
          </cell>
          <cell r="D39" t="str">
            <v>Reproductive</v>
          </cell>
          <cell r="E39">
            <v>0</v>
          </cell>
          <cell r="F39">
            <v>125</v>
          </cell>
          <cell r="G39">
            <v>125</v>
          </cell>
          <cell r="H39">
            <v>0.2</v>
          </cell>
          <cell r="I39">
            <v>4.3499999999999996</v>
          </cell>
          <cell r="J39">
            <v>108.74999999999999</v>
          </cell>
          <cell r="K39">
            <v>332150</v>
          </cell>
        </row>
        <row r="43">
          <cell r="B43" t="str">
            <v>ROSARIO</v>
          </cell>
          <cell r="F43">
            <v>160</v>
          </cell>
          <cell r="G43">
            <v>160</v>
          </cell>
          <cell r="H43">
            <v>0.30000000000000004</v>
          </cell>
          <cell r="I43">
            <v>9.6</v>
          </cell>
          <cell r="J43">
            <v>105.6</v>
          </cell>
          <cell r="K43">
            <v>278600</v>
          </cell>
        </row>
        <row r="44">
          <cell r="C44">
            <v>1842</v>
          </cell>
          <cell r="D44" t="str">
            <v>Reproductive</v>
          </cell>
          <cell r="E44">
            <v>0</v>
          </cell>
          <cell r="F44">
            <v>60</v>
          </cell>
          <cell r="G44">
            <v>60</v>
          </cell>
          <cell r="H44">
            <v>0.2</v>
          </cell>
          <cell r="I44">
            <v>4.8</v>
          </cell>
          <cell r="J44">
            <v>57.599999999999994</v>
          </cell>
          <cell r="K44">
            <v>145740</v>
          </cell>
        </row>
        <row r="45">
          <cell r="D45" t="str">
            <v>Maturity</v>
          </cell>
          <cell r="E45">
            <v>0</v>
          </cell>
          <cell r="F45">
            <v>100</v>
          </cell>
          <cell r="G45">
            <v>100</v>
          </cell>
          <cell r="H45">
            <v>0.1</v>
          </cell>
          <cell r="I45">
            <v>4.8</v>
          </cell>
          <cell r="J45">
            <v>48</v>
          </cell>
          <cell r="K45">
            <v>132860</v>
          </cell>
        </row>
      </sheetData>
      <sheetData sheetId="17" refreshError="1">
        <row r="22">
          <cell r="B22" t="str">
            <v>Bani</v>
          </cell>
          <cell r="E22">
            <v>15</v>
          </cell>
          <cell r="H22">
            <v>0</v>
          </cell>
          <cell r="I22">
            <v>15</v>
          </cell>
          <cell r="J22">
            <v>15</v>
          </cell>
          <cell r="S22">
            <v>11.25</v>
          </cell>
          <cell r="T22">
            <v>11.25</v>
          </cell>
          <cell r="W22">
            <v>185625</v>
          </cell>
          <cell r="X22">
            <v>185625</v>
          </cell>
          <cell r="Y22">
            <v>185625</v>
          </cell>
        </row>
        <row r="23">
          <cell r="C23" t="str">
            <v>Irrigated</v>
          </cell>
          <cell r="E23">
            <v>15</v>
          </cell>
          <cell r="F23">
            <v>2115</v>
          </cell>
          <cell r="G23" t="str">
            <v>Maturity</v>
          </cell>
          <cell r="I23">
            <v>15</v>
          </cell>
          <cell r="J23">
            <v>15</v>
          </cell>
          <cell r="K23">
            <v>5</v>
          </cell>
          <cell r="L23">
            <v>4.25</v>
          </cell>
          <cell r="M23">
            <v>0.15</v>
          </cell>
          <cell r="S23">
            <v>11.25</v>
          </cell>
          <cell r="T23">
            <v>11.25</v>
          </cell>
          <cell r="U23">
            <v>16.5</v>
          </cell>
          <cell r="W23">
            <v>185625</v>
          </cell>
          <cell r="X23">
            <v>185625</v>
          </cell>
          <cell r="Y23">
            <v>185625</v>
          </cell>
        </row>
        <row r="24">
          <cell r="B24" t="str">
            <v>Mabini</v>
          </cell>
          <cell r="E24">
            <v>45</v>
          </cell>
          <cell r="H24">
            <v>0</v>
          </cell>
          <cell r="I24">
            <v>46</v>
          </cell>
          <cell r="J24">
            <v>46</v>
          </cell>
          <cell r="R24">
            <v>0</v>
          </cell>
          <cell r="S24">
            <v>34.5</v>
          </cell>
          <cell r="T24">
            <v>34.5</v>
          </cell>
          <cell r="W24">
            <v>569250</v>
          </cell>
          <cell r="X24">
            <v>569250</v>
          </cell>
          <cell r="Y24">
            <v>569250</v>
          </cell>
        </row>
        <row r="25">
          <cell r="C25" t="str">
            <v>Irrigated</v>
          </cell>
          <cell r="E25">
            <v>45</v>
          </cell>
          <cell r="F25">
            <v>1698</v>
          </cell>
          <cell r="G25" t="str">
            <v>Maturity</v>
          </cell>
          <cell r="I25">
            <v>46</v>
          </cell>
          <cell r="J25">
            <v>46</v>
          </cell>
          <cell r="K25">
            <v>5</v>
          </cell>
          <cell r="L25">
            <v>4.25</v>
          </cell>
          <cell r="M25">
            <v>0.15</v>
          </cell>
          <cell r="S25">
            <v>34.5</v>
          </cell>
          <cell r="T25">
            <v>34.5</v>
          </cell>
          <cell r="U25">
            <v>16.5</v>
          </cell>
          <cell r="W25">
            <v>569250</v>
          </cell>
          <cell r="X25">
            <v>569250</v>
          </cell>
          <cell r="Y25">
            <v>569250</v>
          </cell>
        </row>
        <row r="26">
          <cell r="B26" t="str">
            <v>Labrador</v>
          </cell>
          <cell r="E26">
            <v>16</v>
          </cell>
          <cell r="I26">
            <v>15</v>
          </cell>
          <cell r="J26">
            <v>15</v>
          </cell>
          <cell r="P26">
            <v>60750</v>
          </cell>
          <cell r="Q26">
            <v>60750</v>
          </cell>
          <cell r="Y26">
            <v>60750</v>
          </cell>
        </row>
        <row r="27">
          <cell r="C27" t="str">
            <v>Irrigated</v>
          </cell>
          <cell r="E27">
            <v>16</v>
          </cell>
          <cell r="F27">
            <v>75</v>
          </cell>
          <cell r="G27" t="str">
            <v>Vegetative</v>
          </cell>
          <cell r="I27">
            <v>15</v>
          </cell>
          <cell r="J27">
            <v>15</v>
          </cell>
          <cell r="K27">
            <v>5</v>
          </cell>
          <cell r="L27">
            <v>4.25</v>
          </cell>
          <cell r="M27">
            <v>0.15</v>
          </cell>
          <cell r="N27">
            <v>27000</v>
          </cell>
          <cell r="P27">
            <v>60750</v>
          </cell>
          <cell r="Q27">
            <v>60750</v>
          </cell>
          <cell r="Y27">
            <v>60750</v>
          </cell>
        </row>
        <row r="28">
          <cell r="B28" t="str">
            <v>Mangatarem</v>
          </cell>
          <cell r="E28">
            <v>90</v>
          </cell>
          <cell r="H28">
            <v>15.5</v>
          </cell>
          <cell r="I28">
            <v>82.05</v>
          </cell>
          <cell r="J28">
            <v>97.55</v>
          </cell>
          <cell r="N28">
            <v>54000</v>
          </cell>
          <cell r="O28">
            <v>418500</v>
          </cell>
          <cell r="P28">
            <v>327240</v>
          </cell>
          <cell r="Q28">
            <v>745740</v>
          </cell>
          <cell r="R28">
            <v>0</v>
          </cell>
          <cell r="S28">
            <v>2.8125</v>
          </cell>
          <cell r="T28">
            <v>2.8125</v>
          </cell>
          <cell r="V28">
            <v>0</v>
          </cell>
          <cell r="W28">
            <v>45000</v>
          </cell>
          <cell r="X28">
            <v>45000</v>
          </cell>
          <cell r="Y28">
            <v>790740</v>
          </cell>
        </row>
        <row r="29">
          <cell r="C29" t="str">
            <v>Irrigated</v>
          </cell>
          <cell r="E29">
            <v>90</v>
          </cell>
          <cell r="F29">
            <v>4666</v>
          </cell>
          <cell r="G29" t="str">
            <v>Reproductive</v>
          </cell>
          <cell r="I29">
            <v>1.25</v>
          </cell>
          <cell r="J29">
            <v>1.25</v>
          </cell>
          <cell r="K29">
            <v>5</v>
          </cell>
          <cell r="L29">
            <v>2.75</v>
          </cell>
          <cell r="M29">
            <v>0.45</v>
          </cell>
          <cell r="S29">
            <v>2.8125</v>
          </cell>
          <cell r="T29">
            <v>2.8125</v>
          </cell>
          <cell r="U29">
            <v>16</v>
          </cell>
          <cell r="W29">
            <v>45000</v>
          </cell>
          <cell r="X29">
            <v>45000</v>
          </cell>
          <cell r="Y29">
            <v>45000</v>
          </cell>
        </row>
        <row r="30">
          <cell r="C30" t="str">
            <v>Rainfed</v>
          </cell>
          <cell r="G30" t="str">
            <v>Seedling</v>
          </cell>
          <cell r="H30">
            <v>15.5</v>
          </cell>
          <cell r="J30">
            <v>15.5</v>
          </cell>
          <cell r="K30">
            <v>5</v>
          </cell>
          <cell r="M30">
            <v>1</v>
          </cell>
          <cell r="N30">
            <v>27000</v>
          </cell>
          <cell r="O30">
            <v>418500</v>
          </cell>
          <cell r="Q30">
            <v>418500</v>
          </cell>
          <cell r="Y30">
            <v>418500</v>
          </cell>
        </row>
        <row r="31">
          <cell r="C31" t="str">
            <v>Rainfed</v>
          </cell>
          <cell r="G31" t="str">
            <v>Vegetative</v>
          </cell>
          <cell r="I31">
            <v>80.8</v>
          </cell>
          <cell r="J31">
            <v>80.8</v>
          </cell>
          <cell r="K31">
            <v>5</v>
          </cell>
          <cell r="L31">
            <v>4.25</v>
          </cell>
          <cell r="M31">
            <v>0.15</v>
          </cell>
          <cell r="N31">
            <v>27000</v>
          </cell>
          <cell r="P31">
            <v>327240</v>
          </cell>
          <cell r="Q31">
            <v>327240</v>
          </cell>
          <cell r="Y31">
            <v>327240</v>
          </cell>
        </row>
        <row r="32">
          <cell r="B32" t="str">
            <v>Santo Tomas</v>
          </cell>
          <cell r="E32">
            <v>70</v>
          </cell>
          <cell r="H32">
            <v>0</v>
          </cell>
          <cell r="I32">
            <v>76.5</v>
          </cell>
          <cell r="J32">
            <v>76.5</v>
          </cell>
          <cell r="R32">
            <v>0</v>
          </cell>
          <cell r="S32">
            <v>57.375</v>
          </cell>
          <cell r="T32">
            <v>57.375</v>
          </cell>
          <cell r="V32">
            <v>0</v>
          </cell>
          <cell r="W32">
            <v>946687.5</v>
          </cell>
          <cell r="X32">
            <v>946687.5</v>
          </cell>
          <cell r="Y32">
            <v>946687.5</v>
          </cell>
        </row>
        <row r="33">
          <cell r="C33" t="str">
            <v>Irrigated</v>
          </cell>
          <cell r="E33">
            <v>70</v>
          </cell>
          <cell r="F33">
            <v>163</v>
          </cell>
          <cell r="G33" t="str">
            <v>Maturity</v>
          </cell>
          <cell r="I33">
            <v>76.5</v>
          </cell>
          <cell r="J33">
            <v>76.5</v>
          </cell>
          <cell r="K33">
            <v>5</v>
          </cell>
          <cell r="L33">
            <v>4.25</v>
          </cell>
          <cell r="M33">
            <v>0.15</v>
          </cell>
          <cell r="S33">
            <v>57.375</v>
          </cell>
          <cell r="T33">
            <v>57.375</v>
          </cell>
          <cell r="U33">
            <v>16.5</v>
          </cell>
          <cell r="W33">
            <v>946687.5</v>
          </cell>
          <cell r="X33">
            <v>946687.5</v>
          </cell>
          <cell r="Y33">
            <v>946687.5</v>
          </cell>
        </row>
        <row r="34">
          <cell r="B34" t="str">
            <v>Sison</v>
          </cell>
          <cell r="E34">
            <v>20</v>
          </cell>
          <cell r="H34">
            <v>0</v>
          </cell>
          <cell r="I34">
            <v>23.85</v>
          </cell>
          <cell r="J34">
            <v>23.85</v>
          </cell>
          <cell r="R34">
            <v>0</v>
          </cell>
          <cell r="S34">
            <v>17.887499999999999</v>
          </cell>
          <cell r="T34">
            <v>17.887499999999999</v>
          </cell>
          <cell r="V34">
            <v>0</v>
          </cell>
          <cell r="W34">
            <v>295143.75</v>
          </cell>
          <cell r="X34">
            <v>295143.75</v>
          </cell>
          <cell r="Y34">
            <v>295143.75</v>
          </cell>
        </row>
        <row r="35">
          <cell r="C35" t="str">
            <v>Irrigated</v>
          </cell>
          <cell r="E35">
            <v>20</v>
          </cell>
          <cell r="F35">
            <v>1959</v>
          </cell>
          <cell r="G35" t="str">
            <v>Maturity</v>
          </cell>
          <cell r="I35">
            <v>23.85</v>
          </cell>
          <cell r="J35">
            <v>23.85</v>
          </cell>
          <cell r="K35">
            <v>5</v>
          </cell>
          <cell r="L35">
            <v>4.25</v>
          </cell>
          <cell r="M35">
            <v>0.15</v>
          </cell>
          <cell r="S35">
            <v>17.887499999999999</v>
          </cell>
          <cell r="T35">
            <v>17.887499999999999</v>
          </cell>
          <cell r="U35">
            <v>16.5</v>
          </cell>
          <cell r="W35">
            <v>295143.75</v>
          </cell>
          <cell r="X35">
            <v>295143.75</v>
          </cell>
          <cell r="Y35">
            <v>295143.75</v>
          </cell>
        </row>
        <row r="36">
          <cell r="B36" t="str">
            <v>Urdaneta</v>
          </cell>
          <cell r="E36">
            <v>13</v>
          </cell>
          <cell r="H36">
            <v>0</v>
          </cell>
          <cell r="I36">
            <v>13.98</v>
          </cell>
          <cell r="J36">
            <v>13.98</v>
          </cell>
          <cell r="R36">
            <v>0</v>
          </cell>
          <cell r="S36">
            <v>10.485000000000001</v>
          </cell>
          <cell r="T36">
            <v>10.485000000000001</v>
          </cell>
          <cell r="V36">
            <v>0</v>
          </cell>
          <cell r="W36">
            <v>173002.50000000003</v>
          </cell>
          <cell r="X36">
            <v>173002.50000000003</v>
          </cell>
          <cell r="Y36">
            <v>173002.50000000003</v>
          </cell>
        </row>
        <row r="37">
          <cell r="C37" t="str">
            <v>Irrigated</v>
          </cell>
          <cell r="E37">
            <v>13</v>
          </cell>
          <cell r="F37">
            <v>515</v>
          </cell>
          <cell r="G37" t="str">
            <v>Maturity</v>
          </cell>
          <cell r="I37">
            <v>13.98</v>
          </cell>
          <cell r="J37">
            <v>13.98</v>
          </cell>
          <cell r="K37">
            <v>5</v>
          </cell>
          <cell r="L37">
            <v>4.25</v>
          </cell>
          <cell r="M37">
            <v>0.15</v>
          </cell>
          <cell r="S37">
            <v>10.485000000000001</v>
          </cell>
          <cell r="T37">
            <v>10.485000000000001</v>
          </cell>
          <cell r="U37">
            <v>16.5</v>
          </cell>
          <cell r="W37">
            <v>173002.50000000003</v>
          </cell>
          <cell r="X37">
            <v>173002.50000000003</v>
          </cell>
          <cell r="Y37">
            <v>173002.50000000003</v>
          </cell>
        </row>
        <row r="38">
          <cell r="B38" t="str">
            <v>Asingan</v>
          </cell>
          <cell r="E38">
            <v>90</v>
          </cell>
          <cell r="I38">
            <v>98.5</v>
          </cell>
          <cell r="J38">
            <v>98.5</v>
          </cell>
          <cell r="S38">
            <v>124.875</v>
          </cell>
          <cell r="T38">
            <v>124.875</v>
          </cell>
          <cell r="W38">
            <v>2060437.5</v>
          </cell>
          <cell r="X38">
            <v>2060437.5</v>
          </cell>
          <cell r="Y38">
            <v>2060437.5</v>
          </cell>
        </row>
        <row r="39">
          <cell r="C39" t="str">
            <v>Irrigated</v>
          </cell>
          <cell r="E39">
            <v>90</v>
          </cell>
          <cell r="F39">
            <v>711</v>
          </cell>
          <cell r="G39" t="str">
            <v>Reproductive</v>
          </cell>
          <cell r="I39">
            <v>34</v>
          </cell>
          <cell r="J39">
            <v>34</v>
          </cell>
          <cell r="K39">
            <v>5</v>
          </cell>
          <cell r="L39">
            <v>2.75</v>
          </cell>
          <cell r="M39">
            <v>0.45</v>
          </cell>
          <cell r="S39">
            <v>76.5</v>
          </cell>
          <cell r="T39">
            <v>76.5</v>
          </cell>
          <cell r="U39">
            <v>16.5</v>
          </cell>
          <cell r="W39">
            <v>1262250</v>
          </cell>
          <cell r="X39">
            <v>1262250</v>
          </cell>
          <cell r="Y39">
            <v>1262250</v>
          </cell>
        </row>
        <row r="40">
          <cell r="C40" t="str">
            <v>Irrigated</v>
          </cell>
          <cell r="G40" t="str">
            <v>Maturity</v>
          </cell>
          <cell r="I40">
            <v>64.5</v>
          </cell>
          <cell r="J40">
            <v>64.5</v>
          </cell>
          <cell r="K40">
            <v>5</v>
          </cell>
          <cell r="L40">
            <v>4.25</v>
          </cell>
          <cell r="M40">
            <v>0.15</v>
          </cell>
          <cell r="S40">
            <v>48.375</v>
          </cell>
          <cell r="T40">
            <v>48.375</v>
          </cell>
          <cell r="U40">
            <v>16.5</v>
          </cell>
          <cell r="W40">
            <v>798187.5</v>
          </cell>
          <cell r="X40">
            <v>798187.5</v>
          </cell>
          <cell r="Y40">
            <v>798187.5</v>
          </cell>
        </row>
        <row r="41">
          <cell r="B41" t="str">
            <v>Balungao</v>
          </cell>
          <cell r="E41">
            <v>41</v>
          </cell>
          <cell r="H41">
            <v>0</v>
          </cell>
          <cell r="I41">
            <v>41.660000000000004</v>
          </cell>
          <cell r="J41">
            <v>41.660000000000004</v>
          </cell>
          <cell r="O41">
            <v>0</v>
          </cell>
          <cell r="P41">
            <v>148230</v>
          </cell>
          <cell r="Q41">
            <v>148230</v>
          </cell>
          <cell r="R41">
            <v>0</v>
          </cell>
          <cell r="S41">
            <v>3.7949999999999995</v>
          </cell>
          <cell r="T41">
            <v>3.7949999999999995</v>
          </cell>
          <cell r="V41">
            <v>0</v>
          </cell>
          <cell r="W41">
            <v>62617.499999999993</v>
          </cell>
          <cell r="X41">
            <v>62617.499999999993</v>
          </cell>
          <cell r="Y41">
            <v>210847.5</v>
          </cell>
        </row>
        <row r="42">
          <cell r="C42" t="str">
            <v>Irrigated</v>
          </cell>
          <cell r="E42">
            <v>32</v>
          </cell>
          <cell r="F42">
            <v>124</v>
          </cell>
          <cell r="G42" t="str">
            <v>Newly planted</v>
          </cell>
          <cell r="I42">
            <v>32.5</v>
          </cell>
          <cell r="J42">
            <v>32.5</v>
          </cell>
          <cell r="K42">
            <v>5</v>
          </cell>
          <cell r="L42">
            <v>4.25</v>
          </cell>
          <cell r="M42">
            <v>0.15</v>
          </cell>
          <cell r="N42">
            <v>27000</v>
          </cell>
          <cell r="P42">
            <v>131625</v>
          </cell>
          <cell r="Q42">
            <v>131625</v>
          </cell>
          <cell r="Y42">
            <v>131625</v>
          </cell>
        </row>
        <row r="43">
          <cell r="C43" t="str">
            <v>Irrigated</v>
          </cell>
          <cell r="E43">
            <v>5</v>
          </cell>
          <cell r="G43" t="str">
            <v>Vegetative</v>
          </cell>
          <cell r="I43">
            <v>4.0999999999999996</v>
          </cell>
          <cell r="J43">
            <v>4.0999999999999996</v>
          </cell>
          <cell r="K43">
            <v>5</v>
          </cell>
          <cell r="L43">
            <v>4.25</v>
          </cell>
          <cell r="M43">
            <v>0.15</v>
          </cell>
          <cell r="N43">
            <v>27000</v>
          </cell>
          <cell r="P43">
            <v>16605</v>
          </cell>
          <cell r="Q43">
            <v>16605</v>
          </cell>
          <cell r="Y43">
            <v>16605</v>
          </cell>
        </row>
        <row r="44">
          <cell r="C44" t="str">
            <v>Irrigated</v>
          </cell>
          <cell r="E44">
            <v>4</v>
          </cell>
          <cell r="F44">
            <v>1990</v>
          </cell>
          <cell r="G44" t="str">
            <v>Reproductive</v>
          </cell>
          <cell r="I44">
            <v>5.0599999999999996</v>
          </cell>
          <cell r="J44">
            <v>5.0599999999999996</v>
          </cell>
          <cell r="K44">
            <v>5</v>
          </cell>
          <cell r="L44">
            <v>4.25</v>
          </cell>
          <cell r="M44">
            <v>0.15</v>
          </cell>
          <cell r="S44">
            <v>3.7949999999999995</v>
          </cell>
          <cell r="T44">
            <v>3.7949999999999995</v>
          </cell>
          <cell r="U44">
            <v>16.5</v>
          </cell>
          <cell r="W44">
            <v>62617.499999999993</v>
          </cell>
          <cell r="X44">
            <v>62617.499999999993</v>
          </cell>
          <cell r="Y44">
            <v>62617.499999999993</v>
          </cell>
        </row>
        <row r="45">
          <cell r="B45" t="str">
            <v>Santa Maria</v>
          </cell>
          <cell r="E45">
            <v>80</v>
          </cell>
          <cell r="H45">
            <v>0</v>
          </cell>
          <cell r="I45">
            <v>86.55</v>
          </cell>
          <cell r="J45">
            <v>86.55</v>
          </cell>
          <cell r="O45">
            <v>0</v>
          </cell>
          <cell r="P45">
            <v>324810</v>
          </cell>
          <cell r="Q45">
            <v>324810</v>
          </cell>
          <cell r="Y45">
            <v>324810</v>
          </cell>
        </row>
        <row r="46">
          <cell r="C46" t="str">
            <v>Irrigated</v>
          </cell>
          <cell r="E46">
            <v>80</v>
          </cell>
          <cell r="F46">
            <v>895</v>
          </cell>
          <cell r="G46" t="str">
            <v>Newly planted</v>
          </cell>
          <cell r="I46">
            <v>22.5</v>
          </cell>
          <cell r="J46">
            <v>22.5</v>
          </cell>
          <cell r="K46">
            <v>5</v>
          </cell>
          <cell r="L46">
            <v>3.75</v>
          </cell>
          <cell r="M46">
            <v>0.25</v>
          </cell>
          <cell r="N46">
            <v>27000</v>
          </cell>
          <cell r="P46">
            <v>151875</v>
          </cell>
          <cell r="Q46">
            <v>151875</v>
          </cell>
          <cell r="Y46">
            <v>151875</v>
          </cell>
        </row>
        <row r="47">
          <cell r="C47" t="str">
            <v>Irrigated</v>
          </cell>
          <cell r="G47" t="str">
            <v>Vegetative</v>
          </cell>
          <cell r="I47">
            <v>47.25</v>
          </cell>
          <cell r="J47">
            <v>47.25</v>
          </cell>
          <cell r="K47">
            <v>5</v>
          </cell>
          <cell r="L47">
            <v>4.5</v>
          </cell>
          <cell r="M47">
            <v>0.1</v>
          </cell>
          <cell r="N47">
            <v>27000</v>
          </cell>
          <cell r="P47">
            <v>127575</v>
          </cell>
          <cell r="Q47">
            <v>127575</v>
          </cell>
          <cell r="Y47">
            <v>127575</v>
          </cell>
        </row>
        <row r="48">
          <cell r="C48" t="str">
            <v>Irrigated</v>
          </cell>
          <cell r="G48" t="str">
            <v>Reproductive</v>
          </cell>
          <cell r="I48">
            <v>16.8</v>
          </cell>
          <cell r="J48">
            <v>16.8</v>
          </cell>
          <cell r="K48">
            <v>5</v>
          </cell>
          <cell r="L48">
            <v>4.5</v>
          </cell>
          <cell r="M48">
            <v>0.1</v>
          </cell>
          <cell r="N48">
            <v>27000</v>
          </cell>
          <cell r="P48">
            <v>45360</v>
          </cell>
          <cell r="Q48">
            <v>45360</v>
          </cell>
          <cell r="Y48">
            <v>45360</v>
          </cell>
        </row>
        <row r="49">
          <cell r="B49" t="str">
            <v>San Manuel</v>
          </cell>
          <cell r="E49">
            <v>180</v>
          </cell>
          <cell r="H49">
            <v>0</v>
          </cell>
          <cell r="I49">
            <v>192.95</v>
          </cell>
          <cell r="J49">
            <v>192.95</v>
          </cell>
          <cell r="R49">
            <v>0</v>
          </cell>
          <cell r="S49">
            <v>144.71249999999998</v>
          </cell>
          <cell r="T49">
            <v>144.71249999999998</v>
          </cell>
          <cell r="W49">
            <v>2387756.25</v>
          </cell>
          <cell r="X49">
            <v>2387756.25</v>
          </cell>
          <cell r="Y49">
            <v>2387756.25</v>
          </cell>
        </row>
        <row r="50">
          <cell r="C50" t="str">
            <v>Irrigated</v>
          </cell>
          <cell r="E50">
            <v>180</v>
          </cell>
          <cell r="F50">
            <v>3747</v>
          </cell>
          <cell r="G50" t="str">
            <v>Reproductive</v>
          </cell>
          <cell r="I50">
            <v>96.25</v>
          </cell>
          <cell r="J50">
            <v>96.25</v>
          </cell>
          <cell r="K50">
            <v>5</v>
          </cell>
          <cell r="L50">
            <v>4.25</v>
          </cell>
          <cell r="M50">
            <v>0.15</v>
          </cell>
          <cell r="S50">
            <v>72.1875</v>
          </cell>
          <cell r="T50">
            <v>72.1875</v>
          </cell>
          <cell r="U50">
            <v>16.5</v>
          </cell>
          <cell r="W50">
            <v>1191093.75</v>
          </cell>
          <cell r="X50">
            <v>1191093.75</v>
          </cell>
          <cell r="Y50">
            <v>1191093.75</v>
          </cell>
        </row>
        <row r="51">
          <cell r="C51" t="str">
            <v>Irrigated</v>
          </cell>
          <cell r="G51" t="str">
            <v>Maturity</v>
          </cell>
          <cell r="I51">
            <v>96.7</v>
          </cell>
          <cell r="J51">
            <v>96.7</v>
          </cell>
          <cell r="K51">
            <v>5</v>
          </cell>
          <cell r="L51">
            <v>4.25</v>
          </cell>
          <cell r="M51">
            <v>0.15</v>
          </cell>
          <cell r="S51">
            <v>72.524999999999991</v>
          </cell>
          <cell r="T51">
            <v>72.524999999999991</v>
          </cell>
          <cell r="U51">
            <v>16.5</v>
          </cell>
          <cell r="W51">
            <v>1196662.4999999998</v>
          </cell>
          <cell r="X51">
            <v>1196662.4999999998</v>
          </cell>
          <cell r="Y51">
            <v>1196662.4999999998</v>
          </cell>
        </row>
        <row r="52">
          <cell r="B52" t="str">
            <v>Umingan</v>
          </cell>
          <cell r="E52">
            <v>145</v>
          </cell>
          <cell r="H52">
            <v>0</v>
          </cell>
          <cell r="I52">
            <v>174</v>
          </cell>
          <cell r="J52">
            <v>174</v>
          </cell>
          <cell r="R52">
            <v>0</v>
          </cell>
          <cell r="S52">
            <v>130.5</v>
          </cell>
          <cell r="T52">
            <v>130.5</v>
          </cell>
          <cell r="W52">
            <v>1957500</v>
          </cell>
          <cell r="X52">
            <v>1957500</v>
          </cell>
          <cell r="Y52">
            <v>1957500</v>
          </cell>
        </row>
        <row r="53">
          <cell r="C53" t="str">
            <v>Irrigated</v>
          </cell>
          <cell r="E53">
            <v>145</v>
          </cell>
          <cell r="F53">
            <v>5572</v>
          </cell>
          <cell r="G53" t="str">
            <v>Maturity</v>
          </cell>
          <cell r="I53">
            <v>174</v>
          </cell>
          <cell r="J53">
            <v>174</v>
          </cell>
          <cell r="K53">
            <v>5</v>
          </cell>
          <cell r="L53">
            <v>4.25</v>
          </cell>
          <cell r="M53">
            <v>0.15</v>
          </cell>
          <cell r="S53">
            <v>130.5</v>
          </cell>
          <cell r="T53">
            <v>130.5</v>
          </cell>
          <cell r="U53">
            <v>15</v>
          </cell>
          <cell r="W53">
            <v>1957500</v>
          </cell>
          <cell r="X53">
            <v>1957500</v>
          </cell>
          <cell r="Y53">
            <v>1957500</v>
          </cell>
        </row>
      </sheetData>
      <sheetData sheetId="18" refreshError="1">
        <row r="22">
          <cell r="B22" t="str">
            <v>Bangui</v>
          </cell>
          <cell r="C22"/>
          <cell r="D22"/>
          <cell r="E22">
            <v>30</v>
          </cell>
          <cell r="F22"/>
          <cell r="G22"/>
          <cell r="H22"/>
          <cell r="I22">
            <v>15</v>
          </cell>
          <cell r="J22">
            <v>15</v>
          </cell>
          <cell r="K22"/>
          <cell r="L22"/>
          <cell r="M22"/>
          <cell r="N22"/>
          <cell r="O22"/>
          <cell r="P22"/>
          <cell r="Q22"/>
          <cell r="R22"/>
          <cell r="S22">
            <v>26.25</v>
          </cell>
          <cell r="T22">
            <v>26.25</v>
          </cell>
          <cell r="U22"/>
          <cell r="V22"/>
          <cell r="W22">
            <v>393750</v>
          </cell>
          <cell r="X22">
            <v>393750</v>
          </cell>
          <cell r="Y22">
            <v>393750</v>
          </cell>
        </row>
        <row r="23">
          <cell r="B23"/>
          <cell r="C23" t="str">
            <v>Rice Irrigated</v>
          </cell>
          <cell r="D23"/>
          <cell r="E23">
            <v>20</v>
          </cell>
          <cell r="F23"/>
          <cell r="G23" t="str">
            <v>Reproductive</v>
          </cell>
          <cell r="H23"/>
          <cell r="I23">
            <v>10</v>
          </cell>
          <cell r="J23">
            <v>10</v>
          </cell>
          <cell r="K23">
            <v>5</v>
          </cell>
          <cell r="L23">
            <v>2.25</v>
          </cell>
          <cell r="M23">
            <v>0.45</v>
          </cell>
          <cell r="N23"/>
          <cell r="O23"/>
          <cell r="P23"/>
          <cell r="Q23"/>
          <cell r="R23"/>
          <cell r="S23">
            <v>22.5</v>
          </cell>
          <cell r="T23">
            <v>22.5</v>
          </cell>
          <cell r="U23">
            <v>15</v>
          </cell>
          <cell r="V23"/>
          <cell r="W23">
            <v>337500</v>
          </cell>
          <cell r="X23">
            <v>337500</v>
          </cell>
          <cell r="Y23">
            <v>337500</v>
          </cell>
        </row>
        <row r="24">
          <cell r="B24"/>
          <cell r="C24" t="str">
            <v>Rice Irrigated</v>
          </cell>
          <cell r="D24"/>
          <cell r="E24">
            <v>10</v>
          </cell>
          <cell r="F24"/>
          <cell r="G24" t="str">
            <v>Maturity</v>
          </cell>
          <cell r="H24"/>
          <cell r="I24">
            <v>5</v>
          </cell>
          <cell r="J24">
            <v>5</v>
          </cell>
          <cell r="K24">
            <v>5</v>
          </cell>
          <cell r="L24">
            <v>4.25</v>
          </cell>
          <cell r="M24">
            <v>0.15</v>
          </cell>
          <cell r="N24"/>
          <cell r="O24"/>
          <cell r="P24"/>
          <cell r="Q24"/>
          <cell r="R24"/>
          <cell r="S24">
            <v>3.75</v>
          </cell>
          <cell r="T24">
            <v>3.75</v>
          </cell>
          <cell r="U24">
            <v>15</v>
          </cell>
          <cell r="V24"/>
          <cell r="W24">
            <v>56250</v>
          </cell>
          <cell r="X24">
            <v>56250</v>
          </cell>
          <cell r="Y24">
            <v>56250</v>
          </cell>
        </row>
        <row r="25">
          <cell r="B25" t="str">
            <v>Pagudpud</v>
          </cell>
          <cell r="C25"/>
          <cell r="D25"/>
          <cell r="E25">
            <v>60</v>
          </cell>
          <cell r="F25"/>
          <cell r="G25"/>
          <cell r="H25"/>
          <cell r="I25">
            <v>30</v>
          </cell>
          <cell r="J25">
            <v>30</v>
          </cell>
          <cell r="K25"/>
          <cell r="L25"/>
          <cell r="M25"/>
          <cell r="N25"/>
          <cell r="O25"/>
          <cell r="P25"/>
          <cell r="Q25"/>
          <cell r="R25"/>
          <cell r="S25">
            <v>78.75</v>
          </cell>
          <cell r="T25">
            <v>78.75</v>
          </cell>
          <cell r="U25"/>
          <cell r="V25"/>
          <cell r="W25">
            <v>1181250</v>
          </cell>
          <cell r="X25">
            <v>1181250</v>
          </cell>
          <cell r="Y25">
            <v>1181250</v>
          </cell>
        </row>
        <row r="26">
          <cell r="B26"/>
          <cell r="C26" t="str">
            <v>Rice Irrigated</v>
          </cell>
          <cell r="D26"/>
          <cell r="E26">
            <v>30</v>
          </cell>
          <cell r="F26"/>
          <cell r="G26" t="str">
            <v>Reproductive</v>
          </cell>
          <cell r="H26"/>
          <cell r="I26">
            <v>15</v>
          </cell>
          <cell r="J26">
            <v>15</v>
          </cell>
          <cell r="K26">
            <v>5</v>
          </cell>
          <cell r="L26">
            <v>2.25</v>
          </cell>
          <cell r="M26">
            <v>0.45</v>
          </cell>
          <cell r="N26"/>
          <cell r="O26"/>
          <cell r="P26"/>
          <cell r="Q26"/>
          <cell r="R26"/>
          <cell r="S26">
            <v>33.75</v>
          </cell>
          <cell r="T26">
            <v>33.75</v>
          </cell>
          <cell r="U26">
            <v>15</v>
          </cell>
          <cell r="V26"/>
          <cell r="W26">
            <v>506250</v>
          </cell>
          <cell r="X26">
            <v>506250</v>
          </cell>
          <cell r="Y26">
            <v>506250</v>
          </cell>
        </row>
        <row r="27">
          <cell r="B27"/>
          <cell r="C27" t="str">
            <v>Rice Irrigated</v>
          </cell>
          <cell r="D27"/>
          <cell r="E27">
            <v>30</v>
          </cell>
          <cell r="F27"/>
          <cell r="G27" t="str">
            <v>Maturity</v>
          </cell>
          <cell r="H27"/>
          <cell r="I27">
            <v>15</v>
          </cell>
          <cell r="J27">
            <v>15</v>
          </cell>
          <cell r="K27">
            <v>5</v>
          </cell>
          <cell r="L27">
            <v>2</v>
          </cell>
          <cell r="M27">
            <v>0.6</v>
          </cell>
          <cell r="N27"/>
          <cell r="O27"/>
          <cell r="P27"/>
          <cell r="Q27"/>
          <cell r="R27"/>
          <cell r="S27">
            <v>45</v>
          </cell>
          <cell r="T27">
            <v>45</v>
          </cell>
          <cell r="U27">
            <v>15</v>
          </cell>
          <cell r="V27"/>
          <cell r="W27">
            <v>675000</v>
          </cell>
          <cell r="X27">
            <v>675000</v>
          </cell>
          <cell r="Y27">
            <v>675000</v>
          </cell>
        </row>
        <row r="28">
          <cell r="B28" t="str">
            <v>Burgos</v>
          </cell>
          <cell r="C28"/>
          <cell r="D28"/>
          <cell r="E28">
            <v>3</v>
          </cell>
          <cell r="F28"/>
          <cell r="G28"/>
          <cell r="H28"/>
          <cell r="I28">
            <v>1.75</v>
          </cell>
          <cell r="J28">
            <v>1.75</v>
          </cell>
          <cell r="K28"/>
          <cell r="L28"/>
          <cell r="M28"/>
          <cell r="N28"/>
          <cell r="O28"/>
          <cell r="P28"/>
          <cell r="Q28"/>
          <cell r="R28"/>
          <cell r="S28">
            <v>1.3125</v>
          </cell>
          <cell r="T28">
            <v>1.3125</v>
          </cell>
          <cell r="U28"/>
          <cell r="V28"/>
          <cell r="W28">
            <v>19687.5</v>
          </cell>
          <cell r="X28">
            <v>19687.5</v>
          </cell>
          <cell r="Y28">
            <v>19687.5</v>
          </cell>
        </row>
        <row r="29">
          <cell r="B29"/>
          <cell r="C29" t="str">
            <v>Rice Irrigated</v>
          </cell>
          <cell r="D29"/>
          <cell r="E29">
            <v>3</v>
          </cell>
          <cell r="F29"/>
          <cell r="G29" t="str">
            <v>Maturity</v>
          </cell>
          <cell r="H29"/>
          <cell r="I29">
            <v>1.75</v>
          </cell>
          <cell r="J29">
            <v>1.75</v>
          </cell>
          <cell r="K29">
            <v>5</v>
          </cell>
          <cell r="L29">
            <v>4.25</v>
          </cell>
          <cell r="M29">
            <v>0.15</v>
          </cell>
          <cell r="N29"/>
          <cell r="O29"/>
          <cell r="P29"/>
          <cell r="Q29"/>
          <cell r="R29"/>
          <cell r="S29">
            <v>1.3125</v>
          </cell>
          <cell r="T29">
            <v>1.3125</v>
          </cell>
          <cell r="U29">
            <v>15</v>
          </cell>
          <cell r="V29"/>
          <cell r="W29">
            <v>19687.5</v>
          </cell>
          <cell r="X29">
            <v>19687.5</v>
          </cell>
          <cell r="Y29">
            <v>19687.5</v>
          </cell>
        </row>
      </sheetData>
      <sheetData sheetId="19" refreshError="1">
        <row r="22">
          <cell r="A22" t="str">
            <v>Laoag City</v>
          </cell>
          <cell r="D22">
            <v>0</v>
          </cell>
          <cell r="E22">
            <v>0</v>
          </cell>
          <cell r="G22">
            <v>0</v>
          </cell>
          <cell r="H22">
            <v>2.1</v>
          </cell>
          <cell r="I22">
            <v>2.1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1.575</v>
          </cell>
          <cell r="S22">
            <v>1.575</v>
          </cell>
          <cell r="U22">
            <v>0</v>
          </cell>
          <cell r="V22">
            <v>23625</v>
          </cell>
          <cell r="W22">
            <v>23625</v>
          </cell>
          <cell r="X22">
            <v>23625</v>
          </cell>
        </row>
        <row r="23">
          <cell r="B23" t="str">
            <v>Irrigated</v>
          </cell>
          <cell r="C23" t="str">
            <v>Rice</v>
          </cell>
          <cell r="F23" t="str">
            <v>Maturity</v>
          </cell>
          <cell r="H23">
            <v>2.1</v>
          </cell>
          <cell r="I23">
            <v>2.1</v>
          </cell>
          <cell r="J23">
            <v>5</v>
          </cell>
          <cell r="K23">
            <v>4.25</v>
          </cell>
          <cell r="L23">
            <v>0.15</v>
          </cell>
          <cell r="N23">
            <v>0</v>
          </cell>
          <cell r="R23">
            <v>1.575</v>
          </cell>
          <cell r="S23">
            <v>1.575</v>
          </cell>
          <cell r="T23">
            <v>15</v>
          </cell>
          <cell r="V23">
            <v>23625</v>
          </cell>
          <cell r="W23">
            <v>23625</v>
          </cell>
          <cell r="X23">
            <v>23625</v>
          </cell>
        </row>
        <row r="24">
          <cell r="A24" t="str">
            <v>Bangui</v>
          </cell>
          <cell r="D24">
            <v>0</v>
          </cell>
          <cell r="E24">
            <v>0</v>
          </cell>
          <cell r="G24">
            <v>0</v>
          </cell>
          <cell r="H24">
            <v>120</v>
          </cell>
          <cell r="I24">
            <v>120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90</v>
          </cell>
          <cell r="S24">
            <v>90</v>
          </cell>
          <cell r="U24">
            <v>0</v>
          </cell>
          <cell r="V24">
            <v>1350000</v>
          </cell>
          <cell r="W24">
            <v>1350000</v>
          </cell>
          <cell r="X24">
            <v>1350000</v>
          </cell>
        </row>
        <row r="25">
          <cell r="B25" t="str">
            <v>Irrigated</v>
          </cell>
          <cell r="C25" t="str">
            <v>Rice</v>
          </cell>
          <cell r="F25" t="str">
            <v>Maturity</v>
          </cell>
          <cell r="H25">
            <v>120</v>
          </cell>
          <cell r="I25">
            <v>120</v>
          </cell>
          <cell r="J25">
            <v>5</v>
          </cell>
          <cell r="K25">
            <v>4.25</v>
          </cell>
          <cell r="L25">
            <v>0.15</v>
          </cell>
          <cell r="N25">
            <v>0</v>
          </cell>
          <cell r="R25">
            <v>90</v>
          </cell>
          <cell r="S25">
            <v>90</v>
          </cell>
          <cell r="T25">
            <v>15</v>
          </cell>
          <cell r="V25">
            <v>1350000</v>
          </cell>
          <cell r="W25">
            <v>1350000</v>
          </cell>
          <cell r="X25">
            <v>1350000</v>
          </cell>
        </row>
        <row r="26">
          <cell r="A26" t="str">
            <v>Burgos</v>
          </cell>
          <cell r="D26">
            <v>0</v>
          </cell>
          <cell r="E26">
            <v>0</v>
          </cell>
          <cell r="G26">
            <v>0</v>
          </cell>
          <cell r="H26">
            <v>75</v>
          </cell>
          <cell r="I26">
            <v>75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56.25</v>
          </cell>
          <cell r="S26">
            <v>56.25</v>
          </cell>
          <cell r="U26">
            <v>0</v>
          </cell>
          <cell r="V26">
            <v>843750</v>
          </cell>
          <cell r="W26">
            <v>843750</v>
          </cell>
          <cell r="X26">
            <v>843750</v>
          </cell>
        </row>
        <row r="27">
          <cell r="B27" t="str">
            <v>Irrigated</v>
          </cell>
          <cell r="C27" t="str">
            <v>Rice</v>
          </cell>
          <cell r="F27" t="str">
            <v>Maturity</v>
          </cell>
          <cell r="H27">
            <v>75</v>
          </cell>
          <cell r="I27">
            <v>75</v>
          </cell>
          <cell r="J27">
            <v>5</v>
          </cell>
          <cell r="K27">
            <v>4.25</v>
          </cell>
          <cell r="L27">
            <v>0.15</v>
          </cell>
          <cell r="N27">
            <v>0</v>
          </cell>
          <cell r="R27">
            <v>56.25</v>
          </cell>
          <cell r="S27">
            <v>56.25</v>
          </cell>
          <cell r="T27">
            <v>15</v>
          </cell>
          <cell r="V27">
            <v>843750</v>
          </cell>
          <cell r="W27">
            <v>843750</v>
          </cell>
          <cell r="X27">
            <v>843750</v>
          </cell>
        </row>
        <row r="28">
          <cell r="A28" t="str">
            <v>Pagudpud</v>
          </cell>
          <cell r="D28">
            <v>0</v>
          </cell>
          <cell r="E28">
            <v>0</v>
          </cell>
          <cell r="G28">
            <v>2</v>
          </cell>
          <cell r="H28">
            <v>86</v>
          </cell>
          <cell r="I28">
            <v>88</v>
          </cell>
          <cell r="N28">
            <v>0</v>
          </cell>
          <cell r="O28">
            <v>0</v>
          </cell>
          <cell r="P28">
            <v>0</v>
          </cell>
          <cell r="Q28">
            <v>10</v>
          </cell>
          <cell r="R28">
            <v>64.5</v>
          </cell>
          <cell r="S28">
            <v>74.5</v>
          </cell>
          <cell r="U28">
            <v>0</v>
          </cell>
          <cell r="V28">
            <v>967500</v>
          </cell>
          <cell r="W28">
            <v>967500</v>
          </cell>
          <cell r="X28">
            <v>967500</v>
          </cell>
        </row>
        <row r="29">
          <cell r="B29" t="str">
            <v>Irrigated</v>
          </cell>
          <cell r="C29" t="str">
            <v>Rice</v>
          </cell>
          <cell r="F29" t="str">
            <v>Maturity</v>
          </cell>
          <cell r="H29">
            <v>86</v>
          </cell>
          <cell r="I29">
            <v>86</v>
          </cell>
          <cell r="J29">
            <v>5</v>
          </cell>
          <cell r="K29">
            <v>4.25</v>
          </cell>
          <cell r="L29">
            <v>0.15</v>
          </cell>
          <cell r="N29">
            <v>0</v>
          </cell>
          <cell r="R29">
            <v>64.5</v>
          </cell>
          <cell r="S29">
            <v>64.5</v>
          </cell>
          <cell r="T29">
            <v>15</v>
          </cell>
          <cell r="V29">
            <v>967500</v>
          </cell>
          <cell r="W29">
            <v>967500</v>
          </cell>
          <cell r="X29">
            <v>967500</v>
          </cell>
        </row>
        <row r="30">
          <cell r="B30" t="str">
            <v>Irrigated</v>
          </cell>
          <cell r="C30" t="str">
            <v>Rice</v>
          </cell>
          <cell r="F30" t="str">
            <v>Maturity</v>
          </cell>
          <cell r="G30">
            <v>2</v>
          </cell>
          <cell r="I30">
            <v>2</v>
          </cell>
          <cell r="J30">
            <v>5</v>
          </cell>
          <cell r="K30">
            <v>0</v>
          </cell>
          <cell r="L30">
            <v>1</v>
          </cell>
          <cell r="N30">
            <v>0</v>
          </cell>
          <cell r="Q30">
            <v>10</v>
          </cell>
          <cell r="S30">
            <v>10</v>
          </cell>
          <cell r="T30">
            <v>15</v>
          </cell>
          <cell r="U30">
            <v>150000</v>
          </cell>
          <cell r="W30">
            <v>150000</v>
          </cell>
          <cell r="X30">
            <v>150000</v>
          </cell>
        </row>
        <row r="32">
          <cell r="A32" t="str">
            <v>Alaminos</v>
          </cell>
          <cell r="D32">
            <v>52</v>
          </cell>
          <cell r="E32">
            <v>396</v>
          </cell>
          <cell r="G32">
            <v>0</v>
          </cell>
          <cell r="H32">
            <v>49.7</v>
          </cell>
          <cell r="I32">
            <v>49.7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79.415000000000006</v>
          </cell>
          <cell r="S32">
            <v>79.415000000000006</v>
          </cell>
          <cell r="U32">
            <v>0</v>
          </cell>
          <cell r="V32">
            <v>1270640</v>
          </cell>
          <cell r="W32">
            <v>1270640</v>
          </cell>
          <cell r="X32">
            <v>1270640</v>
          </cell>
        </row>
        <row r="33">
          <cell r="B33" t="str">
            <v>Rainfed</v>
          </cell>
          <cell r="C33" t="str">
            <v>Rice</v>
          </cell>
          <cell r="D33">
            <v>35</v>
          </cell>
          <cell r="E33">
            <v>396</v>
          </cell>
          <cell r="F33" t="str">
            <v>Reproductive</v>
          </cell>
          <cell r="H33">
            <v>33.200000000000003</v>
          </cell>
          <cell r="I33">
            <v>33.200000000000003</v>
          </cell>
          <cell r="J33">
            <v>4.3</v>
          </cell>
          <cell r="K33">
            <v>3.2249999999999996</v>
          </cell>
          <cell r="L33">
            <v>0.25</v>
          </cell>
          <cell r="N33">
            <v>0</v>
          </cell>
          <cell r="R33">
            <v>35.690000000000005</v>
          </cell>
          <cell r="S33">
            <v>35.690000000000005</v>
          </cell>
          <cell r="T33">
            <v>16</v>
          </cell>
          <cell r="V33">
            <v>571040.00000000012</v>
          </cell>
          <cell r="W33">
            <v>571040.00000000012</v>
          </cell>
          <cell r="X33">
            <v>571040.00000000012</v>
          </cell>
        </row>
        <row r="34">
          <cell r="B34" t="str">
            <v>Irrigated</v>
          </cell>
          <cell r="C34" t="str">
            <v>Rice-Hybrid</v>
          </cell>
          <cell r="D34">
            <v>17</v>
          </cell>
          <cell r="F34" t="str">
            <v>Reproductive</v>
          </cell>
          <cell r="H34">
            <v>16.5</v>
          </cell>
          <cell r="I34">
            <v>16.5</v>
          </cell>
          <cell r="J34">
            <v>5.3</v>
          </cell>
          <cell r="K34">
            <v>2.65</v>
          </cell>
          <cell r="L34">
            <v>0.5</v>
          </cell>
          <cell r="N34">
            <v>0</v>
          </cell>
          <cell r="R34">
            <v>43.725000000000001</v>
          </cell>
          <cell r="S34">
            <v>43.725000000000001</v>
          </cell>
          <cell r="T34">
            <v>16</v>
          </cell>
          <cell r="V34">
            <v>699600</v>
          </cell>
          <cell r="W34">
            <v>699600</v>
          </cell>
          <cell r="X34">
            <v>699600</v>
          </cell>
        </row>
        <row r="35">
          <cell r="A35" t="str">
            <v>Burgos</v>
          </cell>
          <cell r="D35">
            <v>420</v>
          </cell>
          <cell r="E35">
            <v>630</v>
          </cell>
          <cell r="G35">
            <v>0</v>
          </cell>
          <cell r="H35">
            <v>225</v>
          </cell>
          <cell r="I35">
            <v>225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50.725000000000001</v>
          </cell>
          <cell r="S35">
            <v>50.725000000000001</v>
          </cell>
          <cell r="U35">
            <v>0</v>
          </cell>
          <cell r="V35">
            <v>786237.50000000012</v>
          </cell>
          <cell r="W35">
            <v>786237.50000000012</v>
          </cell>
          <cell r="X35">
            <v>786237.50000000012</v>
          </cell>
        </row>
        <row r="36">
          <cell r="B36" t="str">
            <v>Irrigated</v>
          </cell>
          <cell r="C36" t="str">
            <v>Rice-Hybrid</v>
          </cell>
          <cell r="D36">
            <v>420</v>
          </cell>
          <cell r="E36">
            <v>630</v>
          </cell>
          <cell r="F36" t="str">
            <v>Ripening</v>
          </cell>
          <cell r="H36">
            <v>47</v>
          </cell>
          <cell r="I36">
            <v>47</v>
          </cell>
          <cell r="J36">
            <v>5.3</v>
          </cell>
          <cell r="K36">
            <v>5.0350000000000001</v>
          </cell>
          <cell r="L36">
            <v>0.05</v>
          </cell>
          <cell r="N36">
            <v>0</v>
          </cell>
          <cell r="R36">
            <v>12.455</v>
          </cell>
          <cell r="S36">
            <v>12.455</v>
          </cell>
          <cell r="T36">
            <v>15.5</v>
          </cell>
          <cell r="V36">
            <v>193052.5</v>
          </cell>
          <cell r="W36">
            <v>193052.5</v>
          </cell>
          <cell r="X36">
            <v>193052.5</v>
          </cell>
        </row>
        <row r="37">
          <cell r="B37" t="str">
            <v>Irrigated</v>
          </cell>
          <cell r="C37" t="str">
            <v>Rice-Inbred</v>
          </cell>
          <cell r="F37" t="str">
            <v>Ripening</v>
          </cell>
          <cell r="H37">
            <v>178</v>
          </cell>
          <cell r="I37">
            <v>178</v>
          </cell>
          <cell r="J37">
            <v>4.3</v>
          </cell>
          <cell r="K37">
            <v>4.085</v>
          </cell>
          <cell r="L37">
            <v>0.05</v>
          </cell>
          <cell r="R37">
            <v>38.270000000000003</v>
          </cell>
          <cell r="S37">
            <v>38.270000000000003</v>
          </cell>
          <cell r="T37">
            <v>15.5</v>
          </cell>
          <cell r="V37">
            <v>593185.00000000012</v>
          </cell>
          <cell r="W37">
            <v>593185.00000000012</v>
          </cell>
          <cell r="X37">
            <v>593185.00000000012</v>
          </cell>
        </row>
        <row r="38">
          <cell r="A38" t="str">
            <v>Dasol</v>
          </cell>
          <cell r="D38">
            <v>0</v>
          </cell>
          <cell r="E38">
            <v>0</v>
          </cell>
          <cell r="G38">
            <v>0</v>
          </cell>
          <cell r="H38">
            <v>37.380000000000003</v>
          </cell>
          <cell r="I38">
            <v>37.380000000000003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8.0366999999999997</v>
          </cell>
          <cell r="S38">
            <v>8.0366999999999997</v>
          </cell>
          <cell r="U38">
            <v>0</v>
          </cell>
          <cell r="V38">
            <v>124568.84999999999</v>
          </cell>
          <cell r="W38">
            <v>124568.84999999999</v>
          </cell>
          <cell r="X38">
            <v>124568.84999999999</v>
          </cell>
        </row>
        <row r="39">
          <cell r="B39" t="str">
            <v>Irrigated</v>
          </cell>
          <cell r="C39" t="str">
            <v>Rice-Inbred</v>
          </cell>
          <cell r="F39" t="str">
            <v>Ripening</v>
          </cell>
          <cell r="H39">
            <v>37.380000000000003</v>
          </cell>
          <cell r="I39">
            <v>37.380000000000003</v>
          </cell>
          <cell r="J39">
            <v>4.3</v>
          </cell>
          <cell r="K39">
            <v>4.085</v>
          </cell>
          <cell r="L39">
            <v>0.05</v>
          </cell>
          <cell r="R39">
            <v>8.0366999999999997</v>
          </cell>
          <cell r="S39">
            <v>8.0366999999999997</v>
          </cell>
          <cell r="T39">
            <v>15.5</v>
          </cell>
          <cell r="V39">
            <v>124568.84999999999</v>
          </cell>
          <cell r="W39">
            <v>124568.84999999999</v>
          </cell>
          <cell r="X39">
            <v>124568.84999999999</v>
          </cell>
        </row>
        <row r="40">
          <cell r="A40" t="str">
            <v>Infanta</v>
          </cell>
          <cell r="D40">
            <v>16</v>
          </cell>
          <cell r="E40">
            <v>2512</v>
          </cell>
          <cell r="G40">
            <v>0</v>
          </cell>
          <cell r="H40">
            <v>25</v>
          </cell>
          <cell r="I40">
            <v>25</v>
          </cell>
          <cell r="N40">
            <v>0</v>
          </cell>
          <cell r="O40">
            <v>1750</v>
          </cell>
          <cell r="P40">
            <v>1750</v>
          </cell>
          <cell r="Q40">
            <v>0</v>
          </cell>
          <cell r="R40">
            <v>4.3</v>
          </cell>
          <cell r="S40">
            <v>4.3</v>
          </cell>
          <cell r="U40">
            <v>0</v>
          </cell>
          <cell r="V40">
            <v>66649.999999999985</v>
          </cell>
          <cell r="W40">
            <v>66649.999999999985</v>
          </cell>
          <cell r="X40">
            <v>68399.999999999985</v>
          </cell>
        </row>
        <row r="41">
          <cell r="B41" t="str">
            <v>Irrigated</v>
          </cell>
          <cell r="C41" t="str">
            <v>Inbred Rice</v>
          </cell>
          <cell r="F41" t="str">
            <v>Ripening</v>
          </cell>
          <cell r="H41">
            <v>20</v>
          </cell>
          <cell r="I41">
            <v>20</v>
          </cell>
          <cell r="J41">
            <v>4.3</v>
          </cell>
          <cell r="K41">
            <v>4.085</v>
          </cell>
          <cell r="L41">
            <v>0.05</v>
          </cell>
          <cell r="R41">
            <v>4.3</v>
          </cell>
          <cell r="S41">
            <v>4.3</v>
          </cell>
          <cell r="T41">
            <v>15.5</v>
          </cell>
          <cell r="V41">
            <v>66649.999999999985</v>
          </cell>
          <cell r="W41">
            <v>66649.999999999985</v>
          </cell>
          <cell r="X41">
            <v>66649.999999999985</v>
          </cell>
        </row>
        <row r="42">
          <cell r="B42" t="str">
            <v>Irrigated</v>
          </cell>
          <cell r="C42" t="str">
            <v>Inbred Rice</v>
          </cell>
          <cell r="D42">
            <v>16</v>
          </cell>
          <cell r="E42">
            <v>2512</v>
          </cell>
          <cell r="F42" t="str">
            <v>Newly sown</v>
          </cell>
          <cell r="H42">
            <v>5</v>
          </cell>
          <cell r="I42">
            <v>5</v>
          </cell>
          <cell r="J42">
            <v>4.3</v>
          </cell>
          <cell r="K42">
            <v>3.8699999999999997</v>
          </cell>
          <cell r="L42">
            <v>0.1</v>
          </cell>
          <cell r="M42">
            <v>3500</v>
          </cell>
          <cell r="N42">
            <v>0</v>
          </cell>
          <cell r="O42">
            <v>1750</v>
          </cell>
          <cell r="P42">
            <v>1750</v>
          </cell>
          <cell r="S42">
            <v>0</v>
          </cell>
          <cell r="V42">
            <v>0</v>
          </cell>
          <cell r="W42">
            <v>0</v>
          </cell>
          <cell r="X42">
            <v>1750</v>
          </cell>
        </row>
        <row r="43">
          <cell r="A43" t="str">
            <v>Mabini</v>
          </cell>
          <cell r="D43">
            <v>55</v>
          </cell>
          <cell r="E43">
            <v>118</v>
          </cell>
          <cell r="G43">
            <v>0</v>
          </cell>
          <cell r="H43">
            <v>65</v>
          </cell>
          <cell r="I43">
            <v>65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58.300000000000004</v>
          </cell>
          <cell r="S43">
            <v>58.300000000000004</v>
          </cell>
          <cell r="U43">
            <v>0</v>
          </cell>
          <cell r="V43">
            <v>874500</v>
          </cell>
          <cell r="W43">
            <v>874500</v>
          </cell>
          <cell r="X43">
            <v>874500</v>
          </cell>
        </row>
        <row r="44">
          <cell r="B44" t="str">
            <v>Irrigated</v>
          </cell>
          <cell r="C44" t="str">
            <v>Rice-Hybrid</v>
          </cell>
          <cell r="D44">
            <v>10</v>
          </cell>
          <cell r="E44">
            <v>118</v>
          </cell>
          <cell r="F44" t="str">
            <v>Maturity</v>
          </cell>
          <cell r="H44">
            <v>12</v>
          </cell>
          <cell r="I44">
            <v>12</v>
          </cell>
          <cell r="J44">
            <v>5.3</v>
          </cell>
          <cell r="K44">
            <v>4.24</v>
          </cell>
          <cell r="L44">
            <v>0.2</v>
          </cell>
          <cell r="N44">
            <v>0</v>
          </cell>
          <cell r="R44">
            <v>12.72</v>
          </cell>
          <cell r="S44">
            <v>12.72</v>
          </cell>
          <cell r="T44">
            <v>15</v>
          </cell>
          <cell r="V44">
            <v>190800</v>
          </cell>
          <cell r="W44">
            <v>190800</v>
          </cell>
          <cell r="X44">
            <v>190800</v>
          </cell>
        </row>
        <row r="45">
          <cell r="B45" t="str">
            <v>Irrigated</v>
          </cell>
          <cell r="C45" t="str">
            <v>Rice-Inbred</v>
          </cell>
          <cell r="D45">
            <v>25</v>
          </cell>
          <cell r="F45" t="str">
            <v>Maturity</v>
          </cell>
          <cell r="H45">
            <v>28</v>
          </cell>
          <cell r="I45">
            <v>28</v>
          </cell>
          <cell r="J45">
            <v>4.3</v>
          </cell>
          <cell r="K45">
            <v>3.44</v>
          </cell>
          <cell r="L45">
            <v>0.2</v>
          </cell>
          <cell r="R45">
            <v>24.080000000000002</v>
          </cell>
          <cell r="S45">
            <v>24.080000000000002</v>
          </cell>
          <cell r="T45">
            <v>15</v>
          </cell>
          <cell r="V45">
            <v>361200.00000000006</v>
          </cell>
          <cell r="W45">
            <v>361200.00000000006</v>
          </cell>
          <cell r="X45">
            <v>361200.00000000006</v>
          </cell>
        </row>
        <row r="46">
          <cell r="B46" t="str">
            <v>Rainfed</v>
          </cell>
          <cell r="C46" t="str">
            <v>Rice-Inbred</v>
          </cell>
          <cell r="D46">
            <v>20</v>
          </cell>
          <cell r="F46" t="str">
            <v>Maturity</v>
          </cell>
          <cell r="H46">
            <v>25</v>
          </cell>
          <cell r="I46">
            <v>25</v>
          </cell>
          <cell r="J46">
            <v>4.3</v>
          </cell>
          <cell r="K46">
            <v>3.44</v>
          </cell>
          <cell r="L46">
            <v>0.2</v>
          </cell>
          <cell r="R46">
            <v>21.5</v>
          </cell>
          <cell r="S46">
            <v>21.5</v>
          </cell>
          <cell r="T46">
            <v>15</v>
          </cell>
          <cell r="V46">
            <v>322500</v>
          </cell>
          <cell r="W46">
            <v>322500</v>
          </cell>
          <cell r="X46">
            <v>322500</v>
          </cell>
        </row>
        <row r="47">
          <cell r="A47" t="str">
            <v>Aguilar</v>
          </cell>
          <cell r="D47">
            <v>210</v>
          </cell>
          <cell r="E47">
            <v>2512</v>
          </cell>
          <cell r="G47">
            <v>28</v>
          </cell>
          <cell r="H47">
            <v>210</v>
          </cell>
          <cell r="I47">
            <v>238</v>
          </cell>
          <cell r="N47">
            <v>140500</v>
          </cell>
          <cell r="O47">
            <v>0</v>
          </cell>
          <cell r="P47">
            <v>140500</v>
          </cell>
          <cell r="Q47">
            <v>0</v>
          </cell>
          <cell r="R47">
            <v>72.927999999999997</v>
          </cell>
          <cell r="S47">
            <v>72.927999999999997</v>
          </cell>
          <cell r="U47">
            <v>0</v>
          </cell>
          <cell r="V47">
            <v>1093920</v>
          </cell>
          <cell r="W47">
            <v>1093920</v>
          </cell>
          <cell r="X47">
            <v>1234420</v>
          </cell>
        </row>
        <row r="48">
          <cell r="B48" t="str">
            <v>Irrigated</v>
          </cell>
          <cell r="C48" t="str">
            <v>Inbred Rice</v>
          </cell>
          <cell r="D48">
            <v>16</v>
          </cell>
          <cell r="E48">
            <v>2512</v>
          </cell>
          <cell r="F48" t="str">
            <v>Newly sown</v>
          </cell>
          <cell r="G48">
            <v>23</v>
          </cell>
          <cell r="I48">
            <v>23</v>
          </cell>
          <cell r="J48">
            <v>4.3</v>
          </cell>
          <cell r="K48">
            <v>0</v>
          </cell>
          <cell r="L48">
            <v>1</v>
          </cell>
          <cell r="M48">
            <v>3500</v>
          </cell>
          <cell r="N48">
            <v>80500</v>
          </cell>
          <cell r="P48">
            <v>80500</v>
          </cell>
          <cell r="S48">
            <v>0</v>
          </cell>
          <cell r="V48">
            <v>0</v>
          </cell>
          <cell r="W48">
            <v>0</v>
          </cell>
          <cell r="X48">
            <v>80500</v>
          </cell>
        </row>
        <row r="49">
          <cell r="B49" t="str">
            <v>Irrigated</v>
          </cell>
          <cell r="C49" t="str">
            <v>Inbred Rice</v>
          </cell>
          <cell r="D49">
            <v>4</v>
          </cell>
          <cell r="F49" t="str">
            <v>Newly planted</v>
          </cell>
          <cell r="G49">
            <v>5</v>
          </cell>
          <cell r="I49">
            <v>5</v>
          </cell>
          <cell r="J49">
            <v>4.3</v>
          </cell>
          <cell r="K49">
            <v>0</v>
          </cell>
          <cell r="L49">
            <v>1</v>
          </cell>
          <cell r="M49">
            <v>12000</v>
          </cell>
          <cell r="N49">
            <v>60000</v>
          </cell>
          <cell r="P49">
            <v>60000</v>
          </cell>
          <cell r="S49">
            <v>0</v>
          </cell>
          <cell r="V49">
            <v>0</v>
          </cell>
          <cell r="W49">
            <v>0</v>
          </cell>
          <cell r="X49">
            <v>60000</v>
          </cell>
        </row>
        <row r="50">
          <cell r="B50" t="str">
            <v>Irrigated</v>
          </cell>
          <cell r="C50" t="str">
            <v>Rice-Inbred</v>
          </cell>
          <cell r="D50">
            <v>90</v>
          </cell>
          <cell r="F50" t="str">
            <v>Maturity</v>
          </cell>
          <cell r="H50">
            <v>101</v>
          </cell>
          <cell r="I50">
            <v>101</v>
          </cell>
          <cell r="J50">
            <v>4.3</v>
          </cell>
          <cell r="K50">
            <v>4.0419999999999998</v>
          </cell>
          <cell r="L50">
            <v>0.06</v>
          </cell>
          <cell r="R50">
            <v>26.057999999999996</v>
          </cell>
          <cell r="S50">
            <v>26.057999999999996</v>
          </cell>
          <cell r="T50">
            <v>15</v>
          </cell>
          <cell r="V50">
            <v>390869.99999999994</v>
          </cell>
          <cell r="W50">
            <v>390869.99999999994</v>
          </cell>
          <cell r="X50">
            <v>390869.99999999994</v>
          </cell>
        </row>
        <row r="51">
          <cell r="B51" t="str">
            <v>Rainfed</v>
          </cell>
          <cell r="C51" t="str">
            <v>Rice-Inbred</v>
          </cell>
          <cell r="D51">
            <v>100</v>
          </cell>
          <cell r="F51" t="str">
            <v>Maturity</v>
          </cell>
          <cell r="H51">
            <v>109</v>
          </cell>
          <cell r="I51">
            <v>109</v>
          </cell>
          <cell r="J51">
            <v>4.3</v>
          </cell>
          <cell r="K51">
            <v>3.8699999999999997</v>
          </cell>
          <cell r="L51">
            <v>0.1</v>
          </cell>
          <cell r="R51">
            <v>46.87</v>
          </cell>
          <cell r="S51">
            <v>46.87</v>
          </cell>
          <cell r="T51">
            <v>15</v>
          </cell>
          <cell r="V51">
            <v>703050</v>
          </cell>
          <cell r="W51">
            <v>703050</v>
          </cell>
          <cell r="X51">
            <v>703050</v>
          </cell>
        </row>
        <row r="52">
          <cell r="A52" t="str">
            <v>Bugallon</v>
          </cell>
          <cell r="D52">
            <v>305</v>
          </cell>
          <cell r="E52">
            <v>1637</v>
          </cell>
          <cell r="G52">
            <v>0</v>
          </cell>
          <cell r="H52">
            <v>329</v>
          </cell>
          <cell r="I52">
            <v>329</v>
          </cell>
          <cell r="N52">
            <v>0</v>
          </cell>
          <cell r="O52">
            <v>424050</v>
          </cell>
          <cell r="P52">
            <v>424050</v>
          </cell>
          <cell r="Q52">
            <v>0</v>
          </cell>
          <cell r="R52">
            <v>43.75</v>
          </cell>
          <cell r="S52">
            <v>43.75</v>
          </cell>
          <cell r="U52">
            <v>0</v>
          </cell>
          <cell r="V52">
            <v>656250</v>
          </cell>
          <cell r="W52">
            <v>656250</v>
          </cell>
          <cell r="X52">
            <v>1080300</v>
          </cell>
        </row>
        <row r="53">
          <cell r="B53" t="str">
            <v>Irrigated</v>
          </cell>
          <cell r="C53" t="str">
            <v>Rice-Inbred</v>
          </cell>
          <cell r="D53">
            <v>80</v>
          </cell>
          <cell r="E53">
            <v>1060</v>
          </cell>
          <cell r="F53" t="str">
            <v>Seedling</v>
          </cell>
          <cell r="H53">
            <v>65</v>
          </cell>
          <cell r="I53">
            <v>65</v>
          </cell>
          <cell r="J53">
            <v>4.3</v>
          </cell>
          <cell r="K53">
            <v>3.8699999999999997</v>
          </cell>
          <cell r="L53">
            <v>0.1</v>
          </cell>
          <cell r="M53">
            <v>18000</v>
          </cell>
          <cell r="N53">
            <v>0</v>
          </cell>
          <cell r="O53">
            <v>117000</v>
          </cell>
          <cell r="P53">
            <v>117000</v>
          </cell>
          <cell r="S53">
            <v>0</v>
          </cell>
          <cell r="V53">
            <v>0</v>
          </cell>
          <cell r="W53">
            <v>0</v>
          </cell>
          <cell r="X53">
            <v>117000</v>
          </cell>
        </row>
        <row r="54">
          <cell r="B54" t="str">
            <v>Irrigated</v>
          </cell>
          <cell r="C54" t="str">
            <v>Rice</v>
          </cell>
          <cell r="D54">
            <v>60</v>
          </cell>
          <cell r="F54" t="str">
            <v>Vegetative</v>
          </cell>
          <cell r="H54">
            <v>89</v>
          </cell>
          <cell r="I54">
            <v>89</v>
          </cell>
          <cell r="J54">
            <v>4.3</v>
          </cell>
          <cell r="K54">
            <v>3.6549999999999998</v>
          </cell>
          <cell r="L54">
            <v>0.15</v>
          </cell>
          <cell r="M54">
            <v>23000</v>
          </cell>
          <cell r="N54">
            <v>0</v>
          </cell>
          <cell r="O54">
            <v>307050</v>
          </cell>
          <cell r="P54">
            <v>307050</v>
          </cell>
          <cell r="S54">
            <v>0</v>
          </cell>
          <cell r="V54">
            <v>0</v>
          </cell>
          <cell r="W54">
            <v>0</v>
          </cell>
          <cell r="X54">
            <v>307050</v>
          </cell>
        </row>
        <row r="55">
          <cell r="B55" t="str">
            <v>Irrigated</v>
          </cell>
          <cell r="C55" t="str">
            <v>Rice</v>
          </cell>
          <cell r="D55">
            <v>165</v>
          </cell>
          <cell r="E55">
            <v>577</v>
          </cell>
          <cell r="F55" t="str">
            <v>Reproductive</v>
          </cell>
          <cell r="H55">
            <v>175</v>
          </cell>
          <cell r="I55">
            <v>175</v>
          </cell>
          <cell r="J55">
            <v>5</v>
          </cell>
          <cell r="K55">
            <v>4.75</v>
          </cell>
          <cell r="L55">
            <v>0.05</v>
          </cell>
          <cell r="N55">
            <v>0</v>
          </cell>
          <cell r="R55">
            <v>43.75</v>
          </cell>
          <cell r="S55">
            <v>43.75</v>
          </cell>
          <cell r="T55">
            <v>15</v>
          </cell>
          <cell r="V55">
            <v>656250</v>
          </cell>
          <cell r="W55">
            <v>656250</v>
          </cell>
          <cell r="X55">
            <v>656250</v>
          </cell>
        </row>
        <row r="56">
          <cell r="A56" t="str">
            <v>Lingayen</v>
          </cell>
          <cell r="D56">
            <v>181</v>
          </cell>
          <cell r="E56">
            <v>577</v>
          </cell>
          <cell r="G56">
            <v>7</v>
          </cell>
          <cell r="H56">
            <v>0</v>
          </cell>
          <cell r="I56">
            <v>7</v>
          </cell>
          <cell r="N56">
            <v>24500</v>
          </cell>
          <cell r="O56">
            <v>0</v>
          </cell>
          <cell r="P56">
            <v>24500</v>
          </cell>
          <cell r="Q56">
            <v>0</v>
          </cell>
          <cell r="R56">
            <v>4.3</v>
          </cell>
          <cell r="S56">
            <v>4.3</v>
          </cell>
          <cell r="U56">
            <v>0</v>
          </cell>
          <cell r="V56">
            <v>64500</v>
          </cell>
          <cell r="W56">
            <v>64500</v>
          </cell>
          <cell r="X56">
            <v>89000</v>
          </cell>
        </row>
        <row r="57">
          <cell r="B57" t="str">
            <v>Irrigated</v>
          </cell>
          <cell r="C57" t="str">
            <v>Inbred Rice</v>
          </cell>
          <cell r="D57">
            <v>16</v>
          </cell>
          <cell r="F57" t="str">
            <v>Newly sown</v>
          </cell>
          <cell r="G57">
            <v>7</v>
          </cell>
          <cell r="I57">
            <v>7</v>
          </cell>
          <cell r="J57">
            <v>4.3</v>
          </cell>
          <cell r="K57">
            <v>0</v>
          </cell>
          <cell r="L57">
            <v>1</v>
          </cell>
          <cell r="M57">
            <v>3500</v>
          </cell>
          <cell r="N57">
            <v>24500</v>
          </cell>
          <cell r="P57">
            <v>24500</v>
          </cell>
          <cell r="S57">
            <v>0</v>
          </cell>
          <cell r="V57">
            <v>0</v>
          </cell>
          <cell r="W57">
            <v>0</v>
          </cell>
          <cell r="X57">
            <v>24500</v>
          </cell>
        </row>
        <row r="58">
          <cell r="B58" t="str">
            <v>Irrigated</v>
          </cell>
          <cell r="C58" t="str">
            <v>Rice</v>
          </cell>
          <cell r="D58">
            <v>165</v>
          </cell>
          <cell r="E58">
            <v>577</v>
          </cell>
          <cell r="F58" t="str">
            <v>Reproductive</v>
          </cell>
          <cell r="H58">
            <v>5</v>
          </cell>
          <cell r="I58">
            <v>5</v>
          </cell>
          <cell r="J58">
            <v>4.3</v>
          </cell>
          <cell r="K58">
            <v>3.44</v>
          </cell>
          <cell r="L58">
            <v>0.2</v>
          </cell>
          <cell r="N58">
            <v>0</v>
          </cell>
          <cell r="R58">
            <v>4.3</v>
          </cell>
          <cell r="S58">
            <v>4.3</v>
          </cell>
          <cell r="T58">
            <v>15</v>
          </cell>
          <cell r="V58">
            <v>64500</v>
          </cell>
          <cell r="W58">
            <v>64500</v>
          </cell>
          <cell r="X58">
            <v>64500</v>
          </cell>
        </row>
        <row r="59">
          <cell r="A59" t="str">
            <v>Mangatarem</v>
          </cell>
          <cell r="D59">
            <v>2500</v>
          </cell>
          <cell r="E59">
            <v>7813</v>
          </cell>
          <cell r="G59">
            <v>0</v>
          </cell>
          <cell r="H59">
            <v>3032.0499999999997</v>
          </cell>
          <cell r="I59">
            <v>3032.0499999999997</v>
          </cell>
          <cell r="N59">
            <v>0</v>
          </cell>
          <cell r="O59">
            <v>1521910</v>
          </cell>
          <cell r="P59">
            <v>1521910</v>
          </cell>
          <cell r="Q59">
            <v>0</v>
          </cell>
          <cell r="R59">
            <v>2084.7660000000001</v>
          </cell>
          <cell r="S59">
            <v>2084.7660000000001</v>
          </cell>
          <cell r="U59">
            <v>0</v>
          </cell>
          <cell r="V59">
            <v>33212421</v>
          </cell>
          <cell r="W59">
            <v>33212421</v>
          </cell>
          <cell r="X59">
            <v>34734331</v>
          </cell>
        </row>
        <row r="60">
          <cell r="B60" t="str">
            <v>Irrigated</v>
          </cell>
          <cell r="C60" t="str">
            <v>Inbred Rice</v>
          </cell>
          <cell r="D60">
            <v>2000</v>
          </cell>
          <cell r="E60">
            <v>2457</v>
          </cell>
          <cell r="F60" t="str">
            <v>Maturity</v>
          </cell>
          <cell r="H60">
            <v>9</v>
          </cell>
          <cell r="I60">
            <v>9</v>
          </cell>
          <cell r="J60">
            <v>4.3</v>
          </cell>
          <cell r="K60">
            <v>3.6549999999999998</v>
          </cell>
          <cell r="L60">
            <v>0.15</v>
          </cell>
          <cell r="R60">
            <v>5.8049999999999988</v>
          </cell>
          <cell r="S60">
            <v>5.8049999999999988</v>
          </cell>
          <cell r="T60">
            <v>15</v>
          </cell>
          <cell r="V60">
            <v>87074.999999999985</v>
          </cell>
          <cell r="W60">
            <v>87074.999999999985</v>
          </cell>
          <cell r="X60">
            <v>87074.999999999985</v>
          </cell>
        </row>
        <row r="61">
          <cell r="B61" t="str">
            <v>Rainfed</v>
          </cell>
          <cell r="C61" t="str">
            <v>Inbred Rice</v>
          </cell>
          <cell r="F61" t="str">
            <v>Maturity</v>
          </cell>
          <cell r="H61">
            <v>214</v>
          </cell>
          <cell r="I61">
            <v>214</v>
          </cell>
          <cell r="J61">
            <v>4.3</v>
          </cell>
          <cell r="K61">
            <v>3.6549999999999998</v>
          </cell>
          <cell r="L61">
            <v>0.15</v>
          </cell>
          <cell r="R61">
            <v>138.03</v>
          </cell>
          <cell r="S61">
            <v>138.03</v>
          </cell>
          <cell r="T61">
            <v>15</v>
          </cell>
          <cell r="V61">
            <v>2070449.9999999998</v>
          </cell>
          <cell r="W61">
            <v>2070449.9999999998</v>
          </cell>
          <cell r="X61">
            <v>2070449.9999999998</v>
          </cell>
        </row>
        <row r="62">
          <cell r="B62" t="str">
            <v>Irrigated</v>
          </cell>
          <cell r="C62" t="str">
            <v>Inbred Rice</v>
          </cell>
          <cell r="F62" t="str">
            <v>Reproductive</v>
          </cell>
          <cell r="H62">
            <v>97</v>
          </cell>
          <cell r="I62">
            <v>97</v>
          </cell>
          <cell r="J62">
            <v>4.3</v>
          </cell>
          <cell r="K62">
            <v>3.44</v>
          </cell>
          <cell r="L62">
            <v>0.2</v>
          </cell>
          <cell r="N62">
            <v>0</v>
          </cell>
          <cell r="R62">
            <v>83.42</v>
          </cell>
          <cell r="S62">
            <v>83.42</v>
          </cell>
          <cell r="T62">
            <v>16</v>
          </cell>
          <cell r="V62">
            <v>1334720</v>
          </cell>
          <cell r="W62">
            <v>1334720</v>
          </cell>
          <cell r="X62">
            <v>1334720</v>
          </cell>
        </row>
        <row r="63">
          <cell r="B63" t="str">
            <v>Rainfed</v>
          </cell>
          <cell r="C63" t="str">
            <v>Inbred Rice</v>
          </cell>
          <cell r="F63" t="str">
            <v>Reproductive</v>
          </cell>
          <cell r="H63">
            <v>1898.85</v>
          </cell>
          <cell r="I63">
            <v>1898.85</v>
          </cell>
          <cell r="J63">
            <v>4.3</v>
          </cell>
          <cell r="K63">
            <v>3.44</v>
          </cell>
          <cell r="L63">
            <v>0.2</v>
          </cell>
          <cell r="N63">
            <v>0</v>
          </cell>
          <cell r="R63">
            <v>1633.011</v>
          </cell>
          <cell r="S63">
            <v>1633.011</v>
          </cell>
          <cell r="T63">
            <v>16</v>
          </cell>
          <cell r="V63">
            <v>26128176</v>
          </cell>
          <cell r="W63">
            <v>26128176</v>
          </cell>
          <cell r="X63">
            <v>26128176</v>
          </cell>
        </row>
        <row r="64">
          <cell r="B64" t="str">
            <v>Irrigated</v>
          </cell>
          <cell r="C64" t="str">
            <v>Hybrid Rice</v>
          </cell>
          <cell r="F64" t="str">
            <v>Reproductive</v>
          </cell>
          <cell r="H64">
            <v>57</v>
          </cell>
          <cell r="I64">
            <v>57</v>
          </cell>
          <cell r="J64">
            <v>5</v>
          </cell>
          <cell r="K64">
            <v>4</v>
          </cell>
          <cell r="L64">
            <v>0.2</v>
          </cell>
          <cell r="N64">
            <v>0</v>
          </cell>
          <cell r="R64">
            <v>57</v>
          </cell>
          <cell r="S64">
            <v>57</v>
          </cell>
          <cell r="T64">
            <v>16</v>
          </cell>
          <cell r="V64">
            <v>912000</v>
          </cell>
          <cell r="W64">
            <v>912000</v>
          </cell>
          <cell r="X64">
            <v>912000</v>
          </cell>
        </row>
        <row r="65">
          <cell r="B65" t="str">
            <v>Rainfed</v>
          </cell>
          <cell r="C65" t="str">
            <v>Hybrid Rice</v>
          </cell>
          <cell r="F65" t="str">
            <v>Reproductive</v>
          </cell>
          <cell r="H65">
            <v>167.5</v>
          </cell>
          <cell r="I65">
            <v>167.5</v>
          </cell>
          <cell r="J65">
            <v>5</v>
          </cell>
          <cell r="K65">
            <v>4</v>
          </cell>
          <cell r="L65">
            <v>0.2</v>
          </cell>
          <cell r="N65">
            <v>0</v>
          </cell>
          <cell r="R65">
            <v>167.5</v>
          </cell>
          <cell r="S65">
            <v>167.5</v>
          </cell>
          <cell r="T65">
            <v>16</v>
          </cell>
          <cell r="V65">
            <v>2680000</v>
          </cell>
          <cell r="W65">
            <v>2680000</v>
          </cell>
          <cell r="X65">
            <v>2680000</v>
          </cell>
        </row>
        <row r="66">
          <cell r="B66" t="str">
            <v>Irrigated</v>
          </cell>
          <cell r="C66" t="str">
            <v>Inbred Rice</v>
          </cell>
          <cell r="D66">
            <v>500</v>
          </cell>
          <cell r="E66">
            <v>5356</v>
          </cell>
          <cell r="F66" t="str">
            <v>Vegetative</v>
          </cell>
          <cell r="H66">
            <v>97</v>
          </cell>
          <cell r="I66">
            <v>97</v>
          </cell>
          <cell r="J66">
            <v>4.3</v>
          </cell>
          <cell r="K66">
            <v>3.6549999999999998</v>
          </cell>
          <cell r="L66">
            <v>0.15</v>
          </cell>
          <cell r="M66">
            <v>23000</v>
          </cell>
          <cell r="N66">
            <v>0</v>
          </cell>
          <cell r="O66">
            <v>334650</v>
          </cell>
          <cell r="P66">
            <v>334650</v>
          </cell>
          <cell r="S66">
            <v>0</v>
          </cell>
          <cell r="V66">
            <v>0</v>
          </cell>
          <cell r="W66">
            <v>0</v>
          </cell>
          <cell r="X66">
            <v>334650</v>
          </cell>
        </row>
        <row r="67">
          <cell r="B67" t="str">
            <v>Rainfed</v>
          </cell>
          <cell r="C67" t="str">
            <v>Inbred Rice</v>
          </cell>
          <cell r="F67" t="str">
            <v>Vegetative</v>
          </cell>
          <cell r="H67">
            <v>354.7</v>
          </cell>
          <cell r="I67">
            <v>354.7</v>
          </cell>
          <cell r="J67">
            <v>4.3</v>
          </cell>
          <cell r="K67">
            <v>3.8699999999999997</v>
          </cell>
          <cell r="L67">
            <v>0.1</v>
          </cell>
          <cell r="M67">
            <v>23000</v>
          </cell>
          <cell r="N67">
            <v>0</v>
          </cell>
          <cell r="O67">
            <v>815810</v>
          </cell>
          <cell r="P67">
            <v>815810</v>
          </cell>
          <cell r="S67">
            <v>0</v>
          </cell>
          <cell r="V67">
            <v>0</v>
          </cell>
          <cell r="W67">
            <v>0</v>
          </cell>
          <cell r="X67">
            <v>815810</v>
          </cell>
        </row>
        <row r="68">
          <cell r="B68" t="str">
            <v>Irrigated</v>
          </cell>
          <cell r="C68" t="str">
            <v>Hybrid Rice</v>
          </cell>
          <cell r="F68" t="str">
            <v>Vegetative</v>
          </cell>
          <cell r="H68">
            <v>57</v>
          </cell>
          <cell r="I68">
            <v>57</v>
          </cell>
          <cell r="J68">
            <v>5</v>
          </cell>
          <cell r="K68">
            <v>4.25</v>
          </cell>
          <cell r="L68">
            <v>0.15</v>
          </cell>
          <cell r="M68">
            <v>27000</v>
          </cell>
          <cell r="N68">
            <v>0</v>
          </cell>
          <cell r="O68">
            <v>230850</v>
          </cell>
          <cell r="P68">
            <v>230850</v>
          </cell>
          <cell r="S68">
            <v>0</v>
          </cell>
          <cell r="V68">
            <v>0</v>
          </cell>
          <cell r="W68">
            <v>0</v>
          </cell>
          <cell r="X68">
            <v>230850</v>
          </cell>
        </row>
        <row r="69">
          <cell r="B69" t="str">
            <v>Rainfed</v>
          </cell>
          <cell r="C69" t="str">
            <v>Hybrid Rice</v>
          </cell>
          <cell r="F69" t="str">
            <v>Vegetative</v>
          </cell>
          <cell r="H69">
            <v>22</v>
          </cell>
          <cell r="I69">
            <v>22</v>
          </cell>
          <cell r="J69">
            <v>5</v>
          </cell>
          <cell r="K69">
            <v>4.5</v>
          </cell>
          <cell r="L69">
            <v>0.1</v>
          </cell>
          <cell r="M69">
            <v>27000</v>
          </cell>
          <cell r="N69">
            <v>0</v>
          </cell>
          <cell r="O69">
            <v>59400</v>
          </cell>
          <cell r="P69">
            <v>59400</v>
          </cell>
          <cell r="S69">
            <v>0</v>
          </cell>
          <cell r="V69">
            <v>0</v>
          </cell>
          <cell r="W69">
            <v>0</v>
          </cell>
          <cell r="X69">
            <v>59400</v>
          </cell>
        </row>
        <row r="70">
          <cell r="B70" t="str">
            <v>Irrigated</v>
          </cell>
          <cell r="C70" t="str">
            <v>Inbred Rice</v>
          </cell>
          <cell r="F70" t="str">
            <v>Newly sown</v>
          </cell>
          <cell r="H70">
            <v>20</v>
          </cell>
          <cell r="I70">
            <v>20</v>
          </cell>
          <cell r="J70">
            <v>4.3</v>
          </cell>
          <cell r="K70">
            <v>2.58</v>
          </cell>
          <cell r="L70">
            <v>0.4</v>
          </cell>
          <cell r="M70">
            <v>3500</v>
          </cell>
          <cell r="N70">
            <v>0</v>
          </cell>
          <cell r="O70">
            <v>28000</v>
          </cell>
          <cell r="P70">
            <v>28000</v>
          </cell>
          <cell r="S70">
            <v>0</v>
          </cell>
          <cell r="V70">
            <v>0</v>
          </cell>
          <cell r="W70">
            <v>0</v>
          </cell>
          <cell r="X70">
            <v>28000</v>
          </cell>
        </row>
        <row r="71">
          <cell r="B71" t="str">
            <v>Rainfed</v>
          </cell>
          <cell r="C71" t="str">
            <v>Inbred Rice</v>
          </cell>
          <cell r="F71" t="str">
            <v>Newly sown</v>
          </cell>
          <cell r="H71">
            <v>38</v>
          </cell>
          <cell r="I71">
            <v>38</v>
          </cell>
          <cell r="J71">
            <v>4.3</v>
          </cell>
          <cell r="K71">
            <v>2.58</v>
          </cell>
          <cell r="L71">
            <v>0.4</v>
          </cell>
          <cell r="M71">
            <v>3500</v>
          </cell>
          <cell r="N71">
            <v>0</v>
          </cell>
          <cell r="O71">
            <v>53200</v>
          </cell>
          <cell r="P71">
            <v>53200</v>
          </cell>
          <cell r="S71">
            <v>0</v>
          </cell>
          <cell r="V71">
            <v>0</v>
          </cell>
          <cell r="W71">
            <v>0</v>
          </cell>
          <cell r="X71">
            <v>53200</v>
          </cell>
        </row>
        <row r="72">
          <cell r="A72" t="str">
            <v>Calasiao</v>
          </cell>
          <cell r="D72">
            <v>0</v>
          </cell>
          <cell r="E72">
            <v>500</v>
          </cell>
          <cell r="G72">
            <v>85.84</v>
          </cell>
          <cell r="H72">
            <v>98.6</v>
          </cell>
          <cell r="I72">
            <v>184.44</v>
          </cell>
          <cell r="N72">
            <v>1591820</v>
          </cell>
          <cell r="O72">
            <v>932880</v>
          </cell>
          <cell r="P72">
            <v>2524700</v>
          </cell>
          <cell r="Q72">
            <v>0</v>
          </cell>
          <cell r="R72">
            <v>0</v>
          </cell>
          <cell r="S72">
            <v>0</v>
          </cell>
          <cell r="U72">
            <v>0</v>
          </cell>
          <cell r="V72">
            <v>0</v>
          </cell>
          <cell r="W72">
            <v>0</v>
          </cell>
          <cell r="X72">
            <v>2524700</v>
          </cell>
        </row>
        <row r="73">
          <cell r="B73" t="str">
            <v>Irrigated</v>
          </cell>
          <cell r="C73" t="str">
            <v>Inbred Rice</v>
          </cell>
          <cell r="E73">
            <v>500</v>
          </cell>
          <cell r="F73" t="str">
            <v>Seedling</v>
          </cell>
          <cell r="H73">
            <v>50.6</v>
          </cell>
          <cell r="I73">
            <v>50.6</v>
          </cell>
          <cell r="J73">
            <v>4.3</v>
          </cell>
          <cell r="K73">
            <v>1.7200000000000002</v>
          </cell>
          <cell r="L73">
            <v>0.6</v>
          </cell>
          <cell r="M73">
            <v>18000</v>
          </cell>
          <cell r="N73">
            <v>0</v>
          </cell>
          <cell r="O73">
            <v>546480</v>
          </cell>
          <cell r="P73">
            <v>546480</v>
          </cell>
          <cell r="S73">
            <v>0</v>
          </cell>
          <cell r="V73">
            <v>0</v>
          </cell>
          <cell r="W73">
            <v>0</v>
          </cell>
          <cell r="X73">
            <v>546480</v>
          </cell>
        </row>
        <row r="74">
          <cell r="B74" t="str">
            <v>Irrigated</v>
          </cell>
          <cell r="C74" t="str">
            <v>Inbred Rice</v>
          </cell>
          <cell r="F74" t="str">
            <v>Seedling</v>
          </cell>
          <cell r="G74">
            <v>76.5</v>
          </cell>
          <cell r="I74">
            <v>76.5</v>
          </cell>
          <cell r="J74">
            <v>4.3</v>
          </cell>
          <cell r="K74">
            <v>0</v>
          </cell>
          <cell r="L74">
            <v>1</v>
          </cell>
          <cell r="M74">
            <v>18000</v>
          </cell>
          <cell r="N74">
            <v>1377000</v>
          </cell>
          <cell r="P74">
            <v>1377000</v>
          </cell>
          <cell r="S74">
            <v>0</v>
          </cell>
          <cell r="V74">
            <v>0</v>
          </cell>
          <cell r="W74">
            <v>0</v>
          </cell>
          <cell r="X74">
            <v>1377000</v>
          </cell>
        </row>
        <row r="75">
          <cell r="B75" t="str">
            <v>Irrigated</v>
          </cell>
          <cell r="C75" t="str">
            <v>Inbred Rice</v>
          </cell>
          <cell r="F75" t="str">
            <v>Vegetative</v>
          </cell>
          <cell r="H75">
            <v>48</v>
          </cell>
          <cell r="I75">
            <v>48</v>
          </cell>
          <cell r="J75">
            <v>4.3</v>
          </cell>
          <cell r="K75">
            <v>2.7949999999999999</v>
          </cell>
          <cell r="L75">
            <v>0.35</v>
          </cell>
          <cell r="M75">
            <v>23000</v>
          </cell>
          <cell r="N75">
            <v>0</v>
          </cell>
          <cell r="O75">
            <v>386399.99999999994</v>
          </cell>
          <cell r="P75">
            <v>386399.99999999994</v>
          </cell>
          <cell r="S75">
            <v>0</v>
          </cell>
          <cell r="V75">
            <v>0</v>
          </cell>
          <cell r="W75">
            <v>0</v>
          </cell>
          <cell r="X75">
            <v>386399.99999999994</v>
          </cell>
        </row>
        <row r="76">
          <cell r="B76" t="str">
            <v>Irrigated</v>
          </cell>
          <cell r="C76" t="str">
            <v>Inbred Rice</v>
          </cell>
          <cell r="F76" t="str">
            <v>Vegetative</v>
          </cell>
          <cell r="G76">
            <v>9.34</v>
          </cell>
          <cell r="I76">
            <v>9.34</v>
          </cell>
          <cell r="J76">
            <v>4.3</v>
          </cell>
          <cell r="K76">
            <v>0</v>
          </cell>
          <cell r="L76">
            <v>1</v>
          </cell>
          <cell r="M76">
            <v>23000</v>
          </cell>
          <cell r="N76">
            <v>214820</v>
          </cell>
          <cell r="P76">
            <v>214820</v>
          </cell>
          <cell r="S76">
            <v>0</v>
          </cell>
          <cell r="V76">
            <v>0</v>
          </cell>
          <cell r="W76">
            <v>0</v>
          </cell>
          <cell r="X76">
            <v>214820</v>
          </cell>
        </row>
        <row r="77">
          <cell r="A77" t="str">
            <v>Mapandan</v>
          </cell>
          <cell r="D77">
            <v>0</v>
          </cell>
          <cell r="E77">
            <v>142</v>
          </cell>
          <cell r="G77">
            <v>0</v>
          </cell>
          <cell r="H77">
            <v>148</v>
          </cell>
          <cell r="I77">
            <v>148</v>
          </cell>
          <cell r="N77">
            <v>0</v>
          </cell>
          <cell r="O77">
            <v>64700</v>
          </cell>
          <cell r="P77">
            <v>64700</v>
          </cell>
          <cell r="Q77">
            <v>0</v>
          </cell>
          <cell r="R77">
            <v>0</v>
          </cell>
          <cell r="S77">
            <v>0</v>
          </cell>
          <cell r="U77">
            <v>0</v>
          </cell>
          <cell r="V77">
            <v>0</v>
          </cell>
          <cell r="W77">
            <v>0</v>
          </cell>
          <cell r="X77">
            <v>64700</v>
          </cell>
        </row>
        <row r="78">
          <cell r="B78" t="str">
            <v>Irrigated</v>
          </cell>
          <cell r="C78" t="str">
            <v>Inbred Rice</v>
          </cell>
          <cell r="E78">
            <v>142</v>
          </cell>
          <cell r="F78" t="str">
            <v>Newly sown</v>
          </cell>
          <cell r="H78">
            <v>62</v>
          </cell>
          <cell r="I78">
            <v>62</v>
          </cell>
          <cell r="J78">
            <v>4.3</v>
          </cell>
          <cell r="K78">
            <v>3.8699999999999997</v>
          </cell>
          <cell r="L78">
            <v>0.1</v>
          </cell>
          <cell r="M78">
            <v>3500</v>
          </cell>
          <cell r="N78">
            <v>0</v>
          </cell>
          <cell r="O78">
            <v>21700</v>
          </cell>
          <cell r="P78">
            <v>21700</v>
          </cell>
          <cell r="S78">
            <v>0</v>
          </cell>
          <cell r="V78">
            <v>0</v>
          </cell>
          <cell r="W78">
            <v>0</v>
          </cell>
          <cell r="X78">
            <v>21700</v>
          </cell>
        </row>
        <row r="79">
          <cell r="B79" t="str">
            <v>Irrigated</v>
          </cell>
          <cell r="C79" t="str">
            <v>Rice -hybrid</v>
          </cell>
          <cell r="F79" t="str">
            <v>Newly sown</v>
          </cell>
          <cell r="H79">
            <v>86</v>
          </cell>
          <cell r="I79">
            <v>86</v>
          </cell>
          <cell r="J79">
            <v>5</v>
          </cell>
          <cell r="K79">
            <v>4.5</v>
          </cell>
          <cell r="L79">
            <v>0.1</v>
          </cell>
          <cell r="M79">
            <v>5000</v>
          </cell>
          <cell r="N79">
            <v>0</v>
          </cell>
          <cell r="O79">
            <v>43000</v>
          </cell>
          <cell r="P79">
            <v>43000</v>
          </cell>
          <cell r="S79">
            <v>0</v>
          </cell>
          <cell r="V79">
            <v>0</v>
          </cell>
          <cell r="W79">
            <v>0</v>
          </cell>
          <cell r="X79">
            <v>43000</v>
          </cell>
        </row>
        <row r="80">
          <cell r="A80" t="str">
            <v>SANTA BARBARA</v>
          </cell>
          <cell r="D80">
            <v>0</v>
          </cell>
          <cell r="E80">
            <v>0</v>
          </cell>
          <cell r="G80">
            <v>0</v>
          </cell>
          <cell r="H80">
            <v>10</v>
          </cell>
          <cell r="I80">
            <v>10</v>
          </cell>
          <cell r="N80">
            <v>0</v>
          </cell>
          <cell r="O80">
            <v>3500</v>
          </cell>
          <cell r="P80">
            <v>3500</v>
          </cell>
          <cell r="Q80">
            <v>0</v>
          </cell>
          <cell r="R80">
            <v>0</v>
          </cell>
          <cell r="S80">
            <v>0</v>
          </cell>
          <cell r="U80">
            <v>0</v>
          </cell>
          <cell r="V80">
            <v>0</v>
          </cell>
          <cell r="W80">
            <v>0</v>
          </cell>
          <cell r="X80">
            <v>3500</v>
          </cell>
        </row>
        <row r="81">
          <cell r="B81" t="str">
            <v>Irrigated</v>
          </cell>
          <cell r="C81" t="str">
            <v>Inbred Rice</v>
          </cell>
          <cell r="F81" t="str">
            <v>Newly sown</v>
          </cell>
          <cell r="H81">
            <v>10</v>
          </cell>
          <cell r="I81">
            <v>10</v>
          </cell>
          <cell r="J81">
            <v>4.3</v>
          </cell>
          <cell r="K81">
            <v>3.8699999999999997</v>
          </cell>
          <cell r="L81">
            <v>0.1</v>
          </cell>
          <cell r="M81">
            <v>3500</v>
          </cell>
          <cell r="N81">
            <v>0</v>
          </cell>
          <cell r="O81">
            <v>3500</v>
          </cell>
          <cell r="P81">
            <v>3500</v>
          </cell>
          <cell r="S81">
            <v>0</v>
          </cell>
          <cell r="V81">
            <v>0</v>
          </cell>
          <cell r="W81">
            <v>0</v>
          </cell>
          <cell r="X81">
            <v>3500</v>
          </cell>
        </row>
        <row r="82">
          <cell r="A82" t="str">
            <v>Mangaldan</v>
          </cell>
          <cell r="D82">
            <v>200</v>
          </cell>
          <cell r="E82">
            <v>300</v>
          </cell>
          <cell r="G82">
            <v>154</v>
          </cell>
          <cell r="H82">
            <v>49</v>
          </cell>
          <cell r="I82">
            <v>203</v>
          </cell>
          <cell r="N82">
            <v>669500</v>
          </cell>
          <cell r="O82">
            <v>34300</v>
          </cell>
          <cell r="P82">
            <v>703800</v>
          </cell>
          <cell r="Q82">
            <v>0</v>
          </cell>
          <cell r="R82">
            <v>0</v>
          </cell>
          <cell r="S82">
            <v>0</v>
          </cell>
          <cell r="U82">
            <v>0</v>
          </cell>
          <cell r="V82">
            <v>0</v>
          </cell>
          <cell r="W82">
            <v>0</v>
          </cell>
          <cell r="X82">
            <v>703800</v>
          </cell>
        </row>
        <row r="83">
          <cell r="B83" t="str">
            <v>Irrigated</v>
          </cell>
          <cell r="C83" t="str">
            <v>Inbred Rice</v>
          </cell>
          <cell r="D83">
            <v>200</v>
          </cell>
          <cell r="E83">
            <v>300</v>
          </cell>
          <cell r="F83" t="str">
            <v>Newly Sown</v>
          </cell>
          <cell r="G83">
            <v>67</v>
          </cell>
          <cell r="I83">
            <v>67</v>
          </cell>
          <cell r="J83">
            <v>4.3</v>
          </cell>
          <cell r="K83">
            <v>0</v>
          </cell>
          <cell r="L83">
            <v>1</v>
          </cell>
          <cell r="M83">
            <v>3500</v>
          </cell>
          <cell r="N83">
            <v>234500</v>
          </cell>
          <cell r="P83">
            <v>234500</v>
          </cell>
          <cell r="S83">
            <v>0</v>
          </cell>
          <cell r="V83">
            <v>0</v>
          </cell>
          <cell r="W83">
            <v>0</v>
          </cell>
          <cell r="X83">
            <v>234500</v>
          </cell>
        </row>
        <row r="84">
          <cell r="B84" t="str">
            <v>Irrigated</v>
          </cell>
          <cell r="C84" t="str">
            <v>Inbred Rice</v>
          </cell>
          <cell r="F84" t="str">
            <v>Newly Sown</v>
          </cell>
          <cell r="H84">
            <v>49</v>
          </cell>
          <cell r="I84">
            <v>49</v>
          </cell>
          <cell r="J84">
            <v>4.3</v>
          </cell>
          <cell r="K84">
            <v>3.44</v>
          </cell>
          <cell r="L84">
            <v>0.2</v>
          </cell>
          <cell r="M84">
            <v>3500</v>
          </cell>
          <cell r="N84">
            <v>0</v>
          </cell>
          <cell r="O84">
            <v>34300</v>
          </cell>
          <cell r="P84">
            <v>34300</v>
          </cell>
          <cell r="S84">
            <v>0</v>
          </cell>
          <cell r="V84">
            <v>0</v>
          </cell>
          <cell r="W84">
            <v>0</v>
          </cell>
          <cell r="X84">
            <v>34300</v>
          </cell>
        </row>
        <row r="85">
          <cell r="B85" t="str">
            <v>Irrigated</v>
          </cell>
          <cell r="C85" t="str">
            <v>Rice -hybrid</v>
          </cell>
          <cell r="F85" t="str">
            <v>Newly sown</v>
          </cell>
          <cell r="G85">
            <v>87</v>
          </cell>
          <cell r="I85">
            <v>87</v>
          </cell>
          <cell r="J85">
            <v>5</v>
          </cell>
          <cell r="K85">
            <v>0</v>
          </cell>
          <cell r="L85">
            <v>1</v>
          </cell>
          <cell r="M85">
            <v>5000</v>
          </cell>
          <cell r="N85">
            <v>435000</v>
          </cell>
          <cell r="P85">
            <v>435000</v>
          </cell>
          <cell r="S85">
            <v>0</v>
          </cell>
          <cell r="V85">
            <v>0</v>
          </cell>
          <cell r="W85">
            <v>0</v>
          </cell>
          <cell r="X85">
            <v>435000</v>
          </cell>
        </row>
        <row r="86">
          <cell r="A86" t="str">
            <v>San Jacinto</v>
          </cell>
          <cell r="D86">
            <v>0</v>
          </cell>
          <cell r="E86">
            <v>0</v>
          </cell>
          <cell r="G86">
            <v>0</v>
          </cell>
          <cell r="H86">
            <v>15</v>
          </cell>
          <cell r="I86">
            <v>15</v>
          </cell>
          <cell r="N86">
            <v>0</v>
          </cell>
          <cell r="O86">
            <v>27000</v>
          </cell>
          <cell r="P86">
            <v>27000</v>
          </cell>
          <cell r="Q86">
            <v>0</v>
          </cell>
          <cell r="R86">
            <v>0</v>
          </cell>
          <cell r="S86">
            <v>0</v>
          </cell>
          <cell r="U86">
            <v>0</v>
          </cell>
          <cell r="V86">
            <v>0</v>
          </cell>
          <cell r="W86">
            <v>0</v>
          </cell>
          <cell r="X86">
            <v>27000</v>
          </cell>
        </row>
        <row r="87">
          <cell r="B87" t="str">
            <v>Irrigated</v>
          </cell>
          <cell r="C87" t="str">
            <v>Inbred Rice</v>
          </cell>
          <cell r="F87" t="str">
            <v>Seedling</v>
          </cell>
          <cell r="H87">
            <v>15</v>
          </cell>
          <cell r="I87">
            <v>15</v>
          </cell>
          <cell r="J87">
            <v>4.3</v>
          </cell>
          <cell r="K87">
            <v>3.8699999999999997</v>
          </cell>
          <cell r="L87">
            <v>0.1</v>
          </cell>
          <cell r="M87">
            <v>18000</v>
          </cell>
          <cell r="N87">
            <v>0</v>
          </cell>
          <cell r="O87">
            <v>27000</v>
          </cell>
          <cell r="P87">
            <v>27000</v>
          </cell>
          <cell r="S87">
            <v>0</v>
          </cell>
          <cell r="V87">
            <v>0</v>
          </cell>
          <cell r="W87">
            <v>0</v>
          </cell>
          <cell r="X87">
            <v>27000</v>
          </cell>
        </row>
        <row r="88">
          <cell r="A88" t="str">
            <v>Bautista</v>
          </cell>
          <cell r="D88">
            <v>0</v>
          </cell>
          <cell r="E88">
            <v>0</v>
          </cell>
          <cell r="G88">
            <v>0</v>
          </cell>
          <cell r="H88">
            <v>50</v>
          </cell>
          <cell r="I88">
            <v>50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32.25</v>
          </cell>
          <cell r="S88">
            <v>32.25</v>
          </cell>
          <cell r="U88">
            <v>0</v>
          </cell>
          <cell r="V88">
            <v>516000</v>
          </cell>
          <cell r="W88">
            <v>516000</v>
          </cell>
          <cell r="X88">
            <v>516000</v>
          </cell>
        </row>
        <row r="89">
          <cell r="B89" t="str">
            <v>Irrigated</v>
          </cell>
          <cell r="C89" t="str">
            <v>Rice</v>
          </cell>
          <cell r="F89" t="str">
            <v>Maturity</v>
          </cell>
          <cell r="H89">
            <v>50</v>
          </cell>
          <cell r="I89">
            <v>50</v>
          </cell>
          <cell r="J89">
            <v>4.3</v>
          </cell>
          <cell r="K89">
            <v>3.6549999999999998</v>
          </cell>
          <cell r="L89">
            <v>0.15</v>
          </cell>
          <cell r="N89">
            <v>0</v>
          </cell>
          <cell r="R89">
            <v>32.25</v>
          </cell>
          <cell r="S89">
            <v>32.25</v>
          </cell>
          <cell r="T89">
            <v>16</v>
          </cell>
          <cell r="V89">
            <v>516000</v>
          </cell>
          <cell r="W89">
            <v>516000</v>
          </cell>
          <cell r="X89">
            <v>516000</v>
          </cell>
        </row>
        <row r="90">
          <cell r="A90" t="str">
            <v>Asingan</v>
          </cell>
          <cell r="D90">
            <v>70</v>
          </cell>
          <cell r="E90">
            <v>213</v>
          </cell>
          <cell r="G90">
            <v>0</v>
          </cell>
          <cell r="H90">
            <v>78</v>
          </cell>
          <cell r="I90">
            <v>78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39</v>
          </cell>
          <cell r="S90">
            <v>39</v>
          </cell>
          <cell r="U90">
            <v>0</v>
          </cell>
          <cell r="V90">
            <v>585000</v>
          </cell>
          <cell r="W90">
            <v>585000</v>
          </cell>
          <cell r="X90">
            <v>585000</v>
          </cell>
        </row>
        <row r="91">
          <cell r="B91" t="str">
            <v>Irrigated</v>
          </cell>
          <cell r="C91" t="str">
            <v>Rice</v>
          </cell>
          <cell r="D91">
            <v>70</v>
          </cell>
          <cell r="E91">
            <v>213</v>
          </cell>
          <cell r="F91" t="str">
            <v>Ripening</v>
          </cell>
          <cell r="H91">
            <v>78</v>
          </cell>
          <cell r="I91">
            <v>78</v>
          </cell>
          <cell r="J91">
            <v>5</v>
          </cell>
          <cell r="K91">
            <v>4.5</v>
          </cell>
          <cell r="L91">
            <v>0.1</v>
          </cell>
          <cell r="N91">
            <v>0</v>
          </cell>
          <cell r="R91">
            <v>39</v>
          </cell>
          <cell r="S91">
            <v>39</v>
          </cell>
          <cell r="T91">
            <v>15</v>
          </cell>
          <cell r="V91">
            <v>585000</v>
          </cell>
          <cell r="W91">
            <v>585000</v>
          </cell>
          <cell r="X91">
            <v>585000</v>
          </cell>
        </row>
        <row r="92">
          <cell r="A92" t="str">
            <v>Natividad</v>
          </cell>
          <cell r="D92">
            <v>16</v>
          </cell>
          <cell r="E92">
            <v>2512</v>
          </cell>
          <cell r="G92">
            <v>0</v>
          </cell>
          <cell r="H92">
            <v>13</v>
          </cell>
          <cell r="I92">
            <v>13</v>
          </cell>
          <cell r="N92">
            <v>0</v>
          </cell>
          <cell r="O92">
            <v>3500</v>
          </cell>
          <cell r="P92">
            <v>3500</v>
          </cell>
          <cell r="Q92">
            <v>0</v>
          </cell>
          <cell r="R92">
            <v>1.9349999999999998</v>
          </cell>
          <cell r="S92">
            <v>1.9349999999999998</v>
          </cell>
          <cell r="U92">
            <v>0</v>
          </cell>
          <cell r="V92">
            <v>29992.499999999996</v>
          </cell>
          <cell r="W92">
            <v>29992.499999999996</v>
          </cell>
          <cell r="X92">
            <v>33492.5</v>
          </cell>
        </row>
        <row r="93">
          <cell r="B93" t="str">
            <v>Irrigated</v>
          </cell>
          <cell r="C93" t="str">
            <v>Inbred Rice</v>
          </cell>
          <cell r="F93" t="str">
            <v>Ripening</v>
          </cell>
          <cell r="H93">
            <v>3</v>
          </cell>
          <cell r="I93">
            <v>3</v>
          </cell>
          <cell r="J93">
            <v>4.3</v>
          </cell>
          <cell r="K93">
            <v>3.6549999999999998</v>
          </cell>
          <cell r="L93">
            <v>0.15</v>
          </cell>
          <cell r="R93">
            <v>1.9349999999999998</v>
          </cell>
          <cell r="S93">
            <v>1.9349999999999998</v>
          </cell>
          <cell r="T93">
            <v>15.5</v>
          </cell>
          <cell r="V93">
            <v>29992.499999999996</v>
          </cell>
          <cell r="W93">
            <v>29992.499999999996</v>
          </cell>
          <cell r="X93">
            <v>29992.499999999996</v>
          </cell>
        </row>
        <row r="94">
          <cell r="B94" t="str">
            <v>Irrigated</v>
          </cell>
          <cell r="C94" t="str">
            <v>Inbred Rice</v>
          </cell>
          <cell r="D94">
            <v>16</v>
          </cell>
          <cell r="E94">
            <v>2512</v>
          </cell>
          <cell r="F94" t="str">
            <v>Newly sown</v>
          </cell>
          <cell r="H94">
            <v>10</v>
          </cell>
          <cell r="I94">
            <v>10</v>
          </cell>
          <cell r="J94">
            <v>4.3</v>
          </cell>
          <cell r="K94">
            <v>3.8699999999999997</v>
          </cell>
          <cell r="L94">
            <v>0.1</v>
          </cell>
          <cell r="M94">
            <v>3500</v>
          </cell>
          <cell r="N94">
            <v>0</v>
          </cell>
          <cell r="O94">
            <v>3500</v>
          </cell>
          <cell r="P94">
            <v>3500</v>
          </cell>
          <cell r="S94">
            <v>0</v>
          </cell>
          <cell r="V94">
            <v>0</v>
          </cell>
          <cell r="W94">
            <v>0</v>
          </cell>
          <cell r="X94">
            <v>3500</v>
          </cell>
        </row>
        <row r="95">
          <cell r="A95" t="str">
            <v>SANTA Maria</v>
          </cell>
          <cell r="D95">
            <v>10</v>
          </cell>
          <cell r="E95">
            <v>505</v>
          </cell>
          <cell r="G95">
            <v>0</v>
          </cell>
          <cell r="H95">
            <v>9.6</v>
          </cell>
          <cell r="I95">
            <v>9.6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7.1999999999999993</v>
          </cell>
          <cell r="S95">
            <v>7.1999999999999993</v>
          </cell>
          <cell r="U95">
            <v>0</v>
          </cell>
          <cell r="V95">
            <v>107999.99999999999</v>
          </cell>
          <cell r="W95">
            <v>107999.99999999999</v>
          </cell>
          <cell r="X95">
            <v>107999.99999999999</v>
          </cell>
        </row>
        <row r="96">
          <cell r="B96" t="str">
            <v>Irrigated</v>
          </cell>
          <cell r="C96" t="str">
            <v>Rice</v>
          </cell>
          <cell r="D96">
            <v>10</v>
          </cell>
          <cell r="E96">
            <v>505</v>
          </cell>
          <cell r="F96" t="str">
            <v>Ripening</v>
          </cell>
          <cell r="H96">
            <v>9.6</v>
          </cell>
          <cell r="I96">
            <v>9.6</v>
          </cell>
          <cell r="J96">
            <v>5</v>
          </cell>
          <cell r="K96">
            <v>4.25</v>
          </cell>
          <cell r="L96">
            <v>0.15</v>
          </cell>
          <cell r="N96">
            <v>0</v>
          </cell>
          <cell r="R96">
            <v>7.1999999999999993</v>
          </cell>
          <cell r="S96">
            <v>7.1999999999999993</v>
          </cell>
          <cell r="T96">
            <v>15</v>
          </cell>
          <cell r="V96">
            <v>107999.99999999999</v>
          </cell>
          <cell r="W96">
            <v>107999.99999999999</v>
          </cell>
          <cell r="X96">
            <v>107999.99999999999</v>
          </cell>
        </row>
        <row r="97">
          <cell r="A97" t="str">
            <v>San Manuel</v>
          </cell>
          <cell r="D97">
            <v>100</v>
          </cell>
          <cell r="E97">
            <v>375</v>
          </cell>
          <cell r="G97">
            <v>0</v>
          </cell>
          <cell r="H97">
            <v>116.30000000000001</v>
          </cell>
          <cell r="I97">
            <v>116.30000000000001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87.225000000000009</v>
          </cell>
          <cell r="S97">
            <v>87.225000000000009</v>
          </cell>
          <cell r="U97">
            <v>0</v>
          </cell>
          <cell r="V97">
            <v>1308375.0000000002</v>
          </cell>
          <cell r="W97">
            <v>1308375.0000000002</v>
          </cell>
          <cell r="X97">
            <v>1308375.0000000002</v>
          </cell>
        </row>
        <row r="98">
          <cell r="B98" t="str">
            <v>Irrigated</v>
          </cell>
          <cell r="C98" t="str">
            <v>Rice</v>
          </cell>
          <cell r="D98">
            <v>100</v>
          </cell>
          <cell r="E98">
            <v>375</v>
          </cell>
          <cell r="F98" t="str">
            <v>Reproductive</v>
          </cell>
          <cell r="H98">
            <v>2.9</v>
          </cell>
          <cell r="I98">
            <v>2.9</v>
          </cell>
          <cell r="J98">
            <v>5</v>
          </cell>
          <cell r="K98">
            <v>4.25</v>
          </cell>
          <cell r="L98">
            <v>0.15</v>
          </cell>
          <cell r="N98">
            <v>0</v>
          </cell>
          <cell r="R98">
            <v>2.1749999999999998</v>
          </cell>
          <cell r="S98">
            <v>2.1749999999999998</v>
          </cell>
          <cell r="T98">
            <v>15</v>
          </cell>
          <cell r="V98">
            <v>32625</v>
          </cell>
          <cell r="W98">
            <v>32625</v>
          </cell>
          <cell r="X98">
            <v>32625</v>
          </cell>
        </row>
        <row r="99">
          <cell r="B99" t="str">
            <v>Irrigated</v>
          </cell>
          <cell r="C99" t="str">
            <v>Rice</v>
          </cell>
          <cell r="F99" t="str">
            <v>Maturity</v>
          </cell>
          <cell r="H99">
            <v>113.4</v>
          </cell>
          <cell r="I99">
            <v>113.4</v>
          </cell>
          <cell r="J99">
            <v>5</v>
          </cell>
          <cell r="K99">
            <v>4.25</v>
          </cell>
          <cell r="L99">
            <v>0.15</v>
          </cell>
          <cell r="N99">
            <v>0</v>
          </cell>
          <cell r="R99">
            <v>85.050000000000011</v>
          </cell>
          <cell r="S99">
            <v>85.050000000000011</v>
          </cell>
          <cell r="T99">
            <v>15</v>
          </cell>
          <cell r="V99">
            <v>1275750.0000000002</v>
          </cell>
          <cell r="W99">
            <v>1275750.0000000002</v>
          </cell>
          <cell r="X99">
            <v>1275750.0000000002</v>
          </cell>
        </row>
        <row r="100">
          <cell r="A100" t="str">
            <v>San Nicolas</v>
          </cell>
          <cell r="D100">
            <v>0</v>
          </cell>
          <cell r="E100">
            <v>0</v>
          </cell>
          <cell r="G100">
            <v>0</v>
          </cell>
          <cell r="H100">
            <v>4</v>
          </cell>
          <cell r="I100">
            <v>4</v>
          </cell>
          <cell r="N100">
            <v>0</v>
          </cell>
          <cell r="O100">
            <v>1875</v>
          </cell>
          <cell r="P100">
            <v>1875</v>
          </cell>
          <cell r="Q100">
            <v>0</v>
          </cell>
          <cell r="R100">
            <v>0</v>
          </cell>
          <cell r="S100">
            <v>0</v>
          </cell>
          <cell r="U100">
            <v>0</v>
          </cell>
          <cell r="V100">
            <v>35797.500000000007</v>
          </cell>
          <cell r="W100">
            <v>35797.500000000007</v>
          </cell>
          <cell r="X100">
            <v>37672.500000000007</v>
          </cell>
        </row>
        <row r="101">
          <cell r="B101" t="str">
            <v>Irrigated</v>
          </cell>
          <cell r="C101" t="str">
            <v>Rice-Inbred</v>
          </cell>
          <cell r="F101" t="str">
            <v xml:space="preserve">Vegetative </v>
          </cell>
          <cell r="H101">
            <v>0.3</v>
          </cell>
          <cell r="I101">
            <v>0.3</v>
          </cell>
          <cell r="J101">
            <v>4.3</v>
          </cell>
          <cell r="K101">
            <v>3.2249999999999996</v>
          </cell>
          <cell r="L101">
            <v>0.25</v>
          </cell>
          <cell r="M101">
            <v>25000</v>
          </cell>
          <cell r="N101">
            <v>0</v>
          </cell>
          <cell r="O101">
            <v>1875</v>
          </cell>
          <cell r="P101">
            <v>1875</v>
          </cell>
          <cell r="S101">
            <v>0</v>
          </cell>
          <cell r="V101">
            <v>0</v>
          </cell>
          <cell r="W101">
            <v>0</v>
          </cell>
          <cell r="X101">
            <v>1875</v>
          </cell>
        </row>
        <row r="102">
          <cell r="B102" t="str">
            <v>Irrigated</v>
          </cell>
          <cell r="C102" t="str">
            <v>Rice</v>
          </cell>
          <cell r="F102" t="str">
            <v>Harvestable</v>
          </cell>
          <cell r="H102">
            <v>3.7</v>
          </cell>
          <cell r="I102">
            <v>3.7</v>
          </cell>
          <cell r="J102">
            <v>4.3</v>
          </cell>
          <cell r="K102">
            <v>3.6549999999999998</v>
          </cell>
          <cell r="L102">
            <v>0.15</v>
          </cell>
          <cell r="N102">
            <v>0</v>
          </cell>
          <cell r="R102">
            <v>2.3865000000000003</v>
          </cell>
          <cell r="S102">
            <v>2.3865000000000003</v>
          </cell>
          <cell r="T102">
            <v>15</v>
          </cell>
          <cell r="V102">
            <v>35797.500000000007</v>
          </cell>
          <cell r="W102">
            <v>35797.500000000007</v>
          </cell>
          <cell r="X102">
            <v>35797.500000000007</v>
          </cell>
        </row>
        <row r="103">
          <cell r="A103" t="str">
            <v>San Quintin</v>
          </cell>
          <cell r="D103">
            <v>60</v>
          </cell>
          <cell r="E103">
            <v>952</v>
          </cell>
          <cell r="G103">
            <v>0</v>
          </cell>
          <cell r="H103">
            <v>69</v>
          </cell>
          <cell r="I103">
            <v>69</v>
          </cell>
          <cell r="N103">
            <v>0</v>
          </cell>
          <cell r="O103">
            <v>83400</v>
          </cell>
          <cell r="P103">
            <v>83400</v>
          </cell>
          <cell r="Q103">
            <v>0</v>
          </cell>
          <cell r="R103">
            <v>9</v>
          </cell>
          <cell r="S103">
            <v>9</v>
          </cell>
          <cell r="U103">
            <v>0</v>
          </cell>
          <cell r="V103">
            <v>135000</v>
          </cell>
          <cell r="W103">
            <v>135000</v>
          </cell>
          <cell r="X103">
            <v>218400</v>
          </cell>
        </row>
        <row r="104">
          <cell r="B104" t="str">
            <v>Irrigated</v>
          </cell>
          <cell r="C104" t="str">
            <v>Rice-Inbred</v>
          </cell>
          <cell r="D104">
            <v>60</v>
          </cell>
          <cell r="E104">
            <v>952</v>
          </cell>
          <cell r="F104" t="str">
            <v>Seedling</v>
          </cell>
          <cell r="H104">
            <v>25</v>
          </cell>
          <cell r="I104">
            <v>25</v>
          </cell>
          <cell r="J104">
            <v>4.3</v>
          </cell>
          <cell r="K104">
            <v>3.8699999999999997</v>
          </cell>
          <cell r="L104">
            <v>0.1</v>
          </cell>
          <cell r="M104">
            <v>18000</v>
          </cell>
          <cell r="N104">
            <v>0</v>
          </cell>
          <cell r="O104">
            <v>45000</v>
          </cell>
          <cell r="P104">
            <v>45000</v>
          </cell>
          <cell r="S104">
            <v>0</v>
          </cell>
          <cell r="V104">
            <v>0</v>
          </cell>
          <cell r="W104">
            <v>0</v>
          </cell>
          <cell r="X104">
            <v>45000</v>
          </cell>
        </row>
        <row r="105">
          <cell r="B105" t="str">
            <v>Irrigated</v>
          </cell>
          <cell r="C105" t="str">
            <v>Rice</v>
          </cell>
          <cell r="F105" t="str">
            <v>Newly Planted</v>
          </cell>
          <cell r="H105">
            <v>32</v>
          </cell>
          <cell r="I105">
            <v>32</v>
          </cell>
          <cell r="J105">
            <v>4.3</v>
          </cell>
          <cell r="K105">
            <v>3.8699999999999997</v>
          </cell>
          <cell r="L105">
            <v>0.1</v>
          </cell>
          <cell r="M105">
            <v>12000</v>
          </cell>
          <cell r="N105">
            <v>0</v>
          </cell>
          <cell r="O105">
            <v>38400</v>
          </cell>
          <cell r="P105">
            <v>38400</v>
          </cell>
          <cell r="S105">
            <v>0</v>
          </cell>
          <cell r="V105">
            <v>0</v>
          </cell>
          <cell r="W105">
            <v>0</v>
          </cell>
          <cell r="X105">
            <v>38400</v>
          </cell>
        </row>
        <row r="106">
          <cell r="B106" t="str">
            <v>Irrigated</v>
          </cell>
          <cell r="C106" t="str">
            <v>Rice</v>
          </cell>
          <cell r="F106" t="str">
            <v>Reproductive</v>
          </cell>
          <cell r="H106">
            <v>12</v>
          </cell>
          <cell r="I106">
            <v>12</v>
          </cell>
          <cell r="J106">
            <v>5</v>
          </cell>
          <cell r="K106">
            <v>4.25</v>
          </cell>
          <cell r="L106">
            <v>0.15</v>
          </cell>
          <cell r="N106">
            <v>0</v>
          </cell>
          <cell r="R106">
            <v>9</v>
          </cell>
          <cell r="S106">
            <v>9</v>
          </cell>
          <cell r="T106">
            <v>15</v>
          </cell>
          <cell r="V106">
            <v>135000</v>
          </cell>
          <cell r="W106">
            <v>135000</v>
          </cell>
          <cell r="X106">
            <v>135000</v>
          </cell>
        </row>
        <row r="107">
          <cell r="A107" t="str">
            <v>Tayug</v>
          </cell>
          <cell r="D107">
            <v>180</v>
          </cell>
          <cell r="E107">
            <v>819</v>
          </cell>
          <cell r="G107">
            <v>0</v>
          </cell>
          <cell r="H107">
            <v>196.9</v>
          </cell>
          <cell r="I107">
            <v>196.9</v>
          </cell>
          <cell r="N107">
            <v>0</v>
          </cell>
          <cell r="O107">
            <v>208270</v>
          </cell>
          <cell r="P107">
            <v>208270</v>
          </cell>
          <cell r="Q107">
            <v>0</v>
          </cell>
          <cell r="R107">
            <v>16.25</v>
          </cell>
          <cell r="S107">
            <v>16.25</v>
          </cell>
          <cell r="U107">
            <v>0</v>
          </cell>
          <cell r="V107">
            <v>243750</v>
          </cell>
          <cell r="W107">
            <v>243750</v>
          </cell>
          <cell r="X107">
            <v>452020</v>
          </cell>
        </row>
        <row r="108">
          <cell r="B108" t="str">
            <v>Irrigated</v>
          </cell>
          <cell r="C108" t="str">
            <v>Rice-Inbred</v>
          </cell>
          <cell r="D108">
            <v>180</v>
          </cell>
          <cell r="E108">
            <v>819</v>
          </cell>
          <cell r="F108" t="str">
            <v>Seedling</v>
          </cell>
          <cell r="H108">
            <v>78.900000000000006</v>
          </cell>
          <cell r="I108">
            <v>78.900000000000006</v>
          </cell>
          <cell r="J108">
            <v>5</v>
          </cell>
          <cell r="K108">
            <v>4.5</v>
          </cell>
          <cell r="L108">
            <v>0.1</v>
          </cell>
          <cell r="M108">
            <v>18000</v>
          </cell>
          <cell r="N108">
            <v>0</v>
          </cell>
          <cell r="O108">
            <v>142020</v>
          </cell>
          <cell r="P108">
            <v>142020</v>
          </cell>
          <cell r="S108">
            <v>0</v>
          </cell>
          <cell r="V108">
            <v>0</v>
          </cell>
          <cell r="W108">
            <v>0</v>
          </cell>
          <cell r="X108">
            <v>142020</v>
          </cell>
        </row>
        <row r="109">
          <cell r="B109" t="str">
            <v>Irrigated</v>
          </cell>
          <cell r="C109" t="str">
            <v>Rice-Inbred</v>
          </cell>
          <cell r="F109" t="str">
            <v>Vegetative</v>
          </cell>
          <cell r="H109">
            <v>53</v>
          </cell>
          <cell r="I109">
            <v>53</v>
          </cell>
          <cell r="J109">
            <v>5</v>
          </cell>
          <cell r="K109">
            <v>4.75</v>
          </cell>
          <cell r="L109">
            <v>0.05</v>
          </cell>
          <cell r="M109">
            <v>25000</v>
          </cell>
          <cell r="N109">
            <v>0</v>
          </cell>
          <cell r="O109">
            <v>66250</v>
          </cell>
          <cell r="P109">
            <v>66250</v>
          </cell>
          <cell r="S109">
            <v>0</v>
          </cell>
          <cell r="V109">
            <v>0</v>
          </cell>
          <cell r="W109">
            <v>0</v>
          </cell>
          <cell r="X109">
            <v>66250</v>
          </cell>
        </row>
        <row r="110">
          <cell r="B110" t="str">
            <v>Irrigated</v>
          </cell>
          <cell r="C110" t="str">
            <v>Rice</v>
          </cell>
          <cell r="F110" t="str">
            <v>Maturity</v>
          </cell>
          <cell r="H110">
            <v>65</v>
          </cell>
          <cell r="I110">
            <v>65</v>
          </cell>
          <cell r="J110">
            <v>5</v>
          </cell>
          <cell r="K110">
            <v>4.75</v>
          </cell>
          <cell r="L110">
            <v>0.05</v>
          </cell>
          <cell r="N110">
            <v>0</v>
          </cell>
          <cell r="R110">
            <v>16.25</v>
          </cell>
          <cell r="S110">
            <v>16.25</v>
          </cell>
          <cell r="T110">
            <v>15</v>
          </cell>
          <cell r="V110">
            <v>243750</v>
          </cell>
          <cell r="W110">
            <v>243750</v>
          </cell>
          <cell r="X110">
            <v>243750</v>
          </cell>
        </row>
        <row r="111">
          <cell r="A111" t="str">
            <v>Umingan</v>
          </cell>
          <cell r="D111">
            <v>180</v>
          </cell>
          <cell r="E111">
            <v>218.85</v>
          </cell>
          <cell r="G111">
            <v>0</v>
          </cell>
          <cell r="H111">
            <v>119.5</v>
          </cell>
          <cell r="I111">
            <v>119.5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25.692500000000003</v>
          </cell>
          <cell r="S111">
            <v>25.692500000000003</v>
          </cell>
          <cell r="U111">
            <v>0</v>
          </cell>
          <cell r="V111">
            <v>385387.50000000006</v>
          </cell>
          <cell r="W111">
            <v>385387.50000000006</v>
          </cell>
          <cell r="X111">
            <v>385387.50000000006</v>
          </cell>
        </row>
        <row r="112">
          <cell r="B112" t="str">
            <v>Irrigated</v>
          </cell>
          <cell r="C112" t="str">
            <v>Rice</v>
          </cell>
          <cell r="D112">
            <v>180</v>
          </cell>
          <cell r="E112">
            <v>218.85</v>
          </cell>
          <cell r="F112" t="str">
            <v>Reproductive</v>
          </cell>
          <cell r="H112">
            <v>119.5</v>
          </cell>
          <cell r="I112">
            <v>119.5</v>
          </cell>
          <cell r="J112">
            <v>4.3</v>
          </cell>
          <cell r="K112">
            <v>4.085</v>
          </cell>
          <cell r="L112">
            <v>0.05</v>
          </cell>
          <cell r="N112">
            <v>0</v>
          </cell>
          <cell r="R112">
            <v>25.692500000000003</v>
          </cell>
          <cell r="S112">
            <v>25.692500000000003</v>
          </cell>
          <cell r="T112">
            <v>15</v>
          </cell>
          <cell r="V112">
            <v>385387.50000000006</v>
          </cell>
          <cell r="W112">
            <v>385387.50000000006</v>
          </cell>
          <cell r="X112">
            <v>385387.50000000006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O 8"/>
      <sheetName val="Ursula_Rice"/>
      <sheetName val="Rice-Urduja"/>
      <sheetName val="rice-Ruby"/>
      <sheetName val="rice-nona"/>
      <sheetName val="Rice_TISOY"/>
      <sheetName val="Rice_Glenda"/>
    </sheetNames>
    <sheetDataSet>
      <sheetData sheetId="0" refreshError="1"/>
      <sheetData sheetId="1">
        <row r="18">
          <cell r="A18" t="str">
            <v>Abuyog</v>
          </cell>
          <cell r="E18" t="str">
            <v>Seedling</v>
          </cell>
          <cell r="F18">
            <v>2.3E-2</v>
          </cell>
          <cell r="G18">
            <v>0.97699999999999998</v>
          </cell>
          <cell r="H18">
            <v>1</v>
          </cell>
          <cell r="I18">
            <v>4.08</v>
          </cell>
          <cell r="J18">
            <v>1.3</v>
          </cell>
          <cell r="K18">
            <v>0.68137254901960786</v>
          </cell>
          <cell r="L18">
            <v>7470</v>
          </cell>
          <cell r="M18">
            <v>5144.5963235294121</v>
          </cell>
        </row>
        <row r="19">
          <cell r="A19" t="str">
            <v>Alang-alang</v>
          </cell>
          <cell r="C19">
            <v>64</v>
          </cell>
          <cell r="D19">
            <v>100</v>
          </cell>
          <cell r="E19" t="str">
            <v>vegetative</v>
          </cell>
          <cell r="F19">
            <v>45.6</v>
          </cell>
          <cell r="G19">
            <v>8</v>
          </cell>
          <cell r="H19">
            <v>53.6</v>
          </cell>
          <cell r="I19">
            <v>4.08</v>
          </cell>
          <cell r="J19">
            <v>1.3</v>
          </cell>
          <cell r="K19">
            <v>0.68137254901960786</v>
          </cell>
          <cell r="L19">
            <v>33464</v>
          </cell>
          <cell r="M19">
            <v>1708370.0078431375</v>
          </cell>
        </row>
        <row r="20">
          <cell r="A20" t="str">
            <v>Sta. Fe</v>
          </cell>
          <cell r="C20">
            <v>482</v>
          </cell>
          <cell r="D20">
            <v>448</v>
          </cell>
          <cell r="E20">
            <v>0</v>
          </cell>
          <cell r="F20">
            <v>390.45</v>
          </cell>
          <cell r="G20">
            <v>13.3</v>
          </cell>
          <cell r="H20">
            <v>403.75</v>
          </cell>
          <cell r="I20">
            <v>8.16</v>
          </cell>
          <cell r="J20">
            <v>1.3</v>
          </cell>
          <cell r="K20">
            <v>1.6813725490196079</v>
          </cell>
          <cell r="L20">
            <v>33464</v>
          </cell>
          <cell r="M20">
            <v>13441070.098039215</v>
          </cell>
        </row>
        <row r="21">
          <cell r="A21" t="str">
            <v>Palo</v>
          </cell>
          <cell r="C21">
            <v>380</v>
          </cell>
          <cell r="D21">
            <v>471</v>
          </cell>
          <cell r="E21" t="str">
            <v>Seedling</v>
          </cell>
          <cell r="F21">
            <v>320.18</v>
          </cell>
          <cell r="H21">
            <v>320.18</v>
          </cell>
          <cell r="I21">
            <v>4.08</v>
          </cell>
          <cell r="K21">
            <v>1</v>
          </cell>
          <cell r="L21">
            <v>7470</v>
          </cell>
          <cell r="M21">
            <v>2391744.6</v>
          </cell>
        </row>
        <row r="22">
          <cell r="A22" t="str">
            <v>San Miguel</v>
          </cell>
          <cell r="C22">
            <v>460</v>
          </cell>
          <cell r="D22">
            <v>429</v>
          </cell>
          <cell r="E22" t="str">
            <v>Seedling</v>
          </cell>
          <cell r="F22">
            <v>429</v>
          </cell>
          <cell r="H22">
            <v>429</v>
          </cell>
          <cell r="I22">
            <v>4.08</v>
          </cell>
          <cell r="K22">
            <v>1</v>
          </cell>
          <cell r="L22">
            <v>7470</v>
          </cell>
          <cell r="M22">
            <v>3204630</v>
          </cell>
        </row>
        <row r="23">
          <cell r="A23" t="str">
            <v>Tanauan</v>
          </cell>
          <cell r="C23">
            <v>1280</v>
          </cell>
          <cell r="D23">
            <v>1162.5</v>
          </cell>
          <cell r="E23">
            <v>0</v>
          </cell>
          <cell r="F23">
            <v>245</v>
          </cell>
          <cell r="G23">
            <v>866.1</v>
          </cell>
          <cell r="H23">
            <v>1111.0999999999999</v>
          </cell>
          <cell r="I23">
            <v>8.16</v>
          </cell>
          <cell r="J23">
            <v>2.6</v>
          </cell>
          <cell r="K23">
            <v>1.3627450980392157</v>
          </cell>
          <cell r="L23">
            <v>40934</v>
          </cell>
          <cell r="M23">
            <v>14304180.473529413</v>
          </cell>
        </row>
        <row r="24">
          <cell r="A24" t="str">
            <v>Tolosa</v>
          </cell>
          <cell r="C24">
            <v>595</v>
          </cell>
          <cell r="D24">
            <v>511</v>
          </cell>
          <cell r="E24">
            <v>0</v>
          </cell>
          <cell r="F24">
            <v>65</v>
          </cell>
          <cell r="G24">
            <v>446</v>
          </cell>
          <cell r="H24">
            <v>511</v>
          </cell>
          <cell r="I24">
            <v>8.16</v>
          </cell>
          <cell r="J24">
            <v>2.6</v>
          </cell>
          <cell r="K24">
            <v>1.3627450980392157</v>
          </cell>
          <cell r="L24">
            <v>40934</v>
          </cell>
          <cell r="M24">
            <v>8841533.3725490198</v>
          </cell>
        </row>
        <row r="25">
          <cell r="A25" t="str">
            <v>Mayorga</v>
          </cell>
          <cell r="C25">
            <v>600</v>
          </cell>
          <cell r="D25">
            <v>500</v>
          </cell>
          <cell r="E25">
            <v>0</v>
          </cell>
          <cell r="F25">
            <v>0</v>
          </cell>
          <cell r="G25">
            <v>500</v>
          </cell>
          <cell r="H25">
            <v>500</v>
          </cell>
          <cell r="I25">
            <v>8.16</v>
          </cell>
          <cell r="J25">
            <v>2.6</v>
          </cell>
          <cell r="K25">
            <v>1.3627450980392157</v>
          </cell>
          <cell r="L25">
            <v>40934</v>
          </cell>
          <cell r="M25">
            <v>9098217.7450980395</v>
          </cell>
        </row>
        <row r="26">
          <cell r="A26" t="str">
            <v>Copocan</v>
          </cell>
          <cell r="C26">
            <v>588</v>
          </cell>
          <cell r="D26">
            <v>490</v>
          </cell>
          <cell r="E26" t="str">
            <v>Seedling</v>
          </cell>
          <cell r="G26">
            <v>490</v>
          </cell>
          <cell r="H26">
            <v>490</v>
          </cell>
          <cell r="I26">
            <v>4.08</v>
          </cell>
          <cell r="J26">
            <v>1.3</v>
          </cell>
          <cell r="K26">
            <v>0.68137254901960786</v>
          </cell>
          <cell r="L26">
            <v>7470</v>
          </cell>
          <cell r="M26">
            <v>2494027.9411764708</v>
          </cell>
        </row>
        <row r="27">
          <cell r="A27" t="str">
            <v>Barugo</v>
          </cell>
          <cell r="C27">
            <v>61</v>
          </cell>
          <cell r="D27">
            <v>51</v>
          </cell>
          <cell r="E27" t="str">
            <v>Seedling</v>
          </cell>
          <cell r="G27">
            <v>51</v>
          </cell>
          <cell r="H27">
            <v>51</v>
          </cell>
          <cell r="I27">
            <v>4.08</v>
          </cell>
          <cell r="J27">
            <v>1.3</v>
          </cell>
          <cell r="K27">
            <v>0.68137254901960786</v>
          </cell>
          <cell r="L27">
            <v>7470</v>
          </cell>
          <cell r="M27">
            <v>259582.5</v>
          </cell>
        </row>
        <row r="28">
          <cell r="A28" t="str">
            <v>Burauen</v>
          </cell>
          <cell r="C28">
            <v>11</v>
          </cell>
          <cell r="D28">
            <v>12</v>
          </cell>
          <cell r="E28">
            <v>0</v>
          </cell>
          <cell r="F28">
            <v>5</v>
          </cell>
          <cell r="G28">
            <v>7</v>
          </cell>
          <cell r="H28">
            <v>12</v>
          </cell>
          <cell r="I28">
            <v>8.16</v>
          </cell>
          <cell r="J28">
            <v>1.3</v>
          </cell>
          <cell r="K28">
            <v>1.6813725490196079</v>
          </cell>
          <cell r="L28">
            <v>40934</v>
          </cell>
          <cell r="M28">
            <v>196960.15686274509</v>
          </cell>
        </row>
        <row r="29">
          <cell r="A29" t="str">
            <v>Dulag</v>
          </cell>
          <cell r="C29">
            <v>65</v>
          </cell>
          <cell r="D29">
            <v>60</v>
          </cell>
          <cell r="E29">
            <v>0</v>
          </cell>
          <cell r="F29">
            <v>1.72</v>
          </cell>
          <cell r="G29">
            <v>58.28</v>
          </cell>
          <cell r="H29">
            <v>60</v>
          </cell>
          <cell r="I29">
            <v>8.16</v>
          </cell>
          <cell r="J29">
            <v>2.6</v>
          </cell>
          <cell r="K29">
            <v>1.3627450980392157</v>
          </cell>
          <cell r="L29">
            <v>40934</v>
          </cell>
          <cell r="M29">
            <v>642539.52549019619</v>
          </cell>
        </row>
        <row r="30">
          <cell r="A30" t="str">
            <v>Carigara</v>
          </cell>
          <cell r="C30">
            <v>1300</v>
          </cell>
          <cell r="D30">
            <v>1200</v>
          </cell>
          <cell r="E30" t="str">
            <v>vegetative</v>
          </cell>
          <cell r="G30">
            <v>1200</v>
          </cell>
          <cell r="H30">
            <v>1200</v>
          </cell>
          <cell r="I30">
            <v>4.08</v>
          </cell>
          <cell r="J30">
            <v>1.3</v>
          </cell>
          <cell r="K30">
            <v>0.68137254901960786</v>
          </cell>
          <cell r="L30">
            <v>33464</v>
          </cell>
          <cell r="M30">
            <v>27361741.176470589</v>
          </cell>
        </row>
        <row r="31">
          <cell r="A31" t="str">
            <v>Dagami</v>
          </cell>
          <cell r="C31">
            <v>1241</v>
          </cell>
          <cell r="D31">
            <v>497</v>
          </cell>
          <cell r="E31" t="str">
            <v>Seedling</v>
          </cell>
          <cell r="G31">
            <v>497</v>
          </cell>
          <cell r="H31">
            <v>497</v>
          </cell>
          <cell r="I31">
            <v>4.08</v>
          </cell>
          <cell r="J31">
            <v>2.04</v>
          </cell>
          <cell r="K31">
            <v>0.5</v>
          </cell>
          <cell r="L31">
            <v>7470</v>
          </cell>
          <cell r="M31">
            <v>1856295</v>
          </cell>
        </row>
        <row r="32">
          <cell r="A32" t="str">
            <v>Jaro</v>
          </cell>
          <cell r="C32">
            <v>275</v>
          </cell>
          <cell r="D32">
            <v>247</v>
          </cell>
          <cell r="E32" t="str">
            <v>Seedling</v>
          </cell>
          <cell r="G32">
            <v>247</v>
          </cell>
          <cell r="H32">
            <v>247</v>
          </cell>
          <cell r="I32">
            <v>4.08</v>
          </cell>
          <cell r="J32">
            <v>1.3</v>
          </cell>
          <cell r="K32">
            <v>0.68137254901960786</v>
          </cell>
          <cell r="L32">
            <v>7470</v>
          </cell>
          <cell r="M32">
            <v>1257193.6764705882</v>
          </cell>
        </row>
        <row r="33">
          <cell r="A33" t="str">
            <v>Leyte-leyte</v>
          </cell>
          <cell r="C33">
            <v>35</v>
          </cell>
          <cell r="D33">
            <v>28</v>
          </cell>
          <cell r="E33">
            <v>0</v>
          </cell>
          <cell r="F33">
            <v>28</v>
          </cell>
          <cell r="G33">
            <v>0</v>
          </cell>
          <cell r="H33">
            <v>28</v>
          </cell>
          <cell r="I33">
            <v>12.24</v>
          </cell>
          <cell r="J33">
            <v>0</v>
          </cell>
          <cell r="K33">
            <v>3</v>
          </cell>
          <cell r="L33">
            <v>40934</v>
          </cell>
          <cell r="M33">
            <v>644868</v>
          </cell>
        </row>
        <row r="34">
          <cell r="A34" t="str">
            <v>Pastrana</v>
          </cell>
          <cell r="C34">
            <v>270</v>
          </cell>
          <cell r="D34">
            <v>220</v>
          </cell>
          <cell r="E34">
            <v>0</v>
          </cell>
          <cell r="F34">
            <v>0</v>
          </cell>
          <cell r="G34">
            <v>220</v>
          </cell>
          <cell r="H34">
            <v>220</v>
          </cell>
          <cell r="I34">
            <v>8.16</v>
          </cell>
          <cell r="J34">
            <v>3.34</v>
          </cell>
          <cell r="K34">
            <v>1.1813725490196079</v>
          </cell>
          <cell r="L34">
            <v>40934</v>
          </cell>
          <cell r="M34">
            <v>1012364.5098039216</v>
          </cell>
        </row>
        <row r="35">
          <cell r="A35" t="str">
            <v>La Paz</v>
          </cell>
          <cell r="C35">
            <v>2</v>
          </cell>
          <cell r="D35">
            <v>94</v>
          </cell>
          <cell r="E35" t="str">
            <v>Seedling</v>
          </cell>
          <cell r="G35">
            <v>4</v>
          </cell>
          <cell r="H35">
            <v>4</v>
          </cell>
          <cell r="I35">
            <v>4.08</v>
          </cell>
          <cell r="J35">
            <v>2.04</v>
          </cell>
          <cell r="K35">
            <v>0.5</v>
          </cell>
          <cell r="L35">
            <v>7470</v>
          </cell>
          <cell r="M35">
            <v>14940</v>
          </cell>
        </row>
        <row r="36">
          <cell r="A36" t="str">
            <v>Hilongos</v>
          </cell>
          <cell r="C36">
            <v>514</v>
          </cell>
          <cell r="D36">
            <v>1135</v>
          </cell>
          <cell r="E36">
            <v>0</v>
          </cell>
          <cell r="F36">
            <v>495.75</v>
          </cell>
          <cell r="G36">
            <v>1.25</v>
          </cell>
          <cell r="H36">
            <v>497</v>
          </cell>
          <cell r="I36">
            <v>8.16</v>
          </cell>
          <cell r="J36">
            <v>2.6</v>
          </cell>
          <cell r="K36">
            <v>1.3627450980392157</v>
          </cell>
          <cell r="L36">
            <v>33464</v>
          </cell>
          <cell r="M36">
            <v>16675775</v>
          </cell>
        </row>
        <row r="37">
          <cell r="A37" t="str">
            <v>Javier</v>
          </cell>
          <cell r="C37">
            <v>54</v>
          </cell>
          <cell r="D37">
            <v>50.5</v>
          </cell>
          <cell r="E37">
            <v>0</v>
          </cell>
          <cell r="F37">
            <v>34</v>
          </cell>
          <cell r="G37">
            <v>0</v>
          </cell>
          <cell r="H37">
            <v>34</v>
          </cell>
          <cell r="I37">
            <v>12.24</v>
          </cell>
          <cell r="J37">
            <v>0</v>
          </cell>
          <cell r="K37">
            <v>3</v>
          </cell>
          <cell r="L37">
            <v>40934</v>
          </cell>
          <cell r="M37">
            <v>1516540</v>
          </cell>
        </row>
        <row r="38">
          <cell r="A38" t="str">
            <v>Ormoc City</v>
          </cell>
          <cell r="C38">
            <v>1165</v>
          </cell>
          <cell r="D38">
            <v>987</v>
          </cell>
          <cell r="E38">
            <v>0</v>
          </cell>
          <cell r="F38">
            <v>671</v>
          </cell>
          <cell r="G38">
            <v>314</v>
          </cell>
          <cell r="H38">
            <v>985</v>
          </cell>
          <cell r="I38">
            <v>8.16</v>
          </cell>
          <cell r="J38">
            <v>2.6</v>
          </cell>
          <cell r="K38">
            <v>1.3627450980392157</v>
          </cell>
          <cell r="L38">
            <v>40934</v>
          </cell>
          <cell r="M38">
            <v>20641864.696078431</v>
          </cell>
        </row>
        <row r="39">
          <cell r="A39" t="str">
            <v>Kananga</v>
          </cell>
          <cell r="C39">
            <v>450</v>
          </cell>
          <cell r="D39">
            <v>434</v>
          </cell>
          <cell r="E39">
            <v>0</v>
          </cell>
          <cell r="F39">
            <v>0</v>
          </cell>
          <cell r="G39">
            <v>434</v>
          </cell>
          <cell r="H39">
            <v>434</v>
          </cell>
          <cell r="I39">
            <v>8.16</v>
          </cell>
          <cell r="J39">
            <v>1.3</v>
          </cell>
          <cell r="K39">
            <v>1.6813725490196079</v>
          </cell>
          <cell r="L39">
            <v>40934</v>
          </cell>
          <cell r="M39">
            <v>7212825.8039215691</v>
          </cell>
        </row>
        <row r="40">
          <cell r="A40" t="str">
            <v>Albuera</v>
          </cell>
          <cell r="C40">
            <v>28</v>
          </cell>
          <cell r="D40">
            <v>13</v>
          </cell>
          <cell r="E40">
            <v>0</v>
          </cell>
          <cell r="F40">
            <v>1</v>
          </cell>
          <cell r="G40">
            <v>12</v>
          </cell>
          <cell r="H40">
            <v>13</v>
          </cell>
          <cell r="I40">
            <v>8.16</v>
          </cell>
          <cell r="J40">
            <v>1.3</v>
          </cell>
          <cell r="K40">
            <v>1.6813725490196079</v>
          </cell>
          <cell r="L40">
            <v>40934</v>
          </cell>
          <cell r="M40">
            <v>281087.4117647059</v>
          </cell>
        </row>
        <row r="43">
          <cell r="A43" t="str">
            <v>Almeria</v>
          </cell>
          <cell r="C43">
            <v>16</v>
          </cell>
          <cell r="D43">
            <v>14</v>
          </cell>
          <cell r="E43" t="str">
            <v>Seedling</v>
          </cell>
          <cell r="F43">
            <v>14</v>
          </cell>
          <cell r="H43">
            <v>14</v>
          </cell>
          <cell r="I43">
            <v>4.5</v>
          </cell>
          <cell r="K43">
            <v>1</v>
          </cell>
          <cell r="L43">
            <v>7470</v>
          </cell>
          <cell r="M43">
            <v>104580</v>
          </cell>
        </row>
        <row r="44">
          <cell r="A44" t="str">
            <v>Biliran</v>
          </cell>
          <cell r="C44">
            <v>1</v>
          </cell>
          <cell r="D44">
            <v>1</v>
          </cell>
          <cell r="E44" t="str">
            <v>Seedling</v>
          </cell>
          <cell r="F44">
            <v>0.75</v>
          </cell>
          <cell r="H44">
            <v>0.75</v>
          </cell>
          <cell r="I44">
            <v>4.5</v>
          </cell>
          <cell r="K44">
            <v>1</v>
          </cell>
          <cell r="L44">
            <v>7470</v>
          </cell>
          <cell r="M44">
            <v>5602.5</v>
          </cell>
        </row>
        <row r="45">
          <cell r="A45" t="str">
            <v>Cabucgayan</v>
          </cell>
          <cell r="C45">
            <v>3</v>
          </cell>
          <cell r="D45">
            <v>5</v>
          </cell>
          <cell r="E45" t="str">
            <v>Seedling</v>
          </cell>
          <cell r="F45">
            <v>5</v>
          </cell>
          <cell r="H45">
            <v>5</v>
          </cell>
          <cell r="I45">
            <v>4.5</v>
          </cell>
          <cell r="K45">
            <v>1</v>
          </cell>
          <cell r="L45">
            <v>7470</v>
          </cell>
          <cell r="M45">
            <v>37350</v>
          </cell>
        </row>
        <row r="46">
          <cell r="A46" t="str">
            <v>Culaba</v>
          </cell>
          <cell r="C46">
            <v>75</v>
          </cell>
          <cell r="D46">
            <v>56</v>
          </cell>
          <cell r="E46">
            <v>0</v>
          </cell>
          <cell r="F46">
            <v>56</v>
          </cell>
          <cell r="G46">
            <v>17</v>
          </cell>
          <cell r="H46">
            <v>73</v>
          </cell>
          <cell r="I46">
            <v>9</v>
          </cell>
          <cell r="J46">
            <v>1.3</v>
          </cell>
          <cell r="K46">
            <v>1.7111111111111112</v>
          </cell>
          <cell r="L46">
            <v>7470</v>
          </cell>
          <cell r="M46">
            <v>1060864</v>
          </cell>
        </row>
        <row r="47">
          <cell r="A47" t="str">
            <v>Kawayan</v>
          </cell>
          <cell r="C47">
            <v>1</v>
          </cell>
          <cell r="D47">
            <v>2.5</v>
          </cell>
          <cell r="E47" t="str">
            <v>Ripening/Maturity</v>
          </cell>
          <cell r="F47">
            <v>2.5</v>
          </cell>
          <cell r="H47">
            <v>2.5</v>
          </cell>
          <cell r="I47">
            <v>4.5</v>
          </cell>
          <cell r="K47">
            <v>1</v>
          </cell>
          <cell r="M47">
            <v>191250</v>
          </cell>
        </row>
        <row r="48">
          <cell r="A48" t="str">
            <v>Naval</v>
          </cell>
          <cell r="C48">
            <v>368</v>
          </cell>
          <cell r="D48">
            <v>123.25</v>
          </cell>
          <cell r="E48" t="str">
            <v>Seedling</v>
          </cell>
          <cell r="F48">
            <v>97.86</v>
          </cell>
          <cell r="G48">
            <v>25.39</v>
          </cell>
          <cell r="H48">
            <v>123.25</v>
          </cell>
          <cell r="I48">
            <v>4.5</v>
          </cell>
          <cell r="J48">
            <v>1.3</v>
          </cell>
          <cell r="K48">
            <v>0.71111111111111114</v>
          </cell>
          <cell r="L48">
            <v>7470</v>
          </cell>
          <cell r="M48">
            <v>865885.88</v>
          </cell>
        </row>
        <row r="49">
          <cell r="A49" t="str">
            <v>Caibiran</v>
          </cell>
          <cell r="C49">
            <v>650</v>
          </cell>
          <cell r="D49">
            <v>544</v>
          </cell>
          <cell r="E49">
            <v>0</v>
          </cell>
          <cell r="F49">
            <v>347.04</v>
          </cell>
          <cell r="G49">
            <v>188.96</v>
          </cell>
          <cell r="H49">
            <v>536</v>
          </cell>
          <cell r="I49">
            <v>9</v>
          </cell>
          <cell r="J49">
            <v>2.6</v>
          </cell>
          <cell r="K49">
            <v>1.4222222222222223</v>
          </cell>
          <cell r="L49">
            <v>40934</v>
          </cell>
          <cell r="M49">
            <v>5611846.1617777776</v>
          </cell>
        </row>
        <row r="52">
          <cell r="A52" t="str">
            <v>Pinabacdao</v>
          </cell>
          <cell r="C52">
            <v>40</v>
          </cell>
          <cell r="D52">
            <v>290</v>
          </cell>
          <cell r="E52" t="str">
            <v>Seedling</v>
          </cell>
          <cell r="G52">
            <v>10</v>
          </cell>
          <cell r="H52">
            <v>10</v>
          </cell>
          <cell r="I52">
            <v>2.69</v>
          </cell>
          <cell r="J52">
            <v>1.88</v>
          </cell>
          <cell r="K52">
            <v>0.30111524163568776</v>
          </cell>
          <cell r="L52">
            <v>7470</v>
          </cell>
          <cell r="M52">
            <v>22493.308550185877</v>
          </cell>
        </row>
        <row r="53">
          <cell r="A53" t="str">
            <v>Marabut</v>
          </cell>
          <cell r="C53">
            <v>30</v>
          </cell>
          <cell r="D53">
            <v>150</v>
          </cell>
          <cell r="E53" t="str">
            <v>vegetative</v>
          </cell>
          <cell r="G53">
            <v>29.01</v>
          </cell>
          <cell r="H53">
            <v>29.01</v>
          </cell>
          <cell r="I53">
            <v>2.69</v>
          </cell>
          <cell r="J53">
            <v>2.02</v>
          </cell>
          <cell r="K53">
            <v>0.24907063197026019</v>
          </cell>
          <cell r="L53">
            <v>33464</v>
          </cell>
          <cell r="M53">
            <v>241795.43821561337</v>
          </cell>
        </row>
        <row r="54">
          <cell r="A54" t="str">
            <v>Talalora</v>
          </cell>
          <cell r="C54">
            <v>12</v>
          </cell>
          <cell r="D54">
            <v>68</v>
          </cell>
          <cell r="E54" t="str">
            <v>vegetative</v>
          </cell>
          <cell r="G54">
            <v>15</v>
          </cell>
          <cell r="H54">
            <v>15</v>
          </cell>
          <cell r="I54">
            <v>2.69</v>
          </cell>
          <cell r="J54">
            <v>1.35</v>
          </cell>
          <cell r="K54">
            <v>0.49814126394052038</v>
          </cell>
          <cell r="L54">
            <v>33464</v>
          </cell>
          <cell r="M54">
            <v>250046.98884758362</v>
          </cell>
        </row>
        <row r="55">
          <cell r="A55" t="str">
            <v>Villareal</v>
          </cell>
          <cell r="C55">
            <v>150</v>
          </cell>
          <cell r="D55">
            <v>25</v>
          </cell>
          <cell r="E55" t="str">
            <v>vegetative</v>
          </cell>
          <cell r="G55">
            <v>100</v>
          </cell>
          <cell r="H55">
            <v>100</v>
          </cell>
          <cell r="I55">
            <v>2.69</v>
          </cell>
          <cell r="J55">
            <v>2.15</v>
          </cell>
          <cell r="K55">
            <v>0.20074349442379183</v>
          </cell>
          <cell r="L55">
            <v>33464</v>
          </cell>
          <cell r="M55">
            <v>671768.02973977698</v>
          </cell>
        </row>
        <row r="56">
          <cell r="A56" t="str">
            <v>Zumarraga</v>
          </cell>
          <cell r="C56">
            <v>12</v>
          </cell>
          <cell r="D56">
            <v>30</v>
          </cell>
          <cell r="E56" t="str">
            <v>vegetative</v>
          </cell>
          <cell r="G56">
            <v>9</v>
          </cell>
          <cell r="H56">
            <v>9</v>
          </cell>
          <cell r="I56">
            <v>2.69</v>
          </cell>
          <cell r="J56">
            <v>1.88</v>
          </cell>
          <cell r="K56">
            <v>0.30111524163568776</v>
          </cell>
          <cell r="L56">
            <v>33464</v>
          </cell>
          <cell r="M56">
            <v>90688.684014869898</v>
          </cell>
        </row>
        <row r="59">
          <cell r="A59" t="str">
            <v>Guiuan</v>
          </cell>
          <cell r="C59">
            <v>30</v>
          </cell>
          <cell r="D59">
            <v>10</v>
          </cell>
          <cell r="E59" t="str">
            <v>Seedling</v>
          </cell>
          <cell r="G59">
            <v>10</v>
          </cell>
          <cell r="H59">
            <v>10</v>
          </cell>
          <cell r="I59">
            <v>2.65</v>
          </cell>
          <cell r="K59">
            <v>1</v>
          </cell>
          <cell r="L59">
            <v>7470</v>
          </cell>
          <cell r="M59">
            <v>74700</v>
          </cell>
        </row>
        <row r="60">
          <cell r="A60" t="str">
            <v>Salcedo</v>
          </cell>
          <cell r="C60">
            <v>3</v>
          </cell>
          <cell r="D60">
            <v>3</v>
          </cell>
          <cell r="E60" t="str">
            <v>vegetative</v>
          </cell>
          <cell r="F60">
            <v>3</v>
          </cell>
          <cell r="H60">
            <v>3</v>
          </cell>
          <cell r="I60">
            <v>2.65</v>
          </cell>
          <cell r="K60">
            <v>1</v>
          </cell>
          <cell r="L60">
            <v>33464</v>
          </cell>
          <cell r="M60">
            <v>100392</v>
          </cell>
        </row>
        <row r="61">
          <cell r="A61" t="str">
            <v>Quinapondan</v>
          </cell>
          <cell r="C61">
            <v>254</v>
          </cell>
          <cell r="D61">
            <v>193.83</v>
          </cell>
          <cell r="E61" t="str">
            <v>Seedling</v>
          </cell>
          <cell r="G61">
            <v>193.83</v>
          </cell>
          <cell r="H61">
            <v>193.83</v>
          </cell>
          <cell r="I61">
            <v>2.65</v>
          </cell>
          <cell r="J61">
            <v>1.5</v>
          </cell>
          <cell r="K61">
            <v>0.43396226415094336</v>
          </cell>
          <cell r="L61">
            <v>7470</v>
          </cell>
          <cell r="M61">
            <v>628338.34528301889</v>
          </cell>
        </row>
        <row r="62">
          <cell r="A62" t="str">
            <v>Gen. Macarthur</v>
          </cell>
          <cell r="C62">
            <v>24</v>
          </cell>
          <cell r="D62">
            <v>55</v>
          </cell>
          <cell r="E62" t="str">
            <v>Seedling</v>
          </cell>
          <cell r="F62">
            <v>4</v>
          </cell>
          <cell r="G62">
            <v>19</v>
          </cell>
          <cell r="H62">
            <v>23</v>
          </cell>
          <cell r="I62">
            <v>2.65</v>
          </cell>
          <cell r="J62">
            <v>1.5</v>
          </cell>
          <cell r="K62">
            <v>0.43396226415094336</v>
          </cell>
          <cell r="L62">
            <v>7470</v>
          </cell>
          <cell r="M62">
            <v>91472.264150943389</v>
          </cell>
        </row>
      </sheetData>
      <sheetData sheetId="2">
        <row r="19">
          <cell r="A19" t="str">
            <v>Alang-alang</v>
          </cell>
          <cell r="C19">
            <v>614</v>
          </cell>
          <cell r="E19" t="str">
            <v>seedling</v>
          </cell>
          <cell r="F19">
            <v>586</v>
          </cell>
          <cell r="H19">
            <v>586</v>
          </cell>
          <cell r="I19">
            <v>4.08</v>
          </cell>
          <cell r="J19">
            <v>0</v>
          </cell>
          <cell r="K19">
            <v>1</v>
          </cell>
          <cell r="L19">
            <v>7470</v>
          </cell>
          <cell r="M19">
            <v>4377420</v>
          </cell>
          <cell r="P19">
            <v>0</v>
          </cell>
          <cell r="Q19">
            <v>4377420</v>
          </cell>
        </row>
        <row r="20">
          <cell r="A20" t="str">
            <v>Babatngon</v>
          </cell>
          <cell r="C20">
            <v>120</v>
          </cell>
          <cell r="E20" t="str">
            <v>seedling</v>
          </cell>
          <cell r="F20">
            <v>150</v>
          </cell>
          <cell r="H20">
            <v>150</v>
          </cell>
          <cell r="I20">
            <v>4.08</v>
          </cell>
          <cell r="J20">
            <v>0</v>
          </cell>
          <cell r="K20">
            <v>1</v>
          </cell>
          <cell r="L20">
            <v>7470</v>
          </cell>
          <cell r="M20">
            <v>1120500</v>
          </cell>
          <cell r="P20">
            <v>0</v>
          </cell>
          <cell r="Q20">
            <v>1120500</v>
          </cell>
        </row>
        <row r="21">
          <cell r="A21" t="str">
            <v>Palo</v>
          </cell>
          <cell r="C21">
            <v>112</v>
          </cell>
          <cell r="E21" t="str">
            <v>seedling</v>
          </cell>
          <cell r="F21">
            <v>140</v>
          </cell>
          <cell r="H21">
            <v>140</v>
          </cell>
          <cell r="I21">
            <v>4.08</v>
          </cell>
          <cell r="J21">
            <v>0</v>
          </cell>
          <cell r="K21">
            <v>1</v>
          </cell>
          <cell r="L21">
            <v>7470</v>
          </cell>
          <cell r="M21">
            <v>1045800</v>
          </cell>
          <cell r="P21">
            <v>0</v>
          </cell>
          <cell r="Q21">
            <v>1045800</v>
          </cell>
        </row>
        <row r="22">
          <cell r="A22" t="str">
            <v>Sta. Fe</v>
          </cell>
          <cell r="C22">
            <v>600</v>
          </cell>
          <cell r="E22" t="str">
            <v>seedling</v>
          </cell>
          <cell r="F22">
            <v>750</v>
          </cell>
          <cell r="H22">
            <v>750</v>
          </cell>
          <cell r="I22">
            <v>4.08</v>
          </cell>
          <cell r="J22">
            <v>0</v>
          </cell>
          <cell r="K22">
            <v>1</v>
          </cell>
          <cell r="L22">
            <v>7470</v>
          </cell>
          <cell r="M22">
            <v>5602500</v>
          </cell>
          <cell r="P22">
            <v>0</v>
          </cell>
          <cell r="Q22">
            <v>5602500</v>
          </cell>
        </row>
        <row r="23">
          <cell r="A23" t="str">
            <v>San Miguel</v>
          </cell>
          <cell r="C23">
            <v>1217</v>
          </cell>
          <cell r="D23">
            <v>0</v>
          </cell>
          <cell r="E23">
            <v>0</v>
          </cell>
          <cell r="F23">
            <v>1636</v>
          </cell>
          <cell r="G23">
            <v>0</v>
          </cell>
          <cell r="H23">
            <v>1636</v>
          </cell>
          <cell r="I23">
            <v>8.16</v>
          </cell>
          <cell r="J23">
            <v>0</v>
          </cell>
          <cell r="K23">
            <v>2</v>
          </cell>
          <cell r="L23">
            <v>7470</v>
          </cell>
          <cell r="M23">
            <v>12041640</v>
          </cell>
          <cell r="N23">
            <v>97.92</v>
          </cell>
          <cell r="O23">
            <v>17</v>
          </cell>
          <cell r="P23">
            <v>1664640</v>
          </cell>
          <cell r="Q23">
            <v>13706280</v>
          </cell>
        </row>
        <row r="24">
          <cell r="A24" t="str">
            <v>Tacloban City</v>
          </cell>
          <cell r="C24">
            <v>241</v>
          </cell>
          <cell r="E24" t="str">
            <v>seedling</v>
          </cell>
          <cell r="F24">
            <v>347</v>
          </cell>
          <cell r="H24">
            <v>347</v>
          </cell>
          <cell r="I24">
            <v>4.08</v>
          </cell>
          <cell r="J24">
            <v>0</v>
          </cell>
          <cell r="K24">
            <v>1</v>
          </cell>
          <cell r="L24">
            <v>7470</v>
          </cell>
          <cell r="M24">
            <v>2592090</v>
          </cell>
          <cell r="P24">
            <v>0</v>
          </cell>
          <cell r="Q24">
            <v>2592090</v>
          </cell>
        </row>
        <row r="25">
          <cell r="A25" t="str">
            <v>Tanauan</v>
          </cell>
          <cell r="C25">
            <v>500</v>
          </cell>
          <cell r="E25" t="str">
            <v>seedling</v>
          </cell>
          <cell r="F25">
            <v>342</v>
          </cell>
          <cell r="H25">
            <v>342</v>
          </cell>
          <cell r="I25">
            <v>4.08</v>
          </cell>
          <cell r="J25">
            <v>0</v>
          </cell>
          <cell r="K25">
            <v>1</v>
          </cell>
          <cell r="L25">
            <v>7470</v>
          </cell>
          <cell r="M25">
            <v>2554740</v>
          </cell>
          <cell r="P25">
            <v>0</v>
          </cell>
          <cell r="Q25">
            <v>2554740</v>
          </cell>
        </row>
        <row r="26">
          <cell r="A26" t="str">
            <v>Tolosa</v>
          </cell>
          <cell r="C26">
            <v>438</v>
          </cell>
          <cell r="E26" t="str">
            <v>seedling</v>
          </cell>
          <cell r="F26">
            <v>391</v>
          </cell>
          <cell r="H26">
            <v>391</v>
          </cell>
          <cell r="I26">
            <v>4.08</v>
          </cell>
          <cell r="J26">
            <v>0</v>
          </cell>
          <cell r="K26">
            <v>1</v>
          </cell>
          <cell r="L26">
            <v>7470</v>
          </cell>
          <cell r="M26">
            <v>2920770</v>
          </cell>
          <cell r="P26">
            <v>0</v>
          </cell>
          <cell r="Q26">
            <v>2920770</v>
          </cell>
        </row>
        <row r="27">
          <cell r="A27" t="str">
            <v>Barugo</v>
          </cell>
          <cell r="H27">
            <v>0</v>
          </cell>
          <cell r="M27">
            <v>0</v>
          </cell>
          <cell r="P27">
            <v>0</v>
          </cell>
          <cell r="Q27">
            <v>0</v>
          </cell>
        </row>
        <row r="28">
          <cell r="A28" t="str">
            <v>Burauen</v>
          </cell>
          <cell r="C28">
            <v>60</v>
          </cell>
          <cell r="E28">
            <v>60</v>
          </cell>
          <cell r="F28">
            <v>60</v>
          </cell>
          <cell r="G28">
            <v>60</v>
          </cell>
          <cell r="H28">
            <v>60</v>
          </cell>
          <cell r="I28">
            <v>60</v>
          </cell>
          <cell r="J28">
            <v>60</v>
          </cell>
          <cell r="K28">
            <v>60</v>
          </cell>
          <cell r="L28">
            <v>60</v>
          </cell>
          <cell r="M28">
            <v>60</v>
          </cell>
          <cell r="N28">
            <v>60</v>
          </cell>
          <cell r="O28">
            <v>60</v>
          </cell>
          <cell r="P28">
            <v>60</v>
          </cell>
          <cell r="Q28">
            <v>60</v>
          </cell>
        </row>
        <row r="29">
          <cell r="A29" t="str">
            <v>Copocan</v>
          </cell>
          <cell r="C29">
            <v>470.40000000000003</v>
          </cell>
          <cell r="E29" t="str">
            <v>seedling</v>
          </cell>
          <cell r="F29">
            <v>588</v>
          </cell>
          <cell r="H29">
            <v>588</v>
          </cell>
          <cell r="I29">
            <v>4.08</v>
          </cell>
          <cell r="J29">
            <v>0</v>
          </cell>
          <cell r="K29">
            <v>1</v>
          </cell>
          <cell r="L29">
            <v>7470</v>
          </cell>
          <cell r="M29">
            <v>4392360</v>
          </cell>
          <cell r="P29">
            <v>0</v>
          </cell>
          <cell r="Q29">
            <v>4392360</v>
          </cell>
        </row>
        <row r="30">
          <cell r="A30" t="str">
            <v>Carigara</v>
          </cell>
          <cell r="C30">
            <v>1978</v>
          </cell>
          <cell r="E30" t="str">
            <v>seedling</v>
          </cell>
          <cell r="F30">
            <v>1742</v>
          </cell>
          <cell r="H30">
            <v>1742</v>
          </cell>
          <cell r="I30">
            <v>4.08</v>
          </cell>
          <cell r="J30">
            <v>0</v>
          </cell>
          <cell r="K30">
            <v>1</v>
          </cell>
          <cell r="L30">
            <v>7470</v>
          </cell>
          <cell r="M30">
            <v>13012740</v>
          </cell>
          <cell r="P30">
            <v>0</v>
          </cell>
          <cell r="Q30">
            <v>13012740</v>
          </cell>
        </row>
        <row r="31">
          <cell r="A31" t="str">
            <v>Dagami</v>
          </cell>
          <cell r="C31">
            <v>286.40000000000003</v>
          </cell>
          <cell r="E31" t="str">
            <v>seedling</v>
          </cell>
          <cell r="F31">
            <v>358</v>
          </cell>
          <cell r="H31">
            <v>358</v>
          </cell>
          <cell r="I31">
            <v>4.08</v>
          </cell>
          <cell r="J31">
            <v>0</v>
          </cell>
          <cell r="K31">
            <v>1</v>
          </cell>
          <cell r="L31">
            <v>7470</v>
          </cell>
          <cell r="M31">
            <v>2674260</v>
          </cell>
          <cell r="P31">
            <v>0</v>
          </cell>
          <cell r="Q31">
            <v>2674260</v>
          </cell>
        </row>
        <row r="32">
          <cell r="A32" t="str">
            <v>Dulag</v>
          </cell>
          <cell r="C32">
            <v>864</v>
          </cell>
          <cell r="D32">
            <v>0</v>
          </cell>
          <cell r="E32">
            <v>0</v>
          </cell>
          <cell r="F32">
            <v>925</v>
          </cell>
          <cell r="G32">
            <v>231</v>
          </cell>
          <cell r="H32">
            <v>1156</v>
          </cell>
          <cell r="I32">
            <v>8.16</v>
          </cell>
          <cell r="J32">
            <v>1.22</v>
          </cell>
          <cell r="K32">
            <v>1.7009803921568629</v>
          </cell>
          <cell r="L32">
            <v>14940</v>
          </cell>
          <cell r="M32">
            <v>8119340.7352941176</v>
          </cell>
          <cell r="N32">
            <v>0</v>
          </cell>
          <cell r="O32">
            <v>0</v>
          </cell>
          <cell r="P32">
            <v>0</v>
          </cell>
          <cell r="Q32">
            <v>8119340.7352941176</v>
          </cell>
        </row>
        <row r="33">
          <cell r="A33" t="str">
            <v>Jaro</v>
          </cell>
          <cell r="H33">
            <v>0</v>
          </cell>
          <cell r="M33">
            <v>0</v>
          </cell>
          <cell r="P33">
            <v>0</v>
          </cell>
          <cell r="Q33">
            <v>0</v>
          </cell>
        </row>
        <row r="34">
          <cell r="A34" t="str">
            <v>Julita</v>
          </cell>
          <cell r="H34">
            <v>0</v>
          </cell>
          <cell r="M34">
            <v>0</v>
          </cell>
          <cell r="P34">
            <v>0</v>
          </cell>
          <cell r="Q34">
            <v>0</v>
          </cell>
        </row>
        <row r="35">
          <cell r="A35" t="str">
            <v>La Paz</v>
          </cell>
          <cell r="C35">
            <v>160</v>
          </cell>
          <cell r="E35" t="str">
            <v>seedling</v>
          </cell>
          <cell r="F35">
            <v>200</v>
          </cell>
          <cell r="H35">
            <v>200</v>
          </cell>
          <cell r="I35">
            <v>4.08</v>
          </cell>
          <cell r="J35">
            <v>0</v>
          </cell>
          <cell r="K35">
            <v>1</v>
          </cell>
          <cell r="L35">
            <v>7470</v>
          </cell>
          <cell r="M35">
            <v>1494000</v>
          </cell>
          <cell r="P35">
            <v>0</v>
          </cell>
          <cell r="Q35">
            <v>1494000</v>
          </cell>
        </row>
        <row r="36">
          <cell r="A36" t="str">
            <v>Mac Arthur</v>
          </cell>
          <cell r="C36">
            <v>285</v>
          </cell>
          <cell r="E36" t="str">
            <v>seedling</v>
          </cell>
          <cell r="F36">
            <v>300</v>
          </cell>
          <cell r="H36">
            <v>300</v>
          </cell>
          <cell r="I36">
            <v>4.08</v>
          </cell>
          <cell r="J36">
            <v>0</v>
          </cell>
          <cell r="K36">
            <v>1</v>
          </cell>
          <cell r="L36">
            <v>7470</v>
          </cell>
          <cell r="M36">
            <v>2241000</v>
          </cell>
          <cell r="P36">
            <v>0</v>
          </cell>
          <cell r="Q36">
            <v>2241000</v>
          </cell>
        </row>
        <row r="37">
          <cell r="A37" t="str">
            <v>Mayorga</v>
          </cell>
          <cell r="C37">
            <v>450</v>
          </cell>
          <cell r="E37" t="str">
            <v>seedling</v>
          </cell>
          <cell r="F37">
            <v>500</v>
          </cell>
          <cell r="H37">
            <v>500</v>
          </cell>
          <cell r="I37">
            <v>4.08</v>
          </cell>
          <cell r="J37">
            <v>0</v>
          </cell>
          <cell r="K37">
            <v>1</v>
          </cell>
          <cell r="L37">
            <v>7470</v>
          </cell>
          <cell r="M37">
            <v>3735000</v>
          </cell>
          <cell r="P37">
            <v>0</v>
          </cell>
          <cell r="Q37">
            <v>3735000</v>
          </cell>
        </row>
        <row r="38">
          <cell r="A38" t="str">
            <v>Pastrana</v>
          </cell>
          <cell r="C38">
            <v>210</v>
          </cell>
          <cell r="E38" t="str">
            <v>seedling</v>
          </cell>
          <cell r="F38">
            <v>250</v>
          </cell>
          <cell r="H38">
            <v>250</v>
          </cell>
          <cell r="I38">
            <v>4.08</v>
          </cell>
          <cell r="J38">
            <v>0</v>
          </cell>
          <cell r="K38">
            <v>1</v>
          </cell>
          <cell r="L38">
            <v>7470</v>
          </cell>
          <cell r="M38">
            <v>1867500</v>
          </cell>
          <cell r="P38">
            <v>0</v>
          </cell>
          <cell r="Q38">
            <v>1867500</v>
          </cell>
        </row>
        <row r="39">
          <cell r="A39" t="str">
            <v>Tabon-tabon</v>
          </cell>
          <cell r="C39">
            <v>92</v>
          </cell>
          <cell r="E39" t="str">
            <v>seedling</v>
          </cell>
          <cell r="F39">
            <v>51</v>
          </cell>
          <cell r="G39">
            <v>31</v>
          </cell>
          <cell r="H39">
            <v>82</v>
          </cell>
          <cell r="I39">
            <v>4.08</v>
          </cell>
          <cell r="J39">
            <v>2.46</v>
          </cell>
          <cell r="K39">
            <v>0.3970588235294118</v>
          </cell>
          <cell r="L39">
            <v>7470</v>
          </cell>
          <cell r="M39">
            <v>243214.4117647059</v>
          </cell>
          <cell r="Q39">
            <v>243214.4117647059</v>
          </cell>
        </row>
        <row r="40">
          <cell r="A40" t="str">
            <v>Tunga</v>
          </cell>
          <cell r="H40">
            <v>0</v>
          </cell>
          <cell r="M40">
            <v>0</v>
          </cell>
          <cell r="P40">
            <v>0</v>
          </cell>
          <cell r="Q40">
            <v>0</v>
          </cell>
        </row>
        <row r="41">
          <cell r="A41" t="str">
            <v>Calubian</v>
          </cell>
          <cell r="H41">
            <v>0</v>
          </cell>
          <cell r="M41">
            <v>0</v>
          </cell>
          <cell r="P41">
            <v>0</v>
          </cell>
          <cell r="Q41">
            <v>0</v>
          </cell>
        </row>
        <row r="42">
          <cell r="A42" t="str">
            <v>Leyte-leyte</v>
          </cell>
          <cell r="C42">
            <v>549</v>
          </cell>
          <cell r="E42" t="str">
            <v>seedling</v>
          </cell>
          <cell r="F42">
            <v>379</v>
          </cell>
          <cell r="H42">
            <v>379</v>
          </cell>
          <cell r="I42">
            <v>4.08</v>
          </cell>
          <cell r="J42">
            <v>0</v>
          </cell>
          <cell r="K42">
            <v>1</v>
          </cell>
          <cell r="L42">
            <v>7470</v>
          </cell>
          <cell r="M42">
            <v>2831130</v>
          </cell>
          <cell r="P42">
            <v>0</v>
          </cell>
          <cell r="Q42">
            <v>2831130</v>
          </cell>
        </row>
        <row r="43">
          <cell r="A43" t="str">
            <v>San Isidro</v>
          </cell>
          <cell r="C43">
            <v>155.20000000000002</v>
          </cell>
          <cell r="E43" t="str">
            <v>seedling</v>
          </cell>
          <cell r="F43">
            <v>194</v>
          </cell>
          <cell r="H43">
            <v>194</v>
          </cell>
          <cell r="I43">
            <v>4.08</v>
          </cell>
          <cell r="J43">
            <v>0</v>
          </cell>
          <cell r="K43">
            <v>1</v>
          </cell>
          <cell r="L43">
            <v>7470</v>
          </cell>
          <cell r="M43">
            <v>1449180</v>
          </cell>
          <cell r="P43">
            <v>0</v>
          </cell>
          <cell r="Q43">
            <v>1449180</v>
          </cell>
        </row>
        <row r="44">
          <cell r="A44" t="str">
            <v>Tabango</v>
          </cell>
          <cell r="C44">
            <v>32</v>
          </cell>
          <cell r="E44" t="str">
            <v>seedling</v>
          </cell>
          <cell r="F44">
            <v>25</v>
          </cell>
          <cell r="H44">
            <v>25</v>
          </cell>
          <cell r="I44">
            <v>4.08</v>
          </cell>
          <cell r="J44">
            <v>0</v>
          </cell>
          <cell r="K44">
            <v>1</v>
          </cell>
          <cell r="L44">
            <v>7470</v>
          </cell>
          <cell r="M44">
            <v>186750</v>
          </cell>
          <cell r="P44">
            <v>0</v>
          </cell>
          <cell r="Q44">
            <v>186750</v>
          </cell>
        </row>
        <row r="45">
          <cell r="A45" t="str">
            <v>Villaba</v>
          </cell>
          <cell r="C45">
            <v>360</v>
          </cell>
          <cell r="E45" t="str">
            <v>seedling</v>
          </cell>
          <cell r="F45">
            <v>450</v>
          </cell>
          <cell r="H45">
            <v>450</v>
          </cell>
          <cell r="I45">
            <v>4.08</v>
          </cell>
          <cell r="J45">
            <v>0</v>
          </cell>
          <cell r="K45">
            <v>1</v>
          </cell>
          <cell r="L45">
            <v>7470</v>
          </cell>
          <cell r="M45">
            <v>3361500</v>
          </cell>
          <cell r="P45">
            <v>0</v>
          </cell>
          <cell r="Q45">
            <v>3361500</v>
          </cell>
        </row>
        <row r="46">
          <cell r="A46" t="str">
            <v>Albuera</v>
          </cell>
          <cell r="C46">
            <v>50</v>
          </cell>
          <cell r="E46" t="str">
            <v>seedling</v>
          </cell>
          <cell r="F46">
            <v>55</v>
          </cell>
          <cell r="H46">
            <v>55</v>
          </cell>
          <cell r="I46">
            <v>4.08</v>
          </cell>
          <cell r="J46">
            <v>0</v>
          </cell>
          <cell r="K46">
            <v>1</v>
          </cell>
          <cell r="L46">
            <v>7470</v>
          </cell>
          <cell r="M46">
            <v>410850</v>
          </cell>
          <cell r="P46">
            <v>0</v>
          </cell>
          <cell r="Q46">
            <v>410850</v>
          </cell>
        </row>
        <row r="47">
          <cell r="A47" t="str">
            <v>Isabel</v>
          </cell>
          <cell r="C47">
            <v>47</v>
          </cell>
          <cell r="E47" t="str">
            <v>seedling</v>
          </cell>
          <cell r="F47">
            <v>51</v>
          </cell>
          <cell r="H47">
            <v>51</v>
          </cell>
          <cell r="I47">
            <v>4.08</v>
          </cell>
          <cell r="J47">
            <v>0</v>
          </cell>
          <cell r="K47">
            <v>1</v>
          </cell>
          <cell r="L47">
            <v>7470</v>
          </cell>
          <cell r="M47">
            <v>380970</v>
          </cell>
          <cell r="P47">
            <v>0</v>
          </cell>
          <cell r="Q47">
            <v>380970</v>
          </cell>
        </row>
        <row r="48">
          <cell r="A48" t="str">
            <v>Kananga</v>
          </cell>
          <cell r="C48">
            <v>210</v>
          </cell>
          <cell r="D48">
            <v>0</v>
          </cell>
          <cell r="E48">
            <v>0</v>
          </cell>
          <cell r="F48">
            <v>100</v>
          </cell>
          <cell r="G48">
            <v>100</v>
          </cell>
          <cell r="H48">
            <v>200</v>
          </cell>
          <cell r="I48">
            <v>8.16</v>
          </cell>
          <cell r="J48">
            <v>2.0499999999999998</v>
          </cell>
          <cell r="K48">
            <v>1.4975490196078431</v>
          </cell>
          <cell r="L48">
            <v>40934</v>
          </cell>
          <cell r="M48">
            <v>3718069.1176470588</v>
          </cell>
          <cell r="N48">
            <v>0</v>
          </cell>
          <cell r="O48">
            <v>0</v>
          </cell>
          <cell r="P48">
            <v>0</v>
          </cell>
          <cell r="Q48">
            <v>3718069.1176470588</v>
          </cell>
        </row>
        <row r="49">
          <cell r="A49" t="str">
            <v>Matag-ob</v>
          </cell>
          <cell r="C49">
            <v>385</v>
          </cell>
          <cell r="E49" t="str">
            <v>seedling</v>
          </cell>
          <cell r="F49">
            <v>426</v>
          </cell>
          <cell r="H49">
            <v>426</v>
          </cell>
          <cell r="I49">
            <v>4.08</v>
          </cell>
          <cell r="J49">
            <v>0</v>
          </cell>
          <cell r="K49">
            <v>1</v>
          </cell>
          <cell r="L49">
            <v>7470</v>
          </cell>
          <cell r="M49">
            <v>3182220</v>
          </cell>
          <cell r="P49">
            <v>0</v>
          </cell>
          <cell r="Q49">
            <v>3182220</v>
          </cell>
        </row>
        <row r="50">
          <cell r="A50" t="str">
            <v>Merida</v>
          </cell>
          <cell r="H50">
            <v>0</v>
          </cell>
          <cell r="M50">
            <v>0</v>
          </cell>
          <cell r="P50">
            <v>0</v>
          </cell>
          <cell r="Q50">
            <v>0</v>
          </cell>
        </row>
        <row r="51">
          <cell r="A51" t="str">
            <v>Ormoc City</v>
          </cell>
          <cell r="C51">
            <v>730</v>
          </cell>
          <cell r="E51" t="str">
            <v>seedling</v>
          </cell>
          <cell r="F51">
            <v>1875</v>
          </cell>
          <cell r="H51">
            <v>1875</v>
          </cell>
          <cell r="I51">
            <v>4.08</v>
          </cell>
          <cell r="J51">
            <v>0</v>
          </cell>
          <cell r="K51">
            <v>1</v>
          </cell>
          <cell r="L51">
            <v>7470</v>
          </cell>
          <cell r="M51">
            <v>14006250</v>
          </cell>
          <cell r="P51">
            <v>0</v>
          </cell>
          <cell r="Q51">
            <v>14006250</v>
          </cell>
        </row>
        <row r="52">
          <cell r="A52" t="str">
            <v>Palompon</v>
          </cell>
          <cell r="C52">
            <v>121</v>
          </cell>
          <cell r="E52" t="str">
            <v>vegetative</v>
          </cell>
          <cell r="F52">
            <v>102</v>
          </cell>
          <cell r="H52">
            <v>102</v>
          </cell>
          <cell r="I52">
            <v>4.08</v>
          </cell>
          <cell r="J52">
            <v>0</v>
          </cell>
          <cell r="K52">
            <v>1</v>
          </cell>
          <cell r="L52">
            <v>33464</v>
          </cell>
          <cell r="M52">
            <v>3413328</v>
          </cell>
          <cell r="P52">
            <v>0</v>
          </cell>
          <cell r="Q52">
            <v>3413328</v>
          </cell>
        </row>
        <row r="53">
          <cell r="A53" t="str">
            <v>Abuyog</v>
          </cell>
          <cell r="H53">
            <v>0</v>
          </cell>
          <cell r="M53">
            <v>0</v>
          </cell>
          <cell r="P53">
            <v>0</v>
          </cell>
          <cell r="Q53">
            <v>0</v>
          </cell>
        </row>
        <row r="54">
          <cell r="A54" t="str">
            <v>Bato</v>
          </cell>
          <cell r="H54">
            <v>0</v>
          </cell>
          <cell r="M54">
            <v>0</v>
          </cell>
          <cell r="P54">
            <v>0</v>
          </cell>
          <cell r="Q54">
            <v>0</v>
          </cell>
        </row>
        <row r="55">
          <cell r="A55" t="str">
            <v>Baybay City</v>
          </cell>
          <cell r="C55">
            <v>79</v>
          </cell>
          <cell r="D55">
            <v>0</v>
          </cell>
          <cell r="E55">
            <v>0</v>
          </cell>
          <cell r="F55">
            <v>85</v>
          </cell>
          <cell r="G55">
            <v>0</v>
          </cell>
          <cell r="H55">
            <v>85</v>
          </cell>
          <cell r="I55">
            <v>8.16</v>
          </cell>
          <cell r="J55">
            <v>4.0999999999999996</v>
          </cell>
          <cell r="K55">
            <v>0.9950980392156864</v>
          </cell>
          <cell r="L55">
            <v>66928</v>
          </cell>
          <cell r="M55">
            <v>1415248.3333333335</v>
          </cell>
          <cell r="N55">
            <v>0</v>
          </cell>
          <cell r="O55">
            <v>0</v>
          </cell>
          <cell r="P55">
            <v>0</v>
          </cell>
          <cell r="Q55">
            <v>1415248.3333333335</v>
          </cell>
        </row>
        <row r="56">
          <cell r="A56" t="str">
            <v>Inopacan</v>
          </cell>
          <cell r="C56">
            <v>175</v>
          </cell>
          <cell r="E56" t="str">
            <v>seedling</v>
          </cell>
          <cell r="F56">
            <v>169</v>
          </cell>
          <cell r="H56">
            <v>169</v>
          </cell>
          <cell r="M56">
            <v>0</v>
          </cell>
          <cell r="P56">
            <v>0</v>
          </cell>
          <cell r="Q56">
            <v>0</v>
          </cell>
        </row>
        <row r="57">
          <cell r="A57" t="str">
            <v>Hilongos</v>
          </cell>
          <cell r="C57">
            <v>540</v>
          </cell>
          <cell r="D57">
            <v>0</v>
          </cell>
          <cell r="E57">
            <v>0</v>
          </cell>
          <cell r="F57">
            <v>487</v>
          </cell>
          <cell r="G57">
            <v>191</v>
          </cell>
          <cell r="H57">
            <v>678</v>
          </cell>
          <cell r="I57">
            <v>8.16</v>
          </cell>
          <cell r="J57">
            <v>1.22</v>
          </cell>
          <cell r="K57">
            <v>1.7009803921568629</v>
          </cell>
          <cell r="L57">
            <v>14940</v>
          </cell>
          <cell r="M57">
            <v>4638027.7941176472</v>
          </cell>
          <cell r="N57">
            <v>0</v>
          </cell>
          <cell r="O57">
            <v>0</v>
          </cell>
          <cell r="P57">
            <v>0</v>
          </cell>
          <cell r="Q57">
            <v>4638027.7941176472</v>
          </cell>
        </row>
        <row r="58">
          <cell r="A58" t="str">
            <v>Hindang</v>
          </cell>
          <cell r="C58">
            <v>30</v>
          </cell>
          <cell r="D58">
            <v>0</v>
          </cell>
          <cell r="E58">
            <v>0</v>
          </cell>
          <cell r="F58">
            <v>23</v>
          </cell>
          <cell r="G58">
            <v>0</v>
          </cell>
          <cell r="H58">
            <v>23</v>
          </cell>
          <cell r="I58">
            <v>8.16</v>
          </cell>
          <cell r="J58">
            <v>0</v>
          </cell>
          <cell r="K58">
            <v>2</v>
          </cell>
          <cell r="L58">
            <v>40934</v>
          </cell>
          <cell r="M58">
            <v>639702</v>
          </cell>
          <cell r="N58">
            <v>0</v>
          </cell>
          <cell r="O58">
            <v>0</v>
          </cell>
          <cell r="P58">
            <v>0</v>
          </cell>
          <cell r="Q58">
            <v>639702</v>
          </cell>
        </row>
        <row r="59">
          <cell r="A59" t="str">
            <v>Javier</v>
          </cell>
          <cell r="C59">
            <v>738</v>
          </cell>
          <cell r="E59" t="str">
            <v>seedling</v>
          </cell>
          <cell r="F59">
            <v>481</v>
          </cell>
          <cell r="H59">
            <v>481</v>
          </cell>
          <cell r="I59">
            <v>4.08</v>
          </cell>
          <cell r="J59">
            <v>0</v>
          </cell>
          <cell r="K59">
            <v>1</v>
          </cell>
          <cell r="L59">
            <v>7470</v>
          </cell>
          <cell r="M59">
            <v>3593070</v>
          </cell>
          <cell r="P59">
            <v>0</v>
          </cell>
          <cell r="Q59">
            <v>3593070</v>
          </cell>
        </row>
        <row r="60">
          <cell r="A60" t="str">
            <v>Mahaplag</v>
          </cell>
          <cell r="C60">
            <v>18</v>
          </cell>
          <cell r="E60" t="str">
            <v>seedling</v>
          </cell>
          <cell r="F60">
            <v>15</v>
          </cell>
          <cell r="H60">
            <v>15</v>
          </cell>
          <cell r="I60">
            <v>4.08</v>
          </cell>
          <cell r="J60">
            <v>0</v>
          </cell>
          <cell r="K60">
            <v>1</v>
          </cell>
          <cell r="L60">
            <v>7470</v>
          </cell>
          <cell r="M60">
            <v>112050</v>
          </cell>
          <cell r="P60">
            <v>0</v>
          </cell>
          <cell r="Q60">
            <v>112050</v>
          </cell>
        </row>
        <row r="64">
          <cell r="A64" t="str">
            <v>Almeria</v>
          </cell>
          <cell r="C64">
            <v>834</v>
          </cell>
          <cell r="E64" t="str">
            <v>seedling</v>
          </cell>
          <cell r="F64">
            <v>744</v>
          </cell>
          <cell r="H64">
            <v>744</v>
          </cell>
          <cell r="I64">
            <v>4.51</v>
          </cell>
          <cell r="J64">
            <v>0</v>
          </cell>
          <cell r="K64">
            <v>1</v>
          </cell>
          <cell r="L64">
            <v>7470</v>
          </cell>
          <cell r="M64">
            <v>5557680</v>
          </cell>
          <cell r="P64">
            <v>0</v>
          </cell>
          <cell r="Q64">
            <v>5557680</v>
          </cell>
        </row>
        <row r="65">
          <cell r="A65" t="str">
            <v>Biliran</v>
          </cell>
          <cell r="C65">
            <v>1093</v>
          </cell>
          <cell r="E65" t="str">
            <v>seedling</v>
          </cell>
          <cell r="F65">
            <v>522</v>
          </cell>
          <cell r="H65">
            <v>522</v>
          </cell>
          <cell r="I65">
            <v>4.51</v>
          </cell>
          <cell r="J65">
            <v>0</v>
          </cell>
          <cell r="K65">
            <v>1</v>
          </cell>
          <cell r="L65">
            <v>7470</v>
          </cell>
          <cell r="M65">
            <v>3899340</v>
          </cell>
          <cell r="P65">
            <v>0</v>
          </cell>
          <cell r="Q65">
            <v>3899340</v>
          </cell>
        </row>
        <row r="66">
          <cell r="A66" t="str">
            <v>Cabucgayan</v>
          </cell>
          <cell r="C66">
            <v>38</v>
          </cell>
          <cell r="E66" t="str">
            <v>seedling</v>
          </cell>
          <cell r="F66">
            <v>25</v>
          </cell>
          <cell r="H66">
            <v>25</v>
          </cell>
          <cell r="I66">
            <v>4.51</v>
          </cell>
          <cell r="J66">
            <v>0</v>
          </cell>
          <cell r="K66">
            <v>1</v>
          </cell>
          <cell r="L66">
            <v>7470</v>
          </cell>
          <cell r="M66">
            <v>186750</v>
          </cell>
          <cell r="P66">
            <v>0</v>
          </cell>
          <cell r="Q66">
            <v>186750</v>
          </cell>
        </row>
        <row r="67">
          <cell r="A67" t="str">
            <v>Caibiran</v>
          </cell>
          <cell r="C67">
            <v>900</v>
          </cell>
          <cell r="E67" t="str">
            <v>seedling</v>
          </cell>
          <cell r="F67">
            <v>500</v>
          </cell>
          <cell r="H67">
            <v>500</v>
          </cell>
          <cell r="I67">
            <v>4.51</v>
          </cell>
          <cell r="J67">
            <v>0</v>
          </cell>
          <cell r="K67">
            <v>1</v>
          </cell>
          <cell r="L67">
            <v>7470</v>
          </cell>
          <cell r="M67">
            <v>3735000</v>
          </cell>
          <cell r="P67">
            <v>0</v>
          </cell>
          <cell r="Q67">
            <v>3735000</v>
          </cell>
        </row>
        <row r="68">
          <cell r="A68" t="str">
            <v>Culaba</v>
          </cell>
          <cell r="C68">
            <v>33</v>
          </cell>
          <cell r="E68" t="str">
            <v>seedling</v>
          </cell>
          <cell r="F68">
            <v>15</v>
          </cell>
          <cell r="H68">
            <v>15</v>
          </cell>
          <cell r="I68">
            <v>4.51</v>
          </cell>
          <cell r="J68">
            <v>0</v>
          </cell>
          <cell r="K68">
            <v>1</v>
          </cell>
          <cell r="L68">
            <v>7470</v>
          </cell>
          <cell r="M68">
            <v>112050</v>
          </cell>
          <cell r="P68">
            <v>0</v>
          </cell>
          <cell r="Q68">
            <v>112050</v>
          </cell>
        </row>
        <row r="69">
          <cell r="A69" t="str">
            <v>Kawayan</v>
          </cell>
          <cell r="C69">
            <v>20</v>
          </cell>
          <cell r="E69" t="str">
            <v>vegetative</v>
          </cell>
          <cell r="F69">
            <v>7</v>
          </cell>
          <cell r="H69">
            <v>7</v>
          </cell>
          <cell r="I69">
            <v>4.51</v>
          </cell>
          <cell r="J69">
            <v>2.2549999999999999</v>
          </cell>
          <cell r="K69">
            <v>0.5</v>
          </cell>
          <cell r="L69">
            <v>33464</v>
          </cell>
          <cell r="M69">
            <v>117124</v>
          </cell>
          <cell r="P69">
            <v>0</v>
          </cell>
          <cell r="Q69">
            <v>117124</v>
          </cell>
        </row>
        <row r="70">
          <cell r="A70" t="str">
            <v>Naval</v>
          </cell>
          <cell r="C70">
            <v>1850</v>
          </cell>
          <cell r="D70">
            <v>0</v>
          </cell>
          <cell r="E70">
            <v>0</v>
          </cell>
          <cell r="F70">
            <v>1839</v>
          </cell>
          <cell r="G70">
            <v>0</v>
          </cell>
          <cell r="H70">
            <v>1839</v>
          </cell>
          <cell r="I70">
            <v>9.02</v>
          </cell>
          <cell r="J70">
            <v>0</v>
          </cell>
          <cell r="K70">
            <v>2</v>
          </cell>
          <cell r="L70">
            <v>7470</v>
          </cell>
          <cell r="M70">
            <v>10532700</v>
          </cell>
          <cell r="N70">
            <v>1934.79</v>
          </cell>
          <cell r="O70">
            <v>17</v>
          </cell>
          <cell r="P70">
            <v>32891430</v>
          </cell>
          <cell r="Q70">
            <v>43424130</v>
          </cell>
        </row>
        <row r="76">
          <cell r="A76" t="str">
            <v>Hinunangan</v>
          </cell>
          <cell r="C76">
            <v>12</v>
          </cell>
          <cell r="E76" t="str">
            <v>Vegetative</v>
          </cell>
          <cell r="F76">
            <v>61</v>
          </cell>
          <cell r="H76">
            <v>61</v>
          </cell>
          <cell r="I76">
            <v>3.12</v>
          </cell>
          <cell r="J76">
            <v>0</v>
          </cell>
          <cell r="K76">
            <v>1</v>
          </cell>
          <cell r="L76">
            <v>33464</v>
          </cell>
          <cell r="M76">
            <v>2041304</v>
          </cell>
          <cell r="P76">
            <v>0</v>
          </cell>
          <cell r="Q76">
            <v>2041304</v>
          </cell>
        </row>
        <row r="77">
          <cell r="A77" t="str">
            <v>Hinundayan</v>
          </cell>
          <cell r="H77">
            <v>0</v>
          </cell>
          <cell r="M77">
            <v>0</v>
          </cell>
          <cell r="P77">
            <v>0</v>
          </cell>
          <cell r="Q77">
            <v>0</v>
          </cell>
        </row>
        <row r="78">
          <cell r="A78" t="str">
            <v>Libagon</v>
          </cell>
          <cell r="H78">
            <v>0</v>
          </cell>
          <cell r="M78">
            <v>0</v>
          </cell>
          <cell r="P78">
            <v>0</v>
          </cell>
          <cell r="Q78">
            <v>0</v>
          </cell>
        </row>
        <row r="79">
          <cell r="A79" t="str">
            <v>Liloan</v>
          </cell>
          <cell r="H79">
            <v>0</v>
          </cell>
          <cell r="M79">
            <v>0</v>
          </cell>
          <cell r="P79">
            <v>0</v>
          </cell>
          <cell r="Q79">
            <v>0</v>
          </cell>
        </row>
        <row r="80">
          <cell r="A80" t="str">
            <v>Limasawa</v>
          </cell>
          <cell r="H80">
            <v>0</v>
          </cell>
          <cell r="M80">
            <v>0</v>
          </cell>
          <cell r="P80">
            <v>0</v>
          </cell>
          <cell r="Q80">
            <v>0</v>
          </cell>
        </row>
        <row r="81">
          <cell r="A81" t="str">
            <v>Maasin City</v>
          </cell>
          <cell r="H81">
            <v>0</v>
          </cell>
          <cell r="M81">
            <v>0</v>
          </cell>
          <cell r="P81">
            <v>0</v>
          </cell>
          <cell r="Q81">
            <v>0</v>
          </cell>
        </row>
        <row r="82">
          <cell r="A82" t="str">
            <v>Macrohon</v>
          </cell>
          <cell r="C82">
            <v>3</v>
          </cell>
          <cell r="E82" t="str">
            <v>maturity</v>
          </cell>
          <cell r="F82">
            <v>2</v>
          </cell>
          <cell r="H82">
            <v>2</v>
          </cell>
          <cell r="I82">
            <v>3.12</v>
          </cell>
          <cell r="J82">
            <v>0</v>
          </cell>
          <cell r="K82">
            <v>1</v>
          </cell>
          <cell r="M82">
            <v>0</v>
          </cell>
          <cell r="N82">
            <v>6.24</v>
          </cell>
          <cell r="O82">
            <v>17</v>
          </cell>
          <cell r="P82">
            <v>106080</v>
          </cell>
          <cell r="Q82">
            <v>106080</v>
          </cell>
        </row>
        <row r="83">
          <cell r="A83" t="str">
            <v>Malitbog</v>
          </cell>
          <cell r="H83">
            <v>0</v>
          </cell>
          <cell r="M83">
            <v>0</v>
          </cell>
          <cell r="P83">
            <v>0</v>
          </cell>
          <cell r="Q83">
            <v>0</v>
          </cell>
        </row>
        <row r="84">
          <cell r="A84" t="str">
            <v>Padre Burgos</v>
          </cell>
          <cell r="H84">
            <v>0</v>
          </cell>
          <cell r="M84">
            <v>0</v>
          </cell>
          <cell r="P84">
            <v>0</v>
          </cell>
          <cell r="Q84">
            <v>0</v>
          </cell>
        </row>
        <row r="85">
          <cell r="A85" t="str">
            <v>Pintuyan</v>
          </cell>
          <cell r="H85">
            <v>0</v>
          </cell>
          <cell r="M85">
            <v>0</v>
          </cell>
          <cell r="P85">
            <v>0</v>
          </cell>
          <cell r="Q85">
            <v>0</v>
          </cell>
        </row>
        <row r="86">
          <cell r="A86" t="str">
            <v>Saint Bernard</v>
          </cell>
          <cell r="H86">
            <v>0</v>
          </cell>
          <cell r="M86">
            <v>0</v>
          </cell>
          <cell r="P86">
            <v>0</v>
          </cell>
          <cell r="Q86">
            <v>0</v>
          </cell>
        </row>
        <row r="87">
          <cell r="A87" t="str">
            <v>San Francisco</v>
          </cell>
          <cell r="H87">
            <v>0</v>
          </cell>
          <cell r="M87">
            <v>0</v>
          </cell>
          <cell r="P87">
            <v>0</v>
          </cell>
          <cell r="Q87">
            <v>0</v>
          </cell>
        </row>
        <row r="88">
          <cell r="A88" t="str">
            <v>San Juan (Cabalian)</v>
          </cell>
          <cell r="H88">
            <v>0</v>
          </cell>
          <cell r="M88">
            <v>0</v>
          </cell>
          <cell r="P88">
            <v>0</v>
          </cell>
          <cell r="Q88">
            <v>0</v>
          </cell>
        </row>
        <row r="89">
          <cell r="A89" t="str">
            <v>San Ricardo</v>
          </cell>
          <cell r="H89">
            <v>0</v>
          </cell>
          <cell r="M89">
            <v>0</v>
          </cell>
          <cell r="P89">
            <v>0</v>
          </cell>
          <cell r="Q89">
            <v>0</v>
          </cell>
        </row>
        <row r="90">
          <cell r="A90" t="str">
            <v>Silago</v>
          </cell>
          <cell r="C90">
            <v>50</v>
          </cell>
          <cell r="E90" t="str">
            <v>seedling</v>
          </cell>
          <cell r="F90">
            <v>60</v>
          </cell>
          <cell r="H90">
            <v>60</v>
          </cell>
          <cell r="I90">
            <v>3.12</v>
          </cell>
          <cell r="J90">
            <v>0</v>
          </cell>
          <cell r="K90">
            <v>1</v>
          </cell>
          <cell r="L90">
            <v>7470</v>
          </cell>
          <cell r="M90">
            <v>448200</v>
          </cell>
          <cell r="P90">
            <v>0</v>
          </cell>
          <cell r="Q90">
            <v>448200</v>
          </cell>
        </row>
        <row r="96">
          <cell r="A96" t="str">
            <v>Calbayog</v>
          </cell>
          <cell r="C96">
            <v>248.16</v>
          </cell>
          <cell r="D96">
            <v>0</v>
          </cell>
          <cell r="E96">
            <v>0</v>
          </cell>
          <cell r="F96">
            <v>1550</v>
          </cell>
          <cell r="G96">
            <v>0</v>
          </cell>
          <cell r="H96">
            <v>1550</v>
          </cell>
          <cell r="I96">
            <v>7.4399999999999995</v>
          </cell>
          <cell r="J96">
            <v>0</v>
          </cell>
          <cell r="K96">
            <v>3</v>
          </cell>
          <cell r="L96">
            <v>40934</v>
          </cell>
          <cell r="M96">
            <v>17819902</v>
          </cell>
          <cell r="N96">
            <v>2398.16</v>
          </cell>
          <cell r="O96">
            <v>17</v>
          </cell>
          <cell r="P96">
            <v>40768720</v>
          </cell>
          <cell r="Q96">
            <v>58588622</v>
          </cell>
        </row>
        <row r="97">
          <cell r="A97" t="str">
            <v>Gandara</v>
          </cell>
          <cell r="C97">
            <v>101.6</v>
          </cell>
          <cell r="D97">
            <v>0</v>
          </cell>
          <cell r="E97">
            <v>0</v>
          </cell>
          <cell r="F97">
            <v>769</v>
          </cell>
          <cell r="G97">
            <v>0</v>
          </cell>
          <cell r="H97">
            <v>769</v>
          </cell>
          <cell r="I97">
            <v>4.96</v>
          </cell>
          <cell r="J97">
            <v>1.736</v>
          </cell>
          <cell r="K97">
            <v>1.3</v>
          </cell>
          <cell r="L97">
            <v>40934</v>
          </cell>
          <cell r="M97">
            <v>3284479</v>
          </cell>
          <cell r="N97">
            <v>0</v>
          </cell>
          <cell r="O97">
            <v>0</v>
          </cell>
          <cell r="P97">
            <v>0</v>
          </cell>
          <cell r="Q97">
            <v>3284479</v>
          </cell>
        </row>
        <row r="98">
          <cell r="A98" t="str">
            <v>Matuguinao</v>
          </cell>
          <cell r="H98">
            <v>0</v>
          </cell>
          <cell r="M98">
            <v>0</v>
          </cell>
          <cell r="P98">
            <v>0</v>
          </cell>
          <cell r="Q98">
            <v>0</v>
          </cell>
        </row>
        <row r="99">
          <cell r="A99" t="str">
            <v>Pagsanghan</v>
          </cell>
          <cell r="C99">
            <v>250</v>
          </cell>
          <cell r="E99" t="str">
            <v>seedling</v>
          </cell>
          <cell r="F99">
            <v>275</v>
          </cell>
          <cell r="H99">
            <v>275</v>
          </cell>
          <cell r="I99">
            <v>2.48</v>
          </cell>
          <cell r="J99">
            <v>0</v>
          </cell>
          <cell r="K99">
            <v>1</v>
          </cell>
          <cell r="L99">
            <v>7470</v>
          </cell>
          <cell r="M99">
            <v>2054250</v>
          </cell>
          <cell r="Q99">
            <v>2054250</v>
          </cell>
        </row>
        <row r="100">
          <cell r="A100" t="str">
            <v>San Jorge</v>
          </cell>
          <cell r="C100">
            <v>839</v>
          </cell>
          <cell r="D100">
            <v>0</v>
          </cell>
          <cell r="E100">
            <v>0</v>
          </cell>
          <cell r="F100">
            <v>799</v>
          </cell>
          <cell r="G100">
            <v>0</v>
          </cell>
          <cell r="H100">
            <v>799</v>
          </cell>
          <cell r="I100">
            <v>4.96</v>
          </cell>
          <cell r="J100">
            <v>0</v>
          </cell>
          <cell r="K100">
            <v>2</v>
          </cell>
          <cell r="L100">
            <v>33464</v>
          </cell>
          <cell r="M100">
            <v>26001528</v>
          </cell>
          <cell r="N100">
            <v>54.56</v>
          </cell>
          <cell r="O100">
            <v>17</v>
          </cell>
          <cell r="P100">
            <v>927520</v>
          </cell>
          <cell r="Q100">
            <v>26929048</v>
          </cell>
        </row>
        <row r="101">
          <cell r="A101" t="str">
            <v>Sta. Margarita</v>
          </cell>
          <cell r="C101">
            <v>130</v>
          </cell>
          <cell r="E101" t="str">
            <v>seedling</v>
          </cell>
          <cell r="F101">
            <v>149</v>
          </cell>
          <cell r="H101">
            <v>149</v>
          </cell>
          <cell r="I101">
            <v>2.48</v>
          </cell>
          <cell r="J101">
            <v>0</v>
          </cell>
          <cell r="K101">
            <v>1</v>
          </cell>
          <cell r="L101">
            <v>7470</v>
          </cell>
          <cell r="M101">
            <v>1113030</v>
          </cell>
          <cell r="P101">
            <v>0</v>
          </cell>
          <cell r="Q101">
            <v>1113030</v>
          </cell>
        </row>
        <row r="102">
          <cell r="A102" t="str">
            <v>Sto. Niño</v>
          </cell>
          <cell r="C102">
            <v>64</v>
          </cell>
          <cell r="E102" t="str">
            <v>seedling</v>
          </cell>
          <cell r="F102">
            <v>54</v>
          </cell>
          <cell r="H102">
            <v>54</v>
          </cell>
          <cell r="I102">
            <v>2.48</v>
          </cell>
          <cell r="J102">
            <v>0</v>
          </cell>
          <cell r="K102">
            <v>1</v>
          </cell>
          <cell r="L102">
            <v>7470</v>
          </cell>
          <cell r="M102">
            <v>403380</v>
          </cell>
          <cell r="P102">
            <v>0</v>
          </cell>
          <cell r="Q102">
            <v>403380</v>
          </cell>
        </row>
        <row r="103">
          <cell r="A103" t="str">
            <v>Tagapul-an</v>
          </cell>
          <cell r="H103">
            <v>0</v>
          </cell>
          <cell r="M103">
            <v>0</v>
          </cell>
          <cell r="P103">
            <v>0</v>
          </cell>
          <cell r="Q103">
            <v>0</v>
          </cell>
        </row>
        <row r="104">
          <cell r="A104" t="str">
            <v>Tarangnan</v>
          </cell>
          <cell r="E104" t="str">
            <v>seedling</v>
          </cell>
          <cell r="F104">
            <v>271</v>
          </cell>
          <cell r="H104">
            <v>271</v>
          </cell>
          <cell r="I104">
            <v>2.48</v>
          </cell>
          <cell r="J104">
            <v>0</v>
          </cell>
          <cell r="K104">
            <v>1</v>
          </cell>
          <cell r="L104">
            <v>7470</v>
          </cell>
          <cell r="M104">
            <v>2024370</v>
          </cell>
          <cell r="P104">
            <v>0</v>
          </cell>
          <cell r="Q104">
            <v>2024370</v>
          </cell>
        </row>
        <row r="105">
          <cell r="A105" t="str">
            <v>Basey</v>
          </cell>
          <cell r="C105">
            <v>1492</v>
          </cell>
          <cell r="E105" t="str">
            <v>seedling</v>
          </cell>
          <cell r="F105">
            <v>1145</v>
          </cell>
          <cell r="H105">
            <v>1145</v>
          </cell>
          <cell r="I105">
            <v>2.48</v>
          </cell>
          <cell r="J105">
            <v>0</v>
          </cell>
          <cell r="K105">
            <v>1</v>
          </cell>
          <cell r="L105">
            <v>7470</v>
          </cell>
          <cell r="M105">
            <v>8553150</v>
          </cell>
          <cell r="P105">
            <v>0</v>
          </cell>
          <cell r="Q105">
            <v>8553150</v>
          </cell>
        </row>
        <row r="106">
          <cell r="A106" t="str">
            <v>Calbiga</v>
          </cell>
          <cell r="H106">
            <v>0</v>
          </cell>
          <cell r="M106">
            <v>0</v>
          </cell>
          <cell r="P106">
            <v>0</v>
          </cell>
          <cell r="Q106">
            <v>0</v>
          </cell>
        </row>
        <row r="107">
          <cell r="A107" t="str">
            <v>Catbalogan City</v>
          </cell>
          <cell r="H107">
            <v>0</v>
          </cell>
          <cell r="M107">
            <v>0</v>
          </cell>
          <cell r="P107">
            <v>0</v>
          </cell>
          <cell r="Q107">
            <v>0</v>
          </cell>
        </row>
        <row r="108">
          <cell r="A108" t="str">
            <v>Daram</v>
          </cell>
          <cell r="H108">
            <v>0</v>
          </cell>
          <cell r="M108">
            <v>0</v>
          </cell>
          <cell r="P108">
            <v>0</v>
          </cell>
          <cell r="Q108">
            <v>0</v>
          </cell>
        </row>
        <row r="109">
          <cell r="A109" t="str">
            <v>Hinabangan</v>
          </cell>
          <cell r="C109">
            <v>35</v>
          </cell>
          <cell r="E109" t="str">
            <v>seedling</v>
          </cell>
          <cell r="F109">
            <v>65</v>
          </cell>
          <cell r="H109">
            <v>65</v>
          </cell>
          <cell r="I109">
            <v>2.48</v>
          </cell>
          <cell r="J109">
            <v>0</v>
          </cell>
          <cell r="K109">
            <v>1</v>
          </cell>
          <cell r="L109">
            <v>7470</v>
          </cell>
          <cell r="M109">
            <v>485550</v>
          </cell>
          <cell r="P109">
            <v>0</v>
          </cell>
          <cell r="Q109">
            <v>485550</v>
          </cell>
        </row>
        <row r="110">
          <cell r="A110" t="str">
            <v>Jiabong</v>
          </cell>
          <cell r="H110">
            <v>0</v>
          </cell>
          <cell r="M110">
            <v>0</v>
          </cell>
          <cell r="P110">
            <v>0</v>
          </cell>
          <cell r="Q110">
            <v>0</v>
          </cell>
        </row>
        <row r="111">
          <cell r="A111" t="str">
            <v>Marabut</v>
          </cell>
          <cell r="C111">
            <v>34</v>
          </cell>
          <cell r="E111" t="str">
            <v>seedlings</v>
          </cell>
          <cell r="F111">
            <v>21</v>
          </cell>
          <cell r="H111">
            <v>21</v>
          </cell>
          <cell r="I111">
            <v>2.48</v>
          </cell>
          <cell r="J111">
            <v>0</v>
          </cell>
          <cell r="K111">
            <v>1</v>
          </cell>
          <cell r="L111">
            <v>7470</v>
          </cell>
          <cell r="M111">
            <v>156870</v>
          </cell>
          <cell r="P111">
            <v>0</v>
          </cell>
          <cell r="Q111">
            <v>156870</v>
          </cell>
        </row>
        <row r="112">
          <cell r="A112" t="str">
            <v>Motiong</v>
          </cell>
          <cell r="C112">
            <v>358</v>
          </cell>
          <cell r="E112" t="str">
            <v>seedling</v>
          </cell>
          <cell r="F112">
            <v>447</v>
          </cell>
          <cell r="H112">
            <v>447</v>
          </cell>
          <cell r="I112">
            <v>2.48</v>
          </cell>
          <cell r="J112">
            <v>0</v>
          </cell>
          <cell r="K112">
            <v>1</v>
          </cell>
          <cell r="L112">
            <v>7470</v>
          </cell>
          <cell r="M112">
            <v>3339090</v>
          </cell>
          <cell r="P112">
            <v>0</v>
          </cell>
          <cell r="Q112">
            <v>3339090</v>
          </cell>
        </row>
        <row r="113">
          <cell r="A113" t="str">
            <v>Paranas</v>
          </cell>
          <cell r="C113">
            <v>84</v>
          </cell>
          <cell r="E113" t="str">
            <v>seedling</v>
          </cell>
          <cell r="F113">
            <v>105</v>
          </cell>
          <cell r="H113">
            <v>105</v>
          </cell>
          <cell r="I113">
            <v>2.48</v>
          </cell>
          <cell r="J113">
            <v>0</v>
          </cell>
          <cell r="K113">
            <v>1</v>
          </cell>
          <cell r="L113">
            <v>7470</v>
          </cell>
          <cell r="M113">
            <v>784350</v>
          </cell>
          <cell r="P113">
            <v>0</v>
          </cell>
          <cell r="Q113">
            <v>784350</v>
          </cell>
        </row>
        <row r="114">
          <cell r="A114" t="str">
            <v>Pinabacdao</v>
          </cell>
          <cell r="C114">
            <v>623</v>
          </cell>
          <cell r="E114" t="str">
            <v>seedling</v>
          </cell>
          <cell r="F114">
            <v>654</v>
          </cell>
          <cell r="H114">
            <v>654</v>
          </cell>
          <cell r="I114">
            <v>2.48</v>
          </cell>
          <cell r="J114">
            <v>0</v>
          </cell>
          <cell r="K114">
            <v>1</v>
          </cell>
          <cell r="L114">
            <v>7470</v>
          </cell>
          <cell r="M114">
            <v>4885380</v>
          </cell>
          <cell r="P114">
            <v>0</v>
          </cell>
          <cell r="Q114">
            <v>4885380</v>
          </cell>
        </row>
        <row r="115">
          <cell r="A115" t="str">
            <v>San Jose de Buan</v>
          </cell>
          <cell r="H115">
            <v>0</v>
          </cell>
          <cell r="M115">
            <v>0</v>
          </cell>
          <cell r="P115">
            <v>0</v>
          </cell>
          <cell r="Q115">
            <v>0</v>
          </cell>
        </row>
        <row r="116">
          <cell r="A116" t="str">
            <v>San Sebastian</v>
          </cell>
          <cell r="H116">
            <v>0</v>
          </cell>
          <cell r="M116">
            <v>0</v>
          </cell>
          <cell r="P116">
            <v>0</v>
          </cell>
          <cell r="Q116">
            <v>0</v>
          </cell>
        </row>
        <row r="117">
          <cell r="A117" t="str">
            <v>Sta. Rita</v>
          </cell>
          <cell r="C117">
            <v>1190</v>
          </cell>
          <cell r="E117" t="str">
            <v>seedling</v>
          </cell>
          <cell r="F117">
            <v>1260</v>
          </cell>
          <cell r="H117">
            <v>1260</v>
          </cell>
          <cell r="I117">
            <v>2.48</v>
          </cell>
          <cell r="J117">
            <v>0</v>
          </cell>
          <cell r="K117">
            <v>1</v>
          </cell>
          <cell r="L117">
            <v>7470</v>
          </cell>
          <cell r="M117">
            <v>9412200</v>
          </cell>
          <cell r="Q117">
            <v>9412200</v>
          </cell>
        </row>
        <row r="123">
          <cell r="A123" t="str">
            <v>Arteche</v>
          </cell>
          <cell r="C123">
            <v>438</v>
          </cell>
          <cell r="E123" t="str">
            <v>seedling</v>
          </cell>
          <cell r="F123">
            <v>808</v>
          </cell>
          <cell r="H123">
            <v>808</v>
          </cell>
          <cell r="I123">
            <v>2.1800000000000002</v>
          </cell>
          <cell r="J123">
            <v>0</v>
          </cell>
          <cell r="K123">
            <v>1</v>
          </cell>
          <cell r="L123">
            <v>7470</v>
          </cell>
          <cell r="M123">
            <v>6035760</v>
          </cell>
          <cell r="P123">
            <v>0</v>
          </cell>
          <cell r="Q123">
            <v>6035760</v>
          </cell>
        </row>
        <row r="124">
          <cell r="A124" t="str">
            <v>Balangiga</v>
          </cell>
          <cell r="C124">
            <v>399</v>
          </cell>
          <cell r="E124" t="str">
            <v>seedling</v>
          </cell>
          <cell r="F124">
            <v>570</v>
          </cell>
          <cell r="H124">
            <v>570</v>
          </cell>
          <cell r="I124">
            <v>2.1800000000000002</v>
          </cell>
          <cell r="J124">
            <v>0</v>
          </cell>
          <cell r="K124">
            <v>1</v>
          </cell>
          <cell r="L124">
            <v>7470</v>
          </cell>
          <cell r="M124">
            <v>4257900</v>
          </cell>
          <cell r="P124">
            <v>0</v>
          </cell>
          <cell r="Q124">
            <v>4257900</v>
          </cell>
        </row>
        <row r="125">
          <cell r="A125" t="str">
            <v>Balangkayan</v>
          </cell>
          <cell r="H125">
            <v>0</v>
          </cell>
          <cell r="M125">
            <v>0</v>
          </cell>
          <cell r="P125">
            <v>0</v>
          </cell>
          <cell r="Q125">
            <v>0</v>
          </cell>
        </row>
        <row r="126">
          <cell r="A126" t="str">
            <v>Borongan</v>
          </cell>
          <cell r="C126">
            <v>200</v>
          </cell>
          <cell r="E126" t="str">
            <v>vegetative</v>
          </cell>
          <cell r="F126">
            <v>120</v>
          </cell>
          <cell r="H126">
            <v>120</v>
          </cell>
          <cell r="M126">
            <v>0</v>
          </cell>
          <cell r="P126">
            <v>0</v>
          </cell>
          <cell r="Q126">
            <v>0</v>
          </cell>
        </row>
        <row r="127">
          <cell r="A127" t="str">
            <v>Can-avid</v>
          </cell>
          <cell r="C127">
            <v>350</v>
          </cell>
          <cell r="E127" t="str">
            <v>vegetative</v>
          </cell>
          <cell r="F127">
            <v>247</v>
          </cell>
          <cell r="H127">
            <v>247</v>
          </cell>
          <cell r="I127">
            <v>2.1800000000000002</v>
          </cell>
          <cell r="J127">
            <v>0</v>
          </cell>
          <cell r="K127">
            <v>1</v>
          </cell>
          <cell r="L127">
            <v>33464</v>
          </cell>
          <cell r="M127">
            <v>8265608</v>
          </cell>
          <cell r="P127">
            <v>0</v>
          </cell>
          <cell r="Q127">
            <v>8265608</v>
          </cell>
        </row>
        <row r="128">
          <cell r="A128" t="str">
            <v>Dolores</v>
          </cell>
          <cell r="C128">
            <v>3129</v>
          </cell>
          <cell r="D128">
            <v>0</v>
          </cell>
          <cell r="E128">
            <v>0</v>
          </cell>
          <cell r="F128">
            <v>3265</v>
          </cell>
          <cell r="G128">
            <v>3123</v>
          </cell>
          <cell r="H128">
            <v>6388</v>
          </cell>
          <cell r="I128">
            <v>4.3600000000000003</v>
          </cell>
          <cell r="J128">
            <v>0.65</v>
          </cell>
          <cell r="K128">
            <v>1.7018348623853212</v>
          </cell>
          <cell r="L128">
            <v>66928</v>
          </cell>
          <cell r="M128">
            <v>182607368.33027524</v>
          </cell>
          <cell r="N128">
            <v>0</v>
          </cell>
          <cell r="O128">
            <v>0</v>
          </cell>
          <cell r="P128">
            <v>0</v>
          </cell>
          <cell r="Q128">
            <v>182607368.33027524</v>
          </cell>
        </row>
        <row r="129">
          <cell r="A129" t="str">
            <v>General Macarthur</v>
          </cell>
          <cell r="E129" t="str">
            <v>seedling</v>
          </cell>
          <cell r="F129">
            <v>26</v>
          </cell>
          <cell r="H129">
            <v>26</v>
          </cell>
          <cell r="I129">
            <v>2.1800000000000002</v>
          </cell>
          <cell r="J129">
            <v>0</v>
          </cell>
          <cell r="K129">
            <v>1</v>
          </cell>
          <cell r="L129">
            <v>7470</v>
          </cell>
          <cell r="M129">
            <v>194220</v>
          </cell>
          <cell r="P129">
            <v>0</v>
          </cell>
          <cell r="Q129">
            <v>194220</v>
          </cell>
        </row>
        <row r="130">
          <cell r="A130" t="str">
            <v>Giporlos</v>
          </cell>
          <cell r="H130">
            <v>0</v>
          </cell>
          <cell r="M130">
            <v>0</v>
          </cell>
          <cell r="P130">
            <v>0</v>
          </cell>
          <cell r="Q130">
            <v>0</v>
          </cell>
        </row>
        <row r="131">
          <cell r="A131" t="str">
            <v>Guiuan</v>
          </cell>
          <cell r="H131">
            <v>0</v>
          </cell>
          <cell r="M131">
            <v>0</v>
          </cell>
          <cell r="P131">
            <v>0</v>
          </cell>
          <cell r="Q131">
            <v>0</v>
          </cell>
        </row>
        <row r="132">
          <cell r="A132" t="str">
            <v>Hernani</v>
          </cell>
          <cell r="H132">
            <v>0</v>
          </cell>
          <cell r="M132">
            <v>0</v>
          </cell>
          <cell r="P132">
            <v>0</v>
          </cell>
          <cell r="Q132">
            <v>0</v>
          </cell>
        </row>
        <row r="133">
          <cell r="A133" t="str">
            <v>Jipapad</v>
          </cell>
          <cell r="C133">
            <v>410</v>
          </cell>
          <cell r="E133" t="str">
            <v>seedling</v>
          </cell>
          <cell r="F133">
            <v>311.5</v>
          </cell>
          <cell r="H133">
            <v>311.5</v>
          </cell>
          <cell r="I133">
            <v>2.1800000000000002</v>
          </cell>
          <cell r="J133">
            <v>0</v>
          </cell>
          <cell r="K133">
            <v>1</v>
          </cell>
          <cell r="L133">
            <v>7470</v>
          </cell>
          <cell r="M133">
            <v>2326905</v>
          </cell>
          <cell r="P133">
            <v>0</v>
          </cell>
          <cell r="Q133">
            <v>2326905</v>
          </cell>
        </row>
        <row r="134">
          <cell r="A134" t="str">
            <v>Lawaan</v>
          </cell>
          <cell r="H134">
            <v>0</v>
          </cell>
          <cell r="M134">
            <v>0</v>
          </cell>
          <cell r="P134">
            <v>0</v>
          </cell>
          <cell r="Q134">
            <v>0</v>
          </cell>
        </row>
        <row r="135">
          <cell r="A135" t="str">
            <v>Llorente</v>
          </cell>
          <cell r="H135">
            <v>0</v>
          </cell>
          <cell r="M135">
            <v>0</v>
          </cell>
          <cell r="P135">
            <v>0</v>
          </cell>
          <cell r="Q135">
            <v>0</v>
          </cell>
        </row>
        <row r="136">
          <cell r="A136" t="str">
            <v>Maslog</v>
          </cell>
          <cell r="C136">
            <v>150</v>
          </cell>
          <cell r="E136" t="str">
            <v>vegetative</v>
          </cell>
          <cell r="F136">
            <v>110</v>
          </cell>
          <cell r="H136">
            <v>110</v>
          </cell>
          <cell r="I136">
            <v>2.1800000000000002</v>
          </cell>
          <cell r="J136">
            <v>0</v>
          </cell>
          <cell r="K136">
            <v>1</v>
          </cell>
          <cell r="L136">
            <v>33464</v>
          </cell>
          <cell r="M136">
            <v>3681040</v>
          </cell>
          <cell r="P136">
            <v>0</v>
          </cell>
          <cell r="Q136">
            <v>3681040</v>
          </cell>
        </row>
        <row r="137">
          <cell r="A137" t="str">
            <v>Maydolong</v>
          </cell>
          <cell r="C137">
            <v>235</v>
          </cell>
          <cell r="E137" t="str">
            <v>seedling</v>
          </cell>
          <cell r="F137">
            <v>185</v>
          </cell>
          <cell r="H137">
            <v>185</v>
          </cell>
          <cell r="I137">
            <v>2.1800000000000002</v>
          </cell>
          <cell r="J137">
            <v>0</v>
          </cell>
          <cell r="K137">
            <v>1</v>
          </cell>
          <cell r="L137">
            <v>7470</v>
          </cell>
          <cell r="M137">
            <v>1381950</v>
          </cell>
          <cell r="P137">
            <v>0</v>
          </cell>
          <cell r="Q137">
            <v>1381950</v>
          </cell>
        </row>
        <row r="138">
          <cell r="A138" t="str">
            <v>Mercedes</v>
          </cell>
          <cell r="H138">
            <v>0</v>
          </cell>
          <cell r="M138">
            <v>0</v>
          </cell>
          <cell r="P138">
            <v>0</v>
          </cell>
          <cell r="Q138">
            <v>0</v>
          </cell>
        </row>
        <row r="139">
          <cell r="A139" t="str">
            <v>Oras</v>
          </cell>
          <cell r="C139">
            <v>59.5</v>
          </cell>
          <cell r="D139">
            <v>0</v>
          </cell>
          <cell r="E139">
            <v>0</v>
          </cell>
          <cell r="F139">
            <v>85</v>
          </cell>
          <cell r="G139">
            <v>0</v>
          </cell>
          <cell r="H139">
            <v>85</v>
          </cell>
          <cell r="I139">
            <v>4.3600000000000003</v>
          </cell>
          <cell r="J139">
            <v>0</v>
          </cell>
          <cell r="K139">
            <v>2</v>
          </cell>
          <cell r="L139">
            <v>40934</v>
          </cell>
          <cell r="M139">
            <v>1544740</v>
          </cell>
          <cell r="N139">
            <v>0</v>
          </cell>
          <cell r="O139">
            <v>0</v>
          </cell>
          <cell r="P139">
            <v>0</v>
          </cell>
          <cell r="Q139">
            <v>1544740</v>
          </cell>
        </row>
        <row r="140">
          <cell r="A140" t="str">
            <v>Quinapondan</v>
          </cell>
          <cell r="C140">
            <v>280</v>
          </cell>
          <cell r="E140" t="str">
            <v>seedlling</v>
          </cell>
          <cell r="F140">
            <v>200</v>
          </cell>
          <cell r="H140">
            <v>200</v>
          </cell>
          <cell r="I140">
            <v>2.1800000000000002</v>
          </cell>
          <cell r="J140">
            <v>0</v>
          </cell>
          <cell r="K140">
            <v>1</v>
          </cell>
          <cell r="L140">
            <v>7470</v>
          </cell>
          <cell r="M140">
            <v>1494000</v>
          </cell>
          <cell r="P140">
            <v>0</v>
          </cell>
          <cell r="Q140">
            <v>1494000</v>
          </cell>
        </row>
        <row r="141">
          <cell r="A141" t="str">
            <v>Salcedo</v>
          </cell>
          <cell r="H141">
            <v>0</v>
          </cell>
          <cell r="M141">
            <v>0</v>
          </cell>
          <cell r="P141">
            <v>0</v>
          </cell>
          <cell r="Q141">
            <v>0</v>
          </cell>
        </row>
        <row r="142">
          <cell r="A142" t="str">
            <v>San Julian</v>
          </cell>
          <cell r="C142">
            <v>25</v>
          </cell>
          <cell r="D142">
            <v>0</v>
          </cell>
          <cell r="E142">
            <v>0</v>
          </cell>
          <cell r="F142">
            <v>10</v>
          </cell>
          <cell r="G142">
            <v>20</v>
          </cell>
          <cell r="H142">
            <v>30</v>
          </cell>
          <cell r="I142">
            <v>4.3600000000000003</v>
          </cell>
          <cell r="J142">
            <v>3.056</v>
          </cell>
          <cell r="K142">
            <v>1.298165137614679</v>
          </cell>
          <cell r="L142">
            <v>14940</v>
          </cell>
          <cell r="M142">
            <v>119245.87155963303</v>
          </cell>
          <cell r="N142">
            <v>0</v>
          </cell>
          <cell r="O142">
            <v>0</v>
          </cell>
          <cell r="P142">
            <v>0</v>
          </cell>
          <cell r="Q142">
            <v>119245.87155963303</v>
          </cell>
        </row>
        <row r="143">
          <cell r="A143" t="str">
            <v>San Policarpo</v>
          </cell>
          <cell r="C143">
            <v>50</v>
          </cell>
          <cell r="E143" t="str">
            <v>seedling</v>
          </cell>
          <cell r="F143">
            <v>15</v>
          </cell>
          <cell r="G143">
            <v>35</v>
          </cell>
          <cell r="H143">
            <v>50</v>
          </cell>
          <cell r="I143">
            <v>2.1800000000000002</v>
          </cell>
          <cell r="J143">
            <v>0.65</v>
          </cell>
          <cell r="K143">
            <v>0.70183486238532111</v>
          </cell>
          <cell r="L143">
            <v>7470</v>
          </cell>
          <cell r="M143">
            <v>262135.32110091744</v>
          </cell>
          <cell r="P143">
            <v>0</v>
          </cell>
          <cell r="Q143">
            <v>262135.32110091744</v>
          </cell>
        </row>
        <row r="144">
          <cell r="A144" t="str">
            <v>Sulat</v>
          </cell>
          <cell r="C144">
            <v>378</v>
          </cell>
          <cell r="E144" t="str">
            <v>seedling</v>
          </cell>
          <cell r="F144">
            <v>255</v>
          </cell>
          <cell r="H144">
            <v>255</v>
          </cell>
          <cell r="I144">
            <v>2.1800000000000002</v>
          </cell>
          <cell r="J144">
            <v>0</v>
          </cell>
          <cell r="K144">
            <v>1</v>
          </cell>
          <cell r="L144">
            <v>7470</v>
          </cell>
          <cell r="M144">
            <v>1904850</v>
          </cell>
          <cell r="P144">
            <v>0</v>
          </cell>
          <cell r="Q144">
            <v>1904850</v>
          </cell>
        </row>
        <row r="145">
          <cell r="A145" t="str">
            <v>Taft</v>
          </cell>
          <cell r="C145">
            <v>680</v>
          </cell>
          <cell r="E145" t="str">
            <v>seedling</v>
          </cell>
          <cell r="F145">
            <v>593</v>
          </cell>
          <cell r="H145">
            <v>593</v>
          </cell>
          <cell r="I145">
            <v>2.1800000000000002</v>
          </cell>
          <cell r="J145">
            <v>0</v>
          </cell>
          <cell r="K145">
            <v>1</v>
          </cell>
          <cell r="L145">
            <v>7470</v>
          </cell>
          <cell r="M145">
            <v>4429710</v>
          </cell>
          <cell r="P145">
            <v>0</v>
          </cell>
          <cell r="Q145">
            <v>4429710</v>
          </cell>
        </row>
        <row r="155">
          <cell r="A155" t="str">
            <v>Mondragon</v>
          </cell>
          <cell r="C155">
            <v>1066</v>
          </cell>
          <cell r="E155" t="str">
            <v>seedling</v>
          </cell>
          <cell r="F155">
            <v>569</v>
          </cell>
          <cell r="G155">
            <v>150</v>
          </cell>
          <cell r="H155">
            <v>719</v>
          </cell>
          <cell r="I155">
            <v>2.4500000000000002</v>
          </cell>
          <cell r="J155">
            <v>0</v>
          </cell>
          <cell r="K155">
            <v>1</v>
          </cell>
          <cell r="L155">
            <v>7470</v>
          </cell>
          <cell r="M155">
            <v>5370930</v>
          </cell>
          <cell r="P155">
            <v>0</v>
          </cell>
          <cell r="Q155">
            <v>5370930</v>
          </cell>
        </row>
        <row r="156">
          <cell r="A156" t="str">
            <v>San Antonio</v>
          </cell>
          <cell r="H156">
            <v>0</v>
          </cell>
          <cell r="M156">
            <v>0</v>
          </cell>
          <cell r="P156">
            <v>0</v>
          </cell>
          <cell r="Q156">
            <v>0</v>
          </cell>
        </row>
        <row r="157">
          <cell r="A157" t="str">
            <v>San Isidro</v>
          </cell>
          <cell r="H157">
            <v>0</v>
          </cell>
          <cell r="M157">
            <v>0</v>
          </cell>
          <cell r="P157">
            <v>0</v>
          </cell>
          <cell r="Q157">
            <v>0</v>
          </cell>
        </row>
        <row r="158">
          <cell r="A158" t="str">
            <v>San Vicente</v>
          </cell>
          <cell r="H158">
            <v>0</v>
          </cell>
          <cell r="M158">
            <v>0</v>
          </cell>
          <cell r="P158">
            <v>0</v>
          </cell>
          <cell r="Q158">
            <v>0</v>
          </cell>
        </row>
        <row r="159">
          <cell r="A159" t="str">
            <v>Victoria</v>
          </cell>
          <cell r="C159">
            <v>27</v>
          </cell>
          <cell r="E159" t="str">
            <v>seedling</v>
          </cell>
          <cell r="F159">
            <v>68</v>
          </cell>
          <cell r="H159">
            <v>68</v>
          </cell>
          <cell r="I159">
            <v>2.48</v>
          </cell>
          <cell r="J159">
            <v>0</v>
          </cell>
          <cell r="K159">
            <v>1</v>
          </cell>
          <cell r="L159">
            <v>7470</v>
          </cell>
          <cell r="M159">
            <v>507960</v>
          </cell>
          <cell r="P159">
            <v>0</v>
          </cell>
          <cell r="Q159">
            <v>507960</v>
          </cell>
        </row>
        <row r="160">
          <cell r="A160" t="str">
            <v>Rosario</v>
          </cell>
          <cell r="H160">
            <v>0</v>
          </cell>
          <cell r="M160">
            <v>0</v>
          </cell>
          <cell r="P160">
            <v>0</v>
          </cell>
          <cell r="Q160">
            <v>0</v>
          </cell>
        </row>
        <row r="161">
          <cell r="A161" t="str">
            <v>San Jose</v>
          </cell>
          <cell r="H161">
            <v>0</v>
          </cell>
          <cell r="M161">
            <v>0</v>
          </cell>
          <cell r="P161">
            <v>0</v>
          </cell>
          <cell r="Q161">
            <v>0</v>
          </cell>
        </row>
        <row r="162">
          <cell r="A162" t="str">
            <v>Catubig</v>
          </cell>
          <cell r="C162">
            <v>320</v>
          </cell>
          <cell r="E162" t="str">
            <v>vegetative</v>
          </cell>
          <cell r="F162">
            <v>260</v>
          </cell>
          <cell r="H162">
            <v>260</v>
          </cell>
          <cell r="I162">
            <v>2.4500000000000002</v>
          </cell>
          <cell r="J162">
            <v>0</v>
          </cell>
          <cell r="K162">
            <v>1</v>
          </cell>
          <cell r="L162">
            <v>33464</v>
          </cell>
          <cell r="M162">
            <v>8700640</v>
          </cell>
          <cell r="P162">
            <v>0</v>
          </cell>
          <cell r="Q162">
            <v>8700640</v>
          </cell>
        </row>
        <row r="163">
          <cell r="A163" t="str">
            <v>Gamay</v>
          </cell>
          <cell r="H163">
            <v>0</v>
          </cell>
          <cell r="M163">
            <v>0</v>
          </cell>
          <cell r="P163">
            <v>0</v>
          </cell>
          <cell r="Q163">
            <v>0</v>
          </cell>
        </row>
        <row r="164">
          <cell r="A164" t="str">
            <v>Laoang</v>
          </cell>
          <cell r="H164">
            <v>0</v>
          </cell>
          <cell r="M164">
            <v>0</v>
          </cell>
          <cell r="P164">
            <v>0</v>
          </cell>
          <cell r="Q164">
            <v>0</v>
          </cell>
        </row>
        <row r="165">
          <cell r="A165" t="str">
            <v>Lapinig</v>
          </cell>
          <cell r="C165">
            <v>35</v>
          </cell>
          <cell r="E165" t="str">
            <v>seedling</v>
          </cell>
          <cell r="F165">
            <v>44</v>
          </cell>
          <cell r="H165">
            <v>44</v>
          </cell>
          <cell r="I165">
            <v>2.4500000000000002</v>
          </cell>
          <cell r="J165">
            <v>1.2250000000000001</v>
          </cell>
          <cell r="K165">
            <v>0.5</v>
          </cell>
          <cell r="L165">
            <v>7470</v>
          </cell>
          <cell r="M165">
            <v>164340</v>
          </cell>
          <cell r="P165">
            <v>0</v>
          </cell>
          <cell r="Q165">
            <v>164340</v>
          </cell>
        </row>
        <row r="166">
          <cell r="A166" t="str">
            <v>Las Navas</v>
          </cell>
          <cell r="H166">
            <v>0</v>
          </cell>
          <cell r="M166">
            <v>0</v>
          </cell>
          <cell r="P166">
            <v>0</v>
          </cell>
          <cell r="Q166">
            <v>0</v>
          </cell>
        </row>
        <row r="167">
          <cell r="A167" t="str">
            <v>Mapanas</v>
          </cell>
          <cell r="C167">
            <v>12</v>
          </cell>
          <cell r="E167" t="str">
            <v>seedling</v>
          </cell>
          <cell r="F167">
            <v>157</v>
          </cell>
          <cell r="H167">
            <v>157</v>
          </cell>
          <cell r="I167">
            <v>2.4500000000000002</v>
          </cell>
          <cell r="J167">
            <v>0</v>
          </cell>
          <cell r="K167">
            <v>1</v>
          </cell>
          <cell r="L167">
            <v>7470</v>
          </cell>
          <cell r="M167">
            <v>1172790</v>
          </cell>
          <cell r="P167">
            <v>0</v>
          </cell>
          <cell r="Q167">
            <v>1172790</v>
          </cell>
        </row>
        <row r="168">
          <cell r="A168" t="str">
            <v>Palapag</v>
          </cell>
          <cell r="H168">
            <v>0</v>
          </cell>
          <cell r="M168">
            <v>0</v>
          </cell>
          <cell r="P168">
            <v>0</v>
          </cell>
          <cell r="Q168">
            <v>0</v>
          </cell>
        </row>
        <row r="169">
          <cell r="A169" t="str">
            <v>Pambujan</v>
          </cell>
          <cell r="C169">
            <v>372</v>
          </cell>
          <cell r="E169" t="str">
            <v>seedling</v>
          </cell>
          <cell r="F169">
            <v>614</v>
          </cell>
          <cell r="H169">
            <v>614</v>
          </cell>
          <cell r="I169">
            <v>2.4500000000000002</v>
          </cell>
          <cell r="J169">
            <v>0</v>
          </cell>
          <cell r="K169">
            <v>1</v>
          </cell>
          <cell r="L169">
            <v>7470</v>
          </cell>
          <cell r="M169">
            <v>4586580</v>
          </cell>
          <cell r="P169">
            <v>0</v>
          </cell>
          <cell r="Q169">
            <v>4586580</v>
          </cell>
        </row>
      </sheetData>
      <sheetData sheetId="3">
        <row r="18">
          <cell r="A18" t="str">
            <v>Alang-alang</v>
          </cell>
          <cell r="C18">
            <v>800</v>
          </cell>
          <cell r="D18">
            <v>784.99990000000003</v>
          </cell>
          <cell r="E18" t="str">
            <v>Reproductive</v>
          </cell>
          <cell r="G18">
            <v>784.99990000000003</v>
          </cell>
          <cell r="H18">
            <v>784.99990000000003</v>
          </cell>
          <cell r="I18">
            <v>3.51</v>
          </cell>
          <cell r="J18">
            <v>2.8079999999999998</v>
          </cell>
          <cell r="K18">
            <v>0.2</v>
          </cell>
          <cell r="L18">
            <v>43768</v>
          </cell>
          <cell r="M18">
            <v>6871575.1246400001</v>
          </cell>
          <cell r="N18">
            <v>551.06992979999995</v>
          </cell>
          <cell r="O18">
            <v>17</v>
          </cell>
          <cell r="P18">
            <v>9368188.8065999988</v>
          </cell>
        </row>
        <row r="19">
          <cell r="A19" t="str">
            <v>Babatngon</v>
          </cell>
          <cell r="C19">
            <v>300</v>
          </cell>
          <cell r="D19">
            <v>250</v>
          </cell>
          <cell r="E19">
            <v>0</v>
          </cell>
          <cell r="F19">
            <v>151</v>
          </cell>
          <cell r="G19">
            <v>99</v>
          </cell>
          <cell r="H19">
            <v>250</v>
          </cell>
          <cell r="I19">
            <v>7.02</v>
          </cell>
          <cell r="J19">
            <v>5.2649999999999997</v>
          </cell>
          <cell r="K19">
            <v>0.5</v>
          </cell>
          <cell r="L19">
            <v>51238</v>
          </cell>
          <cell r="M19">
            <v>3371188</v>
          </cell>
          <cell r="N19">
            <v>287.82</v>
          </cell>
          <cell r="O19">
            <v>34</v>
          </cell>
          <cell r="P19">
            <v>4892940</v>
          </cell>
        </row>
        <row r="20">
          <cell r="A20" t="str">
            <v>Barugo</v>
          </cell>
          <cell r="C20">
            <v>10</v>
          </cell>
          <cell r="D20">
            <v>12.5</v>
          </cell>
          <cell r="E20" t="str">
            <v>Maturity</v>
          </cell>
          <cell r="G20">
            <v>12.5</v>
          </cell>
          <cell r="H20">
            <v>12.5</v>
          </cell>
          <cell r="I20">
            <v>3.51</v>
          </cell>
          <cell r="J20">
            <v>2.1059999999999999</v>
          </cell>
          <cell r="K20">
            <v>0.4</v>
          </cell>
          <cell r="L20">
            <v>43768</v>
          </cell>
          <cell r="M20">
            <v>218840</v>
          </cell>
          <cell r="N20">
            <v>17.55</v>
          </cell>
          <cell r="O20">
            <v>17</v>
          </cell>
          <cell r="P20">
            <v>298350</v>
          </cell>
        </row>
        <row r="21">
          <cell r="A21" t="str">
            <v>Burauen</v>
          </cell>
          <cell r="C21">
            <v>961</v>
          </cell>
          <cell r="D21">
            <v>843</v>
          </cell>
          <cell r="E21">
            <v>0</v>
          </cell>
          <cell r="F21">
            <v>726</v>
          </cell>
          <cell r="G21">
            <v>117</v>
          </cell>
          <cell r="H21">
            <v>843</v>
          </cell>
          <cell r="I21">
            <v>7.02</v>
          </cell>
          <cell r="J21">
            <v>5.2649999999999997</v>
          </cell>
          <cell r="K21">
            <v>0.5</v>
          </cell>
          <cell r="L21">
            <v>51238</v>
          </cell>
          <cell r="M21">
            <v>14088161.600000001</v>
          </cell>
          <cell r="N21">
            <v>1141.452</v>
          </cell>
          <cell r="O21">
            <v>34</v>
          </cell>
          <cell r="P21">
            <v>19404684</v>
          </cell>
        </row>
        <row r="22">
          <cell r="A22" t="str">
            <v>Capoocan</v>
          </cell>
          <cell r="C22">
            <v>73</v>
          </cell>
          <cell r="D22">
            <v>69</v>
          </cell>
          <cell r="E22" t="str">
            <v>Seedling</v>
          </cell>
          <cell r="F22">
            <v>27.2</v>
          </cell>
          <cell r="G22">
            <v>41.3</v>
          </cell>
          <cell r="H22">
            <v>68.5</v>
          </cell>
          <cell r="I22">
            <v>3.51</v>
          </cell>
          <cell r="J22">
            <v>3.1589999999999998</v>
          </cell>
          <cell r="K22">
            <v>0.1</v>
          </cell>
          <cell r="L22">
            <v>7470</v>
          </cell>
          <cell r="M22">
            <v>51169.5</v>
          </cell>
          <cell r="N22">
            <v>24.043499999999998</v>
          </cell>
          <cell r="O22">
            <v>17</v>
          </cell>
          <cell r="P22">
            <v>408739.49999999994</v>
          </cell>
        </row>
        <row r="23">
          <cell r="A23" t="str">
            <v>Carigara</v>
          </cell>
          <cell r="C23">
            <v>60</v>
          </cell>
          <cell r="D23">
            <v>35</v>
          </cell>
          <cell r="E23" t="str">
            <v>Seedling</v>
          </cell>
          <cell r="F23">
            <v>21</v>
          </cell>
          <cell r="G23">
            <v>14</v>
          </cell>
          <cell r="H23">
            <v>35</v>
          </cell>
          <cell r="I23">
            <v>3.51</v>
          </cell>
          <cell r="J23">
            <v>3.1589999999999998</v>
          </cell>
          <cell r="K23">
            <v>0.1</v>
          </cell>
          <cell r="L23">
            <v>7470</v>
          </cell>
          <cell r="M23">
            <v>26145</v>
          </cell>
          <cell r="N23">
            <v>12.285</v>
          </cell>
          <cell r="O23">
            <v>17</v>
          </cell>
          <cell r="P23">
            <v>208845</v>
          </cell>
        </row>
        <row r="24">
          <cell r="A24" t="str">
            <v>La Paz</v>
          </cell>
          <cell r="C24">
            <v>93</v>
          </cell>
          <cell r="D24">
            <v>84</v>
          </cell>
          <cell r="E24">
            <v>0</v>
          </cell>
          <cell r="F24">
            <v>12.05</v>
          </cell>
          <cell r="G24">
            <v>72.2</v>
          </cell>
          <cell r="H24">
            <v>84.25</v>
          </cell>
          <cell r="I24">
            <v>7.02</v>
          </cell>
          <cell r="J24">
            <v>5.2649999999999997</v>
          </cell>
          <cell r="K24">
            <v>0.5</v>
          </cell>
          <cell r="L24">
            <v>51238</v>
          </cell>
          <cell r="M24">
            <v>1370230.35</v>
          </cell>
          <cell r="N24">
            <v>111.70574999999999</v>
          </cell>
          <cell r="O24">
            <v>34</v>
          </cell>
          <cell r="P24">
            <v>1898997.75</v>
          </cell>
        </row>
        <row r="25">
          <cell r="A25" t="str">
            <v>Mayorga</v>
          </cell>
          <cell r="C25">
            <v>320</v>
          </cell>
          <cell r="D25">
            <v>303</v>
          </cell>
          <cell r="E25">
            <v>0</v>
          </cell>
          <cell r="F25">
            <v>89</v>
          </cell>
          <cell r="G25">
            <v>214</v>
          </cell>
          <cell r="H25">
            <v>303</v>
          </cell>
          <cell r="I25">
            <v>7.02</v>
          </cell>
          <cell r="J25">
            <v>5.2649999999999997</v>
          </cell>
          <cell r="K25">
            <v>0.5</v>
          </cell>
          <cell r="L25">
            <v>51238</v>
          </cell>
          <cell r="M25">
            <v>3796263.6</v>
          </cell>
          <cell r="N25">
            <v>330.642</v>
          </cell>
          <cell r="O25">
            <v>34</v>
          </cell>
          <cell r="P25">
            <v>5620914</v>
          </cell>
        </row>
        <row r="26">
          <cell r="A26" t="str">
            <v>Palo</v>
          </cell>
          <cell r="C26">
            <v>33.5</v>
          </cell>
          <cell r="D26">
            <v>64</v>
          </cell>
          <cell r="E26">
            <v>0</v>
          </cell>
          <cell r="F26">
            <v>55.7</v>
          </cell>
          <cell r="G26">
            <v>8.8000000000000007</v>
          </cell>
          <cell r="H26">
            <v>64.5</v>
          </cell>
          <cell r="I26">
            <v>10.53</v>
          </cell>
          <cell r="J26">
            <v>8.0730000000000004</v>
          </cell>
          <cell r="K26">
            <v>0.70000000000000007</v>
          </cell>
          <cell r="L26">
            <v>84702</v>
          </cell>
          <cell r="M26">
            <v>382028.4</v>
          </cell>
          <cell r="N26">
            <v>43.524000000000001</v>
          </cell>
          <cell r="O26">
            <v>51</v>
          </cell>
          <cell r="P26">
            <v>739908</v>
          </cell>
        </row>
        <row r="27">
          <cell r="A27" t="str">
            <v>Sta. Fe</v>
          </cell>
          <cell r="C27">
            <v>13</v>
          </cell>
          <cell r="D27">
            <v>13.1</v>
          </cell>
          <cell r="E27" t="str">
            <v>Seedling</v>
          </cell>
          <cell r="F27">
            <v>9</v>
          </cell>
          <cell r="G27">
            <v>4</v>
          </cell>
          <cell r="H27">
            <v>13</v>
          </cell>
          <cell r="I27">
            <v>3.51</v>
          </cell>
          <cell r="J27">
            <v>3.1589999999999998</v>
          </cell>
          <cell r="K27">
            <v>0.1</v>
          </cell>
          <cell r="L27">
            <v>43768</v>
          </cell>
          <cell r="M27">
            <v>56898.400000000001</v>
          </cell>
          <cell r="N27">
            <v>4.5629999999999997</v>
          </cell>
          <cell r="O27">
            <v>17</v>
          </cell>
          <cell r="P27">
            <v>77571</v>
          </cell>
        </row>
        <row r="28">
          <cell r="A28" t="str">
            <v>Tanauan</v>
          </cell>
          <cell r="C28">
            <v>489</v>
          </cell>
          <cell r="D28">
            <v>573.99999990000003</v>
          </cell>
          <cell r="E28" t="str">
            <v>Maturity</v>
          </cell>
          <cell r="F28">
            <v>21.771000000000001</v>
          </cell>
          <cell r="G28">
            <v>552</v>
          </cell>
          <cell r="H28">
            <v>573.77099999999996</v>
          </cell>
          <cell r="I28">
            <v>3.51</v>
          </cell>
          <cell r="J28">
            <v>2.1059999999999999</v>
          </cell>
          <cell r="K28">
            <v>0.4</v>
          </cell>
          <cell r="L28">
            <v>43768</v>
          </cell>
          <cell r="M28">
            <v>10045123.6512</v>
          </cell>
          <cell r="N28">
            <v>805.57448399999987</v>
          </cell>
          <cell r="O28">
            <v>17</v>
          </cell>
          <cell r="P28">
            <v>13694766.227999996</v>
          </cell>
        </row>
        <row r="29">
          <cell r="A29" t="str">
            <v>Tacloban City</v>
          </cell>
          <cell r="C29">
            <v>49</v>
          </cell>
          <cell r="D29">
            <v>52.5</v>
          </cell>
          <cell r="E29" t="str">
            <v>Reproductive</v>
          </cell>
          <cell r="F29">
            <v>5.36</v>
          </cell>
          <cell r="G29">
            <v>1.34</v>
          </cell>
          <cell r="H29">
            <v>6.7</v>
          </cell>
          <cell r="I29">
            <v>3.51</v>
          </cell>
          <cell r="J29">
            <v>2.8079999999999998</v>
          </cell>
          <cell r="K29">
            <v>0.2</v>
          </cell>
          <cell r="L29">
            <v>43768</v>
          </cell>
          <cell r="M29">
            <v>58649.12000000001</v>
          </cell>
          <cell r="N29">
            <v>4.7034000000000002</v>
          </cell>
          <cell r="O29">
            <v>17</v>
          </cell>
          <cell r="P29">
            <v>79957.8</v>
          </cell>
        </row>
        <row r="30">
          <cell r="A30" t="str">
            <v>Dagami</v>
          </cell>
          <cell r="C30">
            <v>273</v>
          </cell>
          <cell r="D30">
            <v>275.55555555555497</v>
          </cell>
          <cell r="E30">
            <v>0</v>
          </cell>
          <cell r="F30">
            <v>35</v>
          </cell>
          <cell r="G30">
            <v>240.555555555555</v>
          </cell>
          <cell r="H30">
            <v>275.55555555555497</v>
          </cell>
          <cell r="I30">
            <v>7.02</v>
          </cell>
          <cell r="J30">
            <v>5.9669999999999996</v>
          </cell>
          <cell r="K30">
            <v>0.30000000000000004</v>
          </cell>
          <cell r="L30">
            <v>51238</v>
          </cell>
          <cell r="M30">
            <v>1851641.1111111064</v>
          </cell>
          <cell r="N30">
            <v>168.86999999999961</v>
          </cell>
          <cell r="O30">
            <v>34</v>
          </cell>
          <cell r="P30">
            <v>2870789.9999999935</v>
          </cell>
        </row>
        <row r="31">
          <cell r="A31" t="str">
            <v>Dulag</v>
          </cell>
          <cell r="C31">
            <v>750</v>
          </cell>
          <cell r="D31">
            <v>744</v>
          </cell>
          <cell r="E31" t="str">
            <v>Reproductive</v>
          </cell>
          <cell r="G31">
            <v>744</v>
          </cell>
          <cell r="H31">
            <v>744</v>
          </cell>
          <cell r="I31">
            <v>3.51</v>
          </cell>
          <cell r="J31">
            <v>2.8079999999999998</v>
          </cell>
          <cell r="K31">
            <v>0.2</v>
          </cell>
          <cell r="L31">
            <v>43768</v>
          </cell>
          <cell r="M31">
            <v>6512678.4000000004</v>
          </cell>
          <cell r="N31">
            <v>522.28800000000001</v>
          </cell>
          <cell r="O31">
            <v>17</v>
          </cell>
          <cell r="P31">
            <v>8878896</v>
          </cell>
        </row>
        <row r="32">
          <cell r="A32" t="str">
            <v>Jaro</v>
          </cell>
          <cell r="C32">
            <v>62</v>
          </cell>
          <cell r="D32">
            <v>61</v>
          </cell>
          <cell r="E32">
            <v>0</v>
          </cell>
          <cell r="F32">
            <v>0</v>
          </cell>
          <cell r="G32">
            <v>61</v>
          </cell>
          <cell r="H32">
            <v>61</v>
          </cell>
          <cell r="I32">
            <v>7.02</v>
          </cell>
          <cell r="J32">
            <v>5.9669999999999996</v>
          </cell>
          <cell r="K32">
            <v>0.30000000000000004</v>
          </cell>
          <cell r="L32">
            <v>51238</v>
          </cell>
          <cell r="M32">
            <v>413870.60000000003</v>
          </cell>
          <cell r="N32">
            <v>37.556999999999995</v>
          </cell>
          <cell r="O32">
            <v>34</v>
          </cell>
          <cell r="P32">
            <v>638468.99999999988</v>
          </cell>
        </row>
        <row r="33">
          <cell r="A33" t="str">
            <v>Tabon-tabon</v>
          </cell>
          <cell r="C33">
            <v>7</v>
          </cell>
          <cell r="D33">
            <v>6</v>
          </cell>
          <cell r="E33" t="str">
            <v>Reproductive</v>
          </cell>
          <cell r="G33">
            <v>6</v>
          </cell>
          <cell r="H33">
            <v>6</v>
          </cell>
          <cell r="I33">
            <v>3.51</v>
          </cell>
          <cell r="J33">
            <v>2.8079999999999998</v>
          </cell>
          <cell r="K33">
            <v>0.2</v>
          </cell>
          <cell r="L33">
            <v>43768</v>
          </cell>
          <cell r="M33">
            <v>52521.600000000006</v>
          </cell>
          <cell r="N33">
            <v>4.2119999999999997</v>
          </cell>
          <cell r="O33">
            <v>17</v>
          </cell>
          <cell r="P33">
            <v>71604</v>
          </cell>
        </row>
        <row r="34">
          <cell r="A34" t="str">
            <v>Mac Arthur</v>
          </cell>
          <cell r="C34">
            <v>350</v>
          </cell>
          <cell r="D34">
            <v>300</v>
          </cell>
          <cell r="E34" t="str">
            <v>Reproductive</v>
          </cell>
          <cell r="G34">
            <v>300</v>
          </cell>
          <cell r="H34">
            <v>300</v>
          </cell>
          <cell r="I34">
            <v>3.51</v>
          </cell>
          <cell r="J34">
            <v>2.8079999999999998</v>
          </cell>
          <cell r="K34">
            <v>0.2</v>
          </cell>
          <cell r="L34">
            <v>43768</v>
          </cell>
          <cell r="M34">
            <v>2626080</v>
          </cell>
          <cell r="N34">
            <v>210.60000000000002</v>
          </cell>
          <cell r="O34">
            <v>17</v>
          </cell>
          <cell r="P34">
            <v>3580200.0000000005</v>
          </cell>
        </row>
        <row r="35">
          <cell r="A35" t="str">
            <v>Calubian</v>
          </cell>
          <cell r="C35">
            <v>6</v>
          </cell>
          <cell r="D35">
            <v>12</v>
          </cell>
          <cell r="E35" t="str">
            <v>Reproductive</v>
          </cell>
          <cell r="F35">
            <v>0.97499999999999998</v>
          </cell>
          <cell r="G35">
            <v>2.2799999999999998</v>
          </cell>
          <cell r="H35">
            <v>3.2549999999999999</v>
          </cell>
          <cell r="I35">
            <v>3.51</v>
          </cell>
          <cell r="J35">
            <v>2.8079999999999998</v>
          </cell>
          <cell r="K35">
            <v>0.2</v>
          </cell>
          <cell r="L35">
            <v>43768</v>
          </cell>
          <cell r="M35">
            <v>28492.968000000001</v>
          </cell>
          <cell r="N35">
            <v>2.2850099999999998</v>
          </cell>
          <cell r="O35">
            <v>17</v>
          </cell>
          <cell r="P35">
            <v>38845.17</v>
          </cell>
        </row>
        <row r="36">
          <cell r="A36" t="str">
            <v>Tabango</v>
          </cell>
          <cell r="C36">
            <v>15</v>
          </cell>
          <cell r="D36">
            <v>17.5</v>
          </cell>
          <cell r="E36" t="str">
            <v>Reproductive</v>
          </cell>
          <cell r="G36">
            <v>17.5</v>
          </cell>
          <cell r="H36">
            <v>17.5</v>
          </cell>
          <cell r="I36">
            <v>3.51</v>
          </cell>
          <cell r="J36">
            <v>2.8079999999999998</v>
          </cell>
          <cell r="K36">
            <v>0.2</v>
          </cell>
          <cell r="L36">
            <v>43768</v>
          </cell>
          <cell r="M36">
            <v>153188</v>
          </cell>
          <cell r="N36">
            <v>12.285</v>
          </cell>
          <cell r="O36">
            <v>17</v>
          </cell>
          <cell r="P36">
            <v>208845</v>
          </cell>
        </row>
        <row r="37">
          <cell r="A37" t="str">
            <v>Matag-ob</v>
          </cell>
          <cell r="C37">
            <v>1450</v>
          </cell>
          <cell r="D37">
            <v>1426.4</v>
          </cell>
          <cell r="E37" t="str">
            <v>Reproductive</v>
          </cell>
          <cell r="G37">
            <v>1426.4</v>
          </cell>
          <cell r="H37">
            <v>1426.4</v>
          </cell>
          <cell r="I37">
            <v>3.51</v>
          </cell>
          <cell r="J37">
            <v>2.8079999999999998</v>
          </cell>
          <cell r="K37">
            <v>0.2</v>
          </cell>
          <cell r="L37">
            <v>43768</v>
          </cell>
          <cell r="M37">
            <v>12486135.040000001</v>
          </cell>
          <cell r="N37">
            <v>1001.3328</v>
          </cell>
          <cell r="O37">
            <v>17</v>
          </cell>
          <cell r="P37">
            <v>17022657.600000001</v>
          </cell>
        </row>
        <row r="38">
          <cell r="A38" t="str">
            <v>Merida</v>
          </cell>
          <cell r="C38">
            <v>400</v>
          </cell>
          <cell r="D38">
            <v>404</v>
          </cell>
          <cell r="E38" t="str">
            <v>Reproductive</v>
          </cell>
          <cell r="G38">
            <v>404</v>
          </cell>
          <cell r="H38">
            <v>404</v>
          </cell>
          <cell r="I38">
            <v>3.51</v>
          </cell>
          <cell r="J38">
            <v>2.8079999999999998</v>
          </cell>
          <cell r="K38">
            <v>0.2</v>
          </cell>
          <cell r="L38">
            <v>43768</v>
          </cell>
          <cell r="M38">
            <v>3536454.4000000004</v>
          </cell>
          <cell r="N38">
            <v>283.608</v>
          </cell>
          <cell r="O38">
            <v>17</v>
          </cell>
          <cell r="P38">
            <v>4821336</v>
          </cell>
        </row>
        <row r="39">
          <cell r="A39" t="str">
            <v>Ormoc City</v>
          </cell>
          <cell r="C39">
            <v>0</v>
          </cell>
          <cell r="D39">
            <v>297</v>
          </cell>
          <cell r="E39">
            <v>0</v>
          </cell>
          <cell r="F39">
            <v>113.5</v>
          </cell>
          <cell r="G39">
            <v>183.5</v>
          </cell>
          <cell r="H39">
            <v>297</v>
          </cell>
          <cell r="I39">
            <v>10.53</v>
          </cell>
          <cell r="J39">
            <v>8.7749999999999986</v>
          </cell>
          <cell r="K39">
            <v>0.5</v>
          </cell>
          <cell r="L39">
            <v>84702</v>
          </cell>
          <cell r="M39">
            <v>691172.60000000009</v>
          </cell>
          <cell r="N39">
            <v>129.51900000000001</v>
          </cell>
          <cell r="O39">
            <v>51</v>
          </cell>
          <cell r="P39">
            <v>2201823</v>
          </cell>
        </row>
        <row r="40">
          <cell r="A40" t="str">
            <v>Palompon</v>
          </cell>
          <cell r="C40">
            <v>1205</v>
          </cell>
          <cell r="D40">
            <v>1202</v>
          </cell>
          <cell r="E40" t="str">
            <v>Reproductive</v>
          </cell>
          <cell r="G40">
            <v>1202</v>
          </cell>
          <cell r="H40">
            <v>1202</v>
          </cell>
          <cell r="I40">
            <v>3.51</v>
          </cell>
          <cell r="J40">
            <v>2.8079999999999998</v>
          </cell>
          <cell r="K40">
            <v>0.2</v>
          </cell>
          <cell r="L40">
            <v>43768</v>
          </cell>
          <cell r="M40">
            <v>10521827.200000001</v>
          </cell>
          <cell r="N40">
            <v>843.80399999999997</v>
          </cell>
          <cell r="O40">
            <v>17</v>
          </cell>
          <cell r="P40">
            <v>14344668</v>
          </cell>
        </row>
        <row r="41">
          <cell r="A41" t="str">
            <v>Inopacan</v>
          </cell>
          <cell r="C41">
            <v>45</v>
          </cell>
          <cell r="D41">
            <v>44</v>
          </cell>
          <cell r="E41" t="str">
            <v>Reproductive</v>
          </cell>
          <cell r="G41">
            <v>44</v>
          </cell>
          <cell r="H41">
            <v>44</v>
          </cell>
          <cell r="I41">
            <v>3.51</v>
          </cell>
          <cell r="J41">
            <v>2.8079999999999998</v>
          </cell>
          <cell r="K41">
            <v>0.2</v>
          </cell>
          <cell r="L41">
            <v>43768</v>
          </cell>
          <cell r="M41">
            <v>385158.40000000002</v>
          </cell>
          <cell r="N41">
            <v>30.888000000000002</v>
          </cell>
          <cell r="O41">
            <v>17</v>
          </cell>
          <cell r="P41">
            <v>525096</v>
          </cell>
        </row>
        <row r="42">
          <cell r="A42" t="str">
            <v>Javier</v>
          </cell>
          <cell r="C42">
            <v>1619</v>
          </cell>
          <cell r="D42">
            <v>2254.4299999999998</v>
          </cell>
          <cell r="E42" t="str">
            <v>Seedling</v>
          </cell>
          <cell r="F42">
            <v>834.11</v>
          </cell>
          <cell r="G42">
            <v>1420</v>
          </cell>
          <cell r="H42">
            <v>2254.11</v>
          </cell>
          <cell r="I42">
            <v>3.51</v>
          </cell>
          <cell r="J42">
            <v>3.1589999999999998</v>
          </cell>
          <cell r="K42">
            <v>0.1</v>
          </cell>
          <cell r="L42">
            <v>7470</v>
          </cell>
          <cell r="M42">
            <v>1683820.17</v>
          </cell>
          <cell r="N42">
            <v>791.19261000000006</v>
          </cell>
          <cell r="O42">
            <v>17</v>
          </cell>
          <cell r="P42">
            <v>13450274.370000001</v>
          </cell>
        </row>
        <row r="45">
          <cell r="A45" t="str">
            <v>Cabucgayan</v>
          </cell>
          <cell r="C45">
            <v>171</v>
          </cell>
          <cell r="D45">
            <v>119</v>
          </cell>
          <cell r="E45">
            <v>0</v>
          </cell>
          <cell r="F45">
            <v>119</v>
          </cell>
          <cell r="G45">
            <v>0</v>
          </cell>
          <cell r="H45">
            <v>119</v>
          </cell>
          <cell r="I45">
            <v>7.02</v>
          </cell>
          <cell r="J45">
            <v>5.9669999999999996</v>
          </cell>
          <cell r="K45">
            <v>0.30000000000000004</v>
          </cell>
          <cell r="L45">
            <v>77232</v>
          </cell>
          <cell r="M45">
            <v>603695.20000000007</v>
          </cell>
          <cell r="N45">
            <v>55.106999999999999</v>
          </cell>
          <cell r="O45">
            <v>34</v>
          </cell>
          <cell r="P45">
            <v>936819</v>
          </cell>
        </row>
        <row r="46">
          <cell r="A46" t="str">
            <v>Caibiran</v>
          </cell>
          <cell r="C46">
            <v>579</v>
          </cell>
          <cell r="D46">
            <v>791</v>
          </cell>
          <cell r="E46" t="str">
            <v>Seedling</v>
          </cell>
          <cell r="F46">
            <v>791</v>
          </cell>
          <cell r="H46">
            <v>791</v>
          </cell>
          <cell r="I46">
            <v>3.51</v>
          </cell>
          <cell r="J46">
            <v>3.1589999999999998</v>
          </cell>
          <cell r="K46">
            <v>0.1</v>
          </cell>
          <cell r="L46">
            <v>7470</v>
          </cell>
          <cell r="M46">
            <v>590877</v>
          </cell>
          <cell r="N46">
            <v>277.64100000000002</v>
          </cell>
          <cell r="O46">
            <v>17</v>
          </cell>
          <cell r="P46">
            <v>4719897</v>
          </cell>
        </row>
        <row r="47">
          <cell r="A47" t="str">
            <v>Culaba</v>
          </cell>
          <cell r="C47">
            <v>218</v>
          </cell>
          <cell r="D47">
            <v>94</v>
          </cell>
          <cell r="E47" t="str">
            <v>Seedling</v>
          </cell>
          <cell r="F47">
            <v>94</v>
          </cell>
          <cell r="H47">
            <v>94</v>
          </cell>
          <cell r="I47">
            <v>3.51</v>
          </cell>
          <cell r="J47">
            <v>3.1589999999999998</v>
          </cell>
          <cell r="K47">
            <v>0.1</v>
          </cell>
          <cell r="L47">
            <v>7470</v>
          </cell>
          <cell r="M47">
            <v>70218</v>
          </cell>
          <cell r="N47">
            <v>32.994</v>
          </cell>
          <cell r="O47">
            <v>17</v>
          </cell>
          <cell r="P47">
            <v>560898</v>
          </cell>
        </row>
        <row r="48">
          <cell r="A48" t="str">
            <v>Almeria</v>
          </cell>
          <cell r="C48">
            <v>3</v>
          </cell>
          <cell r="D48">
            <v>5</v>
          </cell>
          <cell r="E48" t="str">
            <v>Seedling</v>
          </cell>
          <cell r="F48">
            <v>5</v>
          </cell>
          <cell r="H48">
            <v>5</v>
          </cell>
          <cell r="I48">
            <v>3.51</v>
          </cell>
          <cell r="J48">
            <v>3.1589999999999998</v>
          </cell>
          <cell r="K48">
            <v>0.1</v>
          </cell>
          <cell r="L48">
            <v>43768</v>
          </cell>
          <cell r="M48">
            <v>21884</v>
          </cell>
          <cell r="N48">
            <v>1.7549999999999999</v>
          </cell>
          <cell r="O48">
            <v>17</v>
          </cell>
          <cell r="P48">
            <v>29835</v>
          </cell>
        </row>
        <row r="49">
          <cell r="A49" t="str">
            <v>Biliran</v>
          </cell>
          <cell r="C49">
            <v>52</v>
          </cell>
          <cell r="D49">
            <v>40</v>
          </cell>
          <cell r="E49" t="str">
            <v>Seedling</v>
          </cell>
          <cell r="F49">
            <v>40</v>
          </cell>
          <cell r="H49">
            <v>40</v>
          </cell>
          <cell r="I49">
            <v>3.51</v>
          </cell>
          <cell r="J49">
            <v>3.1589999999999998</v>
          </cell>
          <cell r="K49">
            <v>0.1</v>
          </cell>
          <cell r="L49">
            <v>7470</v>
          </cell>
          <cell r="M49">
            <v>29880</v>
          </cell>
          <cell r="N49">
            <v>14.04</v>
          </cell>
          <cell r="O49">
            <v>17</v>
          </cell>
          <cell r="P49">
            <v>238680</v>
          </cell>
        </row>
        <row r="50">
          <cell r="A50" t="str">
            <v>Kawayan</v>
          </cell>
          <cell r="C50">
            <v>15</v>
          </cell>
          <cell r="D50">
            <v>5.25</v>
          </cell>
          <cell r="E50" t="str">
            <v>Seedling</v>
          </cell>
          <cell r="F50">
            <v>5.25</v>
          </cell>
          <cell r="H50">
            <v>5.25</v>
          </cell>
          <cell r="I50">
            <v>3.51</v>
          </cell>
          <cell r="J50">
            <v>3.1589999999999998</v>
          </cell>
          <cell r="K50">
            <v>0.1</v>
          </cell>
          <cell r="L50">
            <v>7470</v>
          </cell>
          <cell r="M50">
            <v>3921.75</v>
          </cell>
          <cell r="N50">
            <v>1.8427499999999999</v>
          </cell>
          <cell r="O50">
            <v>17</v>
          </cell>
          <cell r="P50">
            <v>31326.75</v>
          </cell>
        </row>
        <row r="51">
          <cell r="A51" t="str">
            <v>Naval</v>
          </cell>
          <cell r="C51">
            <v>1210</v>
          </cell>
          <cell r="D51">
            <v>983</v>
          </cell>
          <cell r="E51">
            <v>0</v>
          </cell>
          <cell r="F51">
            <v>879.83</v>
          </cell>
          <cell r="G51">
            <v>102.67</v>
          </cell>
          <cell r="H51">
            <v>982.5</v>
          </cell>
          <cell r="I51">
            <v>7.02</v>
          </cell>
          <cell r="J51">
            <v>5.9669999999999996</v>
          </cell>
          <cell r="K51">
            <v>0.30000000000000004</v>
          </cell>
          <cell r="L51">
            <v>40934</v>
          </cell>
          <cell r="M51">
            <v>2856578.1</v>
          </cell>
          <cell r="N51">
            <v>470.16449999999998</v>
          </cell>
          <cell r="O51">
            <v>34</v>
          </cell>
          <cell r="P51">
            <v>7992796.5</v>
          </cell>
        </row>
        <row r="54">
          <cell r="A54" t="str">
            <v>Basey</v>
          </cell>
          <cell r="C54">
            <v>2620</v>
          </cell>
          <cell r="D54">
            <v>2606.5</v>
          </cell>
          <cell r="E54">
            <v>0</v>
          </cell>
          <cell r="F54">
            <v>1063</v>
          </cell>
          <cell r="G54">
            <v>1543.5</v>
          </cell>
          <cell r="H54">
            <v>2606.5</v>
          </cell>
          <cell r="I54">
            <v>7.02</v>
          </cell>
          <cell r="J54">
            <v>5.6159999999999997</v>
          </cell>
          <cell r="K54">
            <v>0.4</v>
          </cell>
          <cell r="L54">
            <v>51238</v>
          </cell>
          <cell r="M54">
            <v>21060833.399999999</v>
          </cell>
          <cell r="N54">
            <v>1998.4184999999998</v>
          </cell>
          <cell r="O54">
            <v>34</v>
          </cell>
          <cell r="P54">
            <v>33973114.5</v>
          </cell>
        </row>
        <row r="55">
          <cell r="A55" t="str">
            <v>Calbayog</v>
          </cell>
          <cell r="C55">
            <v>1462</v>
          </cell>
          <cell r="D55">
            <v>1596.62</v>
          </cell>
          <cell r="E55">
            <v>0</v>
          </cell>
          <cell r="F55">
            <v>337</v>
          </cell>
          <cell r="G55">
            <v>1259.6199999999999</v>
          </cell>
          <cell r="H55">
            <v>1596.62</v>
          </cell>
          <cell r="I55">
            <v>14.04</v>
          </cell>
          <cell r="J55">
            <v>10.179</v>
          </cell>
          <cell r="K55">
            <v>1.1000000000000001</v>
          </cell>
          <cell r="L55">
            <v>128470</v>
          </cell>
          <cell r="M55">
            <v>13763841.939999999</v>
          </cell>
          <cell r="N55">
            <v>1331.2096200000001</v>
          </cell>
          <cell r="O55">
            <v>68</v>
          </cell>
          <cell r="P55">
            <v>22630563.539999999</v>
          </cell>
        </row>
        <row r="56">
          <cell r="A56" t="str">
            <v>Calbiga</v>
          </cell>
          <cell r="D56">
            <v>200</v>
          </cell>
          <cell r="E56" t="str">
            <v>Seedling</v>
          </cell>
          <cell r="F56">
            <v>200</v>
          </cell>
          <cell r="H56">
            <v>200</v>
          </cell>
          <cell r="I56">
            <v>3.51</v>
          </cell>
          <cell r="J56">
            <v>3.1589999999999998</v>
          </cell>
          <cell r="K56">
            <v>0.1</v>
          </cell>
          <cell r="L56">
            <v>7470</v>
          </cell>
          <cell r="M56">
            <v>149400</v>
          </cell>
          <cell r="N56">
            <v>70.2</v>
          </cell>
          <cell r="O56">
            <v>17</v>
          </cell>
          <cell r="P56">
            <v>1193400</v>
          </cell>
        </row>
        <row r="57">
          <cell r="A57" t="str">
            <v>Catbalogan</v>
          </cell>
          <cell r="C57">
            <v>165</v>
          </cell>
          <cell r="D57">
            <v>171</v>
          </cell>
          <cell r="E57" t="str">
            <v>Seedling</v>
          </cell>
          <cell r="F57">
            <v>131</v>
          </cell>
          <cell r="G57">
            <v>40</v>
          </cell>
          <cell r="H57">
            <v>171</v>
          </cell>
          <cell r="I57">
            <v>3.51</v>
          </cell>
          <cell r="J57">
            <v>3.1589999999999998</v>
          </cell>
          <cell r="K57">
            <v>0.1</v>
          </cell>
          <cell r="L57">
            <v>33464</v>
          </cell>
          <cell r="M57">
            <v>572234.4</v>
          </cell>
          <cell r="N57">
            <v>60.020999999999994</v>
          </cell>
          <cell r="O57">
            <v>17</v>
          </cell>
          <cell r="P57">
            <v>1020356.9999999999</v>
          </cell>
        </row>
        <row r="58">
          <cell r="A58" t="str">
            <v>Gandara</v>
          </cell>
          <cell r="C58">
            <v>801</v>
          </cell>
          <cell r="D58">
            <v>777.64</v>
          </cell>
          <cell r="E58">
            <v>0</v>
          </cell>
          <cell r="F58">
            <v>405</v>
          </cell>
          <cell r="G58">
            <v>373</v>
          </cell>
          <cell r="H58">
            <v>778</v>
          </cell>
          <cell r="I58">
            <v>14.04</v>
          </cell>
          <cell r="J58">
            <v>9.8279999999999994</v>
          </cell>
          <cell r="K58">
            <v>1.2000000000000002</v>
          </cell>
          <cell r="L58">
            <v>133470</v>
          </cell>
          <cell r="M58">
            <v>5440002</v>
          </cell>
          <cell r="N58">
            <v>683.39699999999993</v>
          </cell>
          <cell r="O58">
            <v>68</v>
          </cell>
          <cell r="P58">
            <v>11617749</v>
          </cell>
        </row>
        <row r="59">
          <cell r="A59" t="str">
            <v>Jiabong</v>
          </cell>
          <cell r="C59">
            <v>250</v>
          </cell>
          <cell r="D59">
            <v>274.2</v>
          </cell>
          <cell r="E59" t="str">
            <v>Seedling</v>
          </cell>
          <cell r="G59">
            <v>274.2</v>
          </cell>
          <cell r="H59">
            <v>274.2</v>
          </cell>
          <cell r="I59">
            <v>3.51</v>
          </cell>
          <cell r="J59">
            <v>3.1589999999999998</v>
          </cell>
          <cell r="K59">
            <v>0.1</v>
          </cell>
          <cell r="L59">
            <v>7470</v>
          </cell>
          <cell r="M59">
            <v>204827.40000000002</v>
          </cell>
          <cell r="N59">
            <v>96.244199999999992</v>
          </cell>
          <cell r="O59">
            <v>17</v>
          </cell>
          <cell r="P59">
            <v>1636151.4</v>
          </cell>
        </row>
        <row r="60">
          <cell r="A60" t="str">
            <v>Matuguinao</v>
          </cell>
          <cell r="C60">
            <v>6</v>
          </cell>
          <cell r="D60">
            <v>4</v>
          </cell>
          <cell r="E60" t="str">
            <v>Seedling</v>
          </cell>
          <cell r="F60">
            <v>4</v>
          </cell>
          <cell r="H60">
            <v>4</v>
          </cell>
          <cell r="I60">
            <v>3.51</v>
          </cell>
          <cell r="J60">
            <v>3.1589999999999998</v>
          </cell>
          <cell r="K60">
            <v>0.1</v>
          </cell>
          <cell r="L60">
            <v>7470</v>
          </cell>
          <cell r="M60">
            <v>2988</v>
          </cell>
          <cell r="N60">
            <v>1.4039999999999999</v>
          </cell>
          <cell r="O60">
            <v>17</v>
          </cell>
          <cell r="P60">
            <v>23868</v>
          </cell>
        </row>
        <row r="61">
          <cell r="A61" t="str">
            <v>Motiong</v>
          </cell>
          <cell r="C61">
            <v>265</v>
          </cell>
          <cell r="D61">
            <v>249</v>
          </cell>
          <cell r="E61">
            <v>0</v>
          </cell>
          <cell r="F61">
            <v>248.5</v>
          </cell>
          <cell r="G61">
            <v>0</v>
          </cell>
          <cell r="H61">
            <v>248.5</v>
          </cell>
          <cell r="I61">
            <v>10.53</v>
          </cell>
          <cell r="J61">
            <v>8.0730000000000004</v>
          </cell>
          <cell r="K61">
            <v>0.7</v>
          </cell>
          <cell r="L61">
            <v>84702</v>
          </cell>
          <cell r="M61">
            <v>1569553.5</v>
          </cell>
          <cell r="N61">
            <v>168.65549999999999</v>
          </cell>
          <cell r="O61">
            <v>51</v>
          </cell>
          <cell r="P61">
            <v>2867143.5</v>
          </cell>
        </row>
        <row r="62">
          <cell r="A62" t="str">
            <v>Pagsanghan</v>
          </cell>
          <cell r="C62">
            <v>200</v>
          </cell>
          <cell r="D62">
            <v>191</v>
          </cell>
          <cell r="E62" t="str">
            <v>Seedling</v>
          </cell>
          <cell r="F62">
            <v>191</v>
          </cell>
          <cell r="H62">
            <v>191</v>
          </cell>
          <cell r="I62">
            <v>3.51</v>
          </cell>
          <cell r="J62">
            <v>3.1589999999999998</v>
          </cell>
          <cell r="K62">
            <v>0.1</v>
          </cell>
          <cell r="L62">
            <v>7470</v>
          </cell>
          <cell r="M62">
            <v>142677</v>
          </cell>
          <cell r="N62">
            <v>67.040999999999997</v>
          </cell>
          <cell r="O62">
            <v>17</v>
          </cell>
          <cell r="P62">
            <v>1139697</v>
          </cell>
        </row>
        <row r="63">
          <cell r="A63" t="str">
            <v>Paranas</v>
          </cell>
          <cell r="C63">
            <v>58</v>
          </cell>
          <cell r="D63">
            <v>48</v>
          </cell>
          <cell r="E63" t="str">
            <v>Seedling</v>
          </cell>
          <cell r="G63">
            <v>48</v>
          </cell>
          <cell r="H63">
            <v>48</v>
          </cell>
          <cell r="I63">
            <v>3.51</v>
          </cell>
          <cell r="J63">
            <v>3.1589999999999998</v>
          </cell>
          <cell r="K63">
            <v>0.1</v>
          </cell>
          <cell r="L63">
            <v>7470</v>
          </cell>
          <cell r="M63">
            <v>35856</v>
          </cell>
          <cell r="N63">
            <v>16.847999999999999</v>
          </cell>
          <cell r="O63">
            <v>17</v>
          </cell>
          <cell r="P63">
            <v>286416</v>
          </cell>
        </row>
        <row r="64">
          <cell r="A64" t="str">
            <v>San Jorge</v>
          </cell>
          <cell r="C64">
            <v>1131</v>
          </cell>
          <cell r="D64">
            <v>1245.0999999999999</v>
          </cell>
          <cell r="E64">
            <v>0</v>
          </cell>
          <cell r="F64">
            <v>944.30000000000007</v>
          </cell>
          <cell r="G64">
            <v>305</v>
          </cell>
          <cell r="H64">
            <v>1249.3</v>
          </cell>
          <cell r="I64">
            <v>28.079999999999991</v>
          </cell>
          <cell r="J64">
            <v>20.358000000000004</v>
          </cell>
          <cell r="K64">
            <v>2.2000000000000002</v>
          </cell>
          <cell r="L64">
            <v>256940</v>
          </cell>
          <cell r="M64">
            <v>9998751.0799999982</v>
          </cell>
          <cell r="N64">
            <v>1014.2671499999999</v>
          </cell>
          <cell r="O64">
            <v>136</v>
          </cell>
          <cell r="P64">
            <v>17242541.550000001</v>
          </cell>
        </row>
        <row r="65">
          <cell r="A65" t="str">
            <v>San Jose de Buan</v>
          </cell>
          <cell r="C65">
            <v>40</v>
          </cell>
          <cell r="D65">
            <v>32</v>
          </cell>
          <cell r="E65" t="str">
            <v>Seedling</v>
          </cell>
          <cell r="F65">
            <v>32</v>
          </cell>
          <cell r="H65">
            <v>32</v>
          </cell>
          <cell r="I65">
            <v>3.51</v>
          </cell>
          <cell r="J65">
            <v>3.1589999999999998</v>
          </cell>
          <cell r="K65">
            <v>0.1</v>
          </cell>
          <cell r="L65">
            <v>7470</v>
          </cell>
          <cell r="M65">
            <v>23904</v>
          </cell>
          <cell r="N65">
            <v>11.231999999999999</v>
          </cell>
          <cell r="O65">
            <v>17</v>
          </cell>
          <cell r="P65">
            <v>190944</v>
          </cell>
        </row>
        <row r="66">
          <cell r="A66" t="str">
            <v>Sta. Margarita</v>
          </cell>
          <cell r="C66">
            <v>70</v>
          </cell>
          <cell r="D66">
            <v>62</v>
          </cell>
          <cell r="E66" t="str">
            <v>Seedling</v>
          </cell>
          <cell r="G66">
            <v>62</v>
          </cell>
          <cell r="H66">
            <v>62</v>
          </cell>
          <cell r="I66">
            <v>3.51</v>
          </cell>
          <cell r="J66">
            <v>3.1589999999999998</v>
          </cell>
          <cell r="K66">
            <v>0.1</v>
          </cell>
          <cell r="L66">
            <v>7470</v>
          </cell>
          <cell r="M66">
            <v>46314</v>
          </cell>
          <cell r="N66">
            <v>21.762</v>
          </cell>
          <cell r="O66">
            <v>17</v>
          </cell>
          <cell r="P66">
            <v>369954</v>
          </cell>
        </row>
        <row r="67">
          <cell r="A67" t="str">
            <v>Sto. Niño</v>
          </cell>
          <cell r="C67">
            <v>16</v>
          </cell>
          <cell r="D67">
            <v>14</v>
          </cell>
          <cell r="E67" t="str">
            <v>Vegetative</v>
          </cell>
          <cell r="G67">
            <v>14</v>
          </cell>
          <cell r="H67">
            <v>14</v>
          </cell>
          <cell r="I67">
            <v>3.51</v>
          </cell>
          <cell r="J67">
            <v>2.4569999999999999</v>
          </cell>
          <cell r="K67">
            <v>0.3</v>
          </cell>
          <cell r="L67">
            <v>33464</v>
          </cell>
          <cell r="M67">
            <v>140548.79999999999</v>
          </cell>
          <cell r="N67">
            <v>14.741999999999999</v>
          </cell>
          <cell r="O67">
            <v>17</v>
          </cell>
          <cell r="P67">
            <v>250614</v>
          </cell>
        </row>
        <row r="68">
          <cell r="A68" t="str">
            <v>San Sebastian</v>
          </cell>
          <cell r="C68">
            <v>523</v>
          </cell>
          <cell r="D68">
            <v>541.25</v>
          </cell>
          <cell r="E68">
            <v>0</v>
          </cell>
          <cell r="F68">
            <v>195.5</v>
          </cell>
          <cell r="G68">
            <v>345.75</v>
          </cell>
          <cell r="H68">
            <v>541.25</v>
          </cell>
          <cell r="I68">
            <v>7.02</v>
          </cell>
          <cell r="J68">
            <v>5.6159999999999997</v>
          </cell>
          <cell r="K68">
            <v>0.4</v>
          </cell>
          <cell r="L68">
            <v>51238</v>
          </cell>
          <cell r="M68">
            <v>2264919.5999999996</v>
          </cell>
          <cell r="N68">
            <v>295.45425</v>
          </cell>
          <cell r="O68">
            <v>34</v>
          </cell>
          <cell r="P68">
            <v>5022722.25</v>
          </cell>
        </row>
        <row r="69">
          <cell r="A69" t="str">
            <v>Sta. Rita</v>
          </cell>
          <cell r="C69">
            <v>495</v>
          </cell>
          <cell r="D69">
            <v>612</v>
          </cell>
          <cell r="E69">
            <v>0</v>
          </cell>
          <cell r="F69">
            <v>225</v>
          </cell>
          <cell r="G69">
            <v>387</v>
          </cell>
          <cell r="H69">
            <v>612</v>
          </cell>
          <cell r="I69">
            <v>7.02</v>
          </cell>
          <cell r="J69">
            <v>5.6159999999999997</v>
          </cell>
          <cell r="K69">
            <v>0.4</v>
          </cell>
          <cell r="L69">
            <v>51238</v>
          </cell>
          <cell r="M69">
            <v>6487879.7999999998</v>
          </cell>
          <cell r="N69">
            <v>556.68599999999992</v>
          </cell>
          <cell r="O69">
            <v>34</v>
          </cell>
          <cell r="P69">
            <v>9463661.9999999981</v>
          </cell>
        </row>
        <row r="70">
          <cell r="A70" t="str">
            <v>Tagapul-an</v>
          </cell>
          <cell r="C70">
            <v>2</v>
          </cell>
          <cell r="D70">
            <v>2</v>
          </cell>
          <cell r="E70" t="str">
            <v>Reproductive</v>
          </cell>
          <cell r="G70">
            <v>2</v>
          </cell>
          <cell r="H70">
            <v>2</v>
          </cell>
          <cell r="I70">
            <v>3.51</v>
          </cell>
          <cell r="J70">
            <v>2.4569999999999999</v>
          </cell>
          <cell r="K70">
            <v>0.3</v>
          </cell>
          <cell r="L70">
            <v>7470</v>
          </cell>
          <cell r="M70">
            <v>4482</v>
          </cell>
          <cell r="N70">
            <v>2.1059999999999999</v>
          </cell>
          <cell r="O70">
            <v>17</v>
          </cell>
          <cell r="P70">
            <v>35802</v>
          </cell>
        </row>
        <row r="71">
          <cell r="A71" t="str">
            <v>Tarangnan</v>
          </cell>
          <cell r="D71">
            <v>62.2</v>
          </cell>
          <cell r="E71" t="str">
            <v>Seedling</v>
          </cell>
          <cell r="F71">
            <v>62</v>
          </cell>
          <cell r="H71">
            <v>62</v>
          </cell>
          <cell r="I71">
            <v>3.51</v>
          </cell>
          <cell r="J71">
            <v>3.1589999999999998</v>
          </cell>
          <cell r="K71">
            <v>0.1</v>
          </cell>
          <cell r="L71">
            <v>7470</v>
          </cell>
          <cell r="M71">
            <v>46314</v>
          </cell>
          <cell r="N71">
            <v>21.762</v>
          </cell>
          <cell r="O71">
            <v>17</v>
          </cell>
          <cell r="P71">
            <v>369954</v>
          </cell>
        </row>
        <row r="72">
          <cell r="A72" t="str">
            <v>Villareal</v>
          </cell>
          <cell r="C72">
            <v>50</v>
          </cell>
          <cell r="D72">
            <v>50</v>
          </cell>
          <cell r="E72" t="str">
            <v>Reproductive</v>
          </cell>
          <cell r="G72">
            <v>50</v>
          </cell>
          <cell r="H72">
            <v>50</v>
          </cell>
          <cell r="I72">
            <v>3.51</v>
          </cell>
          <cell r="J72">
            <v>2.4569999999999999</v>
          </cell>
          <cell r="K72">
            <v>0.3</v>
          </cell>
          <cell r="L72">
            <v>43768</v>
          </cell>
          <cell r="M72">
            <v>656520</v>
          </cell>
          <cell r="N72">
            <v>52.65</v>
          </cell>
          <cell r="O72">
            <v>17</v>
          </cell>
          <cell r="P72">
            <v>895050</v>
          </cell>
        </row>
        <row r="73">
          <cell r="A73" t="str">
            <v>Zumarraga</v>
          </cell>
          <cell r="C73">
            <v>10</v>
          </cell>
          <cell r="D73">
            <v>10</v>
          </cell>
          <cell r="E73" t="str">
            <v>Seedling</v>
          </cell>
          <cell r="F73">
            <v>10</v>
          </cell>
          <cell r="H73">
            <v>10</v>
          </cell>
          <cell r="I73">
            <v>3.51</v>
          </cell>
          <cell r="J73">
            <v>3.1589999999999998</v>
          </cell>
          <cell r="K73">
            <v>0.1</v>
          </cell>
          <cell r="L73">
            <v>7470</v>
          </cell>
          <cell r="M73">
            <v>7470</v>
          </cell>
          <cell r="N73">
            <v>3.51</v>
          </cell>
          <cell r="O73">
            <v>17</v>
          </cell>
          <cell r="P73">
            <v>59670</v>
          </cell>
        </row>
        <row r="76">
          <cell r="A76" t="str">
            <v>Balangiga</v>
          </cell>
          <cell r="C76">
            <v>45</v>
          </cell>
          <cell r="D76">
            <v>36</v>
          </cell>
          <cell r="E76" t="str">
            <v>Reproductive</v>
          </cell>
          <cell r="G76">
            <v>36</v>
          </cell>
          <cell r="H76">
            <v>36</v>
          </cell>
          <cell r="I76">
            <v>3.51</v>
          </cell>
          <cell r="J76">
            <v>2.4569999999999999</v>
          </cell>
          <cell r="K76">
            <v>0.3</v>
          </cell>
          <cell r="L76">
            <v>43768</v>
          </cell>
          <cell r="M76">
            <v>472694.39999999997</v>
          </cell>
          <cell r="N76">
            <v>37.907999999999994</v>
          </cell>
          <cell r="O76">
            <v>17</v>
          </cell>
          <cell r="P76">
            <v>644435.99999999988</v>
          </cell>
        </row>
        <row r="77">
          <cell r="A77" t="str">
            <v>Balangkayan</v>
          </cell>
          <cell r="C77">
            <v>47</v>
          </cell>
          <cell r="D77">
            <v>52</v>
          </cell>
          <cell r="E77" t="str">
            <v>Seedling</v>
          </cell>
          <cell r="F77">
            <v>42</v>
          </cell>
          <cell r="G77">
            <v>10</v>
          </cell>
          <cell r="H77">
            <v>52</v>
          </cell>
          <cell r="I77">
            <v>3.51</v>
          </cell>
          <cell r="J77">
            <v>3.1589999999999998</v>
          </cell>
          <cell r="K77">
            <v>0.1</v>
          </cell>
          <cell r="L77">
            <v>7470</v>
          </cell>
          <cell r="M77">
            <v>38844</v>
          </cell>
          <cell r="N77">
            <v>18.251999999999999</v>
          </cell>
          <cell r="O77">
            <v>17</v>
          </cell>
          <cell r="P77">
            <v>310284</v>
          </cell>
        </row>
        <row r="78">
          <cell r="A78" t="str">
            <v>Borongan</v>
          </cell>
          <cell r="C78">
            <v>1200</v>
          </cell>
          <cell r="D78">
            <v>1071</v>
          </cell>
          <cell r="E78" t="str">
            <v>Seedling</v>
          </cell>
          <cell r="F78">
            <v>1071</v>
          </cell>
          <cell r="H78">
            <v>1071</v>
          </cell>
          <cell r="I78">
            <v>3.51</v>
          </cell>
          <cell r="J78">
            <v>3.1589999999999998</v>
          </cell>
          <cell r="K78">
            <v>0.1</v>
          </cell>
          <cell r="L78">
            <v>7470</v>
          </cell>
          <cell r="M78">
            <v>800037</v>
          </cell>
          <cell r="N78">
            <v>375.92099999999999</v>
          </cell>
          <cell r="O78">
            <v>17</v>
          </cell>
          <cell r="P78">
            <v>6390657</v>
          </cell>
        </row>
        <row r="79">
          <cell r="A79" t="str">
            <v>Can-avid</v>
          </cell>
          <cell r="C79">
            <v>295</v>
          </cell>
          <cell r="D79">
            <v>1030.0900000000001</v>
          </cell>
          <cell r="E79">
            <v>0</v>
          </cell>
          <cell r="F79">
            <v>824</v>
          </cell>
          <cell r="G79">
            <v>206</v>
          </cell>
          <cell r="H79">
            <v>1030</v>
          </cell>
          <cell r="I79">
            <v>7.02</v>
          </cell>
          <cell r="J79">
            <v>5.6159999999999997</v>
          </cell>
          <cell r="K79">
            <v>0.4</v>
          </cell>
          <cell r="L79">
            <v>51238</v>
          </cell>
          <cell r="M79">
            <v>4385362.8</v>
          </cell>
          <cell r="N79">
            <v>566.5139999999999</v>
          </cell>
          <cell r="O79">
            <v>34</v>
          </cell>
          <cell r="P79">
            <v>9630737.9999999981</v>
          </cell>
        </row>
        <row r="80">
          <cell r="A80" t="str">
            <v>Dolores</v>
          </cell>
          <cell r="C80">
            <v>2982</v>
          </cell>
          <cell r="D80">
            <v>6429</v>
          </cell>
          <cell r="E80" t="str">
            <v>Seedling</v>
          </cell>
          <cell r="F80">
            <v>4628.25</v>
          </cell>
          <cell r="G80">
            <v>1800.75</v>
          </cell>
          <cell r="H80">
            <v>6429</v>
          </cell>
          <cell r="I80">
            <v>3.51</v>
          </cell>
          <cell r="J80">
            <v>3.1589999999999998</v>
          </cell>
          <cell r="K80">
            <v>0.1</v>
          </cell>
          <cell r="L80">
            <v>7470</v>
          </cell>
          <cell r="M80">
            <v>4802463</v>
          </cell>
          <cell r="N80">
            <v>2256.5789999999997</v>
          </cell>
          <cell r="O80">
            <v>17</v>
          </cell>
          <cell r="P80">
            <v>38361842.999999993</v>
          </cell>
        </row>
        <row r="81">
          <cell r="A81" t="str">
            <v>Gen. MacArthur</v>
          </cell>
          <cell r="C81">
            <v>2</v>
          </cell>
          <cell r="D81">
            <v>2</v>
          </cell>
          <cell r="E81" t="str">
            <v>Seedling</v>
          </cell>
          <cell r="F81">
            <v>2</v>
          </cell>
          <cell r="H81">
            <v>2</v>
          </cell>
          <cell r="I81">
            <v>3.51</v>
          </cell>
          <cell r="J81">
            <v>3.1589999999999998</v>
          </cell>
          <cell r="K81">
            <v>0.1</v>
          </cell>
          <cell r="L81">
            <v>7470</v>
          </cell>
          <cell r="M81">
            <v>1494</v>
          </cell>
          <cell r="N81">
            <v>0.70199999999999996</v>
          </cell>
          <cell r="O81">
            <v>17</v>
          </cell>
          <cell r="P81">
            <v>11934</v>
          </cell>
        </row>
        <row r="82">
          <cell r="A82" t="str">
            <v>Giporlos</v>
          </cell>
          <cell r="C82">
            <v>3</v>
          </cell>
          <cell r="D82">
            <v>3</v>
          </cell>
          <cell r="E82" t="str">
            <v>Vegetative</v>
          </cell>
          <cell r="G82">
            <v>2.5</v>
          </cell>
          <cell r="H82">
            <v>2.5</v>
          </cell>
          <cell r="I82">
            <v>3.51</v>
          </cell>
          <cell r="J82">
            <v>2.4569999999999999</v>
          </cell>
          <cell r="K82">
            <v>0.3</v>
          </cell>
          <cell r="L82">
            <v>33464</v>
          </cell>
          <cell r="M82">
            <v>25098</v>
          </cell>
          <cell r="N82">
            <v>2.6324999999999994</v>
          </cell>
          <cell r="O82">
            <v>17</v>
          </cell>
          <cell r="P82">
            <v>44752.499999999993</v>
          </cell>
        </row>
        <row r="83">
          <cell r="A83" t="str">
            <v>Guiuan</v>
          </cell>
          <cell r="C83">
            <v>25</v>
          </cell>
          <cell r="D83">
            <v>15</v>
          </cell>
          <cell r="E83" t="str">
            <v>Vegetative</v>
          </cell>
          <cell r="G83">
            <v>15</v>
          </cell>
          <cell r="H83">
            <v>15</v>
          </cell>
          <cell r="I83">
            <v>3.51</v>
          </cell>
          <cell r="J83">
            <v>2.4569999999999999</v>
          </cell>
          <cell r="K83">
            <v>0.3</v>
          </cell>
          <cell r="L83">
            <v>43768</v>
          </cell>
          <cell r="M83">
            <v>196956</v>
          </cell>
          <cell r="N83">
            <v>15.794999999999998</v>
          </cell>
          <cell r="O83">
            <v>17</v>
          </cell>
          <cell r="P83">
            <v>268514.99999999994</v>
          </cell>
        </row>
        <row r="84">
          <cell r="A84" t="str">
            <v>Hernani</v>
          </cell>
          <cell r="C84">
            <v>165</v>
          </cell>
          <cell r="D84">
            <v>188</v>
          </cell>
          <cell r="E84" t="str">
            <v>Seedling</v>
          </cell>
          <cell r="F84">
            <v>188</v>
          </cell>
          <cell r="H84">
            <v>188</v>
          </cell>
          <cell r="I84">
            <v>3.51</v>
          </cell>
          <cell r="J84">
            <v>3.1589999999999998</v>
          </cell>
          <cell r="K84">
            <v>0.1</v>
          </cell>
          <cell r="L84">
            <v>7470</v>
          </cell>
          <cell r="M84">
            <v>140436</v>
          </cell>
          <cell r="N84">
            <v>65.988</v>
          </cell>
          <cell r="O84">
            <v>17</v>
          </cell>
          <cell r="P84">
            <v>1121796</v>
          </cell>
        </row>
        <row r="85">
          <cell r="A85" t="str">
            <v>Lawaan</v>
          </cell>
          <cell r="C85">
            <v>10</v>
          </cell>
          <cell r="D85">
            <v>8</v>
          </cell>
          <cell r="E85" t="str">
            <v>Seedling</v>
          </cell>
          <cell r="F85">
            <v>4</v>
          </cell>
          <cell r="G85">
            <v>4</v>
          </cell>
          <cell r="H85">
            <v>8</v>
          </cell>
          <cell r="I85">
            <v>3.51</v>
          </cell>
          <cell r="J85">
            <v>3.1589999999999998</v>
          </cell>
          <cell r="K85">
            <v>0.1</v>
          </cell>
          <cell r="L85">
            <v>7470</v>
          </cell>
          <cell r="M85">
            <v>5976</v>
          </cell>
          <cell r="N85">
            <v>2.8079999999999998</v>
          </cell>
          <cell r="O85">
            <v>17</v>
          </cell>
          <cell r="P85">
            <v>47736</v>
          </cell>
        </row>
        <row r="86">
          <cell r="A86" t="str">
            <v>Mercedes</v>
          </cell>
          <cell r="C86">
            <v>5</v>
          </cell>
          <cell r="D86">
            <v>5</v>
          </cell>
          <cell r="E86" t="str">
            <v>Seedling</v>
          </cell>
          <cell r="F86">
            <v>5</v>
          </cell>
          <cell r="H86">
            <v>5</v>
          </cell>
          <cell r="I86">
            <v>3.51</v>
          </cell>
          <cell r="J86">
            <v>3.1589999999999998</v>
          </cell>
          <cell r="K86">
            <v>0.1</v>
          </cell>
          <cell r="L86">
            <v>7470</v>
          </cell>
          <cell r="M86">
            <v>3735</v>
          </cell>
          <cell r="N86">
            <v>1.7549999999999999</v>
          </cell>
          <cell r="O86">
            <v>17</v>
          </cell>
          <cell r="P86">
            <v>29835</v>
          </cell>
        </row>
        <row r="87">
          <cell r="A87" t="str">
            <v>Maydolong</v>
          </cell>
          <cell r="C87">
            <v>384</v>
          </cell>
          <cell r="D87">
            <v>199</v>
          </cell>
          <cell r="E87" t="str">
            <v>Seedling</v>
          </cell>
          <cell r="F87">
            <v>199</v>
          </cell>
          <cell r="H87">
            <v>199</v>
          </cell>
          <cell r="I87">
            <v>3.51</v>
          </cell>
          <cell r="J87">
            <v>3.1589999999999998</v>
          </cell>
          <cell r="K87">
            <v>0.1</v>
          </cell>
          <cell r="L87">
            <v>33464</v>
          </cell>
          <cell r="M87">
            <v>665933.60000000009</v>
          </cell>
          <cell r="N87">
            <v>69.849000000000004</v>
          </cell>
          <cell r="O87">
            <v>17</v>
          </cell>
          <cell r="P87">
            <v>1187433</v>
          </cell>
        </row>
        <row r="88">
          <cell r="A88" t="str">
            <v>Maslog</v>
          </cell>
          <cell r="C88">
            <v>275</v>
          </cell>
          <cell r="D88">
            <v>270</v>
          </cell>
          <cell r="E88">
            <v>0</v>
          </cell>
          <cell r="F88">
            <v>200</v>
          </cell>
          <cell r="G88">
            <v>70</v>
          </cell>
          <cell r="H88">
            <v>270</v>
          </cell>
          <cell r="I88">
            <v>7.02</v>
          </cell>
          <cell r="J88">
            <v>5.6159999999999997</v>
          </cell>
          <cell r="K88">
            <v>0.4</v>
          </cell>
          <cell r="L88">
            <v>77232</v>
          </cell>
          <cell r="M88">
            <v>2860328</v>
          </cell>
          <cell r="N88">
            <v>235.17</v>
          </cell>
          <cell r="O88">
            <v>34</v>
          </cell>
          <cell r="P88">
            <v>3997890</v>
          </cell>
        </row>
        <row r="89">
          <cell r="A89" t="str">
            <v>Oras</v>
          </cell>
          <cell r="C89">
            <v>155</v>
          </cell>
          <cell r="D89">
            <v>152</v>
          </cell>
          <cell r="E89" t="str">
            <v>Reproductive</v>
          </cell>
          <cell r="F89">
            <v>152</v>
          </cell>
          <cell r="H89">
            <v>152</v>
          </cell>
          <cell r="I89">
            <v>3.51</v>
          </cell>
          <cell r="J89">
            <v>2.4569999999999999</v>
          </cell>
          <cell r="K89">
            <v>0.3</v>
          </cell>
          <cell r="L89">
            <v>43768</v>
          </cell>
          <cell r="M89">
            <v>1995820.7999999998</v>
          </cell>
          <cell r="N89">
            <v>160.05599999999998</v>
          </cell>
          <cell r="O89">
            <v>17</v>
          </cell>
          <cell r="P89">
            <v>2720951.9999999995</v>
          </cell>
        </row>
        <row r="90">
          <cell r="A90" t="str">
            <v>Salcedo</v>
          </cell>
          <cell r="C90">
            <v>34</v>
          </cell>
          <cell r="D90">
            <v>36</v>
          </cell>
          <cell r="E90" t="str">
            <v>Seedling</v>
          </cell>
          <cell r="F90">
            <v>36</v>
          </cell>
          <cell r="H90">
            <v>36</v>
          </cell>
          <cell r="I90">
            <v>3.51</v>
          </cell>
          <cell r="J90">
            <v>3.1589999999999998</v>
          </cell>
          <cell r="K90">
            <v>0.1</v>
          </cell>
          <cell r="L90">
            <v>33464</v>
          </cell>
          <cell r="M90">
            <v>120470.40000000001</v>
          </cell>
          <cell r="N90">
            <v>12.635999999999999</v>
          </cell>
          <cell r="O90">
            <v>17</v>
          </cell>
          <cell r="P90">
            <v>214812</v>
          </cell>
        </row>
        <row r="91">
          <cell r="A91" t="str">
            <v>San Julian</v>
          </cell>
          <cell r="C91">
            <v>428</v>
          </cell>
          <cell r="D91">
            <v>415.5</v>
          </cell>
          <cell r="E91">
            <v>0</v>
          </cell>
          <cell r="F91">
            <v>350</v>
          </cell>
          <cell r="G91">
            <v>65.5</v>
          </cell>
          <cell r="H91">
            <v>415.5</v>
          </cell>
          <cell r="I91">
            <v>7.02</v>
          </cell>
          <cell r="J91">
            <v>5.6159999999999997</v>
          </cell>
          <cell r="K91">
            <v>0.4</v>
          </cell>
          <cell r="L91">
            <v>77232</v>
          </cell>
          <cell r="M91">
            <v>2031281.2</v>
          </cell>
          <cell r="N91">
            <v>191.82150000000001</v>
          </cell>
          <cell r="O91">
            <v>34</v>
          </cell>
          <cell r="P91">
            <v>3260965.5</v>
          </cell>
        </row>
        <row r="92">
          <cell r="A92" t="str">
            <v>Sulat</v>
          </cell>
          <cell r="C92">
            <v>557</v>
          </cell>
          <cell r="D92">
            <v>542.5</v>
          </cell>
          <cell r="E92">
            <v>0</v>
          </cell>
          <cell r="F92">
            <v>490.5</v>
          </cell>
          <cell r="G92">
            <v>52</v>
          </cell>
          <cell r="H92">
            <v>542.5</v>
          </cell>
          <cell r="I92">
            <v>7.02</v>
          </cell>
          <cell r="J92">
            <v>5.6159999999999997</v>
          </cell>
          <cell r="K92">
            <v>0.4</v>
          </cell>
          <cell r="L92">
            <v>66928</v>
          </cell>
          <cell r="M92">
            <v>2163447.6</v>
          </cell>
          <cell r="N92">
            <v>226.92150000000001</v>
          </cell>
          <cell r="O92">
            <v>34</v>
          </cell>
          <cell r="P92">
            <v>3857665.5</v>
          </cell>
        </row>
        <row r="93">
          <cell r="A93" t="str">
            <v>Taft</v>
          </cell>
          <cell r="C93">
            <v>1341</v>
          </cell>
          <cell r="D93">
            <v>1283</v>
          </cell>
          <cell r="E93" t="str">
            <v>Seedling</v>
          </cell>
          <cell r="F93">
            <v>1283</v>
          </cell>
          <cell r="H93">
            <v>1283</v>
          </cell>
          <cell r="I93">
            <v>3.51</v>
          </cell>
          <cell r="J93">
            <v>3.1589999999999998</v>
          </cell>
          <cell r="K93">
            <v>0.1</v>
          </cell>
          <cell r="L93">
            <v>33464</v>
          </cell>
          <cell r="M93">
            <v>4293431.2</v>
          </cell>
          <cell r="N93">
            <v>450.33300000000003</v>
          </cell>
          <cell r="O93">
            <v>17</v>
          </cell>
          <cell r="P93">
            <v>7655661</v>
          </cell>
        </row>
        <row r="96">
          <cell r="A96" t="str">
            <v>Biri</v>
          </cell>
          <cell r="C96">
            <v>13</v>
          </cell>
          <cell r="D96">
            <v>13</v>
          </cell>
          <cell r="E96" t="str">
            <v>Reproductive</v>
          </cell>
          <cell r="F96">
            <v>13</v>
          </cell>
          <cell r="H96">
            <v>13</v>
          </cell>
          <cell r="I96">
            <v>3.51</v>
          </cell>
          <cell r="J96">
            <v>2.8079999999999998</v>
          </cell>
          <cell r="K96">
            <v>0.2</v>
          </cell>
          <cell r="L96">
            <v>43768</v>
          </cell>
          <cell r="M96">
            <v>113796.8</v>
          </cell>
          <cell r="N96">
            <v>9.1259999999999994</v>
          </cell>
          <cell r="O96">
            <v>17</v>
          </cell>
          <cell r="P96">
            <v>155142</v>
          </cell>
        </row>
        <row r="97">
          <cell r="A97" t="str">
            <v>Bobon</v>
          </cell>
          <cell r="C97">
            <v>314</v>
          </cell>
          <cell r="D97">
            <v>515</v>
          </cell>
          <cell r="E97" t="str">
            <v>Seedling</v>
          </cell>
          <cell r="F97">
            <v>252.35</v>
          </cell>
          <cell r="G97">
            <v>262.64999999999998</v>
          </cell>
          <cell r="H97">
            <v>515</v>
          </cell>
          <cell r="I97">
            <v>3.51</v>
          </cell>
          <cell r="J97">
            <v>3.1589999999999998</v>
          </cell>
          <cell r="K97">
            <v>0.1</v>
          </cell>
          <cell r="L97">
            <v>7470</v>
          </cell>
          <cell r="M97">
            <v>384705</v>
          </cell>
          <cell r="N97">
            <v>180.76499999999999</v>
          </cell>
          <cell r="O97">
            <v>17</v>
          </cell>
          <cell r="P97">
            <v>3073005</v>
          </cell>
        </row>
        <row r="98">
          <cell r="A98" t="str">
            <v>Catarman</v>
          </cell>
          <cell r="C98">
            <v>123</v>
          </cell>
          <cell r="D98">
            <v>100</v>
          </cell>
          <cell r="E98" t="str">
            <v>Seedling</v>
          </cell>
          <cell r="F98">
            <v>100</v>
          </cell>
          <cell r="H98">
            <v>100</v>
          </cell>
          <cell r="I98">
            <v>3.51</v>
          </cell>
          <cell r="J98">
            <v>3.1589999999999998</v>
          </cell>
          <cell r="K98">
            <v>0.1</v>
          </cell>
          <cell r="L98">
            <v>7470</v>
          </cell>
          <cell r="M98">
            <v>74700</v>
          </cell>
          <cell r="N98">
            <v>35.1</v>
          </cell>
          <cell r="O98">
            <v>17</v>
          </cell>
          <cell r="P98">
            <v>596700</v>
          </cell>
        </row>
        <row r="99">
          <cell r="A99" t="str">
            <v>Capul</v>
          </cell>
          <cell r="C99">
            <v>58</v>
          </cell>
          <cell r="D99">
            <v>55</v>
          </cell>
          <cell r="E99" t="str">
            <v>Seedling</v>
          </cell>
          <cell r="F99">
            <v>55</v>
          </cell>
          <cell r="H99">
            <v>55</v>
          </cell>
          <cell r="I99">
            <v>3.51</v>
          </cell>
          <cell r="J99">
            <v>3.1589999999999998</v>
          </cell>
          <cell r="K99">
            <v>0.1</v>
          </cell>
          <cell r="L99">
            <v>7470</v>
          </cell>
          <cell r="M99">
            <v>41085</v>
          </cell>
          <cell r="N99">
            <v>19.305</v>
          </cell>
          <cell r="O99">
            <v>17</v>
          </cell>
          <cell r="P99">
            <v>328185</v>
          </cell>
        </row>
        <row r="100">
          <cell r="A100" t="str">
            <v>Laoang</v>
          </cell>
          <cell r="C100">
            <v>104</v>
          </cell>
          <cell r="D100">
            <v>134</v>
          </cell>
          <cell r="E100" t="str">
            <v>Seedling</v>
          </cell>
          <cell r="F100">
            <v>97</v>
          </cell>
          <cell r="G100">
            <v>37</v>
          </cell>
          <cell r="H100">
            <v>134</v>
          </cell>
          <cell r="I100">
            <v>3.51</v>
          </cell>
          <cell r="J100">
            <v>3.1589999999999998</v>
          </cell>
          <cell r="K100">
            <v>0.1</v>
          </cell>
          <cell r="L100">
            <v>7470</v>
          </cell>
          <cell r="M100">
            <v>100098</v>
          </cell>
          <cell r="N100">
            <v>47.033999999999999</v>
          </cell>
          <cell r="O100">
            <v>17</v>
          </cell>
          <cell r="P100">
            <v>799578</v>
          </cell>
        </row>
        <row r="101">
          <cell r="A101" t="str">
            <v>Las Navas</v>
          </cell>
          <cell r="C101">
            <v>298</v>
          </cell>
          <cell r="D101">
            <v>310</v>
          </cell>
          <cell r="E101" t="str">
            <v>Seedling</v>
          </cell>
          <cell r="F101">
            <v>270</v>
          </cell>
          <cell r="G101">
            <v>40</v>
          </cell>
          <cell r="H101">
            <v>310</v>
          </cell>
          <cell r="I101">
            <v>3.51</v>
          </cell>
          <cell r="J101">
            <v>3.1589999999999998</v>
          </cell>
          <cell r="K101">
            <v>0.1</v>
          </cell>
          <cell r="L101">
            <v>7470</v>
          </cell>
          <cell r="M101">
            <v>231570</v>
          </cell>
          <cell r="N101">
            <v>108.81</v>
          </cell>
          <cell r="O101">
            <v>17</v>
          </cell>
          <cell r="P101">
            <v>1849770</v>
          </cell>
        </row>
        <row r="102">
          <cell r="A102" t="str">
            <v>Lvezares</v>
          </cell>
          <cell r="C102">
            <v>69</v>
          </cell>
          <cell r="D102">
            <v>83</v>
          </cell>
          <cell r="E102" t="str">
            <v>Seedling</v>
          </cell>
          <cell r="F102">
            <v>83</v>
          </cell>
          <cell r="H102">
            <v>83</v>
          </cell>
          <cell r="I102">
            <v>3.51</v>
          </cell>
          <cell r="J102">
            <v>3.1589999999999998</v>
          </cell>
          <cell r="K102">
            <v>0.1</v>
          </cell>
          <cell r="L102">
            <v>7470</v>
          </cell>
          <cell r="M102">
            <v>62001</v>
          </cell>
          <cell r="N102">
            <v>29.132999999999999</v>
          </cell>
          <cell r="O102">
            <v>17</v>
          </cell>
          <cell r="P102">
            <v>495261</v>
          </cell>
        </row>
        <row r="103">
          <cell r="A103" t="str">
            <v>Mondragon</v>
          </cell>
          <cell r="C103">
            <v>90</v>
          </cell>
          <cell r="D103">
            <v>75</v>
          </cell>
          <cell r="E103" t="str">
            <v>Seedling</v>
          </cell>
          <cell r="F103">
            <v>75</v>
          </cell>
          <cell r="H103">
            <v>75</v>
          </cell>
          <cell r="I103">
            <v>3.51</v>
          </cell>
          <cell r="J103">
            <v>3.1589999999999998</v>
          </cell>
          <cell r="K103">
            <v>0.1</v>
          </cell>
          <cell r="L103">
            <v>7470</v>
          </cell>
          <cell r="M103">
            <v>56025</v>
          </cell>
          <cell r="N103">
            <v>26.325000000000003</v>
          </cell>
          <cell r="O103">
            <v>17</v>
          </cell>
          <cell r="P103">
            <v>447525.00000000006</v>
          </cell>
        </row>
        <row r="104">
          <cell r="A104" t="str">
            <v>Palapag</v>
          </cell>
          <cell r="D104">
            <v>693.5</v>
          </cell>
          <cell r="E104" t="str">
            <v>Seedling</v>
          </cell>
          <cell r="F104">
            <v>104.02500000000001</v>
          </cell>
          <cell r="G104">
            <v>589.47500000000002</v>
          </cell>
          <cell r="H104">
            <v>693.5</v>
          </cell>
          <cell r="I104">
            <v>3.51</v>
          </cell>
          <cell r="J104">
            <v>3.1589999999999998</v>
          </cell>
          <cell r="K104">
            <v>0.1</v>
          </cell>
          <cell r="L104">
            <v>7470</v>
          </cell>
          <cell r="M104">
            <v>518044.5</v>
          </cell>
          <cell r="N104">
            <v>243.41849999999999</v>
          </cell>
          <cell r="O104">
            <v>17</v>
          </cell>
          <cell r="P104">
            <v>4138114.5</v>
          </cell>
        </row>
        <row r="105">
          <cell r="A105" t="str">
            <v>Pambujan</v>
          </cell>
          <cell r="C105">
            <v>70</v>
          </cell>
          <cell r="D105">
            <v>480</v>
          </cell>
          <cell r="E105" t="str">
            <v>Seedling</v>
          </cell>
          <cell r="F105">
            <v>360</v>
          </cell>
          <cell r="G105">
            <v>120</v>
          </cell>
          <cell r="H105">
            <v>480</v>
          </cell>
          <cell r="I105">
            <v>3.51</v>
          </cell>
          <cell r="J105">
            <v>3.1589999999999998</v>
          </cell>
          <cell r="K105">
            <v>0.1</v>
          </cell>
          <cell r="L105">
            <v>7470</v>
          </cell>
          <cell r="M105">
            <v>358560</v>
          </cell>
          <cell r="N105">
            <v>168.48000000000002</v>
          </cell>
          <cell r="O105">
            <v>17</v>
          </cell>
          <cell r="P105">
            <v>2864160.0000000005</v>
          </cell>
        </row>
        <row r="106">
          <cell r="A106" t="str">
            <v>Rosario</v>
          </cell>
          <cell r="C106">
            <v>190</v>
          </cell>
          <cell r="D106">
            <v>198</v>
          </cell>
          <cell r="E106" t="str">
            <v>Seedling</v>
          </cell>
          <cell r="F106">
            <v>34</v>
          </cell>
          <cell r="G106">
            <v>42</v>
          </cell>
          <cell r="H106">
            <v>76</v>
          </cell>
          <cell r="I106">
            <v>3.51</v>
          </cell>
          <cell r="J106">
            <v>3.1589999999999998</v>
          </cell>
          <cell r="K106">
            <v>0.1</v>
          </cell>
          <cell r="L106">
            <v>7470</v>
          </cell>
          <cell r="M106">
            <v>56772</v>
          </cell>
          <cell r="N106">
            <v>26.676000000000002</v>
          </cell>
          <cell r="O106">
            <v>17</v>
          </cell>
          <cell r="P106">
            <v>453492.00000000006</v>
          </cell>
        </row>
        <row r="107">
          <cell r="A107" t="str">
            <v>San Antonio</v>
          </cell>
          <cell r="C107">
            <v>105</v>
          </cell>
          <cell r="D107">
            <v>100</v>
          </cell>
          <cell r="E107">
            <v>0</v>
          </cell>
          <cell r="F107">
            <v>0</v>
          </cell>
          <cell r="G107">
            <v>100</v>
          </cell>
          <cell r="H107">
            <v>100</v>
          </cell>
          <cell r="I107">
            <v>7.02</v>
          </cell>
          <cell r="J107">
            <v>5.9669999999999996</v>
          </cell>
          <cell r="K107">
            <v>0.30000000000000004</v>
          </cell>
          <cell r="L107">
            <v>51238</v>
          </cell>
          <cell r="M107">
            <v>226825.40000000002</v>
          </cell>
          <cell r="N107">
            <v>41.769000000000005</v>
          </cell>
          <cell r="O107">
            <v>34</v>
          </cell>
          <cell r="P107">
            <v>710073</v>
          </cell>
        </row>
        <row r="108">
          <cell r="A108" t="str">
            <v>San Isidro</v>
          </cell>
          <cell r="C108">
            <v>4</v>
          </cell>
          <cell r="D108">
            <v>6</v>
          </cell>
          <cell r="E108" t="str">
            <v>Vegetative</v>
          </cell>
          <cell r="F108">
            <v>3</v>
          </cell>
          <cell r="G108">
            <v>2.5</v>
          </cell>
          <cell r="H108">
            <v>5.5</v>
          </cell>
          <cell r="I108">
            <v>3.51</v>
          </cell>
          <cell r="J108">
            <v>2.8079999999999998</v>
          </cell>
          <cell r="K108">
            <v>0.2</v>
          </cell>
          <cell r="L108">
            <v>33464</v>
          </cell>
          <cell r="M108">
            <v>36810.400000000001</v>
          </cell>
          <cell r="N108">
            <v>3.8610000000000002</v>
          </cell>
          <cell r="O108">
            <v>17</v>
          </cell>
          <cell r="P108">
            <v>65637</v>
          </cell>
        </row>
        <row r="109">
          <cell r="A109" t="str">
            <v>San Jose</v>
          </cell>
          <cell r="C109">
            <v>51</v>
          </cell>
          <cell r="D109">
            <v>35</v>
          </cell>
          <cell r="E109" t="str">
            <v>Seedling</v>
          </cell>
          <cell r="F109">
            <v>26</v>
          </cell>
          <cell r="G109">
            <v>9</v>
          </cell>
          <cell r="H109">
            <v>35</v>
          </cell>
          <cell r="I109">
            <v>3.51</v>
          </cell>
          <cell r="J109">
            <v>3.1589999999999998</v>
          </cell>
          <cell r="K109">
            <v>0.1</v>
          </cell>
          <cell r="L109">
            <v>7470</v>
          </cell>
          <cell r="M109">
            <v>26145</v>
          </cell>
          <cell r="N109">
            <v>12.285</v>
          </cell>
          <cell r="O109">
            <v>17</v>
          </cell>
          <cell r="P109">
            <v>208845</v>
          </cell>
        </row>
        <row r="110">
          <cell r="A110" t="str">
            <v>San Roque</v>
          </cell>
          <cell r="C110">
            <v>591</v>
          </cell>
          <cell r="D110">
            <v>482.28</v>
          </cell>
          <cell r="E110" t="str">
            <v>Seedling</v>
          </cell>
          <cell r="F110">
            <v>225</v>
          </cell>
          <cell r="G110">
            <v>257</v>
          </cell>
          <cell r="H110">
            <v>482</v>
          </cell>
          <cell r="I110">
            <v>3.51</v>
          </cell>
          <cell r="J110">
            <v>3.1589999999999998</v>
          </cell>
          <cell r="K110">
            <v>0.1</v>
          </cell>
          <cell r="L110">
            <v>7470</v>
          </cell>
          <cell r="M110">
            <v>360054</v>
          </cell>
          <cell r="N110">
            <v>169.18200000000002</v>
          </cell>
          <cell r="O110">
            <v>17</v>
          </cell>
          <cell r="P110">
            <v>2876094.0000000005</v>
          </cell>
        </row>
        <row r="111">
          <cell r="A111" t="str">
            <v>Victoria</v>
          </cell>
          <cell r="C111">
            <v>17</v>
          </cell>
          <cell r="D111">
            <v>14.375</v>
          </cell>
          <cell r="E111" t="str">
            <v>Seedling</v>
          </cell>
          <cell r="F111">
            <v>14.375</v>
          </cell>
          <cell r="H111">
            <v>14.375</v>
          </cell>
          <cell r="I111">
            <v>3.51</v>
          </cell>
          <cell r="J111">
            <v>2.81</v>
          </cell>
          <cell r="K111">
            <v>0.19943019943019938</v>
          </cell>
          <cell r="L111">
            <v>7470</v>
          </cell>
          <cell r="M111">
            <v>21415.064102564098</v>
          </cell>
          <cell r="N111">
            <v>10.062499999999996</v>
          </cell>
          <cell r="O111">
            <v>17</v>
          </cell>
          <cell r="P111">
            <v>171062.49999999994</v>
          </cell>
        </row>
        <row r="112">
          <cell r="A112" t="str">
            <v>Catubig</v>
          </cell>
          <cell r="C112">
            <v>287</v>
          </cell>
          <cell r="D112">
            <v>564.25</v>
          </cell>
          <cell r="E112">
            <v>0</v>
          </cell>
          <cell r="F112">
            <v>557.25</v>
          </cell>
          <cell r="G112">
            <v>7</v>
          </cell>
          <cell r="H112">
            <v>564.25</v>
          </cell>
          <cell r="I112">
            <v>7.02</v>
          </cell>
          <cell r="J112">
            <v>5.6180000000000003</v>
          </cell>
          <cell r="K112">
            <v>0.39943019943019942</v>
          </cell>
          <cell r="L112">
            <v>51238</v>
          </cell>
          <cell r="M112">
            <v>891434.8153846151</v>
          </cell>
          <cell r="N112">
            <v>394.98899999999986</v>
          </cell>
          <cell r="O112">
            <v>34</v>
          </cell>
          <cell r="P112">
            <v>6714812.9999999981</v>
          </cell>
        </row>
        <row r="113">
          <cell r="A113" t="str">
            <v>Lapinig</v>
          </cell>
          <cell r="C113">
            <v>372</v>
          </cell>
          <cell r="D113">
            <v>238.5</v>
          </cell>
          <cell r="E113" t="str">
            <v>Seedling</v>
          </cell>
          <cell r="F113">
            <v>35.25</v>
          </cell>
          <cell r="G113">
            <v>203.25</v>
          </cell>
          <cell r="H113">
            <v>238.5</v>
          </cell>
          <cell r="I113">
            <v>3.51</v>
          </cell>
          <cell r="J113">
            <v>3.1589999999999998</v>
          </cell>
          <cell r="K113">
            <v>0.1</v>
          </cell>
          <cell r="L113">
            <v>7470</v>
          </cell>
          <cell r="M113">
            <v>178159.5</v>
          </cell>
          <cell r="N113">
            <v>83.71350000000001</v>
          </cell>
          <cell r="O113">
            <v>17</v>
          </cell>
          <cell r="P113">
            <v>1423129.5000000002</v>
          </cell>
        </row>
      </sheetData>
      <sheetData sheetId="4">
        <row r="18">
          <cell r="A18" t="str">
            <v>Kawayan</v>
          </cell>
          <cell r="C18">
            <v>40</v>
          </cell>
          <cell r="D18">
            <v>119.5</v>
          </cell>
          <cell r="E18" t="str">
            <v>Flowering Stage</v>
          </cell>
          <cell r="F18">
            <v>30</v>
          </cell>
          <cell r="G18">
            <v>12</v>
          </cell>
          <cell r="H18">
            <v>42</v>
          </cell>
          <cell r="I18">
            <v>3.17</v>
          </cell>
          <cell r="J18">
            <v>0.03</v>
          </cell>
          <cell r="K18">
            <v>0.99053627760252372</v>
          </cell>
          <cell r="L18">
            <v>43768</v>
          </cell>
          <cell r="M18">
            <v>1820859.2555205049</v>
          </cell>
          <cell r="N18">
            <v>131.88</v>
          </cell>
          <cell r="O18">
            <v>17</v>
          </cell>
          <cell r="P18">
            <v>2241960</v>
          </cell>
        </row>
        <row r="19">
          <cell r="A19" t="str">
            <v>Culaba</v>
          </cell>
          <cell r="C19">
            <v>23</v>
          </cell>
          <cell r="D19">
            <v>25</v>
          </cell>
          <cell r="E19" t="str">
            <v>Seedling stage</v>
          </cell>
          <cell r="F19">
            <v>25</v>
          </cell>
          <cell r="H19">
            <v>25</v>
          </cell>
          <cell r="I19">
            <v>3.17</v>
          </cell>
          <cell r="J19">
            <v>3.1699999999999999E-2</v>
          </cell>
          <cell r="K19">
            <v>0.9900000000000001</v>
          </cell>
          <cell r="L19">
            <v>7470</v>
          </cell>
          <cell r="M19">
            <v>184882.50000000003</v>
          </cell>
          <cell r="N19">
            <v>78.45750000000001</v>
          </cell>
          <cell r="O19">
            <v>17</v>
          </cell>
          <cell r="P19">
            <v>1333777.5000000002</v>
          </cell>
        </row>
        <row r="21">
          <cell r="A21" t="str">
            <v>Sta. Margarita</v>
          </cell>
          <cell r="C21">
            <v>150</v>
          </cell>
          <cell r="D21">
            <v>144</v>
          </cell>
          <cell r="E21" t="str">
            <v>Flowering Stage</v>
          </cell>
          <cell r="G21">
            <v>144</v>
          </cell>
          <cell r="H21">
            <v>144</v>
          </cell>
          <cell r="I21">
            <v>3.17</v>
          </cell>
          <cell r="J21">
            <v>2.8530000000000002</v>
          </cell>
          <cell r="K21">
            <v>9.9999999999999922E-2</v>
          </cell>
          <cell r="L21">
            <v>43768</v>
          </cell>
          <cell r="M21">
            <v>630259.19999999949</v>
          </cell>
          <cell r="N21">
            <v>45.647999999999968</v>
          </cell>
          <cell r="O21">
            <v>17</v>
          </cell>
          <cell r="P21">
            <v>776015.99999999953</v>
          </cell>
        </row>
        <row r="22">
          <cell r="A22" t="str">
            <v>Gandara</v>
          </cell>
          <cell r="C22">
            <v>688</v>
          </cell>
          <cell r="D22">
            <v>708</v>
          </cell>
          <cell r="E22" t="str">
            <v>Flowering Stage</v>
          </cell>
          <cell r="G22">
            <v>708</v>
          </cell>
          <cell r="H22">
            <v>708</v>
          </cell>
          <cell r="I22">
            <v>3.17</v>
          </cell>
          <cell r="J22">
            <v>3.0114999999999998</v>
          </cell>
          <cell r="K22">
            <v>5.0000000000000031E-2</v>
          </cell>
          <cell r="L22">
            <v>43768</v>
          </cell>
          <cell r="M22">
            <v>1549387.2000000009</v>
          </cell>
          <cell r="N22">
            <v>112.21800000000007</v>
          </cell>
          <cell r="O22">
            <v>17</v>
          </cell>
          <cell r="P22">
            <v>1907706.0000000012</v>
          </cell>
        </row>
        <row r="23">
          <cell r="A23" t="str">
            <v>San Jorge</v>
          </cell>
          <cell r="C23">
            <v>17</v>
          </cell>
          <cell r="D23">
            <v>17</v>
          </cell>
          <cell r="E23" t="str">
            <v>Flowering Stage</v>
          </cell>
          <cell r="G23">
            <v>17</v>
          </cell>
          <cell r="H23">
            <v>17</v>
          </cell>
          <cell r="I23">
            <v>3.17</v>
          </cell>
          <cell r="J23">
            <v>3.0114999999999998</v>
          </cell>
          <cell r="K23">
            <v>5.0000000000000031E-2</v>
          </cell>
          <cell r="L23">
            <v>33464</v>
          </cell>
          <cell r="M23">
            <v>28444.400000000016</v>
          </cell>
          <cell r="N23">
            <v>2.6945000000000019</v>
          </cell>
          <cell r="O23">
            <v>17</v>
          </cell>
          <cell r="P23">
            <v>45806.500000000029</v>
          </cell>
        </row>
        <row r="25">
          <cell r="A25" t="str">
            <v>Jipapad</v>
          </cell>
          <cell r="C25">
            <v>122</v>
          </cell>
          <cell r="D25">
            <v>125</v>
          </cell>
          <cell r="E25" t="str">
            <v>Seedling stage</v>
          </cell>
          <cell r="F25">
            <v>125</v>
          </cell>
          <cell r="H25">
            <v>125</v>
          </cell>
          <cell r="I25">
            <v>3.17</v>
          </cell>
          <cell r="J25">
            <v>0.1585</v>
          </cell>
          <cell r="K25">
            <v>0.95</v>
          </cell>
          <cell r="L25">
            <v>7470</v>
          </cell>
          <cell r="M25">
            <v>887062.5</v>
          </cell>
          <cell r="N25">
            <v>376.4375</v>
          </cell>
          <cell r="O25">
            <v>17</v>
          </cell>
          <cell r="P25">
            <v>6399437.5</v>
          </cell>
        </row>
        <row r="26">
          <cell r="A26" t="str">
            <v>Arteche</v>
          </cell>
          <cell r="C26">
            <v>200</v>
          </cell>
          <cell r="D26">
            <v>223</v>
          </cell>
          <cell r="E26" t="str">
            <v>Seedling stage</v>
          </cell>
          <cell r="F26">
            <v>223</v>
          </cell>
          <cell r="H26">
            <v>223</v>
          </cell>
          <cell r="I26">
            <v>3.17</v>
          </cell>
          <cell r="J26">
            <v>3.1699999999999999E-2</v>
          </cell>
          <cell r="K26">
            <v>0.9900000000000001</v>
          </cell>
          <cell r="L26">
            <v>7470</v>
          </cell>
          <cell r="M26">
            <v>1649151.9000000001</v>
          </cell>
          <cell r="N26">
            <v>699.84090000000003</v>
          </cell>
          <cell r="O26">
            <v>17</v>
          </cell>
          <cell r="P26">
            <v>11897295.300000001</v>
          </cell>
        </row>
        <row r="28">
          <cell r="A28" t="str">
            <v>Catarman</v>
          </cell>
          <cell r="C28">
            <v>600</v>
          </cell>
          <cell r="D28">
            <v>635</v>
          </cell>
          <cell r="E28" t="str">
            <v>Seedling stage</v>
          </cell>
          <cell r="F28">
            <v>630</v>
          </cell>
          <cell r="G28">
            <v>35</v>
          </cell>
          <cell r="H28">
            <v>665</v>
          </cell>
          <cell r="I28">
            <v>3.17</v>
          </cell>
          <cell r="J28">
            <v>0.03</v>
          </cell>
          <cell r="K28">
            <v>0.99053627760252372</v>
          </cell>
          <cell r="L28">
            <v>7470</v>
          </cell>
          <cell r="M28">
            <v>4920538.4858044162</v>
          </cell>
          <cell r="N28">
            <v>2088.1</v>
          </cell>
          <cell r="O28">
            <v>17</v>
          </cell>
          <cell r="P28">
            <v>35497700</v>
          </cell>
        </row>
        <row r="29">
          <cell r="A29" t="str">
            <v>San Isidro</v>
          </cell>
          <cell r="C29">
            <v>13</v>
          </cell>
          <cell r="D29">
            <v>21</v>
          </cell>
          <cell r="E29">
            <v>0</v>
          </cell>
          <cell r="F29">
            <v>0</v>
          </cell>
          <cell r="G29">
            <v>14.9</v>
          </cell>
          <cell r="H29">
            <v>14.9</v>
          </cell>
          <cell r="I29">
            <v>6.34</v>
          </cell>
          <cell r="J29">
            <v>2.883</v>
          </cell>
          <cell r="K29">
            <v>1.0905362776025236</v>
          </cell>
          <cell r="L29">
            <v>14940</v>
          </cell>
          <cell r="M29">
            <v>76988.129337539431</v>
          </cell>
          <cell r="N29">
            <v>32.670999999999999</v>
          </cell>
          <cell r="O29">
            <v>34</v>
          </cell>
          <cell r="P29">
            <v>555407.00000000012</v>
          </cell>
        </row>
        <row r="30">
          <cell r="A30" t="str">
            <v>Bobon</v>
          </cell>
          <cell r="C30">
            <v>170</v>
          </cell>
          <cell r="D30">
            <v>50</v>
          </cell>
          <cell r="E30" t="str">
            <v>Seedling stage</v>
          </cell>
          <cell r="F30">
            <v>49.9</v>
          </cell>
          <cell r="H30">
            <v>49.9</v>
          </cell>
          <cell r="I30">
            <v>3.17</v>
          </cell>
          <cell r="J30">
            <v>0.03</v>
          </cell>
          <cell r="K30">
            <v>0.99053627760252372</v>
          </cell>
          <cell r="L30">
            <v>7470</v>
          </cell>
          <cell r="M30">
            <v>369225.36908517353</v>
          </cell>
          <cell r="N30">
            <v>156.68600000000001</v>
          </cell>
          <cell r="O30">
            <v>17</v>
          </cell>
          <cell r="P30">
            <v>2663662</v>
          </cell>
        </row>
        <row r="31">
          <cell r="A31" t="str">
            <v>Allen</v>
          </cell>
          <cell r="C31">
            <v>617</v>
          </cell>
          <cell r="D31">
            <v>403</v>
          </cell>
          <cell r="E31">
            <v>0</v>
          </cell>
          <cell r="F31">
            <v>202.8</v>
          </cell>
          <cell r="G31">
            <v>153.80000000000001</v>
          </cell>
          <cell r="H31">
            <v>356.6</v>
          </cell>
          <cell r="I31">
            <v>9.51</v>
          </cell>
          <cell r="J31">
            <v>9.1700000000000004E-2</v>
          </cell>
          <cell r="K31">
            <v>2.9710725552050476</v>
          </cell>
          <cell r="L31">
            <v>58708</v>
          </cell>
          <cell r="M31">
            <v>2832619.9929842278</v>
          </cell>
          <cell r="N31">
            <v>1119.7148200000001</v>
          </cell>
          <cell r="O31">
            <v>51</v>
          </cell>
          <cell r="P31">
            <v>19035151.940000005</v>
          </cell>
        </row>
        <row r="32">
          <cell r="A32" t="str">
            <v>San Antonio</v>
          </cell>
          <cell r="D32">
            <v>30</v>
          </cell>
          <cell r="E32" t="str">
            <v>Seedling stage</v>
          </cell>
          <cell r="F32">
            <v>29.8</v>
          </cell>
          <cell r="H32">
            <v>29.8</v>
          </cell>
          <cell r="I32">
            <v>3.17</v>
          </cell>
          <cell r="J32">
            <v>0.03</v>
          </cell>
          <cell r="K32">
            <v>0.99053627760252372</v>
          </cell>
          <cell r="L32">
            <v>7470</v>
          </cell>
          <cell r="M32">
            <v>220499.3186119874</v>
          </cell>
          <cell r="N32">
            <v>93.572000000000003</v>
          </cell>
          <cell r="O32">
            <v>17</v>
          </cell>
          <cell r="P32">
            <v>1590724</v>
          </cell>
        </row>
        <row r="33">
          <cell r="A33" t="str">
            <v>San Jose</v>
          </cell>
          <cell r="C33">
            <v>250</v>
          </cell>
          <cell r="D33">
            <v>238</v>
          </cell>
          <cell r="E33" t="str">
            <v>Seedling stage</v>
          </cell>
          <cell r="G33">
            <v>237.9</v>
          </cell>
          <cell r="H33">
            <v>237.9</v>
          </cell>
          <cell r="I33">
            <v>3.17</v>
          </cell>
          <cell r="J33">
            <v>0.03</v>
          </cell>
          <cell r="K33">
            <v>0.99053627760252372</v>
          </cell>
          <cell r="L33">
            <v>7470</v>
          </cell>
          <cell r="M33">
            <v>1760294.8958990537</v>
          </cell>
          <cell r="N33">
            <v>747.00600000000009</v>
          </cell>
          <cell r="O33">
            <v>17</v>
          </cell>
          <cell r="P33">
            <v>12699102.000000002</v>
          </cell>
        </row>
        <row r="34">
          <cell r="A34" t="str">
            <v>Lavezares</v>
          </cell>
          <cell r="C34">
            <v>260</v>
          </cell>
          <cell r="D34">
            <v>243.6</v>
          </cell>
          <cell r="E34" t="str">
            <v>Seedling stage</v>
          </cell>
          <cell r="F34">
            <v>224.4</v>
          </cell>
          <cell r="H34">
            <v>224.4</v>
          </cell>
          <cell r="I34">
            <v>3.17</v>
          </cell>
          <cell r="J34">
            <v>0.03</v>
          </cell>
          <cell r="K34">
            <v>0.99053627760252372</v>
          </cell>
          <cell r="L34">
            <v>7470</v>
          </cell>
          <cell r="M34">
            <v>1660404.2649842273</v>
          </cell>
          <cell r="N34">
            <v>704.61599999999999</v>
          </cell>
          <cell r="O34">
            <v>17</v>
          </cell>
          <cell r="P34">
            <v>11978472</v>
          </cell>
        </row>
        <row r="35">
          <cell r="A35" t="str">
            <v>Victoria</v>
          </cell>
          <cell r="C35">
            <v>62</v>
          </cell>
          <cell r="D35">
            <v>93.75</v>
          </cell>
          <cell r="E35">
            <v>0</v>
          </cell>
          <cell r="F35">
            <v>92.75</v>
          </cell>
          <cell r="G35">
            <v>1</v>
          </cell>
          <cell r="H35">
            <v>93.75</v>
          </cell>
          <cell r="I35">
            <v>9.51</v>
          </cell>
          <cell r="J35">
            <v>9.1700000000000004E-2</v>
          </cell>
          <cell r="K35">
            <v>2.9710725552050476</v>
          </cell>
          <cell r="L35">
            <v>58708</v>
          </cell>
          <cell r="M35">
            <v>729271.87279179809</v>
          </cell>
          <cell r="N35">
            <v>294.21902499999999</v>
          </cell>
          <cell r="O35">
            <v>52</v>
          </cell>
          <cell r="P35">
            <v>5001723.4250000007</v>
          </cell>
        </row>
        <row r="36">
          <cell r="A36" t="str">
            <v>Mondragon</v>
          </cell>
          <cell r="D36">
            <v>500</v>
          </cell>
          <cell r="E36" t="str">
            <v>Seedling stage</v>
          </cell>
          <cell r="F36">
            <v>500</v>
          </cell>
          <cell r="H36">
            <v>500</v>
          </cell>
          <cell r="I36">
            <v>3.17</v>
          </cell>
          <cell r="J36">
            <v>0.03</v>
          </cell>
          <cell r="K36">
            <v>0.99053627760252372</v>
          </cell>
          <cell r="L36">
            <v>7470</v>
          </cell>
          <cell r="M36">
            <v>3699652.996845426</v>
          </cell>
          <cell r="N36">
            <v>1570</v>
          </cell>
          <cell r="O36">
            <v>17</v>
          </cell>
          <cell r="P36">
            <v>26690000</v>
          </cell>
        </row>
        <row r="37">
          <cell r="A37" t="str">
            <v>Rosario</v>
          </cell>
          <cell r="C37">
            <v>266</v>
          </cell>
          <cell r="D37">
            <v>143</v>
          </cell>
          <cell r="E37" t="str">
            <v>Seedling stage</v>
          </cell>
          <cell r="F37">
            <v>128.69999999999999</v>
          </cell>
          <cell r="H37">
            <v>128.69999999999999</v>
          </cell>
          <cell r="I37">
            <v>3.17</v>
          </cell>
          <cell r="J37">
            <v>3.1699999999999999E-2</v>
          </cell>
          <cell r="K37">
            <v>0.9900000000000001</v>
          </cell>
          <cell r="L37">
            <v>7470</v>
          </cell>
          <cell r="M37">
            <v>951775.11</v>
          </cell>
          <cell r="N37">
            <v>403.89920999999998</v>
          </cell>
          <cell r="O37">
            <v>17</v>
          </cell>
          <cell r="P37">
            <v>6866286.5699999994</v>
          </cell>
        </row>
        <row r="38">
          <cell r="A38" t="str">
            <v>Catubig</v>
          </cell>
          <cell r="C38">
            <v>1305</v>
          </cell>
          <cell r="D38">
            <v>1593</v>
          </cell>
          <cell r="E38" t="str">
            <v>Seedling</v>
          </cell>
          <cell r="F38">
            <v>1592.8</v>
          </cell>
          <cell r="H38">
            <v>1592.8</v>
          </cell>
          <cell r="I38">
            <v>4.17</v>
          </cell>
          <cell r="J38">
            <v>2.8530000000000002</v>
          </cell>
          <cell r="K38">
            <v>0.31582733812949632</v>
          </cell>
          <cell r="L38">
            <v>7471</v>
          </cell>
          <cell r="M38">
            <v>3758284.9375539552</v>
          </cell>
          <cell r="N38">
            <v>2097.7175999999995</v>
          </cell>
          <cell r="O38">
            <v>18</v>
          </cell>
          <cell r="P38">
            <v>35661199.199999996</v>
          </cell>
        </row>
        <row r="39">
          <cell r="A39" t="str">
            <v>San Roque</v>
          </cell>
          <cell r="C39">
            <v>184</v>
          </cell>
          <cell r="D39">
            <v>1450</v>
          </cell>
          <cell r="E39">
            <v>0</v>
          </cell>
          <cell r="F39">
            <v>202.2</v>
          </cell>
          <cell r="G39">
            <v>806.4</v>
          </cell>
          <cell r="H39">
            <v>1008.5999999999999</v>
          </cell>
          <cell r="I39">
            <v>7.34</v>
          </cell>
          <cell r="J39">
            <v>5.7060000000000004</v>
          </cell>
          <cell r="K39">
            <v>0.41582733812949624</v>
          </cell>
          <cell r="L39">
            <v>14941</v>
          </cell>
          <cell r="M39">
            <v>882427.88345323666</v>
          </cell>
          <cell r="N39">
            <v>399.72619999999972</v>
          </cell>
          <cell r="O39">
            <v>35</v>
          </cell>
          <cell r="P39">
            <v>6795345.3999999966</v>
          </cell>
        </row>
        <row r="40">
          <cell r="A40" t="str">
            <v>Palapag</v>
          </cell>
          <cell r="C40">
            <v>1097</v>
          </cell>
          <cell r="D40">
            <v>1235.3399999999999</v>
          </cell>
          <cell r="E40" t="str">
            <v>Seedling</v>
          </cell>
          <cell r="F40">
            <v>636.79999999999995</v>
          </cell>
          <cell r="G40">
            <v>599</v>
          </cell>
          <cell r="H40">
            <v>1235.8</v>
          </cell>
          <cell r="I40">
            <v>3.17</v>
          </cell>
          <cell r="J40">
            <v>0.03</v>
          </cell>
          <cell r="K40">
            <v>0.99053627760252372</v>
          </cell>
          <cell r="L40">
            <v>7471</v>
          </cell>
          <cell r="M40">
            <v>9145286.451735016</v>
          </cell>
          <cell r="N40">
            <v>3880.4120000000003</v>
          </cell>
          <cell r="O40">
            <v>17</v>
          </cell>
          <cell r="P40">
            <v>65967004.000000007</v>
          </cell>
        </row>
        <row r="41">
          <cell r="A41" t="str">
            <v>Mapanas</v>
          </cell>
          <cell r="C41">
            <v>194</v>
          </cell>
          <cell r="D41">
            <v>274</v>
          </cell>
          <cell r="E41" t="str">
            <v>Seedling</v>
          </cell>
          <cell r="F41">
            <v>244.6</v>
          </cell>
          <cell r="H41">
            <v>244.6</v>
          </cell>
          <cell r="I41">
            <v>3.17</v>
          </cell>
          <cell r="J41">
            <v>0.03</v>
          </cell>
          <cell r="K41">
            <v>0.99053627760252372</v>
          </cell>
          <cell r="L41">
            <v>7471</v>
          </cell>
          <cell r="M41">
            <v>1810112.5312302839</v>
          </cell>
          <cell r="N41">
            <v>768.04399999999998</v>
          </cell>
          <cell r="O41">
            <v>17</v>
          </cell>
          <cell r="P41">
            <v>13056748</v>
          </cell>
        </row>
        <row r="42">
          <cell r="A42" t="str">
            <v>Las Navas</v>
          </cell>
          <cell r="C42">
            <v>1195</v>
          </cell>
          <cell r="D42">
            <v>1350</v>
          </cell>
          <cell r="E42" t="str">
            <v>Seedling</v>
          </cell>
          <cell r="F42">
            <v>1210</v>
          </cell>
          <cell r="H42">
            <v>1210</v>
          </cell>
          <cell r="I42">
            <v>3.17</v>
          </cell>
          <cell r="J42">
            <v>0.03</v>
          </cell>
          <cell r="K42">
            <v>0.99053627760252372</v>
          </cell>
          <cell r="L42">
            <v>7471</v>
          </cell>
          <cell r="M42">
            <v>8954358.8012618311</v>
          </cell>
          <cell r="N42">
            <v>3799.4</v>
          </cell>
          <cell r="O42">
            <v>17</v>
          </cell>
          <cell r="P42">
            <v>64589800</v>
          </cell>
        </row>
        <row r="43">
          <cell r="A43" t="str">
            <v>Lao-ang</v>
          </cell>
          <cell r="C43">
            <v>798</v>
          </cell>
          <cell r="D43">
            <v>1088.5</v>
          </cell>
          <cell r="E43" t="str">
            <v>Seedling</v>
          </cell>
          <cell r="F43">
            <v>533</v>
          </cell>
          <cell r="G43">
            <v>555.5</v>
          </cell>
          <cell r="H43">
            <v>1088.5</v>
          </cell>
          <cell r="I43">
            <v>3.17</v>
          </cell>
          <cell r="J43">
            <v>0.03</v>
          </cell>
          <cell r="K43">
            <v>0.99053627760252372</v>
          </cell>
          <cell r="L43">
            <v>7471</v>
          </cell>
          <cell r="M43">
            <v>8055222.7728706626</v>
          </cell>
          <cell r="N43">
            <v>3417.8900000000003</v>
          </cell>
          <cell r="O43">
            <v>17</v>
          </cell>
          <cell r="P43">
            <v>58104130.000000007</v>
          </cell>
        </row>
        <row r="44">
          <cell r="A44" t="str">
            <v>Gamay</v>
          </cell>
          <cell r="D44">
            <v>40</v>
          </cell>
          <cell r="E44" t="str">
            <v>Vegetative</v>
          </cell>
          <cell r="F44">
            <v>12.6</v>
          </cell>
          <cell r="G44">
            <v>28</v>
          </cell>
          <cell r="H44">
            <v>40.6</v>
          </cell>
          <cell r="I44">
            <v>4.17</v>
          </cell>
          <cell r="J44">
            <v>2.8530000000000002</v>
          </cell>
          <cell r="K44">
            <v>0.31582733812949632</v>
          </cell>
          <cell r="L44">
            <v>7471</v>
          </cell>
          <cell r="M44">
            <v>95797.569352517967</v>
          </cell>
          <cell r="N44">
            <v>53.470199999999984</v>
          </cell>
          <cell r="O44">
            <v>17</v>
          </cell>
          <cell r="P44">
            <v>908993.39999999967</v>
          </cell>
        </row>
        <row r="45">
          <cell r="A45" t="str">
            <v>Lapinig</v>
          </cell>
          <cell r="D45">
            <v>100</v>
          </cell>
          <cell r="E45" t="str">
            <v>Vegetative</v>
          </cell>
          <cell r="F45">
            <v>100</v>
          </cell>
          <cell r="H45">
            <v>100</v>
          </cell>
          <cell r="I45">
            <v>4.17</v>
          </cell>
          <cell r="J45">
            <v>2.8530000000000002</v>
          </cell>
          <cell r="K45">
            <v>0.31582733812949632</v>
          </cell>
          <cell r="L45">
            <v>7471</v>
          </cell>
          <cell r="M45">
            <v>235954.6043165467</v>
          </cell>
          <cell r="N45">
            <v>131.69999999999996</v>
          </cell>
          <cell r="O45">
            <v>18</v>
          </cell>
          <cell r="P45">
            <v>2238899.9999999995</v>
          </cell>
        </row>
        <row r="46">
          <cell r="A46" t="str">
            <v>Pambujan</v>
          </cell>
          <cell r="C46">
            <v>612</v>
          </cell>
          <cell r="D46">
            <v>622</v>
          </cell>
          <cell r="E46" t="str">
            <v>Seedling</v>
          </cell>
          <cell r="F46">
            <v>515.9</v>
          </cell>
          <cell r="G46">
            <v>106</v>
          </cell>
          <cell r="H46">
            <v>621.9</v>
          </cell>
          <cell r="I46">
            <v>3.17</v>
          </cell>
          <cell r="J46">
            <v>2.8530000000000002</v>
          </cell>
          <cell r="K46">
            <v>9.9999999999999922E-2</v>
          </cell>
          <cell r="L46">
            <v>7470</v>
          </cell>
          <cell r="M46">
            <v>464559.29999999964</v>
          </cell>
          <cell r="N46">
            <v>197.14229999999984</v>
          </cell>
          <cell r="O46">
            <v>17</v>
          </cell>
          <cell r="P46">
            <v>3351419.0999999973</v>
          </cell>
        </row>
      </sheetData>
      <sheetData sheetId="5">
        <row r="1">
          <cell r="A1" t="str">
            <v>FINAL DAMAGE ASSESSMENT REPORT for RICE*</v>
          </cell>
        </row>
        <row r="2">
          <cell r="A2" t="str">
            <v>Cause of Damage : Heavy Rainfall and Flooding caused by Typhoon Tisoy</v>
          </cell>
        </row>
        <row r="3">
          <cell r="A3" t="str">
            <v>Date of Occurrence : December 1-2, 2019</v>
          </cell>
        </row>
        <row r="5">
          <cell r="A5" t="str">
            <v>A. Geographic Information: 
REGION 8</v>
          </cell>
          <cell r="H5" t="str">
            <v>B. Type and Level of Report: (Pls. Check)</v>
          </cell>
        </row>
        <row r="6">
          <cell r="H6" t="str">
            <v>1. Type</v>
          </cell>
          <cell r="J6" t="str">
            <v>2. Level</v>
          </cell>
        </row>
        <row r="7">
          <cell r="H7" t="str">
            <v>Initial</v>
          </cell>
          <cell r="K7" t="str">
            <v>Municipal</v>
          </cell>
        </row>
        <row r="8">
          <cell r="H8" t="str">
            <v>Progress</v>
          </cell>
          <cell r="K8" t="str">
            <v>Provincial</v>
          </cell>
        </row>
        <row r="9">
          <cell r="H9" t="str">
            <v>Final</v>
          </cell>
          <cell r="K9" t="str">
            <v>Regional</v>
          </cell>
        </row>
        <row r="10">
          <cell r="A10" t="str">
            <v>RICE</v>
          </cell>
        </row>
        <row r="11">
          <cell r="A11" t="str">
            <v>PROVINCE/
MUNICIPALITY</v>
          </cell>
          <cell r="B11" t="str">
            <v>ECOSYSTEM/
VARIETY</v>
          </cell>
          <cell r="C11" t="str">
            <v>NUMBER OF
FARMERS
AFFECTED</v>
          </cell>
          <cell r="D11" t="str">
            <v>AREA OF
STANDING CROPS
(ha)</v>
          </cell>
          <cell r="E11" t="str">
            <v>STAGE OF CROP DEVELOPMENT</v>
          </cell>
          <cell r="F11" t="str">
            <v>AREA AFFECTED 
(HA)</v>
          </cell>
          <cell r="I11" t="str">
            <v>YIELD PER HECTARE (MT)</v>
          </cell>
          <cell r="K11" t="str">
            <v>YIELD
LOSS
(%)</v>
          </cell>
          <cell r="L11" t="str">
            <v>TOTAL LOSSES</v>
          </cell>
          <cell r="R11" t="str">
            <v>REMARKS / ANALYSIS</v>
          </cell>
        </row>
        <row r="12">
          <cell r="L12" t="str">
            <v>Based on Cost of Prod'n.</v>
          </cell>
          <cell r="N12" t="str">
            <v xml:space="preserve">Based on Farm Gate </v>
          </cell>
          <cell r="Q12" t="str">
            <v>Total Value
(P)</v>
          </cell>
        </row>
        <row r="13">
          <cell r="F13" t="str">
            <v>Totally Damaged</v>
          </cell>
          <cell r="G13" t="str">
            <v>Partially Damaged</v>
          </cell>
          <cell r="H13" t="str">
            <v>TOTAL</v>
          </cell>
          <cell r="I13" t="str">
            <v>Before
Calamity</v>
          </cell>
          <cell r="J13" t="str">
            <v>After
Calamity</v>
          </cell>
          <cell r="L13" t="str">
            <v>Cost of Prod'nt/Ha.
(P)**</v>
          </cell>
          <cell r="M13" t="str">
            <v>Value
 (P)</v>
          </cell>
          <cell r="N13" t="str">
            <v>Volume
(mt)</v>
          </cell>
          <cell r="O13" t="str">
            <v>Price/kg
(P)</v>
          </cell>
          <cell r="P13" t="str">
            <v>Total Value
(P)</v>
          </cell>
        </row>
        <row r="14">
          <cell r="A14" t="str">
            <v>(A)</v>
          </cell>
          <cell r="C14" t="str">
            <v>(C)</v>
          </cell>
          <cell r="E14" t="str">
            <v>(E)</v>
          </cell>
          <cell r="F14" t="str">
            <v>(F)</v>
          </cell>
          <cell r="G14" t="str">
            <v>(G)</v>
          </cell>
          <cell r="H14" t="str">
            <v>(H)</v>
          </cell>
          <cell r="I14" t="str">
            <v>(I)</v>
          </cell>
          <cell r="J14" t="str">
            <v>(J)</v>
          </cell>
          <cell r="K14" t="str">
            <v>(K)</v>
          </cell>
          <cell r="L14" t="str">
            <v>(L)</v>
          </cell>
          <cell r="M14" t="str">
            <v>(M)</v>
          </cell>
          <cell r="N14" t="str">
            <v>(N)</v>
          </cell>
          <cell r="O14" t="str">
            <v>(O)</v>
          </cell>
          <cell r="P14" t="str">
            <v>(P)</v>
          </cell>
          <cell r="Q14" t="str">
            <v xml:space="preserve">(M) + (P) </v>
          </cell>
          <cell r="R14" t="str">
            <v>(R)</v>
          </cell>
        </row>
        <row r="15">
          <cell r="A15" t="str">
            <v>REGION 8</v>
          </cell>
          <cell r="C15">
            <v>3441</v>
          </cell>
          <cell r="D15">
            <v>4551</v>
          </cell>
          <cell r="F15">
            <v>1495.25</v>
          </cell>
          <cell r="G15">
            <v>1175.51</v>
          </cell>
          <cell r="H15">
            <v>2670.76</v>
          </cell>
          <cell r="M15">
            <v>10883407.833709756</v>
          </cell>
          <cell r="N15">
            <v>2512.8225000000002</v>
          </cell>
          <cell r="P15">
            <v>42717982.5</v>
          </cell>
        </row>
        <row r="16">
          <cell r="A16" t="str">
            <v>Leyte</v>
          </cell>
        </row>
        <row r="19">
          <cell r="A19" t="str">
            <v>Biliran</v>
          </cell>
          <cell r="C19">
            <v>852</v>
          </cell>
          <cell r="D19">
            <v>1007</v>
          </cell>
          <cell r="F19">
            <v>262.83</v>
          </cell>
          <cell r="G19">
            <v>360.51</v>
          </cell>
          <cell r="H19">
            <v>623.34</v>
          </cell>
          <cell r="N19">
            <v>1662.6375</v>
          </cell>
          <cell r="P19">
            <v>28264837.5</v>
          </cell>
        </row>
        <row r="20">
          <cell r="A20" t="str">
            <v>Almeria</v>
          </cell>
          <cell r="C20">
            <v>35</v>
          </cell>
          <cell r="D20">
            <v>23</v>
          </cell>
          <cell r="E20" t="str">
            <v>Maturing</v>
          </cell>
          <cell r="F20">
            <v>23</v>
          </cell>
          <cell r="G20">
            <v>0</v>
          </cell>
          <cell r="H20">
            <v>23</v>
          </cell>
          <cell r="I20">
            <v>4.5</v>
          </cell>
          <cell r="K20">
            <v>1</v>
          </cell>
          <cell r="N20">
            <v>103.5</v>
          </cell>
          <cell r="O20">
            <v>17</v>
          </cell>
          <cell r="P20">
            <v>1759500</v>
          </cell>
        </row>
        <row r="21">
          <cell r="A21" t="str">
            <v>Biliran</v>
          </cell>
          <cell r="C21">
            <v>383</v>
          </cell>
          <cell r="D21">
            <v>367.2</v>
          </cell>
          <cell r="E21" t="str">
            <v>Reproductive</v>
          </cell>
          <cell r="F21">
            <v>13.04</v>
          </cell>
          <cell r="G21">
            <v>0</v>
          </cell>
          <cell r="H21">
            <v>13.04</v>
          </cell>
          <cell r="I21">
            <v>4.5</v>
          </cell>
          <cell r="K21">
            <v>1</v>
          </cell>
          <cell r="N21">
            <v>58.679999999999993</v>
          </cell>
          <cell r="O21">
            <v>17</v>
          </cell>
          <cell r="P21">
            <v>997559.99999999988</v>
          </cell>
        </row>
        <row r="22">
          <cell r="A22" t="str">
            <v>Caibiran</v>
          </cell>
          <cell r="C22">
            <v>71</v>
          </cell>
          <cell r="D22">
            <v>54</v>
          </cell>
          <cell r="E22" t="str">
            <v>Maturing</v>
          </cell>
          <cell r="F22">
            <v>54</v>
          </cell>
          <cell r="G22">
            <v>0</v>
          </cell>
          <cell r="H22">
            <v>54</v>
          </cell>
          <cell r="I22">
            <v>4.5</v>
          </cell>
          <cell r="K22">
            <v>1</v>
          </cell>
          <cell r="N22">
            <v>243</v>
          </cell>
          <cell r="O22">
            <v>17</v>
          </cell>
          <cell r="P22">
            <v>4131000</v>
          </cell>
        </row>
        <row r="23">
          <cell r="A23" t="str">
            <v>Culaba</v>
          </cell>
          <cell r="C23">
            <v>52</v>
          </cell>
          <cell r="D23">
            <v>51.5</v>
          </cell>
          <cell r="E23" t="str">
            <v>Maturing</v>
          </cell>
          <cell r="F23">
            <v>22</v>
          </cell>
          <cell r="G23">
            <v>0</v>
          </cell>
          <cell r="H23">
            <v>22</v>
          </cell>
          <cell r="I23">
            <v>4.5</v>
          </cell>
          <cell r="K23">
            <v>1</v>
          </cell>
          <cell r="N23">
            <v>99</v>
          </cell>
          <cell r="O23">
            <v>17</v>
          </cell>
          <cell r="P23">
            <v>1683000</v>
          </cell>
        </row>
        <row r="24">
          <cell r="A24" t="str">
            <v>Kawayan</v>
          </cell>
          <cell r="C24">
            <v>26</v>
          </cell>
          <cell r="D24">
            <v>13</v>
          </cell>
          <cell r="E24" t="str">
            <v>Harvesting</v>
          </cell>
          <cell r="F24">
            <v>1.3</v>
          </cell>
          <cell r="G24">
            <v>11.7</v>
          </cell>
          <cell r="H24">
            <v>13</v>
          </cell>
          <cell r="I24">
            <v>4.5</v>
          </cell>
          <cell r="J24">
            <v>3.73</v>
          </cell>
          <cell r="K24">
            <v>0.1711111111111111</v>
          </cell>
          <cell r="N24">
            <v>14.858999999999998</v>
          </cell>
          <cell r="O24">
            <v>17</v>
          </cell>
          <cell r="P24">
            <v>252602.99999999997</v>
          </cell>
        </row>
        <row r="25">
          <cell r="A25" t="str">
            <v>Naval</v>
          </cell>
          <cell r="C25">
            <v>285</v>
          </cell>
          <cell r="D25">
            <v>498.3</v>
          </cell>
          <cell r="E25" t="str">
            <v>Maturing</v>
          </cell>
          <cell r="F25">
            <v>149.49</v>
          </cell>
          <cell r="G25">
            <v>348.81</v>
          </cell>
          <cell r="H25">
            <v>498.3</v>
          </cell>
          <cell r="I25">
            <v>4.5</v>
          </cell>
          <cell r="J25">
            <v>3.15</v>
          </cell>
          <cell r="K25">
            <v>0.30000000000000004</v>
          </cell>
          <cell r="N25">
            <v>1143.5985000000001</v>
          </cell>
          <cell r="O25">
            <v>17</v>
          </cell>
          <cell r="P25">
            <v>19441174.5</v>
          </cell>
        </row>
        <row r="27">
          <cell r="A27" t="str">
            <v>Western Samar</v>
          </cell>
          <cell r="C27">
            <v>1302</v>
          </cell>
          <cell r="D27">
            <v>1919.5</v>
          </cell>
          <cell r="F27">
            <v>45.5</v>
          </cell>
          <cell r="G27">
            <v>701</v>
          </cell>
          <cell r="H27">
            <v>746.5</v>
          </cell>
          <cell r="M27">
            <v>102469.51672862453</v>
          </cell>
          <cell r="N27">
            <v>850.18499999999995</v>
          </cell>
          <cell r="P27">
            <v>14453145</v>
          </cell>
        </row>
        <row r="28">
          <cell r="A28" t="str">
            <v>Calbayog</v>
          </cell>
          <cell r="C28">
            <v>129</v>
          </cell>
          <cell r="F28">
            <v>33</v>
          </cell>
          <cell r="G28">
            <v>82</v>
          </cell>
          <cell r="H28">
            <v>115</v>
          </cell>
          <cell r="N28">
            <v>150.79000000000002</v>
          </cell>
          <cell r="O28">
            <v>34</v>
          </cell>
          <cell r="P28">
            <v>2563430</v>
          </cell>
        </row>
        <row r="29">
          <cell r="A29" t="str">
            <v>Catbalogan</v>
          </cell>
          <cell r="C29">
            <v>141</v>
          </cell>
          <cell r="G29">
            <v>50</v>
          </cell>
          <cell r="H29">
            <v>50</v>
          </cell>
        </row>
        <row r="30">
          <cell r="A30" t="str">
            <v>Gandara</v>
          </cell>
          <cell r="C30">
            <v>158</v>
          </cell>
          <cell r="F30">
            <v>0</v>
          </cell>
          <cell r="G30">
            <v>78</v>
          </cell>
          <cell r="H30">
            <v>78</v>
          </cell>
          <cell r="N30">
            <v>101.25</v>
          </cell>
          <cell r="O30">
            <v>34</v>
          </cell>
          <cell r="P30">
            <v>1721249.9999999998</v>
          </cell>
        </row>
        <row r="31">
          <cell r="A31" t="str">
            <v>Jiabong</v>
          </cell>
          <cell r="B31" t="str">
            <v>Rice</v>
          </cell>
          <cell r="C31">
            <v>30</v>
          </cell>
          <cell r="D31">
            <v>12.5</v>
          </cell>
          <cell r="E31" t="str">
            <v>Maturity</v>
          </cell>
          <cell r="F31">
            <v>12.5</v>
          </cell>
          <cell r="H31">
            <v>12.5</v>
          </cell>
          <cell r="I31">
            <v>2.69</v>
          </cell>
          <cell r="K31">
            <v>1</v>
          </cell>
          <cell r="N31">
            <v>33.625</v>
          </cell>
          <cell r="O31">
            <v>17</v>
          </cell>
          <cell r="P31">
            <v>571625</v>
          </cell>
          <cell r="Q31">
            <v>289000</v>
          </cell>
        </row>
        <row r="32">
          <cell r="A32" t="str">
            <v>Matuguinao</v>
          </cell>
          <cell r="B32" t="str">
            <v>Rice</v>
          </cell>
          <cell r="C32">
            <v>6</v>
          </cell>
          <cell r="D32">
            <v>2</v>
          </cell>
          <cell r="E32" t="str">
            <v>Seedling</v>
          </cell>
          <cell r="F32">
            <v>0</v>
          </cell>
          <cell r="G32">
            <v>2</v>
          </cell>
          <cell r="H32">
            <v>2</v>
          </cell>
          <cell r="I32">
            <v>2.69</v>
          </cell>
          <cell r="J32">
            <v>1.34</v>
          </cell>
          <cell r="K32">
            <v>0.5018587360594795</v>
          </cell>
          <cell r="L32">
            <v>7470</v>
          </cell>
          <cell r="M32">
            <v>7497.7695167286238</v>
          </cell>
          <cell r="Q32">
            <v>0</v>
          </cell>
        </row>
        <row r="33">
          <cell r="A33" t="str">
            <v>Pinabacdao</v>
          </cell>
          <cell r="B33" t="str">
            <v>Rice</v>
          </cell>
          <cell r="C33">
            <v>40</v>
          </cell>
          <cell r="D33">
            <v>415</v>
          </cell>
          <cell r="E33" t="str">
            <v>Maturity</v>
          </cell>
          <cell r="F33">
            <v>0</v>
          </cell>
          <cell r="G33">
            <v>25</v>
          </cell>
          <cell r="H33">
            <v>25</v>
          </cell>
          <cell r="I33">
            <v>2.69</v>
          </cell>
          <cell r="J33">
            <v>1.72</v>
          </cell>
          <cell r="K33">
            <v>0.36059479553903345</v>
          </cell>
          <cell r="N33">
            <v>24.25</v>
          </cell>
          <cell r="O33">
            <v>17</v>
          </cell>
          <cell r="P33">
            <v>412250</v>
          </cell>
          <cell r="Q33">
            <v>289000</v>
          </cell>
        </row>
        <row r="34">
          <cell r="A34" t="str">
            <v>San Jorge</v>
          </cell>
          <cell r="C34">
            <v>141</v>
          </cell>
          <cell r="G34">
            <v>96</v>
          </cell>
          <cell r="H34">
            <v>96</v>
          </cell>
          <cell r="N34">
            <v>116.16</v>
          </cell>
          <cell r="O34">
            <v>34</v>
          </cell>
          <cell r="P34">
            <v>1974720</v>
          </cell>
        </row>
        <row r="35">
          <cell r="A35" t="str">
            <v>San Sebastian</v>
          </cell>
          <cell r="B35" t="str">
            <v>Rice</v>
          </cell>
          <cell r="C35">
            <v>2</v>
          </cell>
          <cell r="D35">
            <v>33</v>
          </cell>
          <cell r="E35" t="str">
            <v>Maturity</v>
          </cell>
          <cell r="F35">
            <v>0</v>
          </cell>
          <cell r="G35">
            <v>2</v>
          </cell>
          <cell r="H35">
            <v>2</v>
          </cell>
          <cell r="I35">
            <v>2.69</v>
          </cell>
          <cell r="J35">
            <v>2.02</v>
          </cell>
          <cell r="K35">
            <v>0.24907063197026019</v>
          </cell>
          <cell r="N35">
            <v>1.3399999999999999</v>
          </cell>
          <cell r="O35">
            <v>17</v>
          </cell>
          <cell r="P35">
            <v>22779.999999999996</v>
          </cell>
          <cell r="Q35">
            <v>289000</v>
          </cell>
        </row>
        <row r="36">
          <cell r="A36" t="str">
            <v>Sta. Margarita</v>
          </cell>
          <cell r="C36">
            <v>221</v>
          </cell>
          <cell r="D36">
            <v>33</v>
          </cell>
          <cell r="F36">
            <v>0</v>
          </cell>
          <cell r="G36">
            <v>110</v>
          </cell>
          <cell r="H36">
            <v>110</v>
          </cell>
          <cell r="N36">
            <v>133.73000000000002</v>
          </cell>
          <cell r="O36">
            <v>68</v>
          </cell>
          <cell r="P36">
            <v>2273410</v>
          </cell>
        </row>
        <row r="38">
          <cell r="A38" t="str">
            <v>Calbayog</v>
          </cell>
          <cell r="C38">
            <v>129</v>
          </cell>
          <cell r="F38">
            <v>33</v>
          </cell>
          <cell r="G38">
            <v>82</v>
          </cell>
          <cell r="H38">
            <v>115</v>
          </cell>
          <cell r="N38">
            <v>150.79000000000002</v>
          </cell>
          <cell r="O38">
            <v>34</v>
          </cell>
          <cell r="P38">
            <v>2563430</v>
          </cell>
        </row>
        <row r="39">
          <cell r="A39" t="str">
            <v>Calbayog</v>
          </cell>
          <cell r="B39" t="str">
            <v>Rice</v>
          </cell>
          <cell r="C39">
            <v>24</v>
          </cell>
          <cell r="D39">
            <v>75</v>
          </cell>
          <cell r="E39" t="str">
            <v>Newly sown/Seedling</v>
          </cell>
          <cell r="F39">
            <v>0</v>
          </cell>
          <cell r="G39">
            <v>24</v>
          </cell>
          <cell r="H39">
            <v>24</v>
          </cell>
          <cell r="I39">
            <v>2.69</v>
          </cell>
          <cell r="J39">
            <v>2.02</v>
          </cell>
          <cell r="K39">
            <v>0.24907063197026019</v>
          </cell>
          <cell r="L39">
            <v>7470</v>
          </cell>
          <cell r="M39">
            <v>44653.382899628246</v>
          </cell>
          <cell r="Q39">
            <v>0</v>
          </cell>
        </row>
        <row r="40">
          <cell r="B40" t="str">
            <v>Rice</v>
          </cell>
          <cell r="C40">
            <v>57</v>
          </cell>
          <cell r="D40">
            <v>85</v>
          </cell>
          <cell r="E40" t="str">
            <v>Reproductive</v>
          </cell>
          <cell r="F40">
            <v>9</v>
          </cell>
          <cell r="G40">
            <v>31</v>
          </cell>
          <cell r="H40">
            <v>40</v>
          </cell>
          <cell r="I40">
            <v>2.69</v>
          </cell>
          <cell r="J40">
            <v>1.63</v>
          </cell>
          <cell r="K40">
            <v>0.39405204460966547</v>
          </cell>
          <cell r="N40">
            <v>57.070000000000007</v>
          </cell>
          <cell r="O40">
            <v>17</v>
          </cell>
          <cell r="P40">
            <v>970190.00000000012</v>
          </cell>
          <cell r="Q40">
            <v>289000</v>
          </cell>
        </row>
        <row r="41">
          <cell r="B41" t="str">
            <v>Rice</v>
          </cell>
          <cell r="C41">
            <v>48</v>
          </cell>
          <cell r="D41">
            <v>523</v>
          </cell>
          <cell r="E41" t="str">
            <v>Maturity</v>
          </cell>
          <cell r="F41">
            <v>24</v>
          </cell>
          <cell r="G41">
            <v>27</v>
          </cell>
          <cell r="H41">
            <v>51</v>
          </cell>
          <cell r="I41">
            <v>2.69</v>
          </cell>
          <cell r="J41">
            <v>1.61</v>
          </cell>
          <cell r="K41">
            <v>0.4014869888475836</v>
          </cell>
          <cell r="N41">
            <v>93.72</v>
          </cell>
          <cell r="O41">
            <v>17</v>
          </cell>
          <cell r="P41">
            <v>1593240</v>
          </cell>
          <cell r="Q41">
            <v>289000</v>
          </cell>
        </row>
        <row r="42">
          <cell r="A42" t="str">
            <v>Sta. Margarita</v>
          </cell>
          <cell r="C42">
            <v>221</v>
          </cell>
          <cell r="D42">
            <v>33</v>
          </cell>
          <cell r="F42">
            <v>0</v>
          </cell>
          <cell r="G42">
            <v>110</v>
          </cell>
          <cell r="H42">
            <v>110</v>
          </cell>
          <cell r="N42">
            <v>133.73000000000002</v>
          </cell>
          <cell r="O42">
            <v>68</v>
          </cell>
          <cell r="P42">
            <v>2273410</v>
          </cell>
        </row>
        <row r="43">
          <cell r="A43" t="str">
            <v>Sta. Margarita</v>
          </cell>
          <cell r="B43" t="str">
            <v>Rice</v>
          </cell>
          <cell r="C43">
            <v>41</v>
          </cell>
          <cell r="D43">
            <v>6</v>
          </cell>
          <cell r="E43" t="str">
            <v>Reproductive</v>
          </cell>
          <cell r="F43">
            <v>0</v>
          </cell>
          <cell r="G43">
            <v>6</v>
          </cell>
          <cell r="H43">
            <v>6</v>
          </cell>
          <cell r="I43">
            <v>2.69</v>
          </cell>
          <cell r="J43">
            <v>1.48</v>
          </cell>
          <cell r="K43">
            <v>0.44981412639405205</v>
          </cell>
          <cell r="N43">
            <v>7.26</v>
          </cell>
          <cell r="O43">
            <v>17</v>
          </cell>
          <cell r="P43">
            <v>123420</v>
          </cell>
          <cell r="Q43">
            <v>289000</v>
          </cell>
        </row>
        <row r="44">
          <cell r="B44" t="str">
            <v>Rice</v>
          </cell>
          <cell r="C44">
            <v>22</v>
          </cell>
          <cell r="D44">
            <v>27</v>
          </cell>
          <cell r="E44" t="str">
            <v>Maturity</v>
          </cell>
          <cell r="F44">
            <v>0</v>
          </cell>
          <cell r="G44">
            <v>26</v>
          </cell>
          <cell r="H44">
            <v>26</v>
          </cell>
          <cell r="I44">
            <v>2.69</v>
          </cell>
          <cell r="J44">
            <v>1.72</v>
          </cell>
          <cell r="K44">
            <v>0.36059479553903345</v>
          </cell>
          <cell r="N44">
            <v>25.220000000000002</v>
          </cell>
          <cell r="O44">
            <v>17</v>
          </cell>
          <cell r="P44">
            <v>428740.00000000006</v>
          </cell>
          <cell r="Q44">
            <v>289000</v>
          </cell>
        </row>
        <row r="45">
          <cell r="A45" t="str">
            <v>Gandara</v>
          </cell>
          <cell r="C45">
            <v>158</v>
          </cell>
          <cell r="F45">
            <v>0</v>
          </cell>
          <cell r="G45">
            <v>78</v>
          </cell>
          <cell r="H45">
            <v>78</v>
          </cell>
          <cell r="N45">
            <v>101.25</v>
          </cell>
          <cell r="O45">
            <v>34</v>
          </cell>
          <cell r="P45">
            <v>1721249.9999999998</v>
          </cell>
        </row>
        <row r="46">
          <cell r="A46" t="str">
            <v>Gandara</v>
          </cell>
          <cell r="B46" t="str">
            <v>Rice</v>
          </cell>
          <cell r="C46">
            <v>33</v>
          </cell>
          <cell r="D46">
            <v>3</v>
          </cell>
          <cell r="E46" t="str">
            <v>Seedling</v>
          </cell>
          <cell r="F46">
            <v>0</v>
          </cell>
          <cell r="G46">
            <v>3</v>
          </cell>
          <cell r="H46">
            <v>3</v>
          </cell>
          <cell r="I46">
            <v>2.69</v>
          </cell>
          <cell r="J46">
            <v>1.34</v>
          </cell>
          <cell r="K46">
            <v>0.5018587360594795</v>
          </cell>
          <cell r="L46">
            <v>7470</v>
          </cell>
          <cell r="M46">
            <v>11246.654275092937</v>
          </cell>
          <cell r="Q46">
            <v>0</v>
          </cell>
        </row>
        <row r="47">
          <cell r="B47" t="str">
            <v>Rice</v>
          </cell>
          <cell r="C47">
            <v>88</v>
          </cell>
          <cell r="D47">
            <v>47</v>
          </cell>
          <cell r="E47" t="str">
            <v>Reproductive</v>
          </cell>
          <cell r="F47">
            <v>0</v>
          </cell>
          <cell r="G47">
            <v>47</v>
          </cell>
          <cell r="H47">
            <v>47</v>
          </cell>
          <cell r="I47">
            <v>2.69</v>
          </cell>
          <cell r="J47">
            <v>1.34</v>
          </cell>
          <cell r="K47">
            <v>0.5018587360594795</v>
          </cell>
          <cell r="N47">
            <v>63.449999999999996</v>
          </cell>
          <cell r="O47">
            <v>17</v>
          </cell>
          <cell r="P47">
            <v>1078649.9999999998</v>
          </cell>
          <cell r="Q47">
            <v>289000</v>
          </cell>
        </row>
        <row r="48">
          <cell r="B48" t="str">
            <v>Rice</v>
          </cell>
          <cell r="C48">
            <v>37</v>
          </cell>
          <cell r="D48">
            <v>275</v>
          </cell>
          <cell r="E48" t="str">
            <v>Maturity</v>
          </cell>
          <cell r="F48">
            <v>0</v>
          </cell>
          <cell r="G48">
            <v>28</v>
          </cell>
          <cell r="H48">
            <v>28</v>
          </cell>
          <cell r="I48">
            <v>2.69</v>
          </cell>
          <cell r="J48">
            <v>1.34</v>
          </cell>
          <cell r="K48">
            <v>0.5018587360594795</v>
          </cell>
          <cell r="N48">
            <v>37.799999999999997</v>
          </cell>
          <cell r="O48">
            <v>17</v>
          </cell>
          <cell r="P48">
            <v>642600</v>
          </cell>
          <cell r="Q48">
            <v>289000</v>
          </cell>
        </row>
        <row r="49">
          <cell r="A49" t="str">
            <v>Matuguinao</v>
          </cell>
          <cell r="B49" t="str">
            <v>Rice</v>
          </cell>
          <cell r="C49">
            <v>6</v>
          </cell>
          <cell r="D49">
            <v>2</v>
          </cell>
          <cell r="E49" t="str">
            <v>Seedling</v>
          </cell>
          <cell r="F49">
            <v>0</v>
          </cell>
          <cell r="G49">
            <v>2</v>
          </cell>
          <cell r="H49">
            <v>2</v>
          </cell>
          <cell r="I49">
            <v>2.69</v>
          </cell>
          <cell r="J49">
            <v>1.34</v>
          </cell>
          <cell r="K49">
            <v>0.5018587360594795</v>
          </cell>
          <cell r="L49">
            <v>7470</v>
          </cell>
          <cell r="M49">
            <v>7497.7695167286238</v>
          </cell>
          <cell r="Q49">
            <v>0</v>
          </cell>
        </row>
        <row r="50">
          <cell r="A50" t="str">
            <v>Jiabong</v>
          </cell>
          <cell r="B50" t="str">
            <v>Rice</v>
          </cell>
          <cell r="C50">
            <v>30</v>
          </cell>
          <cell r="D50">
            <v>12.5</v>
          </cell>
          <cell r="E50" t="str">
            <v>Maturity</v>
          </cell>
          <cell r="F50">
            <v>12.5</v>
          </cell>
          <cell r="H50">
            <v>12.5</v>
          </cell>
          <cell r="I50">
            <v>2.69</v>
          </cell>
          <cell r="K50">
            <v>1</v>
          </cell>
          <cell r="N50">
            <v>33.625</v>
          </cell>
          <cell r="O50">
            <v>17</v>
          </cell>
          <cell r="P50">
            <v>571625</v>
          </cell>
          <cell r="Q50">
            <v>289000</v>
          </cell>
        </row>
        <row r="51">
          <cell r="A51" t="str">
            <v>San Jorge</v>
          </cell>
          <cell r="C51">
            <v>141</v>
          </cell>
          <cell r="G51">
            <v>96</v>
          </cell>
          <cell r="H51">
            <v>96</v>
          </cell>
          <cell r="N51">
            <v>116.16</v>
          </cell>
          <cell r="O51">
            <v>34</v>
          </cell>
          <cell r="P51">
            <v>1974720</v>
          </cell>
        </row>
        <row r="52">
          <cell r="A52" t="str">
            <v>San Jorge</v>
          </cell>
          <cell r="B52" t="str">
            <v>Rice</v>
          </cell>
          <cell r="C52">
            <v>67</v>
          </cell>
          <cell r="D52">
            <v>41</v>
          </cell>
          <cell r="E52" t="str">
            <v>Reproductive</v>
          </cell>
          <cell r="F52">
            <v>0</v>
          </cell>
          <cell r="G52">
            <v>41</v>
          </cell>
          <cell r="H52">
            <v>41</v>
          </cell>
          <cell r="I52">
            <v>2.69</v>
          </cell>
          <cell r="J52">
            <v>1.48</v>
          </cell>
          <cell r="K52">
            <v>0.44981412639405205</v>
          </cell>
          <cell r="N52">
            <v>49.61</v>
          </cell>
          <cell r="O52">
            <v>17</v>
          </cell>
          <cell r="P52">
            <v>843370</v>
          </cell>
          <cell r="Q52">
            <v>289000</v>
          </cell>
        </row>
        <row r="53">
          <cell r="B53" t="str">
            <v>Rice</v>
          </cell>
          <cell r="C53">
            <v>74</v>
          </cell>
          <cell r="D53">
            <v>253</v>
          </cell>
          <cell r="E53" t="str">
            <v>Maturity</v>
          </cell>
          <cell r="F53">
            <v>0</v>
          </cell>
          <cell r="G53">
            <v>55</v>
          </cell>
          <cell r="H53">
            <v>55</v>
          </cell>
          <cell r="I53">
            <v>2.69</v>
          </cell>
          <cell r="J53">
            <v>1.48</v>
          </cell>
          <cell r="K53">
            <v>0.44981412639405205</v>
          </cell>
          <cell r="N53">
            <v>66.55</v>
          </cell>
          <cell r="O53">
            <v>17</v>
          </cell>
          <cell r="P53">
            <v>1131350</v>
          </cell>
          <cell r="Q53">
            <v>289000</v>
          </cell>
        </row>
        <row r="54">
          <cell r="A54" t="str">
            <v>San Sebastian</v>
          </cell>
          <cell r="B54" t="str">
            <v>Rice</v>
          </cell>
          <cell r="C54">
            <v>2</v>
          </cell>
          <cell r="D54">
            <v>33</v>
          </cell>
          <cell r="E54" t="str">
            <v>Maturity</v>
          </cell>
          <cell r="F54">
            <v>0</v>
          </cell>
          <cell r="G54">
            <v>2</v>
          </cell>
          <cell r="H54">
            <v>2</v>
          </cell>
          <cell r="I54">
            <v>2.69</v>
          </cell>
          <cell r="J54">
            <v>2.02</v>
          </cell>
          <cell r="K54">
            <v>0.24907063197026019</v>
          </cell>
          <cell r="N54">
            <v>1.3399999999999999</v>
          </cell>
          <cell r="O54">
            <v>17</v>
          </cell>
          <cell r="P54">
            <v>22779.999999999996</v>
          </cell>
          <cell r="Q54">
            <v>289000</v>
          </cell>
        </row>
        <row r="55">
          <cell r="A55" t="str">
            <v>Pinabacdao</v>
          </cell>
          <cell r="B55" t="str">
            <v>Rice</v>
          </cell>
          <cell r="C55">
            <v>40</v>
          </cell>
          <cell r="D55">
            <v>415</v>
          </cell>
          <cell r="E55" t="str">
            <v>Maturity</v>
          </cell>
          <cell r="F55">
            <v>0</v>
          </cell>
          <cell r="G55">
            <v>25</v>
          </cell>
          <cell r="H55">
            <v>25</v>
          </cell>
          <cell r="I55">
            <v>2.69</v>
          </cell>
          <cell r="J55">
            <v>1.72</v>
          </cell>
          <cell r="K55">
            <v>0.36059479553903345</v>
          </cell>
          <cell r="N55">
            <v>24.25</v>
          </cell>
          <cell r="O55">
            <v>17</v>
          </cell>
          <cell r="P55">
            <v>412250</v>
          </cell>
          <cell r="Q55">
            <v>289000</v>
          </cell>
        </row>
        <row r="56">
          <cell r="A56" t="str">
            <v>Catbalogan</v>
          </cell>
          <cell r="C56">
            <v>141</v>
          </cell>
          <cell r="G56">
            <v>50</v>
          </cell>
          <cell r="H56">
            <v>50</v>
          </cell>
        </row>
        <row r="57">
          <cell r="A57" t="str">
            <v>Catbalogan</v>
          </cell>
          <cell r="B57" t="str">
            <v>Rice</v>
          </cell>
          <cell r="C57">
            <v>30</v>
          </cell>
          <cell r="D57">
            <v>60</v>
          </cell>
          <cell r="E57" t="str">
            <v>Seedling</v>
          </cell>
          <cell r="F57">
            <v>0</v>
          </cell>
          <cell r="G57">
            <v>21</v>
          </cell>
          <cell r="H57">
            <v>21</v>
          </cell>
          <cell r="I57">
            <v>2.69</v>
          </cell>
          <cell r="J57">
            <v>2.02</v>
          </cell>
          <cell r="K57">
            <v>0.24907063197026019</v>
          </cell>
          <cell r="L57">
            <v>7470</v>
          </cell>
          <cell r="M57">
            <v>39071.710037174715</v>
          </cell>
          <cell r="Q57">
            <v>0</v>
          </cell>
        </row>
        <row r="58">
          <cell r="B58" t="str">
            <v>Rice</v>
          </cell>
          <cell r="C58">
            <v>42</v>
          </cell>
          <cell r="D58">
            <v>29</v>
          </cell>
          <cell r="E58" t="str">
            <v>Reproductive</v>
          </cell>
          <cell r="F58">
            <v>0</v>
          </cell>
          <cell r="G58">
            <v>29</v>
          </cell>
          <cell r="H58">
            <v>29</v>
          </cell>
          <cell r="I58">
            <v>2.69</v>
          </cell>
          <cell r="J58">
            <v>1.34</v>
          </cell>
          <cell r="K58">
            <v>0.5018587360594795</v>
          </cell>
          <cell r="N58">
            <v>39.149999999999991</v>
          </cell>
          <cell r="O58">
            <v>17</v>
          </cell>
          <cell r="P58">
            <v>665549.99999999988</v>
          </cell>
          <cell r="Q58">
            <v>289000</v>
          </cell>
        </row>
        <row r="60">
          <cell r="A60" t="str">
            <v>Eastern Samar</v>
          </cell>
          <cell r="C60">
            <v>778</v>
          </cell>
          <cell r="D60">
            <v>1115.5</v>
          </cell>
          <cell r="F60">
            <v>677.92000000000007</v>
          </cell>
          <cell r="G60">
            <v>114</v>
          </cell>
          <cell r="H60">
            <v>791.92000000000007</v>
          </cell>
          <cell r="M60">
            <v>6978708.3169811312</v>
          </cell>
          <cell r="N60">
            <v>0</v>
          </cell>
          <cell r="P60">
            <v>0</v>
          </cell>
        </row>
        <row r="61">
          <cell r="A61" t="str">
            <v>Arteche</v>
          </cell>
          <cell r="C61">
            <v>6</v>
          </cell>
          <cell r="D61">
            <v>10</v>
          </cell>
          <cell r="E61" t="str">
            <v>Seedling Stage</v>
          </cell>
          <cell r="F61">
            <v>10</v>
          </cell>
          <cell r="H61">
            <v>10</v>
          </cell>
          <cell r="I61">
            <v>2.65</v>
          </cell>
          <cell r="K61">
            <v>1</v>
          </cell>
          <cell r="L61">
            <v>7470</v>
          </cell>
          <cell r="M61">
            <v>74700</v>
          </cell>
          <cell r="Q61">
            <v>0</v>
          </cell>
        </row>
        <row r="62">
          <cell r="A62" t="str">
            <v>Can-avid</v>
          </cell>
          <cell r="C62">
            <v>101</v>
          </cell>
          <cell r="D62">
            <v>114</v>
          </cell>
          <cell r="E62" t="str">
            <v>vegetative</v>
          </cell>
          <cell r="G62">
            <v>114</v>
          </cell>
          <cell r="H62">
            <v>114</v>
          </cell>
          <cell r="I62">
            <v>2.65</v>
          </cell>
          <cell r="J62">
            <v>1.3199999999999998</v>
          </cell>
          <cell r="K62">
            <v>0.50188679245283019</v>
          </cell>
          <cell r="L62">
            <v>33464</v>
          </cell>
          <cell r="M62">
            <v>1914645.916981132</v>
          </cell>
          <cell r="Q62">
            <v>0</v>
          </cell>
        </row>
        <row r="63">
          <cell r="A63" t="str">
            <v>Guiuan</v>
          </cell>
          <cell r="C63">
            <v>10</v>
          </cell>
          <cell r="D63">
            <v>14.5</v>
          </cell>
          <cell r="E63" t="str">
            <v>Seedling Stage</v>
          </cell>
          <cell r="F63">
            <v>14.5</v>
          </cell>
          <cell r="H63">
            <v>14.5</v>
          </cell>
          <cell r="I63">
            <v>2.65</v>
          </cell>
          <cell r="K63">
            <v>1</v>
          </cell>
          <cell r="L63">
            <v>7470</v>
          </cell>
          <cell r="M63">
            <v>108315</v>
          </cell>
          <cell r="Q63">
            <v>0</v>
          </cell>
        </row>
        <row r="64">
          <cell r="A64" t="str">
            <v>Jipapad</v>
          </cell>
          <cell r="C64">
            <v>278</v>
          </cell>
          <cell r="D64">
            <v>278</v>
          </cell>
          <cell r="E64" t="str">
            <v>seedling stage</v>
          </cell>
          <cell r="F64">
            <v>278</v>
          </cell>
          <cell r="H64">
            <v>278</v>
          </cell>
          <cell r="I64">
            <v>2.65</v>
          </cell>
          <cell r="K64">
            <v>1</v>
          </cell>
          <cell r="L64">
            <v>7470</v>
          </cell>
          <cell r="M64">
            <v>2076660</v>
          </cell>
          <cell r="Q64">
            <v>0</v>
          </cell>
        </row>
        <row r="65">
          <cell r="A65" t="str">
            <v>Oras</v>
          </cell>
          <cell r="C65">
            <v>23</v>
          </cell>
          <cell r="D65">
            <v>1</v>
          </cell>
          <cell r="E65" t="str">
            <v>Seedling stage</v>
          </cell>
          <cell r="F65">
            <v>0.92</v>
          </cell>
          <cell r="H65">
            <v>0.92</v>
          </cell>
          <cell r="I65">
            <v>2.65</v>
          </cell>
          <cell r="K65">
            <v>1</v>
          </cell>
          <cell r="L65">
            <v>7470</v>
          </cell>
          <cell r="M65">
            <v>6872.4000000000005</v>
          </cell>
          <cell r="Q65">
            <v>0</v>
          </cell>
        </row>
        <row r="66">
          <cell r="A66" t="str">
            <v>Sulat</v>
          </cell>
          <cell r="B66" t="str">
            <v>Rice</v>
          </cell>
          <cell r="C66">
            <v>150</v>
          </cell>
          <cell r="D66">
            <v>300</v>
          </cell>
          <cell r="E66" t="str">
            <v>Seedling/Sowing</v>
          </cell>
          <cell r="F66">
            <v>127</v>
          </cell>
          <cell r="H66">
            <v>127</v>
          </cell>
          <cell r="I66">
            <v>2.65</v>
          </cell>
          <cell r="K66">
            <v>1</v>
          </cell>
          <cell r="L66">
            <v>7470</v>
          </cell>
          <cell r="M66">
            <v>948690</v>
          </cell>
          <cell r="Q66">
            <v>0</v>
          </cell>
        </row>
        <row r="67">
          <cell r="A67" t="str">
            <v>Taft</v>
          </cell>
          <cell r="B67" t="str">
            <v>Rice</v>
          </cell>
          <cell r="C67">
            <v>210</v>
          </cell>
          <cell r="D67">
            <v>398</v>
          </cell>
          <cell r="E67" t="str">
            <v>Seedling/Sowing</v>
          </cell>
          <cell r="F67">
            <v>247.5</v>
          </cell>
          <cell r="H67">
            <v>247.5</v>
          </cell>
          <cell r="I67">
            <v>2.65</v>
          </cell>
          <cell r="K67">
            <v>1</v>
          </cell>
          <cell r="L67">
            <v>7470</v>
          </cell>
          <cell r="M67">
            <v>1848825</v>
          </cell>
          <cell r="Q67">
            <v>0</v>
          </cell>
        </row>
        <row r="69">
          <cell r="A69" t="str">
            <v>Northern Samar</v>
          </cell>
          <cell r="C69">
            <v>509</v>
          </cell>
          <cell r="D69">
            <v>509</v>
          </cell>
          <cell r="F69">
            <v>509</v>
          </cell>
          <cell r="G69">
            <v>0</v>
          </cell>
          <cell r="H69">
            <v>509</v>
          </cell>
          <cell r="M69">
            <v>3802230</v>
          </cell>
          <cell r="N69">
            <v>0</v>
          </cell>
          <cell r="P69">
            <v>0</v>
          </cell>
        </row>
        <row r="70">
          <cell r="A70" t="str">
            <v>Las Navas</v>
          </cell>
          <cell r="B70" t="str">
            <v>Rice</v>
          </cell>
          <cell r="C70">
            <v>447</v>
          </cell>
          <cell r="D70">
            <v>447</v>
          </cell>
          <cell r="E70" t="str">
            <v>Seedling/Sowing</v>
          </cell>
          <cell r="F70">
            <v>447</v>
          </cell>
          <cell r="H70">
            <v>447</v>
          </cell>
          <cell r="I70">
            <v>2.73</v>
          </cell>
          <cell r="K70">
            <v>1</v>
          </cell>
          <cell r="L70">
            <v>7470</v>
          </cell>
          <cell r="M70">
            <v>3339090</v>
          </cell>
          <cell r="Q70">
            <v>0</v>
          </cell>
        </row>
        <row r="71">
          <cell r="B71" t="str">
            <v>Rice</v>
          </cell>
          <cell r="C71">
            <v>62</v>
          </cell>
          <cell r="D71">
            <v>62</v>
          </cell>
          <cell r="E71" t="str">
            <v>Seedling/Sowing</v>
          </cell>
          <cell r="F71">
            <v>62</v>
          </cell>
          <cell r="H71">
            <v>62</v>
          </cell>
          <cell r="I71">
            <v>2.73</v>
          </cell>
          <cell r="K71">
            <v>1</v>
          </cell>
          <cell r="L71">
            <v>7470</v>
          </cell>
          <cell r="M71">
            <v>463140</v>
          </cell>
          <cell r="Q71">
            <v>0</v>
          </cell>
        </row>
        <row r="73">
          <cell r="A73" t="str">
            <v>Allen</v>
          </cell>
          <cell r="B73" t="str">
            <v>Rice</v>
          </cell>
          <cell r="C73">
            <v>11</v>
          </cell>
          <cell r="D73">
            <v>9</v>
          </cell>
          <cell r="E73" t="str">
            <v>Seedling/Sowing</v>
          </cell>
          <cell r="F73">
            <v>9</v>
          </cell>
          <cell r="H73">
            <v>9</v>
          </cell>
          <cell r="I73">
            <v>2.73</v>
          </cell>
          <cell r="K73">
            <v>1</v>
          </cell>
          <cell r="L73">
            <v>7470</v>
          </cell>
          <cell r="M73">
            <v>67230</v>
          </cell>
          <cell r="P73">
            <v>0</v>
          </cell>
        </row>
        <row r="74">
          <cell r="A74" t="str">
            <v>Bobon</v>
          </cell>
          <cell r="C74">
            <v>605</v>
          </cell>
          <cell r="D74">
            <v>460</v>
          </cell>
          <cell r="E74">
            <v>0</v>
          </cell>
          <cell r="F74">
            <v>430</v>
          </cell>
          <cell r="G74">
            <v>0</v>
          </cell>
          <cell r="H74">
            <v>430</v>
          </cell>
          <cell r="I74">
            <v>5.46</v>
          </cell>
          <cell r="J74">
            <v>0</v>
          </cell>
          <cell r="K74">
            <v>2</v>
          </cell>
          <cell r="L74">
            <v>7470</v>
          </cell>
          <cell r="M74">
            <v>3406800</v>
          </cell>
          <cell r="N74">
            <v>13.65</v>
          </cell>
          <cell r="O74">
            <v>17</v>
          </cell>
          <cell r="P74">
            <v>232050</v>
          </cell>
        </row>
        <row r="75">
          <cell r="A75" t="str">
            <v>Capul</v>
          </cell>
          <cell r="B75" t="str">
            <v>Rice</v>
          </cell>
          <cell r="C75">
            <v>80</v>
          </cell>
          <cell r="D75">
            <v>95</v>
          </cell>
          <cell r="E75" t="str">
            <v>Seedling/Sowing</v>
          </cell>
          <cell r="F75">
            <v>95.5</v>
          </cell>
          <cell r="H75">
            <v>95.5</v>
          </cell>
          <cell r="I75">
            <v>2.73</v>
          </cell>
          <cell r="K75">
            <v>1</v>
          </cell>
          <cell r="L75">
            <v>7470</v>
          </cell>
          <cell r="M75">
            <v>713385</v>
          </cell>
          <cell r="P75">
            <v>0</v>
          </cell>
        </row>
        <row r="76">
          <cell r="A76" t="str">
            <v>Catarman</v>
          </cell>
          <cell r="B76" t="str">
            <v>Rice</v>
          </cell>
          <cell r="C76">
            <v>599</v>
          </cell>
          <cell r="D76">
            <v>699</v>
          </cell>
          <cell r="E76" t="str">
            <v>Seedling/Sowing</v>
          </cell>
          <cell r="F76">
            <v>585</v>
          </cell>
          <cell r="H76">
            <v>585</v>
          </cell>
          <cell r="I76">
            <v>2.73</v>
          </cell>
          <cell r="K76">
            <v>1</v>
          </cell>
          <cell r="L76">
            <v>7470</v>
          </cell>
          <cell r="M76">
            <v>4369950</v>
          </cell>
        </row>
        <row r="77">
          <cell r="A77" t="str">
            <v>Catubig</v>
          </cell>
          <cell r="B77" t="str">
            <v>Rice</v>
          </cell>
          <cell r="C77">
            <v>18</v>
          </cell>
          <cell r="D77">
            <v>171</v>
          </cell>
          <cell r="E77" t="str">
            <v>Seedling/Sowing</v>
          </cell>
          <cell r="F77">
            <v>171.25</v>
          </cell>
          <cell r="H77">
            <v>171.25</v>
          </cell>
          <cell r="I77">
            <v>2.73</v>
          </cell>
          <cell r="K77">
            <v>1</v>
          </cell>
          <cell r="L77">
            <v>7470</v>
          </cell>
          <cell r="M77">
            <v>1279237.5</v>
          </cell>
          <cell r="P77">
            <v>0</v>
          </cell>
        </row>
        <row r="78">
          <cell r="A78" t="str">
            <v>Gamay</v>
          </cell>
          <cell r="B78" t="str">
            <v>Rice</v>
          </cell>
          <cell r="C78">
            <v>107</v>
          </cell>
          <cell r="D78">
            <v>94</v>
          </cell>
          <cell r="E78" t="str">
            <v>Seedling/Sowing</v>
          </cell>
          <cell r="F78">
            <v>94</v>
          </cell>
          <cell r="H78">
            <v>94</v>
          </cell>
          <cell r="I78">
            <v>2.73</v>
          </cell>
          <cell r="K78">
            <v>1</v>
          </cell>
          <cell r="L78">
            <v>7470</v>
          </cell>
          <cell r="M78">
            <v>702180</v>
          </cell>
          <cell r="P78">
            <v>0</v>
          </cell>
        </row>
        <row r="79">
          <cell r="A79" t="str">
            <v>Lapinig</v>
          </cell>
          <cell r="B79" t="str">
            <v>Rice</v>
          </cell>
          <cell r="C79">
            <v>13</v>
          </cell>
          <cell r="D79">
            <v>9.5</v>
          </cell>
          <cell r="E79" t="str">
            <v>Seedling/Sowing</v>
          </cell>
          <cell r="F79">
            <v>9.5</v>
          </cell>
          <cell r="H79">
            <v>9.5</v>
          </cell>
          <cell r="I79">
            <v>2.73</v>
          </cell>
          <cell r="K79">
            <v>1</v>
          </cell>
          <cell r="L79">
            <v>7470</v>
          </cell>
          <cell r="M79">
            <v>70965</v>
          </cell>
          <cell r="P79">
            <v>0</v>
          </cell>
        </row>
        <row r="80">
          <cell r="A80" t="str">
            <v>Las Navas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</row>
        <row r="81">
          <cell r="A81" t="str">
            <v>Lavezares</v>
          </cell>
          <cell r="B81" t="str">
            <v>Rice</v>
          </cell>
          <cell r="C81">
            <v>2</v>
          </cell>
          <cell r="D81">
            <v>2</v>
          </cell>
          <cell r="E81" t="str">
            <v>Seedling/Sowing</v>
          </cell>
          <cell r="F81">
            <v>2</v>
          </cell>
          <cell r="H81">
            <v>2</v>
          </cell>
          <cell r="I81">
            <v>2.73</v>
          </cell>
          <cell r="K81">
            <v>1</v>
          </cell>
          <cell r="L81">
            <v>7470</v>
          </cell>
          <cell r="M81">
            <v>14940</v>
          </cell>
          <cell r="P81">
            <v>0</v>
          </cell>
        </row>
        <row r="82">
          <cell r="A82" t="str">
            <v>Mapanas</v>
          </cell>
          <cell r="C82">
            <v>20</v>
          </cell>
          <cell r="D82">
            <v>18</v>
          </cell>
          <cell r="E82">
            <v>0</v>
          </cell>
          <cell r="F82">
            <v>18</v>
          </cell>
          <cell r="G82">
            <v>0</v>
          </cell>
          <cell r="H82">
            <v>18</v>
          </cell>
          <cell r="I82">
            <v>5.46</v>
          </cell>
          <cell r="J82">
            <v>0</v>
          </cell>
          <cell r="K82">
            <v>2</v>
          </cell>
          <cell r="L82">
            <v>7470</v>
          </cell>
          <cell r="M82">
            <v>251279.99999999997</v>
          </cell>
          <cell r="N82">
            <v>8.19</v>
          </cell>
          <cell r="O82">
            <v>17</v>
          </cell>
          <cell r="P82">
            <v>139229.99999999997</v>
          </cell>
        </row>
        <row r="83">
          <cell r="A83" t="str">
            <v>Mondragon</v>
          </cell>
          <cell r="B83" t="str">
            <v>Rice</v>
          </cell>
          <cell r="C83">
            <v>515</v>
          </cell>
          <cell r="D83">
            <v>814</v>
          </cell>
          <cell r="E83" t="str">
            <v>Seedling/Sowing</v>
          </cell>
          <cell r="F83">
            <v>814</v>
          </cell>
          <cell r="H83">
            <v>814</v>
          </cell>
          <cell r="I83">
            <v>2.73</v>
          </cell>
          <cell r="K83">
            <v>1</v>
          </cell>
          <cell r="L83">
            <v>7470</v>
          </cell>
          <cell r="M83">
            <v>6080580</v>
          </cell>
        </row>
        <row r="84">
          <cell r="A84" t="str">
            <v>Pambujan</v>
          </cell>
          <cell r="B84" t="str">
            <v>Rice</v>
          </cell>
          <cell r="C84">
            <v>432</v>
          </cell>
          <cell r="D84">
            <v>432</v>
          </cell>
          <cell r="E84" t="str">
            <v>Seedling/Sowing</v>
          </cell>
          <cell r="F84">
            <v>432</v>
          </cell>
          <cell r="H84">
            <v>432</v>
          </cell>
          <cell r="I84">
            <v>2.73</v>
          </cell>
          <cell r="K84">
            <v>1</v>
          </cell>
          <cell r="L84">
            <v>7470</v>
          </cell>
          <cell r="M84">
            <v>3227040</v>
          </cell>
          <cell r="P84">
            <v>0</v>
          </cell>
        </row>
        <row r="85">
          <cell r="A85" t="str">
            <v>Rosario</v>
          </cell>
          <cell r="B85" t="str">
            <v>Rice</v>
          </cell>
          <cell r="C85">
            <v>120</v>
          </cell>
          <cell r="D85">
            <v>4.8</v>
          </cell>
          <cell r="E85" t="str">
            <v>Seedling/Sowing</v>
          </cell>
          <cell r="F85">
            <v>4.8</v>
          </cell>
          <cell r="H85">
            <v>4.8</v>
          </cell>
          <cell r="I85">
            <v>2.73</v>
          </cell>
          <cell r="K85">
            <v>1</v>
          </cell>
          <cell r="L85">
            <v>7470</v>
          </cell>
          <cell r="M85">
            <v>35856</v>
          </cell>
          <cell r="P85">
            <v>0</v>
          </cell>
        </row>
        <row r="86">
          <cell r="A86" t="str">
            <v>San Jose</v>
          </cell>
          <cell r="B86" t="str">
            <v>Rice</v>
          </cell>
          <cell r="C86">
            <v>150</v>
          </cell>
          <cell r="D86">
            <v>144</v>
          </cell>
          <cell r="E86" t="str">
            <v>Seedling/Sowing</v>
          </cell>
          <cell r="F86">
            <v>50</v>
          </cell>
          <cell r="G86">
            <v>97</v>
          </cell>
          <cell r="H86">
            <v>147</v>
          </cell>
          <cell r="I86">
            <v>2.73</v>
          </cell>
          <cell r="J86">
            <v>0.27</v>
          </cell>
          <cell r="K86">
            <v>0.90109890109890112</v>
          </cell>
          <cell r="L86">
            <v>7470</v>
          </cell>
          <cell r="M86">
            <v>1026427.2527472528</v>
          </cell>
          <cell r="P86">
            <v>0</v>
          </cell>
        </row>
        <row r="87">
          <cell r="A87" t="str">
            <v>San Roque</v>
          </cell>
          <cell r="B87" t="str">
            <v>Rice</v>
          </cell>
          <cell r="C87">
            <v>20</v>
          </cell>
          <cell r="D87">
            <v>20</v>
          </cell>
          <cell r="E87" t="str">
            <v>Seedling/Sowing</v>
          </cell>
          <cell r="F87">
            <v>20</v>
          </cell>
          <cell r="H87">
            <v>20</v>
          </cell>
          <cell r="I87">
            <v>2.73</v>
          </cell>
          <cell r="K87">
            <v>1</v>
          </cell>
          <cell r="L87">
            <v>7470</v>
          </cell>
          <cell r="M87">
            <v>149400</v>
          </cell>
          <cell r="P87">
            <v>0</v>
          </cell>
        </row>
        <row r="88">
          <cell r="A88" t="str">
            <v>Victoria</v>
          </cell>
          <cell r="B88" t="str">
            <v>Rice</v>
          </cell>
          <cell r="C88">
            <v>4</v>
          </cell>
          <cell r="D88">
            <v>3.25</v>
          </cell>
          <cell r="E88" t="str">
            <v>Ripening/Maturity</v>
          </cell>
          <cell r="F88">
            <v>3.25</v>
          </cell>
          <cell r="H88">
            <v>3.25</v>
          </cell>
          <cell r="I88">
            <v>2.73</v>
          </cell>
          <cell r="K88">
            <v>1</v>
          </cell>
          <cell r="M88">
            <v>150832.5</v>
          </cell>
          <cell r="N88">
            <v>8.8725000000000005</v>
          </cell>
          <cell r="O88">
            <v>17</v>
          </cell>
          <cell r="P88">
            <v>150832.5</v>
          </cell>
        </row>
      </sheetData>
      <sheetData sheetId="6">
        <row r="19">
          <cell r="A19" t="str">
            <v>Alang-alang</v>
          </cell>
          <cell r="B19">
            <v>248</v>
          </cell>
          <cell r="C19">
            <v>496</v>
          </cell>
          <cell r="D19" t="str">
            <v>seedling</v>
          </cell>
          <cell r="F19">
            <v>24.8</v>
          </cell>
          <cell r="G19">
            <v>24.8</v>
          </cell>
          <cell r="H19">
            <v>3.923411893241767</v>
          </cell>
          <cell r="I19">
            <v>2.95</v>
          </cell>
          <cell r="J19">
            <v>0.24810341603911318</v>
          </cell>
          <cell r="K19">
            <v>7470</v>
          </cell>
          <cell r="L19">
            <v>45962.646441741948</v>
          </cell>
        </row>
        <row r="20">
          <cell r="A20" t="str">
            <v>Palo</v>
          </cell>
          <cell r="B20">
            <v>1619</v>
          </cell>
          <cell r="C20">
            <v>2615</v>
          </cell>
          <cell r="D20" t="str">
            <v>seedling</v>
          </cell>
          <cell r="F20">
            <v>523</v>
          </cell>
          <cell r="G20">
            <v>523</v>
          </cell>
          <cell r="H20">
            <v>3.923411893241767</v>
          </cell>
          <cell r="I20">
            <v>2.95</v>
          </cell>
          <cell r="J20">
            <v>0.24810341603911318</v>
          </cell>
          <cell r="K20">
            <v>7470</v>
          </cell>
          <cell r="L20">
            <v>969292.90681576775</v>
          </cell>
        </row>
        <row r="21">
          <cell r="A21" t="str">
            <v>Babatgon</v>
          </cell>
          <cell r="B21">
            <v>300</v>
          </cell>
          <cell r="C21">
            <v>379</v>
          </cell>
          <cell r="D21">
            <v>0</v>
          </cell>
          <cell r="E21">
            <v>112</v>
          </cell>
          <cell r="F21">
            <v>267</v>
          </cell>
          <cell r="G21">
            <v>379</v>
          </cell>
          <cell r="H21">
            <v>7.846823786483534</v>
          </cell>
          <cell r="I21">
            <v>3.52</v>
          </cell>
          <cell r="J21">
            <v>1.1028217032059928</v>
          </cell>
          <cell r="K21">
            <v>40934</v>
          </cell>
          <cell r="L21">
            <v>1727136.1804473833</v>
          </cell>
        </row>
        <row r="24">
          <cell r="A24" t="str">
            <v>Almeria</v>
          </cell>
          <cell r="B24">
            <v>105</v>
          </cell>
          <cell r="C24">
            <v>126</v>
          </cell>
          <cell r="D24">
            <v>0</v>
          </cell>
          <cell r="E24">
            <v>0</v>
          </cell>
          <cell r="F24">
            <v>126</v>
          </cell>
          <cell r="G24">
            <v>126</v>
          </cell>
          <cell r="H24">
            <v>8.9564395218477753</v>
          </cell>
          <cell r="I24">
            <v>7.1400000000000006</v>
          </cell>
          <cell r="J24">
            <v>0.4056164321585306</v>
          </cell>
          <cell r="K24">
            <v>40934</v>
          </cell>
          <cell r="L24">
            <v>563210.73653651855</v>
          </cell>
          <cell r="M24">
            <v>98.155689876409824</v>
          </cell>
          <cell r="N24">
            <v>34</v>
          </cell>
          <cell r="O24">
            <v>1668646.7278989672</v>
          </cell>
        </row>
        <row r="25">
          <cell r="A25" t="str">
            <v>Biliran</v>
          </cell>
          <cell r="B25">
            <v>170</v>
          </cell>
          <cell r="C25">
            <v>210</v>
          </cell>
          <cell r="D25" t="str">
            <v>Seedling</v>
          </cell>
          <cell r="E25">
            <v>16</v>
          </cell>
          <cell r="F25">
            <v>194</v>
          </cell>
          <cell r="G25">
            <v>210</v>
          </cell>
          <cell r="H25">
            <v>4.4782197609238876</v>
          </cell>
          <cell r="I25">
            <v>3.15</v>
          </cell>
          <cell r="J25">
            <v>0.29659548477582237</v>
          </cell>
          <cell r="K25">
            <v>7470</v>
          </cell>
          <cell r="L25">
            <v>465269.33696783253</v>
          </cell>
          <cell r="M25">
            <v>278.92614979401645</v>
          </cell>
          <cell r="N25">
            <v>17</v>
          </cell>
          <cell r="O25">
            <v>4741744.5464982791</v>
          </cell>
        </row>
        <row r="26">
          <cell r="A26" t="str">
            <v>Kawayan</v>
          </cell>
          <cell r="B26">
            <v>45</v>
          </cell>
          <cell r="C26">
            <v>261</v>
          </cell>
          <cell r="D26" t="str">
            <v>Seedling</v>
          </cell>
          <cell r="E26">
            <v>52</v>
          </cell>
          <cell r="F26">
            <v>209</v>
          </cell>
          <cell r="G26">
            <v>261</v>
          </cell>
          <cell r="H26">
            <v>4.4782197609238876</v>
          </cell>
          <cell r="I26">
            <v>2.9</v>
          </cell>
          <cell r="J26">
            <v>0.35242123995234437</v>
          </cell>
          <cell r="K26">
            <v>7470</v>
          </cell>
          <cell r="L26">
            <v>687105.1188978873</v>
          </cell>
          <cell r="M26">
            <v>411.91535760113464</v>
          </cell>
          <cell r="N26">
            <v>17</v>
          </cell>
          <cell r="O26">
            <v>7002561.0792192891</v>
          </cell>
        </row>
        <row r="27">
          <cell r="A27" t="str">
            <v>Caibiran</v>
          </cell>
          <cell r="B27">
            <v>3020</v>
          </cell>
          <cell r="C27">
            <v>3204</v>
          </cell>
          <cell r="D27" t="str">
            <v>Seedling</v>
          </cell>
          <cell r="E27">
            <v>5</v>
          </cell>
          <cell r="F27">
            <v>3199</v>
          </cell>
          <cell r="G27">
            <v>3204</v>
          </cell>
          <cell r="H27">
            <v>4.4782197609238876</v>
          </cell>
          <cell r="I27">
            <v>2.9</v>
          </cell>
          <cell r="J27">
            <v>0.35242123995234437</v>
          </cell>
          <cell r="K27">
            <v>7470</v>
          </cell>
          <cell r="L27">
            <v>8434807.6664706152</v>
          </cell>
          <cell r="M27">
            <v>5056.6161140001359</v>
          </cell>
          <cell r="N27">
            <v>17</v>
          </cell>
          <cell r="O27">
            <v>85962473.938002318</v>
          </cell>
        </row>
        <row r="28">
          <cell r="A28" t="str">
            <v>Culaba</v>
          </cell>
          <cell r="B28">
            <v>50</v>
          </cell>
          <cell r="C28">
            <v>72</v>
          </cell>
          <cell r="D28" t="str">
            <v>Seedling</v>
          </cell>
          <cell r="E28">
            <v>30</v>
          </cell>
          <cell r="F28">
            <v>42</v>
          </cell>
          <cell r="G28">
            <v>72</v>
          </cell>
          <cell r="H28">
            <v>4.4782197609238876</v>
          </cell>
          <cell r="I28">
            <v>2.9</v>
          </cell>
          <cell r="J28">
            <v>0.35242123995234437</v>
          </cell>
          <cell r="K28">
            <v>7470</v>
          </cell>
          <cell r="L28">
            <v>189546.23969596889</v>
          </cell>
          <cell r="M28">
            <v>113.6318227865199</v>
          </cell>
          <cell r="N28">
            <v>17</v>
          </cell>
          <cell r="O28">
            <v>1931740.9873708384</v>
          </cell>
        </row>
        <row r="29">
          <cell r="A29" t="str">
            <v>Naval</v>
          </cell>
          <cell r="B29">
            <v>1080</v>
          </cell>
          <cell r="C29">
            <v>1907</v>
          </cell>
          <cell r="D29" t="str">
            <v>Seedling</v>
          </cell>
          <cell r="E29">
            <v>190.7</v>
          </cell>
          <cell r="F29">
            <v>1716.3</v>
          </cell>
          <cell r="G29">
            <v>1907</v>
          </cell>
          <cell r="H29">
            <v>4.4782197609238876</v>
          </cell>
          <cell r="I29">
            <v>2.9</v>
          </cell>
          <cell r="J29">
            <v>0.35242123995234437</v>
          </cell>
          <cell r="K29">
            <v>7470</v>
          </cell>
          <cell r="L29">
            <v>5020342.765280732</v>
          </cell>
          <cell r="M29">
            <v>3009.6650840818538</v>
          </cell>
          <cell r="N29">
            <v>17</v>
          </cell>
          <cell r="O29">
            <v>51164306.429391511</v>
          </cell>
        </row>
        <row r="32">
          <cell r="A32" t="str">
            <v>Basey</v>
          </cell>
          <cell r="B32">
            <v>708</v>
          </cell>
          <cell r="C32">
            <v>1496</v>
          </cell>
          <cell r="D32">
            <v>0</v>
          </cell>
          <cell r="E32">
            <v>0</v>
          </cell>
          <cell r="F32">
            <v>1496</v>
          </cell>
          <cell r="G32">
            <v>1496</v>
          </cell>
          <cell r="H32">
            <v>5.3219306723072153</v>
          </cell>
          <cell r="I32">
            <v>4</v>
          </cell>
          <cell r="J32">
            <v>0.49678613033646263</v>
          </cell>
          <cell r="K32">
            <v>51238</v>
          </cell>
          <cell r="L32">
            <v>11404298.416281777</v>
          </cell>
          <cell r="M32">
            <v>988.80414288579709</v>
          </cell>
          <cell r="N32">
            <v>34</v>
          </cell>
          <cell r="O32">
            <v>16809670.429058548</v>
          </cell>
        </row>
        <row r="33">
          <cell r="A33" t="str">
            <v>Calbayog</v>
          </cell>
          <cell r="B33">
            <v>1032</v>
          </cell>
          <cell r="C33">
            <v>1164</v>
          </cell>
          <cell r="D33">
            <v>0</v>
          </cell>
          <cell r="E33">
            <v>39.590000000000003</v>
          </cell>
          <cell r="F33">
            <v>1098</v>
          </cell>
          <cell r="G33">
            <v>1137.5899999999999</v>
          </cell>
          <cell r="H33">
            <v>2.6609653361536076</v>
          </cell>
          <cell r="I33">
            <v>1.85</v>
          </cell>
          <cell r="J33">
            <v>1.3047635852806139</v>
          </cell>
          <cell r="K33">
            <v>51238</v>
          </cell>
          <cell r="L33">
            <v>3817550.1721071741</v>
          </cell>
          <cell r="M33">
            <v>898.54959245819703</v>
          </cell>
          <cell r="N33">
            <v>34</v>
          </cell>
          <cell r="O33">
            <v>15275343.07178935</v>
          </cell>
        </row>
        <row r="34">
          <cell r="A34" t="str">
            <v>Gandara</v>
          </cell>
          <cell r="B34">
            <v>206</v>
          </cell>
          <cell r="C34">
            <v>361</v>
          </cell>
          <cell r="D34">
            <v>0</v>
          </cell>
          <cell r="E34">
            <v>23</v>
          </cell>
          <cell r="F34">
            <v>338</v>
          </cell>
          <cell r="G34">
            <v>361</v>
          </cell>
          <cell r="H34">
            <v>5.3219306723072153</v>
          </cell>
          <cell r="I34">
            <v>4</v>
          </cell>
          <cell r="J34">
            <v>0.49678613033646263</v>
          </cell>
          <cell r="K34">
            <v>40934</v>
          </cell>
          <cell r="L34">
            <v>1812675.2195162061</v>
          </cell>
          <cell r="M34">
            <v>238.60848635145237</v>
          </cell>
          <cell r="N34">
            <v>34</v>
          </cell>
          <cell r="O34">
            <v>4056344.2679746901</v>
          </cell>
        </row>
        <row r="35">
          <cell r="A35" t="str">
            <v>Jiabong</v>
          </cell>
          <cell r="B35">
            <v>650</v>
          </cell>
          <cell r="C35">
            <v>647</v>
          </cell>
          <cell r="D35">
            <v>0</v>
          </cell>
          <cell r="E35">
            <v>7.5</v>
          </cell>
          <cell r="F35">
            <v>16.5</v>
          </cell>
          <cell r="G35">
            <v>647</v>
          </cell>
          <cell r="H35">
            <v>5.3219306723072153</v>
          </cell>
          <cell r="I35">
            <v>3.7800000000000002</v>
          </cell>
          <cell r="J35">
            <v>0.5783930651682313</v>
          </cell>
          <cell r="K35">
            <v>51238</v>
          </cell>
          <cell r="L35">
            <v>1502616.6906105666</v>
          </cell>
          <cell r="M35">
            <v>432.85624988603405</v>
          </cell>
          <cell r="N35">
            <v>34</v>
          </cell>
          <cell r="O35">
            <v>7358556.2480625799</v>
          </cell>
        </row>
        <row r="37">
          <cell r="A37" t="str">
            <v>San Jorge</v>
          </cell>
          <cell r="B37">
            <v>310</v>
          </cell>
          <cell r="C37">
            <v>317</v>
          </cell>
          <cell r="D37">
            <v>0</v>
          </cell>
          <cell r="E37">
            <v>165.55</v>
          </cell>
          <cell r="F37">
            <v>122.35000000000001</v>
          </cell>
          <cell r="G37">
            <v>287.89999999999998</v>
          </cell>
          <cell r="H37">
            <v>5.3219306723072153</v>
          </cell>
          <cell r="I37">
            <v>2.35</v>
          </cell>
          <cell r="J37">
            <v>1.1168618515726718</v>
          </cell>
          <cell r="K37">
            <v>40934</v>
          </cell>
          <cell r="L37">
            <v>1890550.0947576233</v>
          </cell>
          <cell r="M37">
            <v>495.56192027862363</v>
          </cell>
          <cell r="N37">
            <v>34</v>
          </cell>
          <cell r="O37">
            <v>8424552.6447366029</v>
          </cell>
        </row>
        <row r="38">
          <cell r="A38" t="str">
            <v>Villareal</v>
          </cell>
          <cell r="B38">
            <v>1656</v>
          </cell>
          <cell r="C38">
            <v>1822</v>
          </cell>
          <cell r="D38">
            <v>0</v>
          </cell>
          <cell r="E38">
            <v>326.39999999999998</v>
          </cell>
          <cell r="F38">
            <v>1495.6</v>
          </cell>
          <cell r="G38">
            <v>1822</v>
          </cell>
          <cell r="H38">
            <v>5.3219306723072153</v>
          </cell>
          <cell r="I38">
            <v>3.56</v>
          </cell>
          <cell r="J38">
            <v>0.66213965599945179</v>
          </cell>
          <cell r="K38">
            <v>40934</v>
          </cell>
          <cell r="L38">
            <v>6141080.4535325151</v>
          </cell>
          <cell r="M38">
            <v>1605.1188424718732</v>
          </cell>
          <cell r="N38">
            <v>34</v>
          </cell>
          <cell r="O38">
            <v>27287020.322021846</v>
          </cell>
        </row>
        <row r="39">
          <cell r="A39" t="str">
            <v>Pagsanghan</v>
          </cell>
          <cell r="B39">
            <v>300</v>
          </cell>
          <cell r="C39">
            <v>270</v>
          </cell>
          <cell r="D39" t="str">
            <v>Seedling</v>
          </cell>
          <cell r="F39">
            <v>270</v>
          </cell>
          <cell r="G39">
            <v>270</v>
          </cell>
          <cell r="H39">
            <v>2.6609653361536076</v>
          </cell>
          <cell r="I39">
            <v>0.15</v>
          </cell>
          <cell r="J39">
            <v>0.94362947988761736</v>
          </cell>
          <cell r="K39">
            <v>7470</v>
          </cell>
          <cell r="L39">
            <v>1903206.2979853353</v>
          </cell>
          <cell r="M39">
            <v>677.96064076147411</v>
          </cell>
          <cell r="N39">
            <v>17</v>
          </cell>
          <cell r="O39">
            <v>11525330.892945061</v>
          </cell>
        </row>
        <row r="40">
          <cell r="A40" t="str">
            <v>Tarangnan</v>
          </cell>
          <cell r="B40">
            <v>150</v>
          </cell>
          <cell r="C40">
            <v>138</v>
          </cell>
          <cell r="D40" t="str">
            <v>Seedling</v>
          </cell>
          <cell r="E40">
            <v>138</v>
          </cell>
          <cell r="G40">
            <v>138</v>
          </cell>
          <cell r="H40">
            <v>2.6609653361536076</v>
          </cell>
          <cell r="J40">
            <v>1</v>
          </cell>
          <cell r="K40">
            <v>7470</v>
          </cell>
          <cell r="L40">
            <v>1030860</v>
          </cell>
          <cell r="M40">
            <v>367.21321638919784</v>
          </cell>
          <cell r="N40">
            <v>17</v>
          </cell>
          <cell r="O40">
            <v>6242624.6786163636</v>
          </cell>
        </row>
        <row r="41">
          <cell r="A41" t="str">
            <v>Sta. Margarita</v>
          </cell>
          <cell r="C41">
            <v>82</v>
          </cell>
          <cell r="D41" t="str">
            <v>Reproductive</v>
          </cell>
          <cell r="E41">
            <v>7</v>
          </cell>
          <cell r="F41">
            <v>75</v>
          </cell>
          <cell r="G41">
            <v>82</v>
          </cell>
          <cell r="H41">
            <v>2.6609653361536076</v>
          </cell>
          <cell r="I41">
            <v>2.2000000000000002</v>
          </cell>
          <cell r="J41">
            <v>0.1732323716850544</v>
          </cell>
          <cell r="K41">
            <v>43768</v>
          </cell>
          <cell r="L41">
            <v>621726.82440073974</v>
          </cell>
          <cell r="M41">
            <v>37.799157564595809</v>
          </cell>
          <cell r="N41">
            <v>17</v>
          </cell>
          <cell r="O41">
            <v>642585.67859812872</v>
          </cell>
        </row>
        <row r="42">
          <cell r="A42" t="str">
            <v>San Sebastian</v>
          </cell>
          <cell r="B42">
            <v>404</v>
          </cell>
          <cell r="C42">
            <v>740</v>
          </cell>
          <cell r="D42" t="str">
            <v>Seedling</v>
          </cell>
          <cell r="E42">
            <v>81.760000000000005</v>
          </cell>
          <cell r="F42">
            <v>661.49</v>
          </cell>
          <cell r="G42">
            <v>743.25</v>
          </cell>
          <cell r="H42">
            <v>2.6609653361536076</v>
          </cell>
          <cell r="I42">
            <v>1.85</v>
          </cell>
          <cell r="J42">
            <v>0.30476358528061392</v>
          </cell>
          <cell r="K42">
            <v>7470</v>
          </cell>
          <cell r="L42">
            <v>1692071.0446558278</v>
          </cell>
          <cell r="M42">
            <v>602.74998609616875</v>
          </cell>
          <cell r="N42">
            <v>17</v>
          </cell>
          <cell r="O42">
            <v>10246749.763634868</v>
          </cell>
        </row>
        <row r="43">
          <cell r="A43" t="str">
            <v>San Jose de Buan</v>
          </cell>
          <cell r="B43">
            <v>70</v>
          </cell>
          <cell r="C43">
            <v>54</v>
          </cell>
          <cell r="D43">
            <v>0</v>
          </cell>
          <cell r="E43">
            <v>21.75</v>
          </cell>
          <cell r="F43">
            <v>14</v>
          </cell>
          <cell r="G43">
            <v>35.75</v>
          </cell>
          <cell r="H43">
            <v>7.9828960084608234</v>
          </cell>
          <cell r="I43">
            <v>1.6</v>
          </cell>
          <cell r="J43">
            <v>2.3987144521345849</v>
          </cell>
          <cell r="K43">
            <v>84702</v>
          </cell>
          <cell r="L43">
            <v>516203.52697868843</v>
          </cell>
          <cell r="M43">
            <v>56.729510767491469</v>
          </cell>
          <cell r="N43">
            <v>51</v>
          </cell>
          <cell r="O43">
            <v>964401.68304735492</v>
          </cell>
        </row>
        <row r="48">
          <cell r="A48" t="str">
            <v>Dolores</v>
          </cell>
          <cell r="B48">
            <v>300</v>
          </cell>
          <cell r="C48">
            <v>381</v>
          </cell>
          <cell r="D48" t="str">
            <v>Seedling</v>
          </cell>
          <cell r="E48">
            <v>50</v>
          </cell>
          <cell r="F48">
            <v>331</v>
          </cell>
          <cell r="G48">
            <v>381</v>
          </cell>
          <cell r="H48">
            <v>2.9581715248210361</v>
          </cell>
          <cell r="I48">
            <v>1.77</v>
          </cell>
          <cell r="J48">
            <v>0.40165741399762755</v>
          </cell>
          <cell r="K48">
            <v>7470</v>
          </cell>
          <cell r="L48">
            <v>1143145.1162562279</v>
          </cell>
        </row>
        <row r="49">
          <cell r="A49" t="str">
            <v>Jipapad</v>
          </cell>
          <cell r="B49">
            <v>35</v>
          </cell>
          <cell r="C49">
            <v>23</v>
          </cell>
          <cell r="D49" t="str">
            <v>Vegetative</v>
          </cell>
          <cell r="E49">
            <v>23</v>
          </cell>
          <cell r="G49">
            <v>23</v>
          </cell>
          <cell r="H49">
            <v>2.9581715248210361</v>
          </cell>
          <cell r="J49">
            <v>1</v>
          </cell>
          <cell r="K49">
            <v>33464</v>
          </cell>
          <cell r="L49">
            <v>769672</v>
          </cell>
        </row>
        <row r="50">
          <cell r="A50" t="str">
            <v>San Policarpo</v>
          </cell>
          <cell r="B50">
            <v>306</v>
          </cell>
          <cell r="C50">
            <v>350</v>
          </cell>
          <cell r="D50" t="str">
            <v>Seedling</v>
          </cell>
          <cell r="F50">
            <v>350</v>
          </cell>
          <cell r="G50">
            <v>350</v>
          </cell>
          <cell r="H50">
            <v>2.9581715248210361</v>
          </cell>
          <cell r="I50">
            <v>1.77</v>
          </cell>
          <cell r="J50">
            <v>0.40165741399762755</v>
          </cell>
          <cell r="K50">
            <v>7470</v>
          </cell>
          <cell r="L50">
            <v>1050133.3088967972</v>
          </cell>
        </row>
        <row r="51">
          <cell r="A51" t="str">
            <v>Oras</v>
          </cell>
          <cell r="C51">
            <v>212</v>
          </cell>
          <cell r="D51" t="str">
            <v>Seedling</v>
          </cell>
          <cell r="E51">
            <v>25.75</v>
          </cell>
          <cell r="F51">
            <v>186.25</v>
          </cell>
          <cell r="G51">
            <v>212</v>
          </cell>
          <cell r="H51">
            <v>2.9581715248210361</v>
          </cell>
          <cell r="I51">
            <v>1.66</v>
          </cell>
          <cell r="J51">
            <v>0.43884254646105186</v>
          </cell>
          <cell r="K51">
            <v>7470</v>
          </cell>
          <cell r="L51">
            <v>694968.61027758021</v>
          </cell>
        </row>
        <row r="52">
          <cell r="A52" t="str">
            <v>Sulat</v>
          </cell>
          <cell r="B52">
            <v>25</v>
          </cell>
          <cell r="C52">
            <v>20</v>
          </cell>
          <cell r="D52" t="str">
            <v>Vegetative</v>
          </cell>
          <cell r="F52">
            <v>20</v>
          </cell>
          <cell r="G52">
            <v>20</v>
          </cell>
          <cell r="H52">
            <v>2.9581715248210361</v>
          </cell>
          <cell r="I52">
            <v>2.37</v>
          </cell>
          <cell r="J52">
            <v>0.19882941874258603</v>
          </cell>
          <cell r="K52">
            <v>33464</v>
          </cell>
          <cell r="L52">
            <v>133072.55337603798</v>
          </cell>
        </row>
        <row r="53">
          <cell r="A53" t="str">
            <v>Taft</v>
          </cell>
          <cell r="B53">
            <v>508</v>
          </cell>
          <cell r="C53">
            <v>53</v>
          </cell>
          <cell r="D53" t="str">
            <v>Vegetative</v>
          </cell>
          <cell r="E53">
            <v>40</v>
          </cell>
          <cell r="F53">
            <v>108</v>
          </cell>
          <cell r="G53">
            <v>148</v>
          </cell>
          <cell r="H53">
            <v>2.9581715248210361</v>
          </cell>
          <cell r="I53">
            <v>2.37</v>
          </cell>
          <cell r="J53">
            <v>0.19882941874258603</v>
          </cell>
          <cell r="K53">
            <v>33464</v>
          </cell>
          <cell r="L53">
            <v>984736.89498268103</v>
          </cell>
        </row>
        <row r="58">
          <cell r="A58" t="str">
            <v>Allen</v>
          </cell>
          <cell r="B58">
            <v>70</v>
          </cell>
          <cell r="C58">
            <v>101</v>
          </cell>
          <cell r="D58">
            <v>0</v>
          </cell>
          <cell r="E58">
            <v>0</v>
          </cell>
          <cell r="F58">
            <v>101</v>
          </cell>
          <cell r="G58">
            <v>101</v>
          </cell>
          <cell r="H58">
            <v>5.6867980607596174</v>
          </cell>
          <cell r="I58">
            <v>4.08</v>
          </cell>
          <cell r="J58">
            <v>0.56509763265446022</v>
          </cell>
          <cell r="K58">
            <v>40934</v>
          </cell>
          <cell r="L58">
            <v>584126.74618114554</v>
          </cell>
        </row>
        <row r="59">
          <cell r="A59" t="str">
            <v>Bobon</v>
          </cell>
          <cell r="B59">
            <v>110</v>
          </cell>
          <cell r="C59">
            <v>122</v>
          </cell>
          <cell r="D59" t="str">
            <v>Seedling</v>
          </cell>
          <cell r="E59">
            <v>32.25</v>
          </cell>
          <cell r="F59">
            <v>89.75</v>
          </cell>
          <cell r="G59">
            <v>122</v>
          </cell>
          <cell r="H59">
            <v>2.8433990303798087</v>
          </cell>
          <cell r="I59">
            <v>1.7</v>
          </cell>
          <cell r="J59">
            <v>0.40212401360602507</v>
          </cell>
          <cell r="K59">
            <v>7470</v>
          </cell>
          <cell r="L59">
            <v>366471.69855971489</v>
          </cell>
        </row>
        <row r="60">
          <cell r="A60" t="str">
            <v>Capul</v>
          </cell>
          <cell r="B60">
            <v>77</v>
          </cell>
          <cell r="C60">
            <v>80</v>
          </cell>
          <cell r="D60" t="str">
            <v>Vegetative</v>
          </cell>
          <cell r="E60">
            <v>31</v>
          </cell>
          <cell r="F60">
            <v>49</v>
          </cell>
          <cell r="G60">
            <v>80</v>
          </cell>
          <cell r="H60">
            <v>2.8433990303798087</v>
          </cell>
          <cell r="I60">
            <v>2.2799999999999998</v>
          </cell>
          <cell r="J60">
            <v>0.198142794718669</v>
          </cell>
          <cell r="K60">
            <v>33464</v>
          </cell>
          <cell r="L60">
            <v>530452.03859724314</v>
          </cell>
        </row>
        <row r="62">
          <cell r="A62" t="str">
            <v>Catarman</v>
          </cell>
          <cell r="B62">
            <v>376</v>
          </cell>
          <cell r="C62">
            <v>361</v>
          </cell>
          <cell r="D62">
            <v>0</v>
          </cell>
          <cell r="E62">
            <v>8</v>
          </cell>
          <cell r="F62">
            <v>353</v>
          </cell>
          <cell r="G62">
            <v>361</v>
          </cell>
          <cell r="H62">
            <v>5.6867980607596174</v>
          </cell>
          <cell r="I62">
            <v>3.25</v>
          </cell>
          <cell r="J62">
            <v>0.8570017907174009</v>
          </cell>
          <cell r="K62">
            <v>40934</v>
          </cell>
          <cell r="L62">
            <v>1679522.589240273</v>
          </cell>
        </row>
        <row r="63">
          <cell r="A63" t="str">
            <v>Catubig</v>
          </cell>
          <cell r="B63">
            <v>467</v>
          </cell>
          <cell r="C63">
            <v>694</v>
          </cell>
          <cell r="D63">
            <v>0</v>
          </cell>
          <cell r="E63">
            <v>50</v>
          </cell>
          <cell r="F63">
            <v>644</v>
          </cell>
          <cell r="G63">
            <v>694</v>
          </cell>
          <cell r="H63">
            <v>5.6867980607596174</v>
          </cell>
          <cell r="I63">
            <v>3.9799999999999995</v>
          </cell>
          <cell r="J63">
            <v>0.60026680832469403</v>
          </cell>
          <cell r="K63">
            <v>40934</v>
          </cell>
          <cell r="L63">
            <v>3669587.9209181517</v>
          </cell>
        </row>
        <row r="64">
          <cell r="A64" t="str">
            <v>Laoang</v>
          </cell>
          <cell r="B64">
            <v>486</v>
          </cell>
          <cell r="C64">
            <v>546</v>
          </cell>
          <cell r="D64">
            <v>0</v>
          </cell>
          <cell r="E64">
            <v>164</v>
          </cell>
          <cell r="F64">
            <v>382</v>
          </cell>
          <cell r="G64">
            <v>546</v>
          </cell>
          <cell r="H64">
            <v>5.6867980607596174</v>
          </cell>
          <cell r="I64">
            <v>3.9799999999999995</v>
          </cell>
          <cell r="J64">
            <v>0.60026680832469403</v>
          </cell>
          <cell r="K64">
            <v>40934</v>
          </cell>
          <cell r="L64">
            <v>2728146.2746223658</v>
          </cell>
        </row>
        <row r="65">
          <cell r="A65" t="str">
            <v>Las Navas</v>
          </cell>
          <cell r="B65">
            <v>233</v>
          </cell>
          <cell r="C65">
            <v>339</v>
          </cell>
          <cell r="D65">
            <v>0</v>
          </cell>
          <cell r="E65">
            <v>30</v>
          </cell>
          <cell r="F65">
            <v>309</v>
          </cell>
          <cell r="G65">
            <v>339</v>
          </cell>
          <cell r="H65">
            <v>5.6867980607596174</v>
          </cell>
          <cell r="I65">
            <v>3.53</v>
          </cell>
          <cell r="J65">
            <v>0.75852809884074623</v>
          </cell>
          <cell r="K65">
            <v>40934</v>
          </cell>
          <cell r="L65">
            <v>2115783.6114794421</v>
          </cell>
        </row>
        <row r="66">
          <cell r="A66" t="str">
            <v>Lavezares</v>
          </cell>
          <cell r="B66">
            <v>232</v>
          </cell>
          <cell r="C66">
            <v>289</v>
          </cell>
          <cell r="D66">
            <v>0</v>
          </cell>
          <cell r="E66">
            <v>37.25</v>
          </cell>
          <cell r="F66">
            <v>251.75</v>
          </cell>
          <cell r="G66">
            <v>289</v>
          </cell>
          <cell r="H66">
            <v>5.6867980607596174</v>
          </cell>
          <cell r="I66">
            <v>3.9799999999999995</v>
          </cell>
          <cell r="J66">
            <v>0.60026680832469403</v>
          </cell>
          <cell r="K66">
            <v>40934</v>
          </cell>
          <cell r="L66">
            <v>1669636.6705762008</v>
          </cell>
        </row>
        <row r="67">
          <cell r="A67" t="str">
            <v>Lope de Vega</v>
          </cell>
          <cell r="B67">
            <v>75</v>
          </cell>
          <cell r="C67">
            <v>174</v>
          </cell>
          <cell r="D67">
            <v>0</v>
          </cell>
          <cell r="E67">
            <v>129</v>
          </cell>
          <cell r="F67">
            <v>45</v>
          </cell>
          <cell r="G67">
            <v>174</v>
          </cell>
          <cell r="H67">
            <v>5.6867980607596174</v>
          </cell>
          <cell r="I67">
            <v>2.2799999999999998</v>
          </cell>
          <cell r="J67">
            <v>1.1981427947186689</v>
          </cell>
          <cell r="K67">
            <v>40934</v>
          </cell>
          <cell r="L67">
            <v>1257812.524123277</v>
          </cell>
        </row>
        <row r="68">
          <cell r="A68" t="str">
            <v>Mondragon</v>
          </cell>
          <cell r="B68">
            <v>120</v>
          </cell>
          <cell r="C68">
            <v>159</v>
          </cell>
          <cell r="D68" t="str">
            <v>Seedling</v>
          </cell>
          <cell r="E68">
            <v>54.5</v>
          </cell>
          <cell r="F68">
            <v>104.5</v>
          </cell>
          <cell r="G68">
            <v>159</v>
          </cell>
          <cell r="H68">
            <v>2.8433990303798087</v>
          </cell>
          <cell r="I68">
            <v>1.7</v>
          </cell>
          <cell r="J68">
            <v>0.40212401360602507</v>
          </cell>
          <cell r="K68">
            <v>7470</v>
          </cell>
          <cell r="L68">
            <v>477614.75468028412</v>
          </cell>
        </row>
        <row r="69">
          <cell r="A69" t="str">
            <v>Pambujan</v>
          </cell>
          <cell r="B69">
            <v>152</v>
          </cell>
          <cell r="C69">
            <v>203</v>
          </cell>
          <cell r="D69">
            <v>0</v>
          </cell>
          <cell r="E69">
            <v>27</v>
          </cell>
          <cell r="F69">
            <v>176</v>
          </cell>
          <cell r="G69">
            <v>203</v>
          </cell>
          <cell r="H69">
            <v>5.6867980607596174</v>
          </cell>
          <cell r="I69">
            <v>4.08</v>
          </cell>
          <cell r="J69">
            <v>0.56509763265446022</v>
          </cell>
          <cell r="K69">
            <v>14940</v>
          </cell>
          <cell r="L69">
            <v>522406.28479775187</v>
          </cell>
        </row>
        <row r="70">
          <cell r="A70" t="str">
            <v>Rosario</v>
          </cell>
          <cell r="B70">
            <v>60</v>
          </cell>
          <cell r="C70">
            <v>72</v>
          </cell>
          <cell r="D70" t="str">
            <v>Seedling</v>
          </cell>
          <cell r="E70">
            <v>22</v>
          </cell>
          <cell r="F70">
            <v>50</v>
          </cell>
          <cell r="G70">
            <v>72</v>
          </cell>
          <cell r="H70">
            <v>2.8433990303798087</v>
          </cell>
          <cell r="I70">
            <v>1.7</v>
          </cell>
          <cell r="J70">
            <v>0.40212401360602507</v>
          </cell>
          <cell r="K70">
            <v>7470</v>
          </cell>
          <cell r="L70">
            <v>216278.37947786451</v>
          </cell>
        </row>
        <row r="71">
          <cell r="A71" t="str">
            <v>San Antonio</v>
          </cell>
          <cell r="B71">
            <v>28</v>
          </cell>
          <cell r="C71">
            <v>24</v>
          </cell>
          <cell r="D71" t="str">
            <v>Seedling</v>
          </cell>
          <cell r="E71">
            <v>24</v>
          </cell>
          <cell r="G71">
            <v>24</v>
          </cell>
          <cell r="H71">
            <v>2.8433990303798087</v>
          </cell>
          <cell r="J71">
            <v>1</v>
          </cell>
          <cell r="K71">
            <v>7470</v>
          </cell>
          <cell r="L71">
            <v>179280</v>
          </cell>
        </row>
        <row r="72">
          <cell r="A72" t="str">
            <v>San Isidro</v>
          </cell>
          <cell r="B72">
            <v>20</v>
          </cell>
          <cell r="C72">
            <v>33</v>
          </cell>
          <cell r="D72" t="str">
            <v>Vegetative</v>
          </cell>
          <cell r="F72">
            <v>33</v>
          </cell>
          <cell r="G72">
            <v>33</v>
          </cell>
          <cell r="H72">
            <v>2.8433990303798087</v>
          </cell>
          <cell r="I72">
            <v>2.2799999999999998</v>
          </cell>
          <cell r="J72">
            <v>0.198142794718669</v>
          </cell>
          <cell r="K72">
            <v>33464</v>
          </cell>
          <cell r="L72">
            <v>218811.4659213628</v>
          </cell>
        </row>
        <row r="73">
          <cell r="A73" t="str">
            <v>San Jose</v>
          </cell>
          <cell r="B73">
            <v>50</v>
          </cell>
          <cell r="C73">
            <v>48</v>
          </cell>
          <cell r="D73" t="str">
            <v>Seedling</v>
          </cell>
          <cell r="E73">
            <v>16</v>
          </cell>
          <cell r="F73">
            <v>32</v>
          </cell>
          <cell r="G73">
            <v>48</v>
          </cell>
          <cell r="H73">
            <v>2.8433990303798087</v>
          </cell>
          <cell r="I73">
            <v>1.7</v>
          </cell>
          <cell r="J73">
            <v>0.40212401360602507</v>
          </cell>
          <cell r="K73">
            <v>7470</v>
          </cell>
          <cell r="L73">
            <v>144185.58631857636</v>
          </cell>
        </row>
        <row r="74">
          <cell r="A74" t="str">
            <v>San Roque</v>
          </cell>
          <cell r="B74">
            <v>305</v>
          </cell>
          <cell r="C74">
            <v>345</v>
          </cell>
          <cell r="D74">
            <v>0</v>
          </cell>
          <cell r="E74">
            <v>65</v>
          </cell>
          <cell r="F74">
            <v>278</v>
          </cell>
          <cell r="G74">
            <v>343</v>
          </cell>
          <cell r="H74">
            <v>5.6867980607596174</v>
          </cell>
          <cell r="I74">
            <v>1.9</v>
          </cell>
          <cell r="J74">
            <v>1.3317856622655575</v>
          </cell>
          <cell r="K74">
            <v>66928</v>
          </cell>
          <cell r="L74">
            <v>4507954.0825614976</v>
          </cell>
        </row>
        <row r="75">
          <cell r="A75" t="str">
            <v>Victoria</v>
          </cell>
          <cell r="B75">
            <v>27</v>
          </cell>
          <cell r="C75">
            <v>27</v>
          </cell>
          <cell r="D75">
            <v>0</v>
          </cell>
          <cell r="E75">
            <v>5</v>
          </cell>
          <cell r="F75">
            <v>22</v>
          </cell>
          <cell r="G75">
            <v>27</v>
          </cell>
          <cell r="H75">
            <v>5.6867980607596174</v>
          </cell>
          <cell r="I75">
            <v>2.4500000000000002</v>
          </cell>
          <cell r="J75">
            <v>1.1383551960792713</v>
          </cell>
          <cell r="K75">
            <v>40934</v>
          </cell>
          <cell r="L75">
            <v>139208.20219512819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ACEA-F882-40BB-99A1-28D7DDD06FCD}">
  <dimension ref="A1:G1648"/>
  <sheetViews>
    <sheetView workbookViewId="0">
      <selection activeCell="B1049" sqref="B1049"/>
    </sheetView>
  </sheetViews>
  <sheetFormatPr defaultRowHeight="15" x14ac:dyDescent="0.25"/>
  <cols>
    <col min="1" max="1" width="42.85546875" style="11" bestFit="1" customWidth="1"/>
    <col min="2" max="2" width="26.140625" style="11" bestFit="1" customWidth="1"/>
    <col min="3" max="3" width="12.42578125" style="11" bestFit="1" customWidth="1"/>
    <col min="4" max="4" width="30.140625" style="11" bestFit="1" customWidth="1"/>
    <col min="5" max="5" width="12.42578125" style="11" bestFit="1" customWidth="1"/>
    <col min="6" max="6" width="38.42578125" style="11" bestFit="1" customWidth="1"/>
    <col min="7" max="7" width="12.42578125" style="11" bestFit="1" customWidth="1"/>
    <col min="8" max="16384" width="9.140625" style="11"/>
  </cols>
  <sheetData>
    <row r="1" spans="1:7" x14ac:dyDescent="0.25">
      <c r="A1" s="77" t="s">
        <v>3349</v>
      </c>
      <c r="B1" s="77" t="s">
        <v>78</v>
      </c>
      <c r="C1" s="77" t="s">
        <v>79</v>
      </c>
      <c r="D1" s="77" t="s">
        <v>80</v>
      </c>
      <c r="E1" s="77" t="s">
        <v>81</v>
      </c>
      <c r="F1" s="77" t="s">
        <v>82</v>
      </c>
      <c r="G1" s="77" t="s">
        <v>83</v>
      </c>
    </row>
    <row r="2" spans="1:7" x14ac:dyDescent="0.25">
      <c r="A2" s="11" t="str">
        <f>D2&amp;B2</f>
        <v>PalawanAborlan</v>
      </c>
      <c r="B2" s="11" t="s">
        <v>84</v>
      </c>
      <c r="C2" s="11" t="s">
        <v>85</v>
      </c>
      <c r="D2" s="11" t="s">
        <v>86</v>
      </c>
      <c r="E2" s="11" t="s">
        <v>87</v>
      </c>
      <c r="F2" s="11" t="s">
        <v>88</v>
      </c>
      <c r="G2" s="11" t="s">
        <v>89</v>
      </c>
    </row>
    <row r="3" spans="1:7" x14ac:dyDescent="0.25">
      <c r="A3" s="11" t="str">
        <f t="shared" ref="A3:A66" si="0">D3&amp;B3</f>
        <v>Occidental MindoroAbra de Ilog</v>
      </c>
      <c r="B3" s="11" t="s">
        <v>90</v>
      </c>
      <c r="C3" s="11" t="s">
        <v>91</v>
      </c>
      <c r="D3" s="11" t="s">
        <v>92</v>
      </c>
      <c r="E3" s="11" t="s">
        <v>93</v>
      </c>
      <c r="F3" s="11" t="s">
        <v>88</v>
      </c>
      <c r="G3" s="11" t="s">
        <v>89</v>
      </c>
    </row>
    <row r="4" spans="1:7" x14ac:dyDescent="0.25">
      <c r="A4" s="11" t="str">
        <f t="shared" si="0"/>
        <v>BataanAbucay</v>
      </c>
      <c r="B4" s="11" t="s">
        <v>94</v>
      </c>
      <c r="C4" s="11" t="s">
        <v>95</v>
      </c>
      <c r="D4" s="11" t="s">
        <v>96</v>
      </c>
      <c r="E4" s="11" t="s">
        <v>97</v>
      </c>
      <c r="F4" s="11" t="s">
        <v>98</v>
      </c>
      <c r="G4" s="11" t="s">
        <v>99</v>
      </c>
    </row>
    <row r="5" spans="1:7" x14ac:dyDescent="0.25">
      <c r="A5" s="11" t="str">
        <f t="shared" si="0"/>
        <v>CagayanAbulug</v>
      </c>
      <c r="B5" s="11" t="s">
        <v>100</v>
      </c>
      <c r="C5" s="11" t="s">
        <v>101</v>
      </c>
      <c r="D5" s="11" t="s">
        <v>102</v>
      </c>
      <c r="E5" s="11" t="s">
        <v>103</v>
      </c>
      <c r="F5" s="11" t="s">
        <v>104</v>
      </c>
      <c r="G5" s="11" t="s">
        <v>105</v>
      </c>
    </row>
    <row r="6" spans="1:7" x14ac:dyDescent="0.25">
      <c r="A6" s="11" t="str">
        <f t="shared" si="0"/>
        <v>LeyteAbuyog</v>
      </c>
      <c r="B6" s="11" t="s">
        <v>106</v>
      </c>
      <c r="C6" s="11" t="s">
        <v>107</v>
      </c>
      <c r="D6" s="11" t="s">
        <v>108</v>
      </c>
      <c r="E6" s="11" t="s">
        <v>109</v>
      </c>
      <c r="F6" s="11" t="s">
        <v>110</v>
      </c>
      <c r="G6" s="11" t="s">
        <v>111</v>
      </c>
    </row>
    <row r="7" spans="1:7" x14ac:dyDescent="0.25">
      <c r="A7" s="11" t="str">
        <f t="shared" si="0"/>
        <v>Ilocos NorteAdams</v>
      </c>
      <c r="B7" s="11" t="s">
        <v>112</v>
      </c>
      <c r="C7" s="11" t="s">
        <v>113</v>
      </c>
      <c r="D7" s="11" t="s">
        <v>114</v>
      </c>
      <c r="E7" s="11" t="s">
        <v>115</v>
      </c>
      <c r="F7" s="11" t="s">
        <v>116</v>
      </c>
      <c r="G7" s="11" t="s">
        <v>117</v>
      </c>
    </row>
    <row r="8" spans="1:7" ht="15" customHeight="1" x14ac:dyDescent="0.25">
      <c r="A8" s="11" t="str">
        <f t="shared" si="0"/>
        <v>QuezonAgdangan</v>
      </c>
      <c r="B8" s="11" t="s">
        <v>118</v>
      </c>
      <c r="C8" s="11" t="s">
        <v>119</v>
      </c>
      <c r="D8" s="11" t="s">
        <v>120</v>
      </c>
      <c r="E8" s="11" t="s">
        <v>121</v>
      </c>
      <c r="F8" s="11" t="s">
        <v>122</v>
      </c>
      <c r="G8" s="11" t="s">
        <v>123</v>
      </c>
    </row>
    <row r="9" spans="1:7" x14ac:dyDescent="0.25">
      <c r="A9" s="11" t="str">
        <f t="shared" si="0"/>
        <v>QuirinoAglipay</v>
      </c>
      <c r="B9" s="11" t="s">
        <v>124</v>
      </c>
      <c r="C9" s="11" t="s">
        <v>125</v>
      </c>
      <c r="D9" s="11" t="s">
        <v>126</v>
      </c>
      <c r="E9" s="11" t="s">
        <v>127</v>
      </c>
      <c r="F9" s="11" t="s">
        <v>104</v>
      </c>
      <c r="G9" s="11" t="s">
        <v>105</v>
      </c>
    </row>
    <row r="10" spans="1:7" x14ac:dyDescent="0.25">
      <c r="A10" s="11" t="str">
        <f t="shared" si="0"/>
        <v>PangasinanAgno</v>
      </c>
      <c r="B10" s="11" t="s">
        <v>128</v>
      </c>
      <c r="C10" s="11" t="s">
        <v>129</v>
      </c>
      <c r="D10" s="11" t="s">
        <v>130</v>
      </c>
      <c r="E10" s="11" t="s">
        <v>131</v>
      </c>
      <c r="F10" s="11" t="s">
        <v>116</v>
      </c>
      <c r="G10" s="11" t="s">
        <v>117</v>
      </c>
    </row>
    <row r="11" spans="1:7" x14ac:dyDescent="0.25">
      <c r="A11" s="11" t="str">
        <f t="shared" si="0"/>
        <v>BatangasAgoncillo</v>
      </c>
      <c r="B11" s="11" t="s">
        <v>132</v>
      </c>
      <c r="C11" s="11" t="s">
        <v>133</v>
      </c>
      <c r="D11" s="11" t="s">
        <v>134</v>
      </c>
      <c r="E11" s="11" t="s">
        <v>135</v>
      </c>
      <c r="F11" s="11" t="s">
        <v>122</v>
      </c>
      <c r="G11" s="11" t="s">
        <v>123</v>
      </c>
    </row>
    <row r="12" spans="1:7" x14ac:dyDescent="0.25">
      <c r="A12" s="11" t="str">
        <f t="shared" si="0"/>
        <v>La UnionAgoo</v>
      </c>
      <c r="B12" s="11" t="s">
        <v>136</v>
      </c>
      <c r="C12" s="11" t="s">
        <v>137</v>
      </c>
      <c r="D12" s="11" t="s">
        <v>138</v>
      </c>
      <c r="E12" s="11" t="s">
        <v>139</v>
      </c>
      <c r="F12" s="11" t="s">
        <v>116</v>
      </c>
      <c r="G12" s="11" t="s">
        <v>117</v>
      </c>
    </row>
    <row r="13" spans="1:7" x14ac:dyDescent="0.25">
      <c r="A13" s="11" t="str">
        <f t="shared" si="0"/>
        <v>PangasinanAguilar</v>
      </c>
      <c r="B13" s="11" t="s">
        <v>140</v>
      </c>
      <c r="C13" s="11" t="s">
        <v>141</v>
      </c>
      <c r="D13" s="11" t="s">
        <v>130</v>
      </c>
      <c r="E13" s="11" t="s">
        <v>131</v>
      </c>
      <c r="F13" s="11" t="s">
        <v>116</v>
      </c>
      <c r="G13" s="11" t="s">
        <v>117</v>
      </c>
    </row>
    <row r="14" spans="1:7" x14ac:dyDescent="0.25">
      <c r="A14" s="11" t="str">
        <f t="shared" si="0"/>
        <v>IfugaoAguinaldo</v>
      </c>
      <c r="B14" s="11" t="s">
        <v>142</v>
      </c>
      <c r="C14" s="11" t="s">
        <v>143</v>
      </c>
      <c r="D14" s="11" t="s">
        <v>144</v>
      </c>
      <c r="E14" s="11" t="s">
        <v>145</v>
      </c>
      <c r="F14" s="11" t="s">
        <v>146</v>
      </c>
      <c r="G14" s="11" t="s">
        <v>147</v>
      </c>
    </row>
    <row r="15" spans="1:7" x14ac:dyDescent="0.25">
      <c r="A15" s="11" t="str">
        <f t="shared" si="0"/>
        <v>PalawanAgutaya</v>
      </c>
      <c r="B15" s="11" t="s">
        <v>148</v>
      </c>
      <c r="C15" s="11" t="s">
        <v>149</v>
      </c>
      <c r="D15" s="11" t="s">
        <v>86</v>
      </c>
      <c r="E15" s="11" t="s">
        <v>87</v>
      </c>
      <c r="F15" s="11" t="s">
        <v>88</v>
      </c>
      <c r="G15" s="11" t="s">
        <v>89</v>
      </c>
    </row>
    <row r="16" spans="1:7" x14ac:dyDescent="0.25">
      <c r="A16" s="11" t="str">
        <f t="shared" si="0"/>
        <v>IloiloAjuy</v>
      </c>
      <c r="B16" s="11" t="s">
        <v>150</v>
      </c>
      <c r="C16" s="11" t="s">
        <v>151</v>
      </c>
      <c r="D16" s="11" t="s">
        <v>152</v>
      </c>
      <c r="E16" s="11" t="s">
        <v>153</v>
      </c>
      <c r="F16" s="11" t="s">
        <v>154</v>
      </c>
      <c r="G16" s="11" t="s">
        <v>155</v>
      </c>
    </row>
    <row r="17" spans="1:7" x14ac:dyDescent="0.25">
      <c r="A17" s="11" t="str">
        <f t="shared" si="0"/>
        <v>BasilanAkbar</v>
      </c>
      <c r="B17" s="11" t="s">
        <v>156</v>
      </c>
      <c r="C17" s="11" t="s">
        <v>157</v>
      </c>
      <c r="D17" s="11" t="s">
        <v>158</v>
      </c>
      <c r="E17" s="11" t="s">
        <v>159</v>
      </c>
      <c r="F17" s="11" t="s">
        <v>160</v>
      </c>
      <c r="G17" s="11" t="s">
        <v>161</v>
      </c>
    </row>
    <row r="18" spans="1:7" x14ac:dyDescent="0.25">
      <c r="A18" s="11" t="str">
        <f t="shared" si="0"/>
        <v>BasilanAl-Barka</v>
      </c>
      <c r="B18" s="11" t="s">
        <v>162</v>
      </c>
      <c r="C18" s="11" t="s">
        <v>163</v>
      </c>
      <c r="D18" s="11" t="s">
        <v>158</v>
      </c>
      <c r="E18" s="11" t="s">
        <v>159</v>
      </c>
      <c r="F18" s="11" t="s">
        <v>160</v>
      </c>
      <c r="G18" s="11" t="s">
        <v>161</v>
      </c>
    </row>
    <row r="19" spans="1:7" x14ac:dyDescent="0.25">
      <c r="A19" s="11" t="str">
        <f t="shared" si="0"/>
        <v>QuezonAlabat</v>
      </c>
      <c r="B19" s="11" t="s">
        <v>164</v>
      </c>
      <c r="C19" s="11" t="s">
        <v>165</v>
      </c>
      <c r="D19" s="11" t="s">
        <v>120</v>
      </c>
      <c r="E19" s="11" t="s">
        <v>121</v>
      </c>
      <c r="F19" s="11" t="s">
        <v>122</v>
      </c>
      <c r="G19" s="11" t="s">
        <v>123</v>
      </c>
    </row>
    <row r="20" spans="1:7" x14ac:dyDescent="0.25">
      <c r="A20" s="11" t="str">
        <f t="shared" si="0"/>
        <v>SaranganiAlabel</v>
      </c>
      <c r="B20" s="11" t="s">
        <v>166</v>
      </c>
      <c r="C20" s="11" t="s">
        <v>167</v>
      </c>
      <c r="D20" s="11" t="s">
        <v>168</v>
      </c>
      <c r="E20" s="11" t="s">
        <v>169</v>
      </c>
      <c r="F20" s="11" t="s">
        <v>170</v>
      </c>
      <c r="G20" s="11" t="s">
        <v>171</v>
      </c>
    </row>
    <row r="21" spans="1:7" x14ac:dyDescent="0.25">
      <c r="A21" s="11" t="str">
        <f t="shared" si="0"/>
        <v>CotabatoAlamada</v>
      </c>
      <c r="B21" s="11" t="s">
        <v>172</v>
      </c>
      <c r="C21" s="11" t="s">
        <v>173</v>
      </c>
      <c r="D21" s="11" t="s">
        <v>174</v>
      </c>
      <c r="E21" s="11" t="s">
        <v>175</v>
      </c>
      <c r="F21" s="11" t="s">
        <v>170</v>
      </c>
      <c r="G21" s="11" t="s">
        <v>171</v>
      </c>
    </row>
    <row r="22" spans="1:7" x14ac:dyDescent="0.25">
      <c r="A22" s="11" t="str">
        <f t="shared" si="0"/>
        <v>LagunaAlaminos</v>
      </c>
      <c r="B22" s="11" t="s">
        <v>176</v>
      </c>
      <c r="C22" s="11" t="s">
        <v>177</v>
      </c>
      <c r="D22" s="11" t="s">
        <v>178</v>
      </c>
      <c r="E22" s="11" t="s">
        <v>179</v>
      </c>
      <c r="F22" s="11" t="s">
        <v>122</v>
      </c>
      <c r="G22" s="11" t="s">
        <v>123</v>
      </c>
    </row>
    <row r="23" spans="1:7" x14ac:dyDescent="0.25">
      <c r="A23" s="11" t="str">
        <f t="shared" si="0"/>
        <v>LeyteAlangalang</v>
      </c>
      <c r="B23" s="11" t="s">
        <v>180</v>
      </c>
      <c r="C23" s="11" t="s">
        <v>181</v>
      </c>
      <c r="D23" s="11" t="s">
        <v>108</v>
      </c>
      <c r="E23" s="11" t="s">
        <v>109</v>
      </c>
      <c r="F23" s="11" t="s">
        <v>110</v>
      </c>
      <c r="G23" s="11" t="s">
        <v>111</v>
      </c>
    </row>
    <row r="24" spans="1:7" x14ac:dyDescent="0.25">
      <c r="A24" s="11" t="str">
        <f t="shared" si="0"/>
        <v>LeyteAlbuera</v>
      </c>
      <c r="B24" s="11" t="s">
        <v>182</v>
      </c>
      <c r="C24" s="11" t="s">
        <v>183</v>
      </c>
      <c r="D24" s="11" t="s">
        <v>108</v>
      </c>
      <c r="E24" s="11" t="s">
        <v>109</v>
      </c>
      <c r="F24" s="11" t="s">
        <v>110</v>
      </c>
      <c r="G24" s="11" t="s">
        <v>111</v>
      </c>
    </row>
    <row r="25" spans="1:7" x14ac:dyDescent="0.25">
      <c r="A25" s="11" t="str">
        <f t="shared" si="0"/>
        <v>BoholAlburquerque</v>
      </c>
      <c r="B25" s="11" t="s">
        <v>184</v>
      </c>
      <c r="C25" s="11" t="s">
        <v>185</v>
      </c>
      <c r="D25" s="11" t="s">
        <v>186</v>
      </c>
      <c r="E25" s="11" t="s">
        <v>187</v>
      </c>
      <c r="F25" s="11" t="s">
        <v>188</v>
      </c>
      <c r="G25" s="11" t="s">
        <v>189</v>
      </c>
    </row>
    <row r="26" spans="1:7" x14ac:dyDescent="0.25">
      <c r="A26" s="11" t="str">
        <f t="shared" si="0"/>
        <v>PangasinanAlcala</v>
      </c>
      <c r="B26" s="11" t="s">
        <v>190</v>
      </c>
      <c r="C26" s="11" t="s">
        <v>191</v>
      </c>
      <c r="D26" s="11" t="s">
        <v>130</v>
      </c>
      <c r="E26" s="11" t="s">
        <v>131</v>
      </c>
      <c r="F26" s="11" t="s">
        <v>116</v>
      </c>
      <c r="G26" s="11" t="s">
        <v>117</v>
      </c>
    </row>
    <row r="27" spans="1:7" x14ac:dyDescent="0.25">
      <c r="A27" s="11" t="str">
        <f t="shared" si="0"/>
        <v>CagayanAlcala</v>
      </c>
      <c r="B27" s="11" t="s">
        <v>190</v>
      </c>
      <c r="C27" s="11" t="s">
        <v>192</v>
      </c>
      <c r="D27" s="11" t="s">
        <v>102</v>
      </c>
      <c r="E27" s="11" t="s">
        <v>103</v>
      </c>
      <c r="F27" s="11" t="s">
        <v>104</v>
      </c>
      <c r="G27" s="11" t="s">
        <v>105</v>
      </c>
    </row>
    <row r="28" spans="1:7" x14ac:dyDescent="0.25">
      <c r="A28" s="11" t="str">
        <f t="shared" si="0"/>
        <v>CebuAlcantara</v>
      </c>
      <c r="B28" s="11" t="s">
        <v>193</v>
      </c>
      <c r="C28" s="11" t="s">
        <v>194</v>
      </c>
      <c r="D28" s="11" t="s">
        <v>195</v>
      </c>
      <c r="E28" s="11" t="s">
        <v>196</v>
      </c>
      <c r="F28" s="11" t="s">
        <v>188</v>
      </c>
      <c r="G28" s="11" t="s">
        <v>189</v>
      </c>
    </row>
    <row r="29" spans="1:7" x14ac:dyDescent="0.25">
      <c r="A29" s="11" t="str">
        <f t="shared" si="0"/>
        <v>RomblonAlcantara</v>
      </c>
      <c r="B29" s="11" t="s">
        <v>193</v>
      </c>
      <c r="C29" s="11" t="s">
        <v>197</v>
      </c>
      <c r="D29" s="11" t="s">
        <v>198</v>
      </c>
      <c r="E29" s="11" t="s">
        <v>199</v>
      </c>
      <c r="F29" s="11" t="s">
        <v>88</v>
      </c>
      <c r="G29" s="11" t="s">
        <v>89</v>
      </c>
    </row>
    <row r="30" spans="1:7" x14ac:dyDescent="0.25">
      <c r="A30" s="11" t="str">
        <f t="shared" si="0"/>
        <v>CebuAlcoy</v>
      </c>
      <c r="B30" s="11" t="s">
        <v>200</v>
      </c>
      <c r="C30" s="11" t="s">
        <v>201</v>
      </c>
      <c r="D30" s="11" t="s">
        <v>195</v>
      </c>
      <c r="E30" s="11" t="s">
        <v>196</v>
      </c>
      <c r="F30" s="11" t="s">
        <v>188</v>
      </c>
      <c r="G30" s="11" t="s">
        <v>189</v>
      </c>
    </row>
    <row r="31" spans="1:7" x14ac:dyDescent="0.25">
      <c r="A31" s="11" t="str">
        <f t="shared" si="0"/>
        <v>CebuAlegria</v>
      </c>
      <c r="B31" s="11" t="s">
        <v>202</v>
      </c>
      <c r="C31" s="11" t="s">
        <v>203</v>
      </c>
      <c r="D31" s="11" t="s">
        <v>195</v>
      </c>
      <c r="E31" s="11" t="s">
        <v>196</v>
      </c>
      <c r="F31" s="11" t="s">
        <v>188</v>
      </c>
      <c r="G31" s="11" t="s">
        <v>189</v>
      </c>
    </row>
    <row r="32" spans="1:7" x14ac:dyDescent="0.25">
      <c r="A32" s="11" t="str">
        <f t="shared" si="0"/>
        <v>Surigao del NorteAlegria</v>
      </c>
      <c r="B32" s="11" t="s">
        <v>202</v>
      </c>
      <c r="C32" s="11" t="s">
        <v>204</v>
      </c>
      <c r="D32" s="11" t="s">
        <v>205</v>
      </c>
      <c r="E32" s="11" t="s">
        <v>206</v>
      </c>
      <c r="F32" s="11" t="s">
        <v>207</v>
      </c>
      <c r="G32" s="11" t="s">
        <v>208</v>
      </c>
    </row>
    <row r="33" spans="1:7" x14ac:dyDescent="0.25">
      <c r="A33" s="11" t="str">
        <f t="shared" si="0"/>
        <v>CotabatoAleosan</v>
      </c>
      <c r="B33" s="11" t="s">
        <v>209</v>
      </c>
      <c r="C33" s="11" t="s">
        <v>210</v>
      </c>
      <c r="D33" s="11" t="s">
        <v>174</v>
      </c>
      <c r="E33" s="11" t="s">
        <v>175</v>
      </c>
      <c r="F33" s="11" t="s">
        <v>170</v>
      </c>
      <c r="G33" s="11" t="s">
        <v>171</v>
      </c>
    </row>
    <row r="34" spans="1:7" x14ac:dyDescent="0.25">
      <c r="A34" s="11" t="str">
        <f t="shared" si="0"/>
        <v>CaviteAlfonso</v>
      </c>
      <c r="B34" s="11" t="s">
        <v>211</v>
      </c>
      <c r="C34" s="11" t="s">
        <v>212</v>
      </c>
      <c r="D34" s="11" t="s">
        <v>213</v>
      </c>
      <c r="E34" s="11" t="s">
        <v>214</v>
      </c>
      <c r="F34" s="11" t="s">
        <v>122</v>
      </c>
      <c r="G34" s="11" t="s">
        <v>123</v>
      </c>
    </row>
    <row r="35" spans="1:7" x14ac:dyDescent="0.25">
      <c r="A35" s="11" t="str">
        <f t="shared" si="0"/>
        <v>Nueva VizcayaAlfonso Castaneda</v>
      </c>
      <c r="B35" s="11" t="s">
        <v>215</v>
      </c>
      <c r="C35" s="11" t="s">
        <v>216</v>
      </c>
      <c r="D35" s="11" t="s">
        <v>217</v>
      </c>
      <c r="E35" s="11" t="s">
        <v>218</v>
      </c>
      <c r="F35" s="11" t="s">
        <v>104</v>
      </c>
      <c r="G35" s="11" t="s">
        <v>105</v>
      </c>
    </row>
    <row r="36" spans="1:7" x14ac:dyDescent="0.25">
      <c r="A36" s="11" t="str">
        <f t="shared" si="0"/>
        <v>IfugaoAlfonso Lista</v>
      </c>
      <c r="B36" s="11" t="s">
        <v>219</v>
      </c>
      <c r="C36" s="11" t="s">
        <v>220</v>
      </c>
      <c r="D36" s="11" t="s">
        <v>144</v>
      </c>
      <c r="E36" s="11" t="s">
        <v>145</v>
      </c>
      <c r="F36" s="11" t="s">
        <v>146</v>
      </c>
      <c r="G36" s="11" t="s">
        <v>147</v>
      </c>
    </row>
    <row r="37" spans="1:7" x14ac:dyDescent="0.25">
      <c r="A37" s="11" t="str">
        <f t="shared" si="0"/>
        <v>Nueva EcijaAliaga</v>
      </c>
      <c r="B37" s="11" t="s">
        <v>221</v>
      </c>
      <c r="C37" s="11" t="s">
        <v>222</v>
      </c>
      <c r="D37" s="11" t="s">
        <v>223</v>
      </c>
      <c r="E37" s="11" t="s">
        <v>224</v>
      </c>
      <c r="F37" s="11" t="s">
        <v>98</v>
      </c>
      <c r="G37" s="11" t="s">
        <v>99</v>
      </c>
    </row>
    <row r="38" spans="1:7" x14ac:dyDescent="0.25">
      <c r="A38" s="11" t="str">
        <f t="shared" si="0"/>
        <v>IsabelaAlicia</v>
      </c>
      <c r="B38" s="11" t="s">
        <v>225</v>
      </c>
      <c r="C38" s="11" t="s">
        <v>226</v>
      </c>
      <c r="D38" s="11" t="s">
        <v>227</v>
      </c>
      <c r="E38" s="11" t="s">
        <v>228</v>
      </c>
      <c r="F38" s="11" t="s">
        <v>104</v>
      </c>
      <c r="G38" s="11" t="s">
        <v>105</v>
      </c>
    </row>
    <row r="39" spans="1:7" x14ac:dyDescent="0.25">
      <c r="A39" s="11" t="str">
        <f t="shared" si="0"/>
        <v>BoholAlicia</v>
      </c>
      <c r="B39" s="11" t="s">
        <v>225</v>
      </c>
      <c r="C39" s="11" t="s">
        <v>229</v>
      </c>
      <c r="D39" s="11" t="s">
        <v>186</v>
      </c>
      <c r="E39" s="11" t="s">
        <v>187</v>
      </c>
      <c r="F39" s="11" t="s">
        <v>188</v>
      </c>
      <c r="G39" s="11" t="s">
        <v>189</v>
      </c>
    </row>
    <row r="40" spans="1:7" x14ac:dyDescent="0.25">
      <c r="A40" s="11" t="str">
        <f t="shared" si="0"/>
        <v>Zamboanga SibugayAlicia</v>
      </c>
      <c r="B40" s="11" t="s">
        <v>225</v>
      </c>
      <c r="C40" s="11" t="s">
        <v>230</v>
      </c>
      <c r="D40" s="11" t="s">
        <v>231</v>
      </c>
      <c r="E40" s="11" t="s">
        <v>232</v>
      </c>
      <c r="F40" s="11" t="s">
        <v>233</v>
      </c>
      <c r="G40" s="11" t="s">
        <v>234</v>
      </c>
    </row>
    <row r="41" spans="1:7" x14ac:dyDescent="0.25">
      <c r="A41" s="11" t="str">
        <f t="shared" si="0"/>
        <v>Ilocos SurAlilem</v>
      </c>
      <c r="B41" s="11" t="s">
        <v>235</v>
      </c>
      <c r="C41" s="11" t="s">
        <v>236</v>
      </c>
      <c r="D41" s="11" t="s">
        <v>237</v>
      </c>
      <c r="E41" s="11" t="s">
        <v>238</v>
      </c>
      <c r="F41" s="11" t="s">
        <v>116</v>
      </c>
      <c r="G41" s="11" t="s">
        <v>117</v>
      </c>
    </row>
    <row r="42" spans="1:7" x14ac:dyDescent="0.25">
      <c r="A42" s="11" t="str">
        <f t="shared" si="0"/>
        <v>IloiloAlimodian</v>
      </c>
      <c r="B42" s="11" t="s">
        <v>239</v>
      </c>
      <c r="C42" s="11" t="s">
        <v>240</v>
      </c>
      <c r="D42" s="11" t="s">
        <v>152</v>
      </c>
      <c r="E42" s="11" t="s">
        <v>153</v>
      </c>
      <c r="F42" s="11" t="s">
        <v>154</v>
      </c>
      <c r="G42" s="11" t="s">
        <v>155</v>
      </c>
    </row>
    <row r="43" spans="1:7" ht="17.25" customHeight="1" x14ac:dyDescent="0.25">
      <c r="A43" s="11" t="str">
        <f t="shared" si="0"/>
        <v>BatangasAlitagtag</v>
      </c>
      <c r="B43" s="11" t="s">
        <v>241</v>
      </c>
      <c r="C43" s="11" t="s">
        <v>242</v>
      </c>
      <c r="D43" s="11" t="s">
        <v>134</v>
      </c>
      <c r="E43" s="11" t="s">
        <v>135</v>
      </c>
      <c r="F43" s="11" t="s">
        <v>122</v>
      </c>
      <c r="G43" s="11" t="s">
        <v>123</v>
      </c>
    </row>
    <row r="44" spans="1:7" x14ac:dyDescent="0.25">
      <c r="A44" s="11" t="str">
        <f t="shared" si="0"/>
        <v>CagayanAllacapan</v>
      </c>
      <c r="B44" s="11" t="s">
        <v>243</v>
      </c>
      <c r="C44" s="11" t="s">
        <v>244</v>
      </c>
      <c r="D44" s="11" t="s">
        <v>102</v>
      </c>
      <c r="E44" s="11" t="s">
        <v>103</v>
      </c>
      <c r="F44" s="11" t="s">
        <v>104</v>
      </c>
      <c r="G44" s="11" t="s">
        <v>105</v>
      </c>
    </row>
    <row r="45" spans="1:7" x14ac:dyDescent="0.25">
      <c r="A45" s="11" t="str">
        <f t="shared" si="0"/>
        <v>Northern SamarAllen</v>
      </c>
      <c r="B45" s="11" t="s">
        <v>245</v>
      </c>
      <c r="C45" s="11" t="s">
        <v>246</v>
      </c>
      <c r="D45" s="11" t="s">
        <v>247</v>
      </c>
      <c r="E45" s="11" t="s">
        <v>248</v>
      </c>
      <c r="F45" s="11" t="s">
        <v>110</v>
      </c>
      <c r="G45" s="11" t="s">
        <v>111</v>
      </c>
    </row>
    <row r="46" spans="1:7" x14ac:dyDescent="0.25">
      <c r="A46" s="11" t="str">
        <f t="shared" si="0"/>
        <v>SamarAlmagro</v>
      </c>
      <c r="B46" s="11" t="s">
        <v>249</v>
      </c>
      <c r="C46" s="11" t="s">
        <v>250</v>
      </c>
      <c r="D46" s="11" t="s">
        <v>251</v>
      </c>
      <c r="E46" s="11" t="s">
        <v>252</v>
      </c>
      <c r="F46" s="11" t="s">
        <v>110</v>
      </c>
      <c r="G46" s="11" t="s">
        <v>111</v>
      </c>
    </row>
    <row r="47" spans="1:7" x14ac:dyDescent="0.25">
      <c r="A47" s="11" t="str">
        <f t="shared" si="0"/>
        <v>BiliranAlmeria</v>
      </c>
      <c r="B47" s="11" t="s">
        <v>253</v>
      </c>
      <c r="C47" s="11" t="s">
        <v>254</v>
      </c>
      <c r="D47" s="11" t="s">
        <v>255</v>
      </c>
      <c r="E47" s="11" t="s">
        <v>256</v>
      </c>
      <c r="F47" s="11" t="s">
        <v>110</v>
      </c>
      <c r="G47" s="11" t="s">
        <v>111</v>
      </c>
    </row>
    <row r="48" spans="1:7" x14ac:dyDescent="0.25">
      <c r="A48" s="11" t="str">
        <f t="shared" si="0"/>
        <v>CebuAloguinsan</v>
      </c>
      <c r="B48" s="11" t="s">
        <v>257</v>
      </c>
      <c r="C48" s="11" t="s">
        <v>258</v>
      </c>
      <c r="D48" s="11" t="s">
        <v>195</v>
      </c>
      <c r="E48" s="11" t="s">
        <v>196</v>
      </c>
      <c r="F48" s="11" t="s">
        <v>188</v>
      </c>
      <c r="G48" s="11" t="s">
        <v>189</v>
      </c>
    </row>
    <row r="49" spans="1:7" x14ac:dyDescent="0.25">
      <c r="A49" s="11" t="str">
        <f t="shared" si="0"/>
        <v>Misamis OccidentalAloran</v>
      </c>
      <c r="B49" s="11" t="s">
        <v>259</v>
      </c>
      <c r="C49" s="11" t="s">
        <v>260</v>
      </c>
      <c r="D49" s="11" t="s">
        <v>261</v>
      </c>
      <c r="E49" s="11" t="s">
        <v>262</v>
      </c>
      <c r="F49" s="11" t="s">
        <v>263</v>
      </c>
      <c r="G49" s="11" t="s">
        <v>264</v>
      </c>
    </row>
    <row r="50" spans="1:7" x14ac:dyDescent="0.25">
      <c r="A50" s="11" t="str">
        <f t="shared" si="0"/>
        <v>AklanAltavas</v>
      </c>
      <c r="B50" s="11" t="s">
        <v>265</v>
      </c>
      <c r="C50" s="11" t="s">
        <v>266</v>
      </c>
      <c r="D50" s="11" t="s">
        <v>267</v>
      </c>
      <c r="E50" s="11" t="s">
        <v>268</v>
      </c>
      <c r="F50" s="11" t="s">
        <v>154</v>
      </c>
      <c r="G50" s="11" t="s">
        <v>155</v>
      </c>
    </row>
    <row r="51" spans="1:7" x14ac:dyDescent="0.25">
      <c r="A51" s="11" t="str">
        <f t="shared" si="0"/>
        <v>Misamis OrientalAlubijid</v>
      </c>
      <c r="B51" s="11" t="s">
        <v>269</v>
      </c>
      <c r="C51" s="11" t="s">
        <v>270</v>
      </c>
      <c r="D51" s="11" t="s">
        <v>271</v>
      </c>
      <c r="E51" s="11" t="s">
        <v>272</v>
      </c>
      <c r="F51" s="11" t="s">
        <v>263</v>
      </c>
      <c r="G51" s="11" t="s">
        <v>264</v>
      </c>
    </row>
    <row r="52" spans="1:7" x14ac:dyDescent="0.25">
      <c r="A52" s="11" t="str">
        <f t="shared" si="0"/>
        <v>CaviteAmadeo</v>
      </c>
      <c r="B52" s="11" t="s">
        <v>273</v>
      </c>
      <c r="C52" s="11" t="s">
        <v>274</v>
      </c>
      <c r="D52" s="11" t="s">
        <v>213</v>
      </c>
      <c r="E52" s="11" t="s">
        <v>214</v>
      </c>
      <c r="F52" s="11" t="s">
        <v>122</v>
      </c>
      <c r="G52" s="11" t="s">
        <v>123</v>
      </c>
    </row>
    <row r="53" spans="1:7" x14ac:dyDescent="0.25">
      <c r="A53" s="11" t="str">
        <f t="shared" si="0"/>
        <v>Nueva VizcayaAmbaguio</v>
      </c>
      <c r="B53" s="11" t="s">
        <v>275</v>
      </c>
      <c r="C53" s="11" t="s">
        <v>276</v>
      </c>
      <c r="D53" s="11" t="s">
        <v>217</v>
      </c>
      <c r="E53" s="11" t="s">
        <v>218</v>
      </c>
      <c r="F53" s="11" t="s">
        <v>104</v>
      </c>
      <c r="G53" s="11" t="s">
        <v>105</v>
      </c>
    </row>
    <row r="54" spans="1:7" x14ac:dyDescent="0.25">
      <c r="A54" s="11" t="str">
        <f t="shared" si="0"/>
        <v>Negros OrientalAmlan</v>
      </c>
      <c r="B54" s="11" t="s">
        <v>277</v>
      </c>
      <c r="C54" s="11" t="s">
        <v>278</v>
      </c>
      <c r="D54" s="11" t="s">
        <v>279</v>
      </c>
      <c r="E54" s="11" t="s">
        <v>280</v>
      </c>
      <c r="F54" s="11" t="s">
        <v>188</v>
      </c>
      <c r="G54" s="11" t="s">
        <v>189</v>
      </c>
    </row>
    <row r="55" spans="1:7" x14ac:dyDescent="0.25">
      <c r="A55" s="11" t="str">
        <f t="shared" si="0"/>
        <v>MaguindanaoAmpatuan</v>
      </c>
      <c r="B55" s="11" t="s">
        <v>281</v>
      </c>
      <c r="C55" s="11" t="s">
        <v>282</v>
      </c>
      <c r="D55" s="11" t="s">
        <v>283</v>
      </c>
      <c r="E55" s="11" t="s">
        <v>284</v>
      </c>
      <c r="F55" s="11" t="s">
        <v>160</v>
      </c>
      <c r="G55" s="11" t="s">
        <v>161</v>
      </c>
    </row>
    <row r="56" spans="1:7" x14ac:dyDescent="0.25">
      <c r="A56" s="11" t="str">
        <f t="shared" si="0"/>
        <v>CagayanAmulung</v>
      </c>
      <c r="B56" s="11" t="s">
        <v>285</v>
      </c>
      <c r="C56" s="11" t="s">
        <v>286</v>
      </c>
      <c r="D56" s="11" t="s">
        <v>102</v>
      </c>
      <c r="E56" s="11" t="s">
        <v>103</v>
      </c>
      <c r="F56" s="11" t="s">
        <v>104</v>
      </c>
      <c r="G56" s="11" t="s">
        <v>105</v>
      </c>
    </row>
    <row r="57" spans="1:7" x14ac:dyDescent="0.25">
      <c r="A57" s="11" t="str">
        <f t="shared" si="0"/>
        <v>Southern LeyteAnahawan</v>
      </c>
      <c r="B57" s="11" t="s">
        <v>287</v>
      </c>
      <c r="C57" s="11" t="s">
        <v>288</v>
      </c>
      <c r="D57" s="11" t="s">
        <v>289</v>
      </c>
      <c r="E57" s="11" t="s">
        <v>290</v>
      </c>
      <c r="F57" s="11" t="s">
        <v>110</v>
      </c>
      <c r="G57" s="11" t="s">
        <v>111</v>
      </c>
    </row>
    <row r="58" spans="1:7" x14ac:dyDescent="0.25">
      <c r="A58" s="11" t="str">
        <f t="shared" si="0"/>
        <v>TarlacAnao</v>
      </c>
      <c r="B58" s="11" t="s">
        <v>291</v>
      </c>
      <c r="C58" s="11" t="s">
        <v>292</v>
      </c>
      <c r="D58" s="11" t="s">
        <v>293</v>
      </c>
      <c r="E58" s="11" t="s">
        <v>294</v>
      </c>
      <c r="F58" s="11" t="s">
        <v>98</v>
      </c>
      <c r="G58" s="11" t="s">
        <v>99</v>
      </c>
    </row>
    <row r="59" spans="1:7" x14ac:dyDescent="0.25">
      <c r="A59" s="11" t="str">
        <f t="shared" si="0"/>
        <v>PangasinanAnda</v>
      </c>
      <c r="B59" s="11" t="s">
        <v>295</v>
      </c>
      <c r="C59" s="11" t="s">
        <v>296</v>
      </c>
      <c r="D59" s="11" t="s">
        <v>130</v>
      </c>
      <c r="E59" s="11" t="s">
        <v>131</v>
      </c>
      <c r="F59" s="11" t="s">
        <v>116</v>
      </c>
      <c r="G59" s="11" t="s">
        <v>117</v>
      </c>
    </row>
    <row r="60" spans="1:7" x14ac:dyDescent="0.25">
      <c r="A60" s="11" t="str">
        <f t="shared" si="0"/>
        <v>BoholAnda</v>
      </c>
      <c r="B60" s="11" t="s">
        <v>295</v>
      </c>
      <c r="C60" s="11" t="s">
        <v>297</v>
      </c>
      <c r="D60" s="11" t="s">
        <v>186</v>
      </c>
      <c r="E60" s="11" t="s">
        <v>187</v>
      </c>
      <c r="F60" s="11" t="s">
        <v>188</v>
      </c>
      <c r="G60" s="11" t="s">
        <v>189</v>
      </c>
    </row>
    <row r="61" spans="1:7" x14ac:dyDescent="0.25">
      <c r="A61" s="11" t="str">
        <f t="shared" si="0"/>
        <v>IsabelaAngadanan</v>
      </c>
      <c r="B61" s="11" t="s">
        <v>298</v>
      </c>
      <c r="C61" s="11" t="s">
        <v>299</v>
      </c>
      <c r="D61" s="11" t="s">
        <v>227</v>
      </c>
      <c r="E61" s="11" t="s">
        <v>228</v>
      </c>
      <c r="F61" s="11" t="s">
        <v>104</v>
      </c>
      <c r="G61" s="11" t="s">
        <v>105</v>
      </c>
    </row>
    <row r="62" spans="1:7" x14ac:dyDescent="0.25">
      <c r="A62" s="11" t="str">
        <f t="shared" si="0"/>
        <v>BulacanAngat</v>
      </c>
      <c r="B62" s="11" t="s">
        <v>300</v>
      </c>
      <c r="C62" s="11" t="s">
        <v>301</v>
      </c>
      <c r="D62" s="11" t="s">
        <v>302</v>
      </c>
      <c r="E62" s="11" t="s">
        <v>303</v>
      </c>
      <c r="F62" s="11" t="s">
        <v>98</v>
      </c>
      <c r="G62" s="11" t="s">
        <v>99</v>
      </c>
    </row>
    <row r="63" spans="1:7" x14ac:dyDescent="0.25">
      <c r="A63" s="11" t="str">
        <f t="shared" si="0"/>
        <v>PampangaAngeles City</v>
      </c>
      <c r="B63" s="11" t="s">
        <v>304</v>
      </c>
      <c r="C63" s="11" t="s">
        <v>305</v>
      </c>
      <c r="D63" s="11" t="s">
        <v>306</v>
      </c>
      <c r="E63" s="11" t="s">
        <v>307</v>
      </c>
      <c r="F63" s="11" t="s">
        <v>98</v>
      </c>
      <c r="G63" s="11" t="s">
        <v>99</v>
      </c>
    </row>
    <row r="64" spans="1:7" x14ac:dyDescent="0.25">
      <c r="A64" s="11" t="str">
        <f t="shared" si="0"/>
        <v>RizalAngono</v>
      </c>
      <c r="B64" s="11" t="s">
        <v>308</v>
      </c>
      <c r="C64" s="11" t="s">
        <v>309</v>
      </c>
      <c r="D64" s="11" t="s">
        <v>310</v>
      </c>
      <c r="E64" s="11" t="s">
        <v>311</v>
      </c>
      <c r="F64" s="11" t="s">
        <v>122</v>
      </c>
      <c r="G64" s="11" t="s">
        <v>123</v>
      </c>
    </row>
    <row r="65" spans="1:7" x14ac:dyDescent="0.25">
      <c r="A65" s="11" t="str">
        <f t="shared" si="0"/>
        <v>IloiloAnilao</v>
      </c>
      <c r="B65" s="11" t="s">
        <v>312</v>
      </c>
      <c r="C65" s="11" t="s">
        <v>313</v>
      </c>
      <c r="D65" s="11" t="s">
        <v>152</v>
      </c>
      <c r="E65" s="11" t="s">
        <v>153</v>
      </c>
      <c r="F65" s="11" t="s">
        <v>154</v>
      </c>
      <c r="G65" s="11" t="s">
        <v>155</v>
      </c>
    </row>
    <row r="66" spans="1:7" x14ac:dyDescent="0.25">
      <c r="A66" s="11" t="str">
        <f t="shared" si="0"/>
        <v>AntiqueAnini-Y</v>
      </c>
      <c r="B66" s="11" t="s">
        <v>314</v>
      </c>
      <c r="C66" s="11" t="s">
        <v>315</v>
      </c>
      <c r="D66" s="11" t="s">
        <v>316</v>
      </c>
      <c r="E66" s="11" t="s">
        <v>317</v>
      </c>
      <c r="F66" s="11" t="s">
        <v>154</v>
      </c>
      <c r="G66" s="11" t="s">
        <v>155</v>
      </c>
    </row>
    <row r="67" spans="1:7" x14ac:dyDescent="0.25">
      <c r="A67" s="11" t="str">
        <f t="shared" ref="A67:A130" si="1">D67&amp;B67</f>
        <v>BoholAntequera</v>
      </c>
      <c r="B67" s="11" t="s">
        <v>318</v>
      </c>
      <c r="C67" s="11" t="s">
        <v>319</v>
      </c>
      <c r="D67" s="11" t="s">
        <v>186</v>
      </c>
      <c r="E67" s="11" t="s">
        <v>187</v>
      </c>
      <c r="F67" s="11" t="s">
        <v>188</v>
      </c>
      <c r="G67" s="11" t="s">
        <v>189</v>
      </c>
    </row>
    <row r="68" spans="1:7" x14ac:dyDescent="0.25">
      <c r="A68" s="11" t="str">
        <f t="shared" si="1"/>
        <v>CotabatoAntipas</v>
      </c>
      <c r="B68" s="11" t="s">
        <v>320</v>
      </c>
      <c r="C68" s="11" t="s">
        <v>321</v>
      </c>
      <c r="D68" s="11" t="s">
        <v>174</v>
      </c>
      <c r="E68" s="11" t="s">
        <v>175</v>
      </c>
      <c r="F68" s="11" t="s">
        <v>170</v>
      </c>
      <c r="G68" s="11" t="s">
        <v>171</v>
      </c>
    </row>
    <row r="69" spans="1:7" x14ac:dyDescent="0.25">
      <c r="A69" s="11" t="str">
        <f t="shared" si="1"/>
        <v>PampangaApalit</v>
      </c>
      <c r="B69" s="11" t="s">
        <v>322</v>
      </c>
      <c r="C69" s="11" t="s">
        <v>323</v>
      </c>
      <c r="D69" s="11" t="s">
        <v>306</v>
      </c>
      <c r="E69" s="11" t="s">
        <v>307</v>
      </c>
      <c r="F69" s="11" t="s">
        <v>98</v>
      </c>
      <c r="G69" s="11" t="s">
        <v>99</v>
      </c>
    </row>
    <row r="70" spans="1:7" x14ac:dyDescent="0.25">
      <c r="A70" s="11" t="str">
        <f t="shared" si="1"/>
        <v>CagayanAparri</v>
      </c>
      <c r="B70" s="11" t="s">
        <v>324</v>
      </c>
      <c r="C70" s="11" t="s">
        <v>325</v>
      </c>
      <c r="D70" s="11" t="s">
        <v>102</v>
      </c>
      <c r="E70" s="11" t="s">
        <v>103</v>
      </c>
      <c r="F70" s="11" t="s">
        <v>104</v>
      </c>
      <c r="G70" s="11" t="s">
        <v>105</v>
      </c>
    </row>
    <row r="71" spans="1:7" x14ac:dyDescent="0.25">
      <c r="A71" s="11" t="str">
        <f t="shared" si="1"/>
        <v>PalawanAraceli</v>
      </c>
      <c r="B71" s="11" t="s">
        <v>326</v>
      </c>
      <c r="C71" s="11" t="s">
        <v>327</v>
      </c>
      <c r="D71" s="11" t="s">
        <v>86</v>
      </c>
      <c r="E71" s="11" t="s">
        <v>87</v>
      </c>
      <c r="F71" s="11" t="s">
        <v>88</v>
      </c>
      <c r="G71" s="11" t="s">
        <v>89</v>
      </c>
    </row>
    <row r="72" spans="1:7" x14ac:dyDescent="0.25">
      <c r="A72" s="11" t="str">
        <f t="shared" si="1"/>
        <v>CotabatoArakan</v>
      </c>
      <c r="B72" s="11" t="s">
        <v>328</v>
      </c>
      <c r="C72" s="11" t="s">
        <v>329</v>
      </c>
      <c r="D72" s="11" t="s">
        <v>174</v>
      </c>
      <c r="E72" s="11" t="s">
        <v>175</v>
      </c>
      <c r="F72" s="11" t="s">
        <v>170</v>
      </c>
      <c r="G72" s="11" t="s">
        <v>171</v>
      </c>
    </row>
    <row r="73" spans="1:7" x14ac:dyDescent="0.25">
      <c r="A73" s="11" t="str">
        <f t="shared" si="1"/>
        <v>PampangaArayat</v>
      </c>
      <c r="B73" s="11" t="s">
        <v>330</v>
      </c>
      <c r="C73" s="11" t="s">
        <v>331</v>
      </c>
      <c r="D73" s="11" t="s">
        <v>306</v>
      </c>
      <c r="E73" s="11" t="s">
        <v>307</v>
      </c>
      <c r="F73" s="11" t="s">
        <v>98</v>
      </c>
      <c r="G73" s="11" t="s">
        <v>99</v>
      </c>
    </row>
    <row r="74" spans="1:7" x14ac:dyDescent="0.25">
      <c r="A74" s="11" t="str">
        <f t="shared" si="1"/>
        <v>CebuArgao</v>
      </c>
      <c r="B74" s="11" t="s">
        <v>332</v>
      </c>
      <c r="C74" s="11" t="s">
        <v>333</v>
      </c>
      <c r="D74" s="11" t="s">
        <v>195</v>
      </c>
      <c r="E74" s="11" t="s">
        <v>196</v>
      </c>
      <c r="F74" s="11" t="s">
        <v>188</v>
      </c>
      <c r="G74" s="11" t="s">
        <v>189</v>
      </c>
    </row>
    <row r="75" spans="1:7" x14ac:dyDescent="0.25">
      <c r="A75" s="11" t="str">
        <f t="shared" si="1"/>
        <v>La UnionAringay</v>
      </c>
      <c r="B75" s="11" t="s">
        <v>334</v>
      </c>
      <c r="C75" s="11" t="s">
        <v>335</v>
      </c>
      <c r="D75" s="11" t="s">
        <v>138</v>
      </c>
      <c r="E75" s="11" t="s">
        <v>139</v>
      </c>
      <c r="F75" s="11" t="s">
        <v>116</v>
      </c>
      <c r="G75" s="11" t="s">
        <v>117</v>
      </c>
    </row>
    <row r="76" spans="1:7" x14ac:dyDescent="0.25">
      <c r="A76" s="11" t="str">
        <f t="shared" si="1"/>
        <v>Nueva VizcayaAritao</v>
      </c>
      <c r="B76" s="11" t="s">
        <v>336</v>
      </c>
      <c r="C76" s="11" t="s">
        <v>337</v>
      </c>
      <c r="D76" s="11" t="s">
        <v>217</v>
      </c>
      <c r="E76" s="11" t="s">
        <v>218</v>
      </c>
      <c r="F76" s="11" t="s">
        <v>104</v>
      </c>
      <c r="G76" s="11" t="s">
        <v>105</v>
      </c>
    </row>
    <row r="77" spans="1:7" x14ac:dyDescent="0.25">
      <c r="A77" s="11" t="str">
        <f t="shared" si="1"/>
        <v>MasbateAroroy</v>
      </c>
      <c r="B77" s="11" t="s">
        <v>338</v>
      </c>
      <c r="C77" s="11" t="s">
        <v>339</v>
      </c>
      <c r="D77" s="11" t="s">
        <v>340</v>
      </c>
      <c r="E77" s="11" t="s">
        <v>341</v>
      </c>
      <c r="F77" s="11" t="s">
        <v>342</v>
      </c>
      <c r="G77" s="11" t="s">
        <v>343</v>
      </c>
    </row>
    <row r="78" spans="1:7" x14ac:dyDescent="0.25">
      <c r="A78" s="11" t="str">
        <f t="shared" si="1"/>
        <v>Eastern SamarArteche</v>
      </c>
      <c r="B78" s="11" t="s">
        <v>344</v>
      </c>
      <c r="C78" s="11" t="s">
        <v>345</v>
      </c>
      <c r="D78" s="11" t="s">
        <v>346</v>
      </c>
      <c r="E78" s="11" t="s">
        <v>347</v>
      </c>
      <c r="F78" s="11" t="s">
        <v>110</v>
      </c>
      <c r="G78" s="11" t="s">
        <v>111</v>
      </c>
    </row>
    <row r="79" spans="1:7" x14ac:dyDescent="0.25">
      <c r="A79" s="11" t="str">
        <f t="shared" si="1"/>
        <v>PangasinanAsingan</v>
      </c>
      <c r="B79" s="11" t="s">
        <v>348</v>
      </c>
      <c r="C79" s="11" t="s">
        <v>349</v>
      </c>
      <c r="D79" s="11" t="s">
        <v>130</v>
      </c>
      <c r="E79" s="11" t="s">
        <v>131</v>
      </c>
      <c r="F79" s="11" t="s">
        <v>116</v>
      </c>
      <c r="G79" s="11" t="s">
        <v>117</v>
      </c>
    </row>
    <row r="80" spans="1:7" x14ac:dyDescent="0.25">
      <c r="A80" s="11" t="str">
        <f t="shared" si="1"/>
        <v>IfugaoAsipulo</v>
      </c>
      <c r="B80" s="11" t="s">
        <v>350</v>
      </c>
      <c r="C80" s="11" t="s">
        <v>351</v>
      </c>
      <c r="D80" s="11" t="s">
        <v>144</v>
      </c>
      <c r="E80" s="11" t="s">
        <v>145</v>
      </c>
      <c r="F80" s="11" t="s">
        <v>146</v>
      </c>
      <c r="G80" s="11" t="s">
        <v>147</v>
      </c>
    </row>
    <row r="81" spans="1:7" x14ac:dyDescent="0.25">
      <c r="A81" s="11" t="str">
        <f t="shared" si="1"/>
        <v>CebuAsturias</v>
      </c>
      <c r="B81" s="11" t="s">
        <v>352</v>
      </c>
      <c r="C81" s="11" t="s">
        <v>353</v>
      </c>
      <c r="D81" s="11" t="s">
        <v>195</v>
      </c>
      <c r="E81" s="11" t="s">
        <v>196</v>
      </c>
      <c r="F81" s="11" t="s">
        <v>188</v>
      </c>
      <c r="G81" s="11" t="s">
        <v>189</v>
      </c>
    </row>
    <row r="82" spans="1:7" x14ac:dyDescent="0.25">
      <c r="A82" s="11" t="str">
        <f t="shared" si="1"/>
        <v>Davao del NorteAsuncion</v>
      </c>
      <c r="B82" s="11" t="s">
        <v>354</v>
      </c>
      <c r="C82" s="11" t="s">
        <v>355</v>
      </c>
      <c r="D82" s="11" t="s">
        <v>356</v>
      </c>
      <c r="E82" s="11" t="s">
        <v>357</v>
      </c>
      <c r="F82" s="11" t="s">
        <v>358</v>
      </c>
      <c r="G82" s="11" t="s">
        <v>359</v>
      </c>
    </row>
    <row r="83" spans="1:7" x14ac:dyDescent="0.25">
      <c r="A83" s="11" t="str">
        <f t="shared" si="1"/>
        <v>QuezonAtimonan</v>
      </c>
      <c r="B83" s="11" t="s">
        <v>360</v>
      </c>
      <c r="C83" s="11" t="s">
        <v>361</v>
      </c>
      <c r="D83" s="11" t="s">
        <v>120</v>
      </c>
      <c r="E83" s="11" t="s">
        <v>121</v>
      </c>
      <c r="F83" s="11" t="s">
        <v>122</v>
      </c>
      <c r="G83" s="11" t="s">
        <v>123</v>
      </c>
    </row>
    <row r="84" spans="1:7" x14ac:dyDescent="0.25">
      <c r="A84" s="11" t="str">
        <f t="shared" si="1"/>
        <v>BenguetAtok</v>
      </c>
      <c r="B84" s="11" t="s">
        <v>362</v>
      </c>
      <c r="C84" s="11" t="s">
        <v>363</v>
      </c>
      <c r="D84" s="11" t="s">
        <v>364</v>
      </c>
      <c r="E84" s="11" t="s">
        <v>365</v>
      </c>
      <c r="F84" s="11" t="s">
        <v>146</v>
      </c>
      <c r="G84" s="11" t="s">
        <v>147</v>
      </c>
    </row>
    <row r="85" spans="1:7" x14ac:dyDescent="0.25">
      <c r="A85" s="11" t="str">
        <f t="shared" si="1"/>
        <v>IsabelaAurora</v>
      </c>
      <c r="B85" s="11" t="s">
        <v>366</v>
      </c>
      <c r="C85" s="11" t="s">
        <v>367</v>
      </c>
      <c r="D85" s="11" t="s">
        <v>227</v>
      </c>
      <c r="E85" s="11" t="s">
        <v>228</v>
      </c>
      <c r="F85" s="11" t="s">
        <v>104</v>
      </c>
      <c r="G85" s="11" t="s">
        <v>105</v>
      </c>
    </row>
    <row r="86" spans="1:7" x14ac:dyDescent="0.25">
      <c r="A86" s="11" t="str">
        <f t="shared" si="1"/>
        <v>Zamboanga del SurAurora</v>
      </c>
      <c r="B86" s="11" t="s">
        <v>366</v>
      </c>
      <c r="C86" s="11" t="s">
        <v>368</v>
      </c>
      <c r="D86" s="11" t="s">
        <v>369</v>
      </c>
      <c r="E86" s="11" t="s">
        <v>370</v>
      </c>
      <c r="F86" s="11" t="s">
        <v>233</v>
      </c>
      <c r="G86" s="11" t="s">
        <v>234</v>
      </c>
    </row>
    <row r="87" spans="1:7" x14ac:dyDescent="0.25">
      <c r="A87" s="11" t="str">
        <f t="shared" si="1"/>
        <v>Negros OrientalAyungon</v>
      </c>
      <c r="B87" s="11" t="s">
        <v>371</v>
      </c>
      <c r="C87" s="11" t="s">
        <v>372</v>
      </c>
      <c r="D87" s="11" t="s">
        <v>279</v>
      </c>
      <c r="E87" s="11" t="s">
        <v>280</v>
      </c>
      <c r="F87" s="11" t="s">
        <v>188</v>
      </c>
      <c r="G87" s="11" t="s">
        <v>189</v>
      </c>
    </row>
    <row r="88" spans="1:7" x14ac:dyDescent="0.25">
      <c r="A88" s="11" t="str">
        <f t="shared" si="1"/>
        <v>Camarines SurBaao</v>
      </c>
      <c r="B88" s="11" t="s">
        <v>373</v>
      </c>
      <c r="C88" s="11" t="s">
        <v>374</v>
      </c>
      <c r="D88" s="11" t="s">
        <v>375</v>
      </c>
      <c r="E88" s="11" t="s">
        <v>376</v>
      </c>
      <c r="F88" s="11" t="s">
        <v>342</v>
      </c>
      <c r="G88" s="11" t="s">
        <v>343</v>
      </c>
    </row>
    <row r="89" spans="1:7" x14ac:dyDescent="0.25">
      <c r="A89" s="11" t="str">
        <f t="shared" si="1"/>
        <v>LeyteBabatngon</v>
      </c>
      <c r="B89" s="11" t="s">
        <v>377</v>
      </c>
      <c r="C89" s="11" t="s">
        <v>378</v>
      </c>
      <c r="D89" s="11" t="s">
        <v>108</v>
      </c>
      <c r="E89" s="11" t="s">
        <v>109</v>
      </c>
      <c r="F89" s="11" t="s">
        <v>110</v>
      </c>
      <c r="G89" s="11" t="s">
        <v>111</v>
      </c>
    </row>
    <row r="90" spans="1:7" x14ac:dyDescent="0.25">
      <c r="A90" s="11" t="str">
        <f t="shared" si="1"/>
        <v>AlbayBacacay</v>
      </c>
      <c r="B90" s="11" t="s">
        <v>379</v>
      </c>
      <c r="C90" s="11" t="s">
        <v>380</v>
      </c>
      <c r="D90" s="11" t="s">
        <v>381</v>
      </c>
      <c r="E90" s="11" t="s">
        <v>382</v>
      </c>
      <c r="F90" s="11" t="s">
        <v>342</v>
      </c>
      <c r="G90" s="11" t="s">
        <v>343</v>
      </c>
    </row>
    <row r="91" spans="1:7" x14ac:dyDescent="0.25">
      <c r="A91" s="11" t="str">
        <f t="shared" si="1"/>
        <v>Ilocos NorteBacarra</v>
      </c>
      <c r="B91" s="11" t="s">
        <v>383</v>
      </c>
      <c r="C91" s="11" t="s">
        <v>384</v>
      </c>
      <c r="D91" s="11" t="s">
        <v>114</v>
      </c>
      <c r="E91" s="11" t="s">
        <v>115</v>
      </c>
      <c r="F91" s="11" t="s">
        <v>116</v>
      </c>
      <c r="G91" s="11" t="s">
        <v>117</v>
      </c>
    </row>
    <row r="92" spans="1:7" x14ac:dyDescent="0.25">
      <c r="A92" s="11" t="str">
        <f t="shared" si="1"/>
        <v>BoholBaclayon</v>
      </c>
      <c r="B92" s="11" t="s">
        <v>385</v>
      </c>
      <c r="C92" s="11" t="s">
        <v>386</v>
      </c>
      <c r="D92" s="11" t="s">
        <v>186</v>
      </c>
      <c r="E92" s="11" t="s">
        <v>187</v>
      </c>
      <c r="F92" s="11" t="s">
        <v>188</v>
      </c>
      <c r="G92" s="11" t="s">
        <v>189</v>
      </c>
    </row>
    <row r="93" spans="1:7" x14ac:dyDescent="0.25">
      <c r="A93" s="11" t="str">
        <f t="shared" si="1"/>
        <v>La UnionBacnotan</v>
      </c>
      <c r="B93" s="11" t="s">
        <v>387</v>
      </c>
      <c r="C93" s="11" t="s">
        <v>388</v>
      </c>
      <c r="D93" s="11" t="s">
        <v>138</v>
      </c>
      <c r="E93" s="11" t="s">
        <v>139</v>
      </c>
      <c r="F93" s="11" t="s">
        <v>116</v>
      </c>
      <c r="G93" s="11" t="s">
        <v>117</v>
      </c>
    </row>
    <row r="94" spans="1:7" x14ac:dyDescent="0.25">
      <c r="A94" s="11" t="str">
        <f t="shared" si="1"/>
        <v>Oriental MindoroBaco</v>
      </c>
      <c r="B94" s="11" t="s">
        <v>389</v>
      </c>
      <c r="C94" s="11" t="s">
        <v>390</v>
      </c>
      <c r="D94" s="11" t="s">
        <v>391</v>
      </c>
      <c r="E94" s="11" t="s">
        <v>392</v>
      </c>
      <c r="F94" s="11" t="s">
        <v>88</v>
      </c>
      <c r="G94" s="11" t="s">
        <v>89</v>
      </c>
    </row>
    <row r="95" spans="1:7" x14ac:dyDescent="0.25">
      <c r="A95" s="11" t="str">
        <f t="shared" si="1"/>
        <v>Lanao del NorteBacolod</v>
      </c>
      <c r="B95" s="11" t="s">
        <v>393</v>
      </c>
      <c r="C95" s="11" t="s">
        <v>394</v>
      </c>
      <c r="D95" s="11" t="s">
        <v>395</v>
      </c>
      <c r="E95" s="11" t="s">
        <v>396</v>
      </c>
      <c r="F95" s="11" t="s">
        <v>263</v>
      </c>
      <c r="G95" s="11" t="s">
        <v>264</v>
      </c>
    </row>
    <row r="96" spans="1:7" x14ac:dyDescent="0.25">
      <c r="A96" s="11" t="str">
        <f t="shared" si="1"/>
        <v>Lanao del SurBacolod-Kalawi</v>
      </c>
      <c r="B96" s="11" t="s">
        <v>397</v>
      </c>
      <c r="C96" s="11" t="s">
        <v>398</v>
      </c>
      <c r="D96" s="11" t="s">
        <v>399</v>
      </c>
      <c r="E96" s="11" t="s">
        <v>400</v>
      </c>
      <c r="F96" s="11" t="s">
        <v>160</v>
      </c>
      <c r="G96" s="11" t="s">
        <v>161</v>
      </c>
    </row>
    <row r="97" spans="1:7" x14ac:dyDescent="0.25">
      <c r="A97" s="11" t="str">
        <f t="shared" si="1"/>
        <v>Negros OccidentalBacolod City</v>
      </c>
      <c r="B97" s="11" t="s">
        <v>401</v>
      </c>
      <c r="C97" s="11" t="s">
        <v>402</v>
      </c>
      <c r="D97" s="11" t="s">
        <v>403</v>
      </c>
      <c r="E97" s="11" t="s">
        <v>404</v>
      </c>
      <c r="F97" s="11" t="s">
        <v>154</v>
      </c>
      <c r="G97" s="11" t="s">
        <v>155</v>
      </c>
    </row>
    <row r="98" spans="1:7" x14ac:dyDescent="0.25">
      <c r="A98" s="11" t="str">
        <f t="shared" si="1"/>
        <v>PampangaBacolor</v>
      </c>
      <c r="B98" s="11" t="s">
        <v>405</v>
      </c>
      <c r="C98" s="11" t="s">
        <v>406</v>
      </c>
      <c r="D98" s="11" t="s">
        <v>306</v>
      </c>
      <c r="E98" s="11" t="s">
        <v>307</v>
      </c>
      <c r="F98" s="11" t="s">
        <v>98</v>
      </c>
      <c r="G98" s="11" t="s">
        <v>99</v>
      </c>
    </row>
    <row r="99" spans="1:7" x14ac:dyDescent="0.25">
      <c r="A99" s="11" t="str">
        <f t="shared" si="1"/>
        <v>Negros OrientalBacong</v>
      </c>
      <c r="B99" s="11" t="s">
        <v>407</v>
      </c>
      <c r="C99" s="11" t="s">
        <v>408</v>
      </c>
      <c r="D99" s="11" t="s">
        <v>279</v>
      </c>
      <c r="E99" s="11" t="s">
        <v>280</v>
      </c>
      <c r="F99" s="11" t="s">
        <v>188</v>
      </c>
      <c r="G99" s="11" t="s">
        <v>189</v>
      </c>
    </row>
    <row r="100" spans="1:7" x14ac:dyDescent="0.25">
      <c r="A100" s="11" t="str">
        <f t="shared" si="1"/>
        <v>CaviteBacoor City</v>
      </c>
      <c r="B100" s="11" t="s">
        <v>409</v>
      </c>
      <c r="C100" s="11" t="s">
        <v>410</v>
      </c>
      <c r="D100" s="11" t="s">
        <v>213</v>
      </c>
      <c r="E100" s="11" t="s">
        <v>214</v>
      </c>
      <c r="F100" s="11" t="s">
        <v>122</v>
      </c>
      <c r="G100" s="11" t="s">
        <v>123</v>
      </c>
    </row>
    <row r="101" spans="1:7" x14ac:dyDescent="0.25">
      <c r="A101" s="11" t="str">
        <f t="shared" si="1"/>
        <v>Surigao del NorteBacuag</v>
      </c>
      <c r="B101" s="11" t="s">
        <v>411</v>
      </c>
      <c r="C101" s="11" t="s">
        <v>412</v>
      </c>
      <c r="D101" s="11" t="s">
        <v>205</v>
      </c>
      <c r="E101" s="11" t="s">
        <v>206</v>
      </c>
      <c r="F101" s="11" t="s">
        <v>207</v>
      </c>
      <c r="G101" s="11" t="s">
        <v>208</v>
      </c>
    </row>
    <row r="102" spans="1:7" x14ac:dyDescent="0.25">
      <c r="A102" s="11" t="str">
        <f t="shared" si="1"/>
        <v>Zamboanga del NorteBacungan</v>
      </c>
      <c r="B102" s="11" t="s">
        <v>413</v>
      </c>
      <c r="C102" s="11" t="s">
        <v>414</v>
      </c>
      <c r="D102" s="11" t="s">
        <v>415</v>
      </c>
      <c r="E102" s="11" t="s">
        <v>416</v>
      </c>
      <c r="F102" s="11" t="s">
        <v>233</v>
      </c>
      <c r="G102" s="11" t="s">
        <v>234</v>
      </c>
    </row>
    <row r="103" spans="1:7" x14ac:dyDescent="0.25">
      <c r="A103" s="11" t="str">
        <f t="shared" si="1"/>
        <v>CebuBadian</v>
      </c>
      <c r="B103" s="11" t="s">
        <v>417</v>
      </c>
      <c r="C103" s="11" t="s">
        <v>418</v>
      </c>
      <c r="D103" s="11" t="s">
        <v>195</v>
      </c>
      <c r="E103" s="11" t="s">
        <v>196</v>
      </c>
      <c r="F103" s="11" t="s">
        <v>188</v>
      </c>
      <c r="G103" s="11" t="s">
        <v>189</v>
      </c>
    </row>
    <row r="104" spans="1:7" x14ac:dyDescent="0.25">
      <c r="A104" s="11" t="str">
        <f t="shared" si="1"/>
        <v>IloiloBadiangan</v>
      </c>
      <c r="B104" s="11" t="s">
        <v>419</v>
      </c>
      <c r="C104" s="11" t="s">
        <v>420</v>
      </c>
      <c r="D104" s="11" t="s">
        <v>152</v>
      </c>
      <c r="E104" s="11" t="s">
        <v>153</v>
      </c>
      <c r="F104" s="11" t="s">
        <v>154</v>
      </c>
      <c r="G104" s="11" t="s">
        <v>155</v>
      </c>
    </row>
    <row r="105" spans="1:7" x14ac:dyDescent="0.25">
      <c r="A105" s="11" t="str">
        <f t="shared" si="1"/>
        <v>Ilocos NorteBadoc</v>
      </c>
      <c r="B105" s="11" t="s">
        <v>421</v>
      </c>
      <c r="C105" s="11" t="s">
        <v>422</v>
      </c>
      <c r="D105" s="11" t="s">
        <v>114</v>
      </c>
      <c r="E105" s="11" t="s">
        <v>115</v>
      </c>
      <c r="F105" s="11" t="s">
        <v>116</v>
      </c>
      <c r="G105" s="11" t="s">
        <v>117</v>
      </c>
    </row>
    <row r="106" spans="1:7" x14ac:dyDescent="0.25">
      <c r="A106" s="11" t="str">
        <f t="shared" si="1"/>
        <v>Nueva VizcayaBagabag</v>
      </c>
      <c r="B106" s="11" t="s">
        <v>423</v>
      </c>
      <c r="C106" s="11" t="s">
        <v>424</v>
      </c>
      <c r="D106" s="11" t="s">
        <v>217</v>
      </c>
      <c r="E106" s="11" t="s">
        <v>218</v>
      </c>
      <c r="F106" s="11" t="s">
        <v>104</v>
      </c>
      <c r="G106" s="11" t="s">
        <v>105</v>
      </c>
    </row>
    <row r="107" spans="1:7" x14ac:dyDescent="0.25">
      <c r="A107" s="11" t="str">
        <f t="shared" si="1"/>
        <v>BataanBagac</v>
      </c>
      <c r="B107" s="11" t="s">
        <v>425</v>
      </c>
      <c r="C107" s="11" t="s">
        <v>426</v>
      </c>
      <c r="D107" s="11" t="s">
        <v>96</v>
      </c>
      <c r="E107" s="11" t="s">
        <v>97</v>
      </c>
      <c r="F107" s="11" t="s">
        <v>98</v>
      </c>
      <c r="G107" s="11" t="s">
        <v>99</v>
      </c>
    </row>
    <row r="108" spans="1:7" x14ac:dyDescent="0.25">
      <c r="A108" s="11" t="str">
        <f t="shared" si="1"/>
        <v>CatanduanesBagamanoc</v>
      </c>
      <c r="B108" s="11" t="s">
        <v>427</v>
      </c>
      <c r="C108" s="11" t="s">
        <v>428</v>
      </c>
      <c r="D108" s="11" t="s">
        <v>429</v>
      </c>
      <c r="E108" s="11" t="s">
        <v>430</v>
      </c>
      <c r="F108" s="11" t="s">
        <v>342</v>
      </c>
      <c r="G108" s="11" t="s">
        <v>343</v>
      </c>
    </row>
    <row r="109" spans="1:7" x14ac:dyDescent="0.25">
      <c r="A109" s="11" t="str">
        <f t="shared" si="1"/>
        <v>Davao OrientalBaganga</v>
      </c>
      <c r="B109" s="11" t="s">
        <v>431</v>
      </c>
      <c r="C109" s="11" t="s">
        <v>432</v>
      </c>
      <c r="D109" s="11" t="s">
        <v>433</v>
      </c>
      <c r="E109" s="11" t="s">
        <v>434</v>
      </c>
      <c r="F109" s="11" t="s">
        <v>358</v>
      </c>
      <c r="G109" s="11" t="s">
        <v>359</v>
      </c>
    </row>
    <row r="110" spans="1:7" x14ac:dyDescent="0.25">
      <c r="A110" s="11" t="str">
        <f t="shared" si="1"/>
        <v>CagayanBaggao</v>
      </c>
      <c r="B110" s="11" t="s">
        <v>435</v>
      </c>
      <c r="C110" s="11" t="s">
        <v>436</v>
      </c>
      <c r="D110" s="11" t="s">
        <v>102</v>
      </c>
      <c r="E110" s="11" t="s">
        <v>103</v>
      </c>
      <c r="F110" s="11" t="s">
        <v>104</v>
      </c>
      <c r="G110" s="11" t="s">
        <v>105</v>
      </c>
    </row>
    <row r="111" spans="1:7" x14ac:dyDescent="0.25">
      <c r="A111" s="11" t="str">
        <f t="shared" si="1"/>
        <v>Negros OccidentalBago City</v>
      </c>
      <c r="B111" s="11" t="s">
        <v>437</v>
      </c>
      <c r="C111" s="11" t="s">
        <v>438</v>
      </c>
      <c r="D111" s="11" t="s">
        <v>403</v>
      </c>
      <c r="E111" s="11" t="s">
        <v>404</v>
      </c>
      <c r="F111" s="11" t="s">
        <v>154</v>
      </c>
      <c r="G111" s="11" t="s">
        <v>155</v>
      </c>
    </row>
    <row r="112" spans="1:7" x14ac:dyDescent="0.25">
      <c r="A112" s="11" t="str">
        <f t="shared" si="1"/>
        <v>BenguetBaguio City</v>
      </c>
      <c r="B112" s="11" t="s">
        <v>439</v>
      </c>
      <c r="C112" s="11" t="s">
        <v>440</v>
      </c>
      <c r="D112" s="11" t="s">
        <v>364</v>
      </c>
      <c r="E112" s="11" t="s">
        <v>365</v>
      </c>
      <c r="F112" s="11" t="s">
        <v>146</v>
      </c>
      <c r="G112" s="11" t="s">
        <v>147</v>
      </c>
    </row>
    <row r="113" spans="1:7" x14ac:dyDescent="0.25">
      <c r="A113" s="11" t="str">
        <f t="shared" si="1"/>
        <v>La UnionBagulin</v>
      </c>
      <c r="B113" s="11" t="s">
        <v>441</v>
      </c>
      <c r="C113" s="11" t="s">
        <v>442</v>
      </c>
      <c r="D113" s="11" t="s">
        <v>138</v>
      </c>
      <c r="E113" s="11" t="s">
        <v>139</v>
      </c>
      <c r="F113" s="11" t="s">
        <v>116</v>
      </c>
      <c r="G113" s="11" t="s">
        <v>117</v>
      </c>
    </row>
    <row r="114" spans="1:7" x14ac:dyDescent="0.25">
      <c r="A114" s="11" t="str">
        <f t="shared" si="1"/>
        <v>Sultan KudaratBagumbayan</v>
      </c>
      <c r="B114" s="11" t="s">
        <v>443</v>
      </c>
      <c r="C114" s="11" t="s">
        <v>444</v>
      </c>
      <c r="D114" s="11" t="s">
        <v>445</v>
      </c>
      <c r="E114" s="11" t="s">
        <v>446</v>
      </c>
      <c r="F114" s="11" t="s">
        <v>170</v>
      </c>
      <c r="G114" s="11" t="s">
        <v>171</v>
      </c>
    </row>
    <row r="115" spans="1:7" x14ac:dyDescent="0.25">
      <c r="A115" s="11" t="str">
        <f t="shared" si="1"/>
        <v>Negros OrientalBais City</v>
      </c>
      <c r="B115" s="11" t="s">
        <v>447</v>
      </c>
      <c r="C115" s="11" t="s">
        <v>448</v>
      </c>
      <c r="D115" s="11" t="s">
        <v>279</v>
      </c>
      <c r="E115" s="11" t="s">
        <v>280</v>
      </c>
      <c r="F115" s="11" t="s">
        <v>188</v>
      </c>
      <c r="G115" s="11" t="s">
        <v>189</v>
      </c>
    </row>
    <row r="116" spans="1:7" x14ac:dyDescent="0.25">
      <c r="A116" s="11" t="str">
        <f t="shared" si="1"/>
        <v>BenguetBakun</v>
      </c>
      <c r="B116" s="11" t="s">
        <v>449</v>
      </c>
      <c r="C116" s="11" t="s">
        <v>450</v>
      </c>
      <c r="D116" s="11" t="s">
        <v>364</v>
      </c>
      <c r="E116" s="11" t="s">
        <v>365</v>
      </c>
      <c r="F116" s="11" t="s">
        <v>146</v>
      </c>
      <c r="G116" s="11" t="s">
        <v>147</v>
      </c>
    </row>
    <row r="117" spans="1:7" x14ac:dyDescent="0.25">
      <c r="A117" s="11" t="str">
        <f t="shared" si="1"/>
        <v>PalawanBalabac</v>
      </c>
      <c r="B117" s="11" t="s">
        <v>451</v>
      </c>
      <c r="C117" s="11" t="s">
        <v>452</v>
      </c>
      <c r="D117" s="11" t="s">
        <v>86</v>
      </c>
      <c r="E117" s="11" t="s">
        <v>87</v>
      </c>
      <c r="F117" s="11" t="s">
        <v>88</v>
      </c>
      <c r="G117" s="11" t="s">
        <v>89</v>
      </c>
    </row>
    <row r="118" spans="1:7" x14ac:dyDescent="0.25">
      <c r="A118" s="11" t="str">
        <f t="shared" si="1"/>
        <v>Lanao del SurBalabagan</v>
      </c>
      <c r="B118" s="11" t="s">
        <v>453</v>
      </c>
      <c r="C118" s="11" t="s">
        <v>454</v>
      </c>
      <c r="D118" s="11" t="s">
        <v>399</v>
      </c>
      <c r="E118" s="11" t="s">
        <v>400</v>
      </c>
      <c r="F118" s="11" t="s">
        <v>160</v>
      </c>
      <c r="G118" s="11" t="s">
        <v>161</v>
      </c>
    </row>
    <row r="119" spans="1:7" x14ac:dyDescent="0.25">
      <c r="A119" s="11" t="str">
        <f t="shared" si="1"/>
        <v>BulacanBalagtas</v>
      </c>
      <c r="B119" s="11" t="s">
        <v>455</v>
      </c>
      <c r="C119" s="11" t="s">
        <v>456</v>
      </c>
      <c r="D119" s="11" t="s">
        <v>302</v>
      </c>
      <c r="E119" s="11" t="s">
        <v>303</v>
      </c>
      <c r="F119" s="11" t="s">
        <v>98</v>
      </c>
      <c r="G119" s="11" t="s">
        <v>99</v>
      </c>
    </row>
    <row r="120" spans="1:7" x14ac:dyDescent="0.25">
      <c r="A120" s="11" t="str">
        <f t="shared" si="1"/>
        <v>CebuBalamban</v>
      </c>
      <c r="B120" s="11" t="s">
        <v>457</v>
      </c>
      <c r="C120" s="11" t="s">
        <v>458</v>
      </c>
      <c r="D120" s="11" t="s">
        <v>195</v>
      </c>
      <c r="E120" s="11" t="s">
        <v>196</v>
      </c>
      <c r="F120" s="11" t="s">
        <v>188</v>
      </c>
      <c r="G120" s="11" t="s">
        <v>189</v>
      </c>
    </row>
    <row r="121" spans="1:7" x14ac:dyDescent="0.25">
      <c r="A121" s="11" t="str">
        <f t="shared" si="1"/>
        <v>Eastern SamarBalangiga</v>
      </c>
      <c r="B121" s="11" t="s">
        <v>459</v>
      </c>
      <c r="C121" s="11" t="s">
        <v>460</v>
      </c>
      <c r="D121" s="11" t="s">
        <v>346</v>
      </c>
      <c r="E121" s="11" t="s">
        <v>347</v>
      </c>
      <c r="F121" s="11" t="s">
        <v>110</v>
      </c>
      <c r="G121" s="11" t="s">
        <v>111</v>
      </c>
    </row>
    <row r="122" spans="1:7" x14ac:dyDescent="0.25">
      <c r="A122" s="11" t="str">
        <f t="shared" si="1"/>
        <v>Eastern SamarBalangkayan</v>
      </c>
      <c r="B122" s="11" t="s">
        <v>461</v>
      </c>
      <c r="C122" s="11" t="s">
        <v>462</v>
      </c>
      <c r="D122" s="11" t="s">
        <v>346</v>
      </c>
      <c r="E122" s="11" t="s">
        <v>347</v>
      </c>
      <c r="F122" s="11" t="s">
        <v>110</v>
      </c>
      <c r="G122" s="11" t="s">
        <v>111</v>
      </c>
    </row>
    <row r="123" spans="1:7" x14ac:dyDescent="0.25">
      <c r="A123" s="11" t="str">
        <f t="shared" si="1"/>
        <v>La UnionBalaoan</v>
      </c>
      <c r="B123" s="11" t="s">
        <v>463</v>
      </c>
      <c r="C123" s="11" t="s">
        <v>464</v>
      </c>
      <c r="D123" s="11" t="s">
        <v>138</v>
      </c>
      <c r="E123" s="11" t="s">
        <v>139</v>
      </c>
      <c r="F123" s="11" t="s">
        <v>116</v>
      </c>
      <c r="G123" s="11" t="s">
        <v>117</v>
      </c>
    </row>
    <row r="124" spans="1:7" x14ac:dyDescent="0.25">
      <c r="A124" s="11" t="str">
        <f t="shared" si="1"/>
        <v>IloiloBalasan</v>
      </c>
      <c r="B124" s="11" t="s">
        <v>465</v>
      </c>
      <c r="C124" s="11" t="s">
        <v>466</v>
      </c>
      <c r="D124" s="11" t="s">
        <v>152</v>
      </c>
      <c r="E124" s="11" t="s">
        <v>153</v>
      </c>
      <c r="F124" s="11" t="s">
        <v>154</v>
      </c>
      <c r="G124" s="11" t="s">
        <v>155</v>
      </c>
    </row>
    <row r="125" spans="1:7" x14ac:dyDescent="0.25">
      <c r="A125" s="11" t="str">
        <f t="shared" si="1"/>
        <v>Camarines SurBalatan</v>
      </c>
      <c r="B125" s="11" t="s">
        <v>467</v>
      </c>
      <c r="C125" s="11" t="s">
        <v>468</v>
      </c>
      <c r="D125" s="11" t="s">
        <v>375</v>
      </c>
      <c r="E125" s="11" t="s">
        <v>376</v>
      </c>
      <c r="F125" s="11" t="s">
        <v>342</v>
      </c>
      <c r="G125" s="11" t="s">
        <v>343</v>
      </c>
    </row>
    <row r="126" spans="1:7" x14ac:dyDescent="0.25">
      <c r="A126" s="11" t="str">
        <f t="shared" si="1"/>
        <v>BatangasBalayan</v>
      </c>
      <c r="B126" s="11" t="s">
        <v>469</v>
      </c>
      <c r="C126" s="11" t="s">
        <v>470</v>
      </c>
      <c r="D126" s="11" t="s">
        <v>134</v>
      </c>
      <c r="E126" s="11" t="s">
        <v>135</v>
      </c>
      <c r="F126" s="11" t="s">
        <v>122</v>
      </c>
      <c r="G126" s="11" t="s">
        <v>123</v>
      </c>
    </row>
    <row r="127" spans="1:7" x14ac:dyDescent="0.25">
      <c r="A127" s="11" t="str">
        <f t="shared" si="1"/>
        <v>KalingaBalbalan</v>
      </c>
      <c r="B127" s="11" t="s">
        <v>471</v>
      </c>
      <c r="C127" s="11" t="s">
        <v>472</v>
      </c>
      <c r="D127" s="11" t="s">
        <v>473</v>
      </c>
      <c r="E127" s="11" t="s">
        <v>474</v>
      </c>
      <c r="F127" s="11" t="s">
        <v>146</v>
      </c>
      <c r="G127" s="11" t="s">
        <v>147</v>
      </c>
    </row>
    <row r="128" spans="1:7" x14ac:dyDescent="0.25">
      <c r="A128" s="11" t="str">
        <f t="shared" si="1"/>
        <v>MasbateBaleno</v>
      </c>
      <c r="B128" s="11" t="s">
        <v>475</v>
      </c>
      <c r="C128" s="11" t="s">
        <v>476</v>
      </c>
      <c r="D128" s="11" t="s">
        <v>340</v>
      </c>
      <c r="E128" s="11" t="s">
        <v>341</v>
      </c>
      <c r="F128" s="11" t="s">
        <v>342</v>
      </c>
      <c r="G128" s="11" t="s">
        <v>343</v>
      </c>
    </row>
    <row r="129" spans="1:7" x14ac:dyDescent="0.25">
      <c r="A129" s="11" t="str">
        <f t="shared" si="1"/>
        <v>AuroraBaler</v>
      </c>
      <c r="B129" s="11" t="s">
        <v>477</v>
      </c>
      <c r="C129" s="11" t="s">
        <v>478</v>
      </c>
      <c r="D129" s="11" t="s">
        <v>366</v>
      </c>
      <c r="E129" s="11" t="s">
        <v>479</v>
      </c>
      <c r="F129" s="11" t="s">
        <v>98</v>
      </c>
      <c r="G129" s="11" t="s">
        <v>99</v>
      </c>
    </row>
    <row r="130" spans="1:7" x14ac:dyDescent="0.25">
      <c r="A130" s="11" t="str">
        <f t="shared" si="1"/>
        <v>BatangasBalete</v>
      </c>
      <c r="B130" s="11" t="s">
        <v>480</v>
      </c>
      <c r="C130" s="11" t="s">
        <v>481</v>
      </c>
      <c r="D130" s="11" t="s">
        <v>134</v>
      </c>
      <c r="E130" s="11" t="s">
        <v>135</v>
      </c>
      <c r="F130" s="11" t="s">
        <v>122</v>
      </c>
      <c r="G130" s="11" t="s">
        <v>123</v>
      </c>
    </row>
    <row r="131" spans="1:7" x14ac:dyDescent="0.25">
      <c r="A131" s="11" t="str">
        <f t="shared" ref="A131:A194" si="2">D131&amp;B131</f>
        <v>AklanBalete</v>
      </c>
      <c r="B131" s="11" t="s">
        <v>480</v>
      </c>
      <c r="C131" s="11" t="s">
        <v>482</v>
      </c>
      <c r="D131" s="11" t="s">
        <v>267</v>
      </c>
      <c r="E131" s="11" t="s">
        <v>268</v>
      </c>
      <c r="F131" s="11" t="s">
        <v>154</v>
      </c>
      <c r="G131" s="11" t="s">
        <v>155</v>
      </c>
    </row>
    <row r="132" spans="1:7" x14ac:dyDescent="0.25">
      <c r="A132" s="11" t="str">
        <f t="shared" si="2"/>
        <v>Misamis OccidentalBaliangao</v>
      </c>
      <c r="B132" s="11" t="s">
        <v>483</v>
      </c>
      <c r="C132" s="11" t="s">
        <v>484</v>
      </c>
      <c r="D132" s="11" t="s">
        <v>261</v>
      </c>
      <c r="E132" s="11" t="s">
        <v>262</v>
      </c>
      <c r="F132" s="11" t="s">
        <v>263</v>
      </c>
      <c r="G132" s="11" t="s">
        <v>264</v>
      </c>
    </row>
    <row r="133" spans="1:7" x14ac:dyDescent="0.25">
      <c r="A133" s="11" t="str">
        <f t="shared" si="2"/>
        <v>Zamboanga del NorteBaliguian</v>
      </c>
      <c r="B133" s="11" t="s">
        <v>485</v>
      </c>
      <c r="C133" s="11" t="s">
        <v>486</v>
      </c>
      <c r="D133" s="11" t="s">
        <v>415</v>
      </c>
      <c r="E133" s="11" t="s">
        <v>416</v>
      </c>
      <c r="F133" s="11" t="s">
        <v>233</v>
      </c>
      <c r="G133" s="11" t="s">
        <v>234</v>
      </c>
    </row>
    <row r="134" spans="1:7" x14ac:dyDescent="0.25">
      <c r="A134" s="11" t="str">
        <f t="shared" si="2"/>
        <v>BoholBalilihan</v>
      </c>
      <c r="B134" s="11" t="s">
        <v>487</v>
      </c>
      <c r="C134" s="11" t="s">
        <v>488</v>
      </c>
      <c r="D134" s="11" t="s">
        <v>186</v>
      </c>
      <c r="E134" s="11" t="s">
        <v>187</v>
      </c>
      <c r="F134" s="11" t="s">
        <v>188</v>
      </c>
      <c r="G134" s="11" t="s">
        <v>189</v>
      </c>
    </row>
    <row r="135" spans="1:7" x14ac:dyDescent="0.25">
      <c r="A135" s="11" t="str">
        <f t="shared" si="2"/>
        <v>Lanao del SurBalindong</v>
      </c>
      <c r="B135" s="11" t="s">
        <v>489</v>
      </c>
      <c r="C135" s="11" t="s">
        <v>490</v>
      </c>
      <c r="D135" s="11" t="s">
        <v>399</v>
      </c>
      <c r="E135" s="11" t="s">
        <v>400</v>
      </c>
      <c r="F135" s="11" t="s">
        <v>160</v>
      </c>
      <c r="G135" s="11" t="s">
        <v>161</v>
      </c>
    </row>
    <row r="136" spans="1:7" x14ac:dyDescent="0.25">
      <c r="A136" s="11" t="str">
        <f t="shared" si="2"/>
        <v>Misamis OrientalBalingasag</v>
      </c>
      <c r="B136" s="11" t="s">
        <v>491</v>
      </c>
      <c r="C136" s="11" t="s">
        <v>492</v>
      </c>
      <c r="D136" s="11" t="s">
        <v>271</v>
      </c>
      <c r="E136" s="11" t="s">
        <v>272</v>
      </c>
      <c r="F136" s="11" t="s">
        <v>263</v>
      </c>
      <c r="G136" s="11" t="s">
        <v>264</v>
      </c>
    </row>
    <row r="137" spans="1:7" x14ac:dyDescent="0.25">
      <c r="A137" s="11" t="str">
        <f t="shared" si="2"/>
        <v>Misamis OrientalBalingoan</v>
      </c>
      <c r="B137" s="11" t="s">
        <v>493</v>
      </c>
      <c r="C137" s="11" t="s">
        <v>494</v>
      </c>
      <c r="D137" s="11" t="s">
        <v>271</v>
      </c>
      <c r="E137" s="11" t="s">
        <v>272</v>
      </c>
      <c r="F137" s="11" t="s">
        <v>263</v>
      </c>
      <c r="G137" s="11" t="s">
        <v>264</v>
      </c>
    </row>
    <row r="138" spans="1:7" x14ac:dyDescent="0.25">
      <c r="A138" s="11" t="str">
        <f t="shared" si="2"/>
        <v>BulacanBaliuag</v>
      </c>
      <c r="B138" s="11" t="s">
        <v>495</v>
      </c>
      <c r="C138" s="11" t="s">
        <v>496</v>
      </c>
      <c r="D138" s="11" t="s">
        <v>302</v>
      </c>
      <c r="E138" s="11" t="s">
        <v>303</v>
      </c>
      <c r="F138" s="11" t="s">
        <v>98</v>
      </c>
      <c r="G138" s="11" t="s">
        <v>99</v>
      </c>
    </row>
    <row r="139" spans="1:7" x14ac:dyDescent="0.25">
      <c r="A139" s="11" t="str">
        <f t="shared" si="2"/>
        <v>CagayanBallesteros</v>
      </c>
      <c r="B139" s="11" t="s">
        <v>497</v>
      </c>
      <c r="C139" s="11" t="s">
        <v>498</v>
      </c>
      <c r="D139" s="11" t="s">
        <v>102</v>
      </c>
      <c r="E139" s="11" t="s">
        <v>103</v>
      </c>
      <c r="F139" s="11" t="s">
        <v>104</v>
      </c>
      <c r="G139" s="11" t="s">
        <v>105</v>
      </c>
    </row>
    <row r="140" spans="1:7" x14ac:dyDescent="0.25">
      <c r="A140" s="11" t="str">
        <f t="shared" si="2"/>
        <v>Lanao del NorteBaloi</v>
      </c>
      <c r="B140" s="11" t="s">
        <v>499</v>
      </c>
      <c r="C140" s="11" t="s">
        <v>500</v>
      </c>
      <c r="D140" s="11" t="s">
        <v>395</v>
      </c>
      <c r="E140" s="11" t="s">
        <v>396</v>
      </c>
      <c r="F140" s="11" t="s">
        <v>263</v>
      </c>
      <c r="G140" s="11" t="s">
        <v>264</v>
      </c>
    </row>
    <row r="141" spans="1:7" x14ac:dyDescent="0.25">
      <c r="A141" s="11" t="str">
        <f t="shared" si="2"/>
        <v>MasbateBalud</v>
      </c>
      <c r="B141" s="11" t="s">
        <v>501</v>
      </c>
      <c r="C141" s="11" t="s">
        <v>502</v>
      </c>
      <c r="D141" s="11" t="s">
        <v>340</v>
      </c>
      <c r="E141" s="11" t="s">
        <v>341</v>
      </c>
      <c r="F141" s="11" t="s">
        <v>342</v>
      </c>
      <c r="G141" s="11" t="s">
        <v>343</v>
      </c>
    </row>
    <row r="142" spans="1:7" x14ac:dyDescent="0.25">
      <c r="A142" s="11" t="str">
        <f t="shared" si="2"/>
        <v>PangasinanBalungao</v>
      </c>
      <c r="B142" s="11" t="s">
        <v>503</v>
      </c>
      <c r="C142" s="11" t="s">
        <v>504</v>
      </c>
      <c r="D142" s="11" t="s">
        <v>130</v>
      </c>
      <c r="E142" s="11" t="s">
        <v>131</v>
      </c>
      <c r="F142" s="11" t="s">
        <v>116</v>
      </c>
      <c r="G142" s="11" t="s">
        <v>117</v>
      </c>
    </row>
    <row r="143" spans="1:7" x14ac:dyDescent="0.25">
      <c r="A143" s="11" t="str">
        <f t="shared" si="2"/>
        <v>TarlacBamban</v>
      </c>
      <c r="B143" s="11" t="s">
        <v>505</v>
      </c>
      <c r="C143" s="11" t="s">
        <v>506</v>
      </c>
      <c r="D143" s="11" t="s">
        <v>293</v>
      </c>
      <c r="E143" s="11" t="s">
        <v>294</v>
      </c>
      <c r="F143" s="11" t="s">
        <v>98</v>
      </c>
      <c r="G143" s="11" t="s">
        <v>99</v>
      </c>
    </row>
    <row r="144" spans="1:7" x14ac:dyDescent="0.25">
      <c r="A144" s="11" t="str">
        <f t="shared" si="2"/>
        <v>Nueva VizcayaBambang</v>
      </c>
      <c r="B144" s="11" t="s">
        <v>507</v>
      </c>
      <c r="C144" s="11" t="s">
        <v>508</v>
      </c>
      <c r="D144" s="11" t="s">
        <v>217</v>
      </c>
      <c r="E144" s="11" t="s">
        <v>218</v>
      </c>
      <c r="F144" s="11" t="s">
        <v>104</v>
      </c>
      <c r="G144" s="11" t="s">
        <v>105</v>
      </c>
    </row>
    <row r="145" spans="1:7" x14ac:dyDescent="0.25">
      <c r="A145" s="11" t="str">
        <f t="shared" si="2"/>
        <v>IloiloBanate</v>
      </c>
      <c r="B145" s="11" t="s">
        <v>509</v>
      </c>
      <c r="C145" s="11" t="s">
        <v>510</v>
      </c>
      <c r="D145" s="11" t="s">
        <v>152</v>
      </c>
      <c r="E145" s="11" t="s">
        <v>153</v>
      </c>
      <c r="F145" s="11" t="s">
        <v>154</v>
      </c>
      <c r="G145" s="11" t="s">
        <v>155</v>
      </c>
    </row>
    <row r="146" spans="1:7" x14ac:dyDescent="0.25">
      <c r="A146" s="11" t="str">
        <f t="shared" si="2"/>
        <v>IfugaoBanaue</v>
      </c>
      <c r="B146" s="11" t="s">
        <v>511</v>
      </c>
      <c r="C146" s="11" t="s">
        <v>512</v>
      </c>
      <c r="D146" s="11" t="s">
        <v>144</v>
      </c>
      <c r="E146" s="11" t="s">
        <v>145</v>
      </c>
      <c r="F146" s="11" t="s">
        <v>146</v>
      </c>
      <c r="G146" s="11" t="s">
        <v>147</v>
      </c>
    </row>
    <row r="147" spans="1:7" x14ac:dyDescent="0.25">
      <c r="A147" s="11" t="str">
        <f t="shared" si="2"/>
        <v>Davao OrientalBanaybanay</v>
      </c>
      <c r="B147" s="11" t="s">
        <v>513</v>
      </c>
      <c r="C147" s="11" t="s">
        <v>514</v>
      </c>
      <c r="D147" s="11" t="s">
        <v>433</v>
      </c>
      <c r="E147" s="11" t="s">
        <v>434</v>
      </c>
      <c r="F147" s="11" t="s">
        <v>358</v>
      </c>
      <c r="G147" s="11" t="s">
        <v>359</v>
      </c>
    </row>
    <row r="148" spans="1:7" x14ac:dyDescent="0.25">
      <c r="A148" s="11" t="str">
        <f t="shared" si="2"/>
        <v>Ilocos SurBanayoyo</v>
      </c>
      <c r="B148" s="11" t="s">
        <v>515</v>
      </c>
      <c r="C148" s="11" t="s">
        <v>516</v>
      </c>
      <c r="D148" s="11" t="s">
        <v>237</v>
      </c>
      <c r="E148" s="11" t="s">
        <v>238</v>
      </c>
      <c r="F148" s="11" t="s">
        <v>116</v>
      </c>
      <c r="G148" s="11" t="s">
        <v>117</v>
      </c>
    </row>
    <row r="149" spans="1:7" x14ac:dyDescent="0.25">
      <c r="A149" s="11" t="str">
        <f t="shared" si="2"/>
        <v>AklanBanga</v>
      </c>
      <c r="B149" s="11" t="s">
        <v>517</v>
      </c>
      <c r="C149" s="11" t="s">
        <v>518</v>
      </c>
      <c r="D149" s="11" t="s">
        <v>267</v>
      </c>
      <c r="E149" s="11" t="s">
        <v>268</v>
      </c>
      <c r="F149" s="11" t="s">
        <v>154</v>
      </c>
      <c r="G149" s="11" t="s">
        <v>155</v>
      </c>
    </row>
    <row r="150" spans="1:7" x14ac:dyDescent="0.25">
      <c r="A150" s="11" t="str">
        <f t="shared" si="2"/>
        <v>South CotabatoBanga</v>
      </c>
      <c r="B150" s="11" t="s">
        <v>517</v>
      </c>
      <c r="C150" s="11" t="s">
        <v>519</v>
      </c>
      <c r="D150" s="11" t="s">
        <v>520</v>
      </c>
      <c r="E150" s="11" t="s">
        <v>521</v>
      </c>
      <c r="F150" s="11" t="s">
        <v>170</v>
      </c>
      <c r="G150" s="11" t="s">
        <v>171</v>
      </c>
    </row>
    <row r="151" spans="1:7" x14ac:dyDescent="0.25">
      <c r="A151" s="11" t="str">
        <f t="shared" si="2"/>
        <v>La UnionBangar</v>
      </c>
      <c r="B151" s="11" t="s">
        <v>522</v>
      </c>
      <c r="C151" s="11" t="s">
        <v>523</v>
      </c>
      <c r="D151" s="11" t="s">
        <v>138</v>
      </c>
      <c r="E151" s="11" t="s">
        <v>139</v>
      </c>
      <c r="F151" s="11" t="s">
        <v>116</v>
      </c>
      <c r="G151" s="11" t="s">
        <v>117</v>
      </c>
    </row>
    <row r="152" spans="1:7" x14ac:dyDescent="0.25">
      <c r="A152" s="11" t="str">
        <f t="shared" si="2"/>
        <v>AbraBangued</v>
      </c>
      <c r="B152" s="11" t="s">
        <v>524</v>
      </c>
      <c r="C152" s="11" t="s">
        <v>525</v>
      </c>
      <c r="D152" s="11" t="s">
        <v>526</v>
      </c>
      <c r="E152" s="11" t="s">
        <v>527</v>
      </c>
      <c r="F152" s="11" t="s">
        <v>146</v>
      </c>
      <c r="G152" s="11" t="s">
        <v>147</v>
      </c>
    </row>
    <row r="153" spans="1:7" x14ac:dyDescent="0.25">
      <c r="A153" s="11" t="str">
        <f t="shared" si="2"/>
        <v>Ilocos NorteBangui</v>
      </c>
      <c r="B153" s="11" t="s">
        <v>528</v>
      </c>
      <c r="C153" s="11" t="s">
        <v>529</v>
      </c>
      <c r="D153" s="11" t="s">
        <v>114</v>
      </c>
      <c r="E153" s="11" t="s">
        <v>115</v>
      </c>
      <c r="F153" s="11" t="s">
        <v>116</v>
      </c>
      <c r="G153" s="11" t="s">
        <v>117</v>
      </c>
    </row>
    <row r="154" spans="1:7" x14ac:dyDescent="0.25">
      <c r="A154" s="11" t="str">
        <f t="shared" si="2"/>
        <v>PangasinanBani</v>
      </c>
      <c r="B154" s="11" t="s">
        <v>530</v>
      </c>
      <c r="C154" s="11" t="s">
        <v>531</v>
      </c>
      <c r="D154" s="11" t="s">
        <v>130</v>
      </c>
      <c r="E154" s="11" t="s">
        <v>131</v>
      </c>
      <c r="F154" s="11" t="s">
        <v>116</v>
      </c>
      <c r="G154" s="11" t="s">
        <v>117</v>
      </c>
    </row>
    <row r="155" spans="1:7" x14ac:dyDescent="0.25">
      <c r="A155" s="11" t="str">
        <f t="shared" si="2"/>
        <v>CotabatoBanisilan</v>
      </c>
      <c r="B155" s="11" t="s">
        <v>532</v>
      </c>
      <c r="C155" s="11" t="s">
        <v>533</v>
      </c>
      <c r="D155" s="11" t="s">
        <v>174</v>
      </c>
      <c r="E155" s="11" t="s">
        <v>175</v>
      </c>
      <c r="F155" s="11" t="s">
        <v>170</v>
      </c>
      <c r="G155" s="11" t="s">
        <v>171</v>
      </c>
    </row>
    <row r="156" spans="1:7" x14ac:dyDescent="0.25">
      <c r="A156" s="11" t="str">
        <f t="shared" si="2"/>
        <v>Ilocos NorteBanna</v>
      </c>
      <c r="B156" s="11" t="s">
        <v>534</v>
      </c>
      <c r="C156" s="11" t="s">
        <v>535</v>
      </c>
      <c r="D156" s="11" t="s">
        <v>114</v>
      </c>
      <c r="E156" s="11" t="s">
        <v>115</v>
      </c>
      <c r="F156" s="11" t="s">
        <v>116</v>
      </c>
      <c r="G156" s="11" t="s">
        <v>117</v>
      </c>
    </row>
    <row r="157" spans="1:7" x14ac:dyDescent="0.25">
      <c r="A157" s="11" t="str">
        <f t="shared" si="2"/>
        <v>Davao del SurBansalan</v>
      </c>
      <c r="B157" s="11" t="s">
        <v>536</v>
      </c>
      <c r="C157" s="11" t="s">
        <v>537</v>
      </c>
      <c r="D157" s="11" t="s">
        <v>538</v>
      </c>
      <c r="E157" s="11" t="s">
        <v>539</v>
      </c>
      <c r="F157" s="11" t="s">
        <v>358</v>
      </c>
      <c r="G157" s="11" t="s">
        <v>359</v>
      </c>
    </row>
    <row r="158" spans="1:7" x14ac:dyDescent="0.25">
      <c r="A158" s="11" t="str">
        <f t="shared" si="2"/>
        <v>Oriental MindoroBansud</v>
      </c>
      <c r="B158" s="11" t="s">
        <v>540</v>
      </c>
      <c r="C158" s="11" t="s">
        <v>541</v>
      </c>
      <c r="D158" s="11" t="s">
        <v>391</v>
      </c>
      <c r="E158" s="11" t="s">
        <v>392</v>
      </c>
      <c r="F158" s="11" t="s">
        <v>88</v>
      </c>
      <c r="G158" s="11" t="s">
        <v>89</v>
      </c>
    </row>
    <row r="159" spans="1:7" x14ac:dyDescent="0.25">
      <c r="A159" s="11" t="str">
        <f t="shared" si="2"/>
        <v>Ilocos SurBantay</v>
      </c>
      <c r="B159" s="11" t="s">
        <v>542</v>
      </c>
      <c r="C159" s="11" t="s">
        <v>543</v>
      </c>
      <c r="D159" s="11" t="s">
        <v>237</v>
      </c>
      <c r="E159" s="11" t="s">
        <v>238</v>
      </c>
      <c r="F159" s="11" t="s">
        <v>116</v>
      </c>
      <c r="G159" s="11" t="s">
        <v>117</v>
      </c>
    </row>
    <row r="160" spans="1:7" x14ac:dyDescent="0.25">
      <c r="A160" s="11" t="str">
        <f t="shared" si="2"/>
        <v>CebuBantayan</v>
      </c>
      <c r="B160" s="11" t="s">
        <v>544</v>
      </c>
      <c r="C160" s="11" t="s">
        <v>545</v>
      </c>
      <c r="D160" s="11" t="s">
        <v>195</v>
      </c>
      <c r="E160" s="11" t="s">
        <v>196</v>
      </c>
      <c r="F160" s="11" t="s">
        <v>188</v>
      </c>
      <c r="G160" s="11" t="s">
        <v>189</v>
      </c>
    </row>
    <row r="161" spans="1:7" x14ac:dyDescent="0.25">
      <c r="A161" s="11" t="str">
        <f t="shared" si="2"/>
        <v>RomblonBanton</v>
      </c>
      <c r="B161" s="11" t="s">
        <v>546</v>
      </c>
      <c r="C161" s="11" t="s">
        <v>547</v>
      </c>
      <c r="D161" s="11" t="s">
        <v>198</v>
      </c>
      <c r="E161" s="11" t="s">
        <v>199</v>
      </c>
      <c r="F161" s="11" t="s">
        <v>88</v>
      </c>
      <c r="G161" s="11" t="s">
        <v>89</v>
      </c>
    </row>
    <row r="162" spans="1:7" x14ac:dyDescent="0.25">
      <c r="A162" s="11" t="str">
        <f t="shared" si="2"/>
        <v>RizalBaras</v>
      </c>
      <c r="B162" s="11" t="s">
        <v>548</v>
      </c>
      <c r="C162" s="11" t="s">
        <v>549</v>
      </c>
      <c r="D162" s="11" t="s">
        <v>310</v>
      </c>
      <c r="E162" s="11" t="s">
        <v>311</v>
      </c>
      <c r="F162" s="11" t="s">
        <v>122</v>
      </c>
      <c r="G162" s="11" t="s">
        <v>123</v>
      </c>
    </row>
    <row r="163" spans="1:7" x14ac:dyDescent="0.25">
      <c r="A163" s="11" t="str">
        <f t="shared" si="2"/>
        <v>CatanduanesBaras</v>
      </c>
      <c r="B163" s="11" t="s">
        <v>548</v>
      </c>
      <c r="C163" s="11" t="s">
        <v>550</v>
      </c>
      <c r="D163" s="11" t="s">
        <v>429</v>
      </c>
      <c r="E163" s="11" t="s">
        <v>430</v>
      </c>
      <c r="F163" s="11" t="s">
        <v>342</v>
      </c>
      <c r="G163" s="11" t="s">
        <v>343</v>
      </c>
    </row>
    <row r="164" spans="1:7" x14ac:dyDescent="0.25">
      <c r="A164" s="11" t="str">
        <f t="shared" si="2"/>
        <v>AntiqueBarbaza</v>
      </c>
      <c r="B164" s="11" t="s">
        <v>551</v>
      </c>
      <c r="C164" s="11" t="s">
        <v>552</v>
      </c>
      <c r="D164" s="11" t="s">
        <v>316</v>
      </c>
      <c r="E164" s="11" t="s">
        <v>317</v>
      </c>
      <c r="F164" s="11" t="s">
        <v>154</v>
      </c>
      <c r="G164" s="11" t="s">
        <v>155</v>
      </c>
    </row>
    <row r="165" spans="1:7" x14ac:dyDescent="0.25">
      <c r="A165" s="11" t="str">
        <f t="shared" si="2"/>
        <v>SorsogonBarcelona</v>
      </c>
      <c r="B165" s="11" t="s">
        <v>553</v>
      </c>
      <c r="C165" s="11" t="s">
        <v>554</v>
      </c>
      <c r="D165" s="11" t="s">
        <v>555</v>
      </c>
      <c r="E165" s="11" t="s">
        <v>556</v>
      </c>
      <c r="F165" s="11" t="s">
        <v>342</v>
      </c>
      <c r="G165" s="11" t="s">
        <v>343</v>
      </c>
    </row>
    <row r="166" spans="1:7" x14ac:dyDescent="0.25">
      <c r="A166" s="11" t="str">
        <f t="shared" si="2"/>
        <v>CebuBarili</v>
      </c>
      <c r="B166" s="11" t="s">
        <v>557</v>
      </c>
      <c r="C166" s="11" t="s">
        <v>558</v>
      </c>
      <c r="D166" s="11" t="s">
        <v>195</v>
      </c>
      <c r="E166" s="11" t="s">
        <v>196</v>
      </c>
      <c r="F166" s="11" t="s">
        <v>188</v>
      </c>
      <c r="G166" s="11" t="s">
        <v>189</v>
      </c>
    </row>
    <row r="167" spans="1:7" x14ac:dyDescent="0.25">
      <c r="A167" s="11" t="str">
        <f t="shared" si="2"/>
        <v>MaguindanaoBarira</v>
      </c>
      <c r="B167" s="11" t="s">
        <v>559</v>
      </c>
      <c r="C167" s="11" t="s">
        <v>560</v>
      </c>
      <c r="D167" s="11" t="s">
        <v>283</v>
      </c>
      <c r="E167" s="11" t="s">
        <v>284</v>
      </c>
      <c r="F167" s="11" t="s">
        <v>160</v>
      </c>
      <c r="G167" s="11" t="s">
        <v>161</v>
      </c>
    </row>
    <row r="168" spans="1:7" x14ac:dyDescent="0.25">
      <c r="A168" s="11" t="str">
        <f t="shared" si="2"/>
        <v>Mountain ProvinceBarlig</v>
      </c>
      <c r="B168" s="11" t="s">
        <v>561</v>
      </c>
      <c r="C168" s="11" t="s">
        <v>562</v>
      </c>
      <c r="D168" s="11" t="s">
        <v>563</v>
      </c>
      <c r="E168" s="11" t="s">
        <v>564</v>
      </c>
      <c r="F168" s="11" t="s">
        <v>146</v>
      </c>
      <c r="G168" s="11" t="s">
        <v>147</v>
      </c>
    </row>
    <row r="169" spans="1:7" x14ac:dyDescent="0.25">
      <c r="A169" s="11" t="str">
        <f t="shared" si="2"/>
        <v>Surigao del SurBarobo</v>
      </c>
      <c r="B169" s="11" t="s">
        <v>565</v>
      </c>
      <c r="C169" s="11" t="s">
        <v>566</v>
      </c>
      <c r="D169" s="11" t="s">
        <v>567</v>
      </c>
      <c r="E169" s="11" t="s">
        <v>568</v>
      </c>
      <c r="F169" s="11" t="s">
        <v>207</v>
      </c>
      <c r="G169" s="11" t="s">
        <v>208</v>
      </c>
    </row>
    <row r="170" spans="1:7" x14ac:dyDescent="0.25">
      <c r="A170" s="11" t="str">
        <f t="shared" si="2"/>
        <v>IloiloBarotac Nuevo</v>
      </c>
      <c r="B170" s="11" t="s">
        <v>569</v>
      </c>
      <c r="C170" s="11" t="s">
        <v>570</v>
      </c>
      <c r="D170" s="11" t="s">
        <v>152</v>
      </c>
      <c r="E170" s="11" t="s">
        <v>153</v>
      </c>
      <c r="F170" s="11" t="s">
        <v>154</v>
      </c>
      <c r="G170" s="11" t="s">
        <v>155</v>
      </c>
    </row>
    <row r="171" spans="1:7" x14ac:dyDescent="0.25">
      <c r="A171" s="11" t="str">
        <f t="shared" si="2"/>
        <v>IloiloBarotac Viejo</v>
      </c>
      <c r="B171" s="11" t="s">
        <v>571</v>
      </c>
      <c r="C171" s="11" t="s">
        <v>572</v>
      </c>
      <c r="D171" s="11" t="s">
        <v>152</v>
      </c>
      <c r="E171" s="11" t="s">
        <v>153</v>
      </c>
      <c r="F171" s="11" t="s">
        <v>154</v>
      </c>
      <c r="G171" s="11" t="s">
        <v>155</v>
      </c>
    </row>
    <row r="172" spans="1:7" x14ac:dyDescent="0.25">
      <c r="A172" s="11" t="str">
        <f t="shared" si="2"/>
        <v>Lanao del NorteBaroy</v>
      </c>
      <c r="B172" s="11" t="s">
        <v>573</v>
      </c>
      <c r="C172" s="11" t="s">
        <v>574</v>
      </c>
      <c r="D172" s="11" t="s">
        <v>395</v>
      </c>
      <c r="E172" s="11" t="s">
        <v>396</v>
      </c>
      <c r="F172" s="11" t="s">
        <v>263</v>
      </c>
      <c r="G172" s="11" t="s">
        <v>264</v>
      </c>
    </row>
    <row r="173" spans="1:7" x14ac:dyDescent="0.25">
      <c r="A173" s="11" t="str">
        <f t="shared" si="2"/>
        <v>LeyteBarugo</v>
      </c>
      <c r="B173" s="11" t="s">
        <v>575</v>
      </c>
      <c r="C173" s="11" t="s">
        <v>576</v>
      </c>
      <c r="D173" s="11" t="s">
        <v>108</v>
      </c>
      <c r="E173" s="11" t="s">
        <v>109</v>
      </c>
      <c r="F173" s="11" t="s">
        <v>110</v>
      </c>
      <c r="G173" s="11" t="s">
        <v>111</v>
      </c>
    </row>
    <row r="174" spans="1:7" x14ac:dyDescent="0.25">
      <c r="A174" s="11" t="str">
        <f t="shared" si="2"/>
        <v>Negros OrientalBasay</v>
      </c>
      <c r="B174" s="11" t="s">
        <v>577</v>
      </c>
      <c r="C174" s="11" t="s">
        <v>578</v>
      </c>
      <c r="D174" s="11" t="s">
        <v>279</v>
      </c>
      <c r="E174" s="11" t="s">
        <v>280</v>
      </c>
      <c r="F174" s="11" t="s">
        <v>188</v>
      </c>
      <c r="G174" s="11" t="s">
        <v>189</v>
      </c>
    </row>
    <row r="175" spans="1:7" x14ac:dyDescent="0.25">
      <c r="A175" s="11" t="str">
        <f t="shared" si="2"/>
        <v>BatanesBasco</v>
      </c>
      <c r="B175" s="11" t="s">
        <v>579</v>
      </c>
      <c r="C175" s="11" t="s">
        <v>580</v>
      </c>
      <c r="D175" s="11" t="s">
        <v>581</v>
      </c>
      <c r="E175" s="11" t="s">
        <v>582</v>
      </c>
      <c r="F175" s="11" t="s">
        <v>104</v>
      </c>
      <c r="G175" s="11" t="s">
        <v>105</v>
      </c>
    </row>
    <row r="176" spans="1:7" x14ac:dyDescent="0.25">
      <c r="A176" s="11" t="str">
        <f t="shared" si="2"/>
        <v>SamarBasey</v>
      </c>
      <c r="B176" s="11" t="s">
        <v>583</v>
      </c>
      <c r="C176" s="11" t="s">
        <v>584</v>
      </c>
      <c r="D176" s="11" t="s">
        <v>251</v>
      </c>
      <c r="E176" s="11" t="s">
        <v>252</v>
      </c>
      <c r="F176" s="11" t="s">
        <v>110</v>
      </c>
      <c r="G176" s="11" t="s">
        <v>111</v>
      </c>
    </row>
    <row r="177" spans="1:7" x14ac:dyDescent="0.25">
      <c r="A177" s="11" t="str">
        <f t="shared" si="2"/>
        <v>Dinagat IslandsBasilisa</v>
      </c>
      <c r="B177" s="11" t="s">
        <v>585</v>
      </c>
      <c r="C177" s="11" t="s">
        <v>586</v>
      </c>
      <c r="D177" s="11" t="s">
        <v>587</v>
      </c>
      <c r="E177" s="11" t="s">
        <v>588</v>
      </c>
      <c r="F177" s="11" t="s">
        <v>207</v>
      </c>
      <c r="G177" s="11" t="s">
        <v>208</v>
      </c>
    </row>
    <row r="178" spans="1:7" x14ac:dyDescent="0.25">
      <c r="A178" s="11" t="str">
        <f t="shared" si="2"/>
        <v>PangasinanBasista</v>
      </c>
      <c r="B178" s="11" t="s">
        <v>589</v>
      </c>
      <c r="C178" s="11" t="s">
        <v>590</v>
      </c>
      <c r="D178" s="11" t="s">
        <v>130</v>
      </c>
      <c r="E178" s="11" t="s">
        <v>131</v>
      </c>
      <c r="F178" s="11" t="s">
        <v>116</v>
      </c>
      <c r="G178" s="11" t="s">
        <v>117</v>
      </c>
    </row>
    <row r="179" spans="1:7" x14ac:dyDescent="0.25">
      <c r="A179" s="11" t="str">
        <f t="shared" si="2"/>
        <v>Camarines NorteBasud</v>
      </c>
      <c r="B179" s="11" t="s">
        <v>591</v>
      </c>
      <c r="C179" s="11" t="s">
        <v>592</v>
      </c>
      <c r="D179" s="11" t="s">
        <v>593</v>
      </c>
      <c r="E179" s="11" t="s">
        <v>594</v>
      </c>
      <c r="F179" s="11" t="s">
        <v>342</v>
      </c>
      <c r="G179" s="11" t="s">
        <v>343</v>
      </c>
    </row>
    <row r="180" spans="1:7" x14ac:dyDescent="0.25">
      <c r="A180" s="11" t="str">
        <f t="shared" si="2"/>
        <v>IloiloBatad</v>
      </c>
      <c r="B180" s="11" t="s">
        <v>595</v>
      </c>
      <c r="C180" s="11" t="s">
        <v>596</v>
      </c>
      <c r="D180" s="11" t="s">
        <v>152</v>
      </c>
      <c r="E180" s="11" t="s">
        <v>153</v>
      </c>
      <c r="F180" s="11" t="s">
        <v>154</v>
      </c>
      <c r="G180" s="11" t="s">
        <v>155</v>
      </c>
    </row>
    <row r="181" spans="1:7" x14ac:dyDescent="0.25">
      <c r="A181" s="11" t="str">
        <f t="shared" si="2"/>
        <v>AklanBatan</v>
      </c>
      <c r="B181" s="11" t="s">
        <v>597</v>
      </c>
      <c r="C181" s="11" t="s">
        <v>598</v>
      </c>
      <c r="D181" s="11" t="s">
        <v>267</v>
      </c>
      <c r="E181" s="11" t="s">
        <v>268</v>
      </c>
      <c r="F181" s="11" t="s">
        <v>154</v>
      </c>
      <c r="G181" s="11" t="s">
        <v>155</v>
      </c>
    </row>
    <row r="182" spans="1:7" x14ac:dyDescent="0.25">
      <c r="A182" s="11" t="str">
        <f t="shared" si="2"/>
        <v>BatangasBatangas City</v>
      </c>
      <c r="B182" s="11" t="s">
        <v>599</v>
      </c>
      <c r="C182" s="11" t="s">
        <v>600</v>
      </c>
      <c r="D182" s="11" t="s">
        <v>134</v>
      </c>
      <c r="E182" s="11" t="s">
        <v>135</v>
      </c>
      <c r="F182" s="11" t="s">
        <v>122</v>
      </c>
      <c r="G182" s="11" t="s">
        <v>123</v>
      </c>
    </row>
    <row r="183" spans="1:7" x14ac:dyDescent="0.25">
      <c r="A183" s="11" t="str">
        <f t="shared" si="2"/>
        <v>PalawanBataraza</v>
      </c>
      <c r="B183" s="11" t="s">
        <v>601</v>
      </c>
      <c r="C183" s="11" t="s">
        <v>602</v>
      </c>
      <c r="D183" s="11" t="s">
        <v>86</v>
      </c>
      <c r="E183" s="11" t="s">
        <v>87</v>
      </c>
      <c r="F183" s="11" t="s">
        <v>88</v>
      </c>
      <c r="G183" s="11" t="s">
        <v>89</v>
      </c>
    </row>
    <row r="184" spans="1:7" x14ac:dyDescent="0.25">
      <c r="A184" s="11" t="str">
        <f t="shared" si="2"/>
        <v>Camarines SurBato</v>
      </c>
      <c r="B184" s="11" t="s">
        <v>603</v>
      </c>
      <c r="C184" s="11" t="s">
        <v>604</v>
      </c>
      <c r="D184" s="11" t="s">
        <v>375</v>
      </c>
      <c r="E184" s="11" t="s">
        <v>376</v>
      </c>
      <c r="F184" s="11" t="s">
        <v>342</v>
      </c>
      <c r="G184" s="11" t="s">
        <v>343</v>
      </c>
    </row>
    <row r="185" spans="1:7" x14ac:dyDescent="0.25">
      <c r="A185" s="11" t="str">
        <f t="shared" si="2"/>
        <v>CatanduanesBato</v>
      </c>
      <c r="B185" s="11" t="s">
        <v>603</v>
      </c>
      <c r="C185" s="11" t="s">
        <v>605</v>
      </c>
      <c r="D185" s="11" t="s">
        <v>429</v>
      </c>
      <c r="E185" s="11" t="s">
        <v>430</v>
      </c>
      <c r="F185" s="11" t="s">
        <v>342</v>
      </c>
      <c r="G185" s="11" t="s">
        <v>343</v>
      </c>
    </row>
    <row r="186" spans="1:7" x14ac:dyDescent="0.25">
      <c r="A186" s="11" t="str">
        <f t="shared" si="2"/>
        <v>LeyteBato</v>
      </c>
      <c r="B186" s="11" t="s">
        <v>603</v>
      </c>
      <c r="C186" s="11" t="s">
        <v>606</v>
      </c>
      <c r="D186" s="11" t="s">
        <v>108</v>
      </c>
      <c r="E186" s="11" t="s">
        <v>109</v>
      </c>
      <c r="F186" s="11" t="s">
        <v>110</v>
      </c>
      <c r="G186" s="11" t="s">
        <v>111</v>
      </c>
    </row>
    <row r="187" spans="1:7" x14ac:dyDescent="0.25">
      <c r="A187" s="11" t="str">
        <f t="shared" si="2"/>
        <v>MasbateBatuan</v>
      </c>
      <c r="B187" s="11" t="s">
        <v>607</v>
      </c>
      <c r="C187" s="11" t="s">
        <v>608</v>
      </c>
      <c r="D187" s="11" t="s">
        <v>340</v>
      </c>
      <c r="E187" s="11" t="s">
        <v>341</v>
      </c>
      <c r="F187" s="11" t="s">
        <v>342</v>
      </c>
      <c r="G187" s="11" t="s">
        <v>343</v>
      </c>
    </row>
    <row r="188" spans="1:7" x14ac:dyDescent="0.25">
      <c r="A188" s="11" t="str">
        <f t="shared" si="2"/>
        <v>BoholBatuan</v>
      </c>
      <c r="B188" s="11" t="s">
        <v>607</v>
      </c>
      <c r="C188" s="11" t="s">
        <v>609</v>
      </c>
      <c r="D188" s="11" t="s">
        <v>186</v>
      </c>
      <c r="E188" s="11" t="s">
        <v>187</v>
      </c>
      <c r="F188" s="11" t="s">
        <v>188</v>
      </c>
      <c r="G188" s="11" t="s">
        <v>189</v>
      </c>
    </row>
    <row r="189" spans="1:7" x14ac:dyDescent="0.25">
      <c r="A189" s="11" t="str">
        <f t="shared" si="2"/>
        <v>BatangasBauan</v>
      </c>
      <c r="B189" s="11" t="s">
        <v>610</v>
      </c>
      <c r="C189" s="11" t="s">
        <v>611</v>
      </c>
      <c r="D189" s="11" t="s">
        <v>134</v>
      </c>
      <c r="E189" s="11" t="s">
        <v>135</v>
      </c>
      <c r="F189" s="11" t="s">
        <v>122</v>
      </c>
      <c r="G189" s="11" t="s">
        <v>123</v>
      </c>
    </row>
    <row r="190" spans="1:7" x14ac:dyDescent="0.25">
      <c r="A190" s="11" t="str">
        <f t="shared" si="2"/>
        <v>La UnionBauang</v>
      </c>
      <c r="B190" s="11" t="s">
        <v>612</v>
      </c>
      <c r="C190" s="11" t="s">
        <v>613</v>
      </c>
      <c r="D190" s="11" t="s">
        <v>138</v>
      </c>
      <c r="E190" s="11" t="s">
        <v>139</v>
      </c>
      <c r="F190" s="11" t="s">
        <v>116</v>
      </c>
      <c r="G190" s="11" t="s">
        <v>117</v>
      </c>
    </row>
    <row r="191" spans="1:7" x14ac:dyDescent="0.25">
      <c r="A191" s="11" t="str">
        <f t="shared" si="2"/>
        <v>Mountain ProvinceBauko</v>
      </c>
      <c r="B191" s="11" t="s">
        <v>614</v>
      </c>
      <c r="C191" s="11" t="s">
        <v>615</v>
      </c>
      <c r="D191" s="11" t="s">
        <v>563</v>
      </c>
      <c r="E191" s="11" t="s">
        <v>564</v>
      </c>
      <c r="F191" s="11" t="s">
        <v>146</v>
      </c>
      <c r="G191" s="11" t="s">
        <v>147</v>
      </c>
    </row>
    <row r="192" spans="1:7" x14ac:dyDescent="0.25">
      <c r="A192" s="11" t="str">
        <f t="shared" si="2"/>
        <v>BukidnonBaungon</v>
      </c>
      <c r="B192" s="11" t="s">
        <v>616</v>
      </c>
      <c r="C192" s="11" t="s">
        <v>617</v>
      </c>
      <c r="D192" s="11" t="s">
        <v>618</v>
      </c>
      <c r="E192" s="11" t="s">
        <v>619</v>
      </c>
      <c r="F192" s="11" t="s">
        <v>263</v>
      </c>
      <c r="G192" s="11" t="s">
        <v>264</v>
      </c>
    </row>
    <row r="193" spans="1:7" x14ac:dyDescent="0.25">
      <c r="A193" s="11" t="str">
        <f t="shared" si="2"/>
        <v>PangasinanBautista</v>
      </c>
      <c r="B193" s="11" t="s">
        <v>620</v>
      </c>
      <c r="C193" s="11" t="s">
        <v>621</v>
      </c>
      <c r="D193" s="11" t="s">
        <v>130</v>
      </c>
      <c r="E193" s="11" t="s">
        <v>131</v>
      </c>
      <c r="F193" s="11" t="s">
        <v>116</v>
      </c>
      <c r="G193" s="11" t="s">
        <v>117</v>
      </c>
    </row>
    <row r="194" spans="1:7" x14ac:dyDescent="0.25">
      <c r="A194" s="11" t="str">
        <f t="shared" si="2"/>
        <v>LagunaBay</v>
      </c>
      <c r="B194" s="11" t="s">
        <v>622</v>
      </c>
      <c r="C194" s="11" t="s">
        <v>623</v>
      </c>
      <c r="D194" s="11" t="s">
        <v>178</v>
      </c>
      <c r="E194" s="11" t="s">
        <v>179</v>
      </c>
      <c r="F194" s="11" t="s">
        <v>122</v>
      </c>
      <c r="G194" s="11" t="s">
        <v>123</v>
      </c>
    </row>
    <row r="195" spans="1:7" x14ac:dyDescent="0.25">
      <c r="A195" s="11" t="str">
        <f t="shared" ref="A195:A258" si="3">D195&amp;B195</f>
        <v>Surigao del SurBayabas</v>
      </c>
      <c r="B195" s="11" t="s">
        <v>624</v>
      </c>
      <c r="C195" s="11" t="s">
        <v>625</v>
      </c>
      <c r="D195" s="11" t="s">
        <v>567</v>
      </c>
      <c r="E195" s="11" t="s">
        <v>568</v>
      </c>
      <c r="F195" s="11" t="s">
        <v>207</v>
      </c>
      <c r="G195" s="11" t="s">
        <v>208</v>
      </c>
    </row>
    <row r="196" spans="1:7" x14ac:dyDescent="0.25">
      <c r="A196" s="11" t="str">
        <f t="shared" si="3"/>
        <v>PangasinanBayambang</v>
      </c>
      <c r="B196" s="11" t="s">
        <v>626</v>
      </c>
      <c r="C196" s="11" t="s">
        <v>627</v>
      </c>
      <c r="D196" s="11" t="s">
        <v>130</v>
      </c>
      <c r="E196" s="11" t="s">
        <v>131</v>
      </c>
      <c r="F196" s="11" t="s">
        <v>116</v>
      </c>
      <c r="G196" s="11" t="s">
        <v>117</v>
      </c>
    </row>
    <row r="197" spans="1:7" x14ac:dyDescent="0.25">
      <c r="A197" s="11" t="str">
        <f t="shared" si="3"/>
        <v>Lanao del SurBayang</v>
      </c>
      <c r="B197" s="11" t="s">
        <v>628</v>
      </c>
      <c r="C197" s="11" t="s">
        <v>629</v>
      </c>
      <c r="D197" s="11" t="s">
        <v>399</v>
      </c>
      <c r="E197" s="11" t="s">
        <v>400</v>
      </c>
      <c r="F197" s="11" t="s">
        <v>160</v>
      </c>
      <c r="G197" s="11" t="s">
        <v>161</v>
      </c>
    </row>
    <row r="198" spans="1:7" x14ac:dyDescent="0.25">
      <c r="A198" s="11" t="str">
        <f t="shared" si="3"/>
        <v>Zamboanga del SurBayog</v>
      </c>
      <c r="B198" s="11" t="s">
        <v>630</v>
      </c>
      <c r="C198" s="11" t="s">
        <v>631</v>
      </c>
      <c r="D198" s="11" t="s">
        <v>369</v>
      </c>
      <c r="E198" s="11" t="s">
        <v>370</v>
      </c>
      <c r="F198" s="11" t="s">
        <v>233</v>
      </c>
      <c r="G198" s="11" t="s">
        <v>234</v>
      </c>
    </row>
    <row r="199" spans="1:7" x14ac:dyDescent="0.25">
      <c r="A199" s="11" t="str">
        <f t="shared" si="3"/>
        <v>Nueva VizcayaBayombong</v>
      </c>
      <c r="B199" s="11" t="s">
        <v>632</v>
      </c>
      <c r="C199" s="11" t="s">
        <v>633</v>
      </c>
      <c r="D199" s="11" t="s">
        <v>217</v>
      </c>
      <c r="E199" s="11" t="s">
        <v>218</v>
      </c>
      <c r="F199" s="11" t="s">
        <v>104</v>
      </c>
      <c r="G199" s="11" t="s">
        <v>105</v>
      </c>
    </row>
    <row r="200" spans="1:7" x14ac:dyDescent="0.25">
      <c r="A200" s="11" t="str">
        <f t="shared" si="3"/>
        <v>AntiqueBelison</v>
      </c>
      <c r="B200" s="11" t="s">
        <v>634</v>
      </c>
      <c r="C200" s="11" t="s">
        <v>635</v>
      </c>
      <c r="D200" s="11" t="s">
        <v>316</v>
      </c>
      <c r="E200" s="11" t="s">
        <v>317</v>
      </c>
      <c r="F200" s="11" t="s">
        <v>154</v>
      </c>
      <c r="G200" s="11" t="s">
        <v>155</v>
      </c>
    </row>
    <row r="201" spans="1:7" x14ac:dyDescent="0.25">
      <c r="A201" s="11" t="str">
        <f t="shared" si="3"/>
        <v>IsabelaBenito Soliven</v>
      </c>
      <c r="B201" s="11" t="s">
        <v>636</v>
      </c>
      <c r="C201" s="11" t="s">
        <v>637</v>
      </c>
      <c r="D201" s="11" t="s">
        <v>227</v>
      </c>
      <c r="E201" s="11" t="s">
        <v>228</v>
      </c>
      <c r="F201" s="11" t="s">
        <v>104</v>
      </c>
      <c r="G201" s="11" t="s">
        <v>105</v>
      </c>
    </row>
    <row r="202" spans="1:7" x14ac:dyDescent="0.25">
      <c r="A202" s="11" t="str">
        <f t="shared" si="3"/>
        <v>Mountain ProvinceBesao</v>
      </c>
      <c r="B202" s="11" t="s">
        <v>638</v>
      </c>
      <c r="C202" s="11" t="s">
        <v>639</v>
      </c>
      <c r="D202" s="11" t="s">
        <v>563</v>
      </c>
      <c r="E202" s="11" t="s">
        <v>564</v>
      </c>
      <c r="F202" s="11" t="s">
        <v>146</v>
      </c>
      <c r="G202" s="11" t="s">
        <v>147</v>
      </c>
    </row>
    <row r="203" spans="1:7" x14ac:dyDescent="0.25">
      <c r="A203" s="11" t="str">
        <f t="shared" si="3"/>
        <v>BoholBien Unido</v>
      </c>
      <c r="B203" s="11" t="s">
        <v>640</v>
      </c>
      <c r="C203" s="11" t="s">
        <v>641</v>
      </c>
      <c r="D203" s="11" t="s">
        <v>186</v>
      </c>
      <c r="E203" s="11" t="s">
        <v>187</v>
      </c>
      <c r="F203" s="11" t="s">
        <v>188</v>
      </c>
      <c r="G203" s="11" t="s">
        <v>189</v>
      </c>
    </row>
    <row r="204" spans="1:7" x14ac:dyDescent="0.25">
      <c r="A204" s="11" t="str">
        <f t="shared" si="3"/>
        <v>BoholBilar</v>
      </c>
      <c r="B204" s="11" t="s">
        <v>642</v>
      </c>
      <c r="C204" s="11" t="s">
        <v>643</v>
      </c>
      <c r="D204" s="11" t="s">
        <v>186</v>
      </c>
      <c r="E204" s="11" t="s">
        <v>187</v>
      </c>
      <c r="F204" s="11" t="s">
        <v>188</v>
      </c>
      <c r="G204" s="11" t="s">
        <v>189</v>
      </c>
    </row>
    <row r="205" spans="1:7" x14ac:dyDescent="0.25">
      <c r="A205" s="11" t="str">
        <f t="shared" si="3"/>
        <v>BiliranBiliran</v>
      </c>
      <c r="B205" s="11" t="s">
        <v>255</v>
      </c>
      <c r="C205" s="11" t="s">
        <v>644</v>
      </c>
      <c r="D205" s="11" t="s">
        <v>255</v>
      </c>
      <c r="E205" s="11" t="s">
        <v>256</v>
      </c>
      <c r="F205" s="11" t="s">
        <v>110</v>
      </c>
      <c r="G205" s="11" t="s">
        <v>111</v>
      </c>
    </row>
    <row r="206" spans="1:7" x14ac:dyDescent="0.25">
      <c r="A206" s="11" t="str">
        <f t="shared" si="3"/>
        <v>Negros OccidentalBinalbagan</v>
      </c>
      <c r="B206" s="11" t="s">
        <v>645</v>
      </c>
      <c r="C206" s="11" t="s">
        <v>646</v>
      </c>
      <c r="D206" s="11" t="s">
        <v>403</v>
      </c>
      <c r="E206" s="11" t="s">
        <v>404</v>
      </c>
      <c r="F206" s="11" t="s">
        <v>154</v>
      </c>
      <c r="G206" s="11" t="s">
        <v>155</v>
      </c>
    </row>
    <row r="207" spans="1:7" x14ac:dyDescent="0.25">
      <c r="A207" s="11" t="str">
        <f t="shared" si="3"/>
        <v>PangasinanBinalonan</v>
      </c>
      <c r="B207" s="11" t="s">
        <v>647</v>
      </c>
      <c r="C207" s="11" t="s">
        <v>648</v>
      </c>
      <c r="D207" s="11" t="s">
        <v>130</v>
      </c>
      <c r="E207" s="11" t="s">
        <v>131</v>
      </c>
      <c r="F207" s="11" t="s">
        <v>116</v>
      </c>
      <c r="G207" s="11" t="s">
        <v>117</v>
      </c>
    </row>
    <row r="208" spans="1:7" x14ac:dyDescent="0.25">
      <c r="A208" s="11" t="str">
        <f t="shared" si="3"/>
        <v>RizalBinangonan</v>
      </c>
      <c r="B208" s="11" t="s">
        <v>649</v>
      </c>
      <c r="C208" s="11" t="s">
        <v>650</v>
      </c>
      <c r="D208" s="11" t="s">
        <v>310</v>
      </c>
      <c r="E208" s="11" t="s">
        <v>311</v>
      </c>
      <c r="F208" s="11" t="s">
        <v>122</v>
      </c>
      <c r="G208" s="11" t="s">
        <v>123</v>
      </c>
    </row>
    <row r="209" spans="1:7" x14ac:dyDescent="0.25">
      <c r="A209" s="11" t="str">
        <f t="shared" si="3"/>
        <v>Negros OrientalBindoy</v>
      </c>
      <c r="B209" s="11" t="s">
        <v>651</v>
      </c>
      <c r="C209" s="11" t="s">
        <v>652</v>
      </c>
      <c r="D209" s="11" t="s">
        <v>279</v>
      </c>
      <c r="E209" s="11" t="s">
        <v>280</v>
      </c>
      <c r="F209" s="11" t="s">
        <v>188</v>
      </c>
      <c r="G209" s="11" t="s">
        <v>189</v>
      </c>
    </row>
    <row r="210" spans="1:7" x14ac:dyDescent="0.25">
      <c r="A210" s="11" t="str">
        <f t="shared" si="3"/>
        <v>IloiloBingawan</v>
      </c>
      <c r="B210" s="11" t="s">
        <v>653</v>
      </c>
      <c r="C210" s="11" t="s">
        <v>654</v>
      </c>
      <c r="D210" s="11" t="s">
        <v>152</v>
      </c>
      <c r="E210" s="11" t="s">
        <v>153</v>
      </c>
      <c r="F210" s="11" t="s">
        <v>154</v>
      </c>
      <c r="G210" s="11" t="s">
        <v>155</v>
      </c>
    </row>
    <row r="211" spans="1:7" x14ac:dyDescent="0.25">
      <c r="A211" s="11" t="str">
        <f t="shared" si="3"/>
        <v>Lanao del SurBinidayan</v>
      </c>
      <c r="B211" s="11" t="s">
        <v>655</v>
      </c>
      <c r="C211" s="11" t="s">
        <v>656</v>
      </c>
      <c r="D211" s="11" t="s">
        <v>399</v>
      </c>
      <c r="E211" s="11" t="s">
        <v>400</v>
      </c>
      <c r="F211" s="11" t="s">
        <v>160</v>
      </c>
      <c r="G211" s="11" t="s">
        <v>161</v>
      </c>
    </row>
    <row r="212" spans="1:7" x14ac:dyDescent="0.25">
      <c r="A212" s="11" t="str">
        <f t="shared" si="3"/>
        <v>PangasinanBinmaley</v>
      </c>
      <c r="B212" s="11" t="s">
        <v>657</v>
      </c>
      <c r="C212" s="11" t="s">
        <v>658</v>
      </c>
      <c r="D212" s="11" t="s">
        <v>130</v>
      </c>
      <c r="E212" s="11" t="s">
        <v>131</v>
      </c>
      <c r="F212" s="11" t="s">
        <v>116</v>
      </c>
      <c r="G212" s="11" t="s">
        <v>117</v>
      </c>
    </row>
    <row r="213" spans="1:7" x14ac:dyDescent="0.25">
      <c r="A213" s="11" t="str">
        <f t="shared" si="3"/>
        <v>NCR, City of Manila, First DistrictBinondo</v>
      </c>
      <c r="B213" s="11" t="s">
        <v>659</v>
      </c>
      <c r="C213" s="11" t="s">
        <v>660</v>
      </c>
      <c r="D213" s="11" t="s">
        <v>661</v>
      </c>
      <c r="E213" s="11" t="s">
        <v>662</v>
      </c>
      <c r="F213" s="11" t="s">
        <v>663</v>
      </c>
      <c r="G213" s="11" t="s">
        <v>664</v>
      </c>
    </row>
    <row r="214" spans="1:7" x14ac:dyDescent="0.25">
      <c r="A214" s="11" t="str">
        <f t="shared" si="3"/>
        <v>Misamis OrientalBinuangan</v>
      </c>
      <c r="B214" s="11" t="s">
        <v>665</v>
      </c>
      <c r="C214" s="11" t="s">
        <v>666</v>
      </c>
      <c r="D214" s="11" t="s">
        <v>271</v>
      </c>
      <c r="E214" s="11" t="s">
        <v>272</v>
      </c>
      <c r="F214" s="11" t="s">
        <v>263</v>
      </c>
      <c r="G214" s="11" t="s">
        <v>264</v>
      </c>
    </row>
    <row r="215" spans="1:7" x14ac:dyDescent="0.25">
      <c r="A215" s="11" t="str">
        <f t="shared" si="3"/>
        <v>Northern SamarBiri</v>
      </c>
      <c r="B215" s="11" t="s">
        <v>667</v>
      </c>
      <c r="C215" s="11" t="s">
        <v>668</v>
      </c>
      <c r="D215" s="11" t="s">
        <v>247</v>
      </c>
      <c r="E215" s="11" t="s">
        <v>248</v>
      </c>
      <c r="F215" s="11" t="s">
        <v>110</v>
      </c>
      <c r="G215" s="11" t="s">
        <v>111</v>
      </c>
    </row>
    <row r="216" spans="1:7" x14ac:dyDescent="0.25">
      <c r="A216" s="11" t="str">
        <f t="shared" si="3"/>
        <v>MarinduqueBoac</v>
      </c>
      <c r="B216" s="11" t="s">
        <v>669</v>
      </c>
      <c r="C216" s="11" t="s">
        <v>670</v>
      </c>
      <c r="D216" s="11" t="s">
        <v>671</v>
      </c>
      <c r="E216" s="11" t="s">
        <v>672</v>
      </c>
      <c r="F216" s="11" t="s">
        <v>88</v>
      </c>
      <c r="G216" s="11" t="s">
        <v>89</v>
      </c>
    </row>
    <row r="217" spans="1:7" x14ac:dyDescent="0.25">
      <c r="A217" s="11" t="str">
        <f t="shared" si="3"/>
        <v>Northern SamarBobon</v>
      </c>
      <c r="B217" s="11" t="s">
        <v>673</v>
      </c>
      <c r="C217" s="11" t="s">
        <v>674</v>
      </c>
      <c r="D217" s="11" t="s">
        <v>247</v>
      </c>
      <c r="E217" s="11" t="s">
        <v>248</v>
      </c>
      <c r="F217" s="11" t="s">
        <v>110</v>
      </c>
      <c r="G217" s="11" t="s">
        <v>111</v>
      </c>
    </row>
    <row r="218" spans="1:7" x14ac:dyDescent="0.25">
      <c r="A218" s="11" t="str">
        <f t="shared" si="3"/>
        <v>BulacanBocaue</v>
      </c>
      <c r="B218" s="11" t="s">
        <v>675</v>
      </c>
      <c r="C218" s="11" t="s">
        <v>676</v>
      </c>
      <c r="D218" s="11" t="s">
        <v>302</v>
      </c>
      <c r="E218" s="11" t="s">
        <v>303</v>
      </c>
      <c r="F218" s="11" t="s">
        <v>98</v>
      </c>
      <c r="G218" s="11" t="s">
        <v>99</v>
      </c>
    </row>
    <row r="219" spans="1:7" x14ac:dyDescent="0.25">
      <c r="A219" s="11" t="str">
        <f t="shared" si="3"/>
        <v>BenguetBokod</v>
      </c>
      <c r="B219" s="11" t="s">
        <v>677</v>
      </c>
      <c r="C219" s="11" t="s">
        <v>678</v>
      </c>
      <c r="D219" s="11" t="s">
        <v>364</v>
      </c>
      <c r="E219" s="11" t="s">
        <v>365</v>
      </c>
      <c r="F219" s="11" t="s">
        <v>146</v>
      </c>
      <c r="G219" s="11" t="s">
        <v>147</v>
      </c>
    </row>
    <row r="220" spans="1:7" x14ac:dyDescent="0.25">
      <c r="A220" s="11" t="str">
        <f t="shared" si="3"/>
        <v>PangasinanBolinao</v>
      </c>
      <c r="B220" s="11" t="s">
        <v>679</v>
      </c>
      <c r="C220" s="11" t="s">
        <v>680</v>
      </c>
      <c r="D220" s="11" t="s">
        <v>130</v>
      </c>
      <c r="E220" s="11" t="s">
        <v>131</v>
      </c>
      <c r="F220" s="11" t="s">
        <v>116</v>
      </c>
      <c r="G220" s="11" t="s">
        <v>117</v>
      </c>
    </row>
    <row r="221" spans="1:7" x14ac:dyDescent="0.25">
      <c r="A221" s="11" t="str">
        <f t="shared" si="3"/>
        <v>AbraBoliney</v>
      </c>
      <c r="B221" s="11" t="s">
        <v>681</v>
      </c>
      <c r="C221" s="11" t="s">
        <v>682</v>
      </c>
      <c r="D221" s="11" t="s">
        <v>526</v>
      </c>
      <c r="E221" s="11" t="s">
        <v>527</v>
      </c>
      <c r="F221" s="11" t="s">
        <v>146</v>
      </c>
      <c r="G221" s="11" t="s">
        <v>147</v>
      </c>
    </row>
    <row r="222" spans="1:7" x14ac:dyDescent="0.25">
      <c r="A222" s="11" t="str">
        <f t="shared" si="3"/>
        <v>CebuBoljoon</v>
      </c>
      <c r="B222" s="11" t="s">
        <v>683</v>
      </c>
      <c r="C222" s="11" t="s">
        <v>684</v>
      </c>
      <c r="D222" s="11" t="s">
        <v>195</v>
      </c>
      <c r="E222" s="11" t="s">
        <v>196</v>
      </c>
      <c r="F222" s="11" t="s">
        <v>188</v>
      </c>
      <c r="G222" s="11" t="s">
        <v>189</v>
      </c>
    </row>
    <row r="223" spans="1:7" x14ac:dyDescent="0.25">
      <c r="A223" s="11" t="str">
        <f t="shared" si="3"/>
        <v>Camarines SurBombon</v>
      </c>
      <c r="B223" s="11" t="s">
        <v>685</v>
      </c>
      <c r="C223" s="11" t="s">
        <v>686</v>
      </c>
      <c r="D223" s="11" t="s">
        <v>375</v>
      </c>
      <c r="E223" s="11" t="s">
        <v>376</v>
      </c>
      <c r="F223" s="11" t="s">
        <v>342</v>
      </c>
      <c r="G223" s="11" t="s">
        <v>343</v>
      </c>
    </row>
    <row r="224" spans="1:7" x14ac:dyDescent="0.25">
      <c r="A224" s="11" t="str">
        <f t="shared" si="3"/>
        <v>Nueva EcijaBongabon</v>
      </c>
      <c r="B224" s="11" t="s">
        <v>687</v>
      </c>
      <c r="C224" s="11" t="s">
        <v>688</v>
      </c>
      <c r="D224" s="11" t="s">
        <v>223</v>
      </c>
      <c r="E224" s="11" t="s">
        <v>224</v>
      </c>
      <c r="F224" s="11" t="s">
        <v>98</v>
      </c>
      <c r="G224" s="11" t="s">
        <v>99</v>
      </c>
    </row>
    <row r="225" spans="1:7" x14ac:dyDescent="0.25">
      <c r="A225" s="11" t="str">
        <f t="shared" si="3"/>
        <v>Oriental MindoroBongabong</v>
      </c>
      <c r="B225" s="11" t="s">
        <v>689</v>
      </c>
      <c r="C225" s="11" t="s">
        <v>690</v>
      </c>
      <c r="D225" s="11" t="s">
        <v>391</v>
      </c>
      <c r="E225" s="11" t="s">
        <v>392</v>
      </c>
      <c r="F225" s="11" t="s">
        <v>88</v>
      </c>
      <c r="G225" s="11" t="s">
        <v>89</v>
      </c>
    </row>
    <row r="226" spans="1:7" x14ac:dyDescent="0.25">
      <c r="A226" s="11" t="str">
        <f t="shared" si="3"/>
        <v>Tawi-TawiBongao</v>
      </c>
      <c r="B226" s="11" t="s">
        <v>691</v>
      </c>
      <c r="C226" s="11" t="s">
        <v>692</v>
      </c>
      <c r="D226" s="11" t="s">
        <v>693</v>
      </c>
      <c r="E226" s="11" t="s">
        <v>694</v>
      </c>
      <c r="F226" s="11" t="s">
        <v>160</v>
      </c>
      <c r="G226" s="11" t="s">
        <v>161</v>
      </c>
    </row>
    <row r="227" spans="1:7" x14ac:dyDescent="0.25">
      <c r="A227" s="11" t="str">
        <f t="shared" si="3"/>
        <v>Misamis OccidentalBonifacio</v>
      </c>
      <c r="B227" s="11" t="s">
        <v>695</v>
      </c>
      <c r="C227" s="11" t="s">
        <v>696</v>
      </c>
      <c r="D227" s="11" t="s">
        <v>261</v>
      </c>
      <c r="E227" s="11" t="s">
        <v>262</v>
      </c>
      <c r="F227" s="11" t="s">
        <v>263</v>
      </c>
      <c r="G227" s="11" t="s">
        <v>264</v>
      </c>
    </row>
    <row r="228" spans="1:7" x14ac:dyDescent="0.25">
      <c r="A228" s="11" t="str">
        <f t="shared" si="3"/>
        <v>Southern LeyteBontoc</v>
      </c>
      <c r="B228" s="11" t="s">
        <v>697</v>
      </c>
      <c r="C228" s="11" t="s">
        <v>698</v>
      </c>
      <c r="D228" s="11" t="s">
        <v>289</v>
      </c>
      <c r="E228" s="11" t="s">
        <v>290</v>
      </c>
      <c r="F228" s="11" t="s">
        <v>110</v>
      </c>
      <c r="G228" s="11" t="s">
        <v>111</v>
      </c>
    </row>
    <row r="229" spans="1:7" x14ac:dyDescent="0.25">
      <c r="A229" s="11" t="str">
        <f t="shared" si="3"/>
        <v>Mountain ProvinceBontoc</v>
      </c>
      <c r="B229" s="11" t="s">
        <v>697</v>
      </c>
      <c r="C229" s="11" t="s">
        <v>699</v>
      </c>
      <c r="D229" s="11" t="s">
        <v>563</v>
      </c>
      <c r="E229" s="11" t="s">
        <v>564</v>
      </c>
      <c r="F229" s="11" t="s">
        <v>146</v>
      </c>
      <c r="G229" s="11" t="s">
        <v>147</v>
      </c>
    </row>
    <row r="230" spans="1:7" x14ac:dyDescent="0.25">
      <c r="A230" s="11" t="str">
        <f t="shared" si="3"/>
        <v>CebuBorbon</v>
      </c>
      <c r="B230" s="11" t="s">
        <v>700</v>
      </c>
      <c r="C230" s="11" t="s">
        <v>701</v>
      </c>
      <c r="D230" s="11" t="s">
        <v>195</v>
      </c>
      <c r="E230" s="11" t="s">
        <v>196</v>
      </c>
      <c r="F230" s="11" t="s">
        <v>188</v>
      </c>
      <c r="G230" s="11" t="s">
        <v>189</v>
      </c>
    </row>
    <row r="231" spans="1:7" x14ac:dyDescent="0.25">
      <c r="A231" s="11" t="str">
        <f t="shared" si="3"/>
        <v>Davao OrientalBoston</v>
      </c>
      <c r="B231" s="11" t="s">
        <v>702</v>
      </c>
      <c r="C231" s="11" t="s">
        <v>703</v>
      </c>
      <c r="D231" s="11" t="s">
        <v>433</v>
      </c>
      <c r="E231" s="11" t="s">
        <v>434</v>
      </c>
      <c r="F231" s="11" t="s">
        <v>358</v>
      </c>
      <c r="G231" s="11" t="s">
        <v>359</v>
      </c>
    </row>
    <row r="232" spans="1:7" x14ac:dyDescent="0.25">
      <c r="A232" s="11" t="str">
        <f t="shared" si="3"/>
        <v>ZambalesBotolan</v>
      </c>
      <c r="B232" s="11" t="s">
        <v>704</v>
      </c>
      <c r="C232" s="11" t="s">
        <v>705</v>
      </c>
      <c r="D232" s="11" t="s">
        <v>706</v>
      </c>
      <c r="E232" s="11" t="s">
        <v>707</v>
      </c>
      <c r="F232" s="11" t="s">
        <v>98</v>
      </c>
      <c r="G232" s="11" t="s">
        <v>99</v>
      </c>
    </row>
    <row r="233" spans="1:7" x14ac:dyDescent="0.25">
      <c r="A233" s="11" t="str">
        <f t="shared" si="3"/>
        <v>Davao del NorteBraulio E. Dujali</v>
      </c>
      <c r="B233" s="11" t="s">
        <v>708</v>
      </c>
      <c r="C233" s="11" t="s">
        <v>709</v>
      </c>
      <c r="D233" s="11" t="s">
        <v>356</v>
      </c>
      <c r="E233" s="11" t="s">
        <v>357</v>
      </c>
      <c r="F233" s="11" t="s">
        <v>358</v>
      </c>
      <c r="G233" s="11" t="s">
        <v>359</v>
      </c>
    </row>
    <row r="234" spans="1:7" x14ac:dyDescent="0.25">
      <c r="A234" s="11" t="str">
        <f t="shared" si="3"/>
        <v>PalawanBrooke's Point</v>
      </c>
      <c r="B234" s="11" t="s">
        <v>710</v>
      </c>
      <c r="C234" s="11" t="s">
        <v>711</v>
      </c>
      <c r="D234" s="11" t="s">
        <v>86</v>
      </c>
      <c r="E234" s="11" t="s">
        <v>87</v>
      </c>
      <c r="F234" s="11" t="s">
        <v>88</v>
      </c>
      <c r="G234" s="11" t="s">
        <v>89</v>
      </c>
    </row>
    <row r="235" spans="1:7" x14ac:dyDescent="0.25">
      <c r="A235" s="11" t="str">
        <f t="shared" si="3"/>
        <v>Lanao del SurBuadiposo-Buntong</v>
      </c>
      <c r="B235" s="11" t="s">
        <v>712</v>
      </c>
      <c r="C235" s="11" t="s">
        <v>713</v>
      </c>
      <c r="D235" s="11" t="s">
        <v>399</v>
      </c>
      <c r="E235" s="11" t="s">
        <v>400</v>
      </c>
      <c r="F235" s="11" t="s">
        <v>160</v>
      </c>
      <c r="G235" s="11" t="s">
        <v>161</v>
      </c>
    </row>
    <row r="236" spans="1:7" x14ac:dyDescent="0.25">
      <c r="A236" s="11" t="str">
        <f t="shared" si="3"/>
        <v>Lanao del SurBubong</v>
      </c>
      <c r="B236" s="11" t="s">
        <v>714</v>
      </c>
      <c r="C236" s="11" t="s">
        <v>715</v>
      </c>
      <c r="D236" s="11" t="s">
        <v>399</v>
      </c>
      <c r="E236" s="11" t="s">
        <v>400</v>
      </c>
      <c r="F236" s="11" t="s">
        <v>160</v>
      </c>
      <c r="G236" s="11" t="s">
        <v>161</v>
      </c>
    </row>
    <row r="237" spans="1:7" x14ac:dyDescent="0.25">
      <c r="A237" s="11" t="str">
        <f t="shared" si="3"/>
        <v>AbraBucay</v>
      </c>
      <c r="B237" s="11" t="s">
        <v>716</v>
      </c>
      <c r="C237" s="11" t="s">
        <v>717</v>
      </c>
      <c r="D237" s="11" t="s">
        <v>526</v>
      </c>
      <c r="E237" s="11" t="s">
        <v>527</v>
      </c>
      <c r="F237" s="11" t="s">
        <v>146</v>
      </c>
      <c r="G237" s="11" t="s">
        <v>147</v>
      </c>
    </row>
    <row r="238" spans="1:7" x14ac:dyDescent="0.25">
      <c r="A238" s="11" t="str">
        <f t="shared" si="3"/>
        <v>AbraBucloc</v>
      </c>
      <c r="B238" s="11" t="s">
        <v>718</v>
      </c>
      <c r="C238" s="11" t="s">
        <v>719</v>
      </c>
      <c r="D238" s="11" t="s">
        <v>526</v>
      </c>
      <c r="E238" s="11" t="s">
        <v>527</v>
      </c>
      <c r="F238" s="11" t="s">
        <v>146</v>
      </c>
      <c r="G238" s="11" t="s">
        <v>147</v>
      </c>
    </row>
    <row r="239" spans="1:7" x14ac:dyDescent="0.25">
      <c r="A239" s="11" t="str">
        <f t="shared" si="3"/>
        <v>QuezonBuenavista</v>
      </c>
      <c r="B239" s="11" t="s">
        <v>720</v>
      </c>
      <c r="C239" s="11" t="s">
        <v>721</v>
      </c>
      <c r="D239" s="11" t="s">
        <v>120</v>
      </c>
      <c r="E239" s="11" t="s">
        <v>121</v>
      </c>
      <c r="F239" s="11" t="s">
        <v>122</v>
      </c>
      <c r="G239" s="11" t="s">
        <v>123</v>
      </c>
    </row>
    <row r="240" spans="1:7" x14ac:dyDescent="0.25">
      <c r="A240" s="11" t="str">
        <f t="shared" si="3"/>
        <v>GuimarasBuenavista</v>
      </c>
      <c r="B240" s="11" t="s">
        <v>720</v>
      </c>
      <c r="C240" s="11" t="s">
        <v>722</v>
      </c>
      <c r="D240" s="11" t="s">
        <v>723</v>
      </c>
      <c r="E240" s="11" t="s">
        <v>724</v>
      </c>
      <c r="F240" s="11" t="s">
        <v>154</v>
      </c>
      <c r="G240" s="11" t="s">
        <v>155</v>
      </c>
    </row>
    <row r="241" spans="1:7" x14ac:dyDescent="0.25">
      <c r="A241" s="11" t="str">
        <f t="shared" si="3"/>
        <v>BoholBuenavista</v>
      </c>
      <c r="B241" s="11" t="s">
        <v>720</v>
      </c>
      <c r="C241" s="11" t="s">
        <v>725</v>
      </c>
      <c r="D241" s="11" t="s">
        <v>186</v>
      </c>
      <c r="E241" s="11" t="s">
        <v>187</v>
      </c>
      <c r="F241" s="11" t="s">
        <v>188</v>
      </c>
      <c r="G241" s="11" t="s">
        <v>189</v>
      </c>
    </row>
    <row r="242" spans="1:7" x14ac:dyDescent="0.25">
      <c r="A242" s="11" t="str">
        <f t="shared" si="3"/>
        <v>Agusan del NorteBuenavista</v>
      </c>
      <c r="B242" s="11" t="s">
        <v>720</v>
      </c>
      <c r="C242" s="11" t="s">
        <v>726</v>
      </c>
      <c r="D242" s="11" t="s">
        <v>727</v>
      </c>
      <c r="E242" s="11" t="s">
        <v>728</v>
      </c>
      <c r="F242" s="11" t="s">
        <v>207</v>
      </c>
      <c r="G242" s="11" t="s">
        <v>208</v>
      </c>
    </row>
    <row r="243" spans="1:7" x14ac:dyDescent="0.25">
      <c r="A243" s="11" t="str">
        <f t="shared" si="3"/>
        <v>MarinduqueBuenavista</v>
      </c>
      <c r="B243" s="11" t="s">
        <v>720</v>
      </c>
      <c r="C243" s="11" t="s">
        <v>729</v>
      </c>
      <c r="D243" s="11" t="s">
        <v>671</v>
      </c>
      <c r="E243" s="11" t="s">
        <v>672</v>
      </c>
      <c r="F243" s="11" t="s">
        <v>88</v>
      </c>
      <c r="G243" s="11" t="s">
        <v>89</v>
      </c>
    </row>
    <row r="244" spans="1:7" x14ac:dyDescent="0.25">
      <c r="A244" s="11" t="str">
        <f t="shared" si="3"/>
        <v>PangasinanBugallon</v>
      </c>
      <c r="B244" s="11" t="s">
        <v>730</v>
      </c>
      <c r="C244" s="11" t="s">
        <v>731</v>
      </c>
      <c r="D244" s="11" t="s">
        <v>130</v>
      </c>
      <c r="E244" s="11" t="s">
        <v>131</v>
      </c>
      <c r="F244" s="11" t="s">
        <v>116</v>
      </c>
      <c r="G244" s="11" t="s">
        <v>117</v>
      </c>
    </row>
    <row r="245" spans="1:7" x14ac:dyDescent="0.25">
      <c r="A245" s="11" t="str">
        <f t="shared" si="3"/>
        <v>AntiqueBugasong</v>
      </c>
      <c r="B245" s="11" t="s">
        <v>732</v>
      </c>
      <c r="C245" s="11" t="s">
        <v>733</v>
      </c>
      <c r="D245" s="11" t="s">
        <v>316</v>
      </c>
      <c r="E245" s="11" t="s">
        <v>317</v>
      </c>
      <c r="F245" s="11" t="s">
        <v>154</v>
      </c>
      <c r="G245" s="11" t="s">
        <v>155</v>
      </c>
    </row>
    <row r="246" spans="1:7" x14ac:dyDescent="0.25">
      <c r="A246" s="11" t="str">
        <f t="shared" si="3"/>
        <v>CagayanBuguey</v>
      </c>
      <c r="B246" s="11" t="s">
        <v>734</v>
      </c>
      <c r="C246" s="11" t="s">
        <v>735</v>
      </c>
      <c r="D246" s="11" t="s">
        <v>102</v>
      </c>
      <c r="E246" s="11" t="s">
        <v>103</v>
      </c>
      <c r="F246" s="11" t="s">
        <v>104</v>
      </c>
      <c r="G246" s="11" t="s">
        <v>105</v>
      </c>
    </row>
    <row r="247" spans="1:7" x14ac:dyDescent="0.25">
      <c r="A247" s="11" t="str">
        <f t="shared" si="3"/>
        <v>BenguetBuguias</v>
      </c>
      <c r="B247" s="11" t="s">
        <v>736</v>
      </c>
      <c r="C247" s="11" t="s">
        <v>737</v>
      </c>
      <c r="D247" s="11" t="s">
        <v>364</v>
      </c>
      <c r="E247" s="11" t="s">
        <v>365</v>
      </c>
      <c r="F247" s="11" t="s">
        <v>146</v>
      </c>
      <c r="G247" s="11" t="s">
        <v>147</v>
      </c>
    </row>
    <row r="248" spans="1:7" x14ac:dyDescent="0.25">
      <c r="A248" s="11" t="str">
        <f t="shared" si="3"/>
        <v>Camarines SurBuhi</v>
      </c>
      <c r="B248" s="11" t="s">
        <v>738</v>
      </c>
      <c r="C248" s="11" t="s">
        <v>739</v>
      </c>
      <c r="D248" s="11" t="s">
        <v>375</v>
      </c>
      <c r="E248" s="11" t="s">
        <v>376</v>
      </c>
      <c r="F248" s="11" t="s">
        <v>342</v>
      </c>
      <c r="G248" s="11" t="s">
        <v>343</v>
      </c>
    </row>
    <row r="249" spans="1:7" x14ac:dyDescent="0.25">
      <c r="A249" s="11" t="str">
        <f t="shared" si="3"/>
        <v>Camarines SurBula</v>
      </c>
      <c r="B249" s="11" t="s">
        <v>740</v>
      </c>
      <c r="C249" s="11" t="s">
        <v>741</v>
      </c>
      <c r="D249" s="11" t="s">
        <v>375</v>
      </c>
      <c r="E249" s="11" t="s">
        <v>376</v>
      </c>
      <c r="F249" s="11" t="s">
        <v>342</v>
      </c>
      <c r="G249" s="11" t="s">
        <v>343</v>
      </c>
    </row>
    <row r="250" spans="1:7" x14ac:dyDescent="0.25">
      <c r="A250" s="11" t="str">
        <f t="shared" si="3"/>
        <v>BulacanBulacan</v>
      </c>
      <c r="B250" s="11" t="s">
        <v>302</v>
      </c>
      <c r="C250" s="11" t="s">
        <v>742</v>
      </c>
      <c r="D250" s="11" t="s">
        <v>302</v>
      </c>
      <c r="E250" s="11" t="s">
        <v>303</v>
      </c>
      <c r="F250" s="11" t="s">
        <v>98</v>
      </c>
      <c r="G250" s="11" t="s">
        <v>99</v>
      </c>
    </row>
    <row r="251" spans="1:7" x14ac:dyDescent="0.25">
      <c r="A251" s="11" t="str">
        <f t="shared" si="3"/>
        <v>Oriental MindoroBulalacao</v>
      </c>
      <c r="B251" s="11" t="s">
        <v>743</v>
      </c>
      <c r="C251" s="11" t="s">
        <v>744</v>
      </c>
      <c r="D251" s="11" t="s">
        <v>391</v>
      </c>
      <c r="E251" s="11" t="s">
        <v>392</v>
      </c>
      <c r="F251" s="11" t="s">
        <v>88</v>
      </c>
      <c r="G251" s="11" t="s">
        <v>89</v>
      </c>
    </row>
    <row r="252" spans="1:7" x14ac:dyDescent="0.25">
      <c r="A252" s="11" t="str">
        <f t="shared" si="3"/>
        <v>SorsogonBulan</v>
      </c>
      <c r="B252" s="11" t="s">
        <v>745</v>
      </c>
      <c r="C252" s="11" t="s">
        <v>746</v>
      </c>
      <c r="D252" s="11" t="s">
        <v>555</v>
      </c>
      <c r="E252" s="11" t="s">
        <v>556</v>
      </c>
      <c r="F252" s="11" t="s">
        <v>342</v>
      </c>
      <c r="G252" s="11" t="s">
        <v>343</v>
      </c>
    </row>
    <row r="253" spans="1:7" x14ac:dyDescent="0.25">
      <c r="A253" s="11" t="str">
        <f t="shared" si="3"/>
        <v>MaguindanaoBuldon</v>
      </c>
      <c r="B253" s="11" t="s">
        <v>747</v>
      </c>
      <c r="C253" s="11" t="s">
        <v>748</v>
      </c>
      <c r="D253" s="11" t="s">
        <v>283</v>
      </c>
      <c r="E253" s="11" t="s">
        <v>284</v>
      </c>
      <c r="F253" s="11" t="s">
        <v>160</v>
      </c>
      <c r="G253" s="11" t="s">
        <v>161</v>
      </c>
    </row>
    <row r="254" spans="1:7" x14ac:dyDescent="0.25">
      <c r="A254" s="11" t="str">
        <f t="shared" si="3"/>
        <v>MaguindanaoBuluan</v>
      </c>
      <c r="B254" s="11" t="s">
        <v>749</v>
      </c>
      <c r="C254" s="11" t="s">
        <v>750</v>
      </c>
      <c r="D254" s="11" t="s">
        <v>283</v>
      </c>
      <c r="E254" s="11" t="s">
        <v>284</v>
      </c>
      <c r="F254" s="11" t="s">
        <v>160</v>
      </c>
      <c r="G254" s="11" t="s">
        <v>161</v>
      </c>
    </row>
    <row r="255" spans="1:7" x14ac:dyDescent="0.25">
      <c r="A255" s="11" t="str">
        <f t="shared" si="3"/>
        <v>SorsogonBulusan</v>
      </c>
      <c r="B255" s="11" t="s">
        <v>751</v>
      </c>
      <c r="C255" s="11" t="s">
        <v>752</v>
      </c>
      <c r="D255" s="11" t="s">
        <v>555</v>
      </c>
      <c r="E255" s="11" t="s">
        <v>556</v>
      </c>
      <c r="F255" s="11" t="s">
        <v>342</v>
      </c>
      <c r="G255" s="11" t="s">
        <v>343</v>
      </c>
    </row>
    <row r="256" spans="1:7" x14ac:dyDescent="0.25">
      <c r="A256" s="11" t="str">
        <f t="shared" si="3"/>
        <v>Lanao del SurBumbaran</v>
      </c>
      <c r="B256" s="11" t="s">
        <v>753</v>
      </c>
      <c r="C256" s="11" t="s">
        <v>754</v>
      </c>
      <c r="D256" s="11" t="s">
        <v>399</v>
      </c>
      <c r="E256" s="11" t="s">
        <v>400</v>
      </c>
      <c r="F256" s="11" t="s">
        <v>160</v>
      </c>
      <c r="G256" s="11" t="s">
        <v>161</v>
      </c>
    </row>
    <row r="257" spans="1:7" x14ac:dyDescent="0.25">
      <c r="A257" s="11" t="str">
        <f t="shared" si="3"/>
        <v>Agusan del SurBunawan</v>
      </c>
      <c r="B257" s="11" t="s">
        <v>755</v>
      </c>
      <c r="C257" s="11" t="s">
        <v>756</v>
      </c>
      <c r="D257" s="11" t="s">
        <v>757</v>
      </c>
      <c r="E257" s="11" t="s">
        <v>758</v>
      </c>
      <c r="F257" s="11" t="s">
        <v>207</v>
      </c>
      <c r="G257" s="11" t="s">
        <v>208</v>
      </c>
    </row>
    <row r="258" spans="1:7" x14ac:dyDescent="0.25">
      <c r="A258" s="11" t="str">
        <f t="shared" si="3"/>
        <v>LeyteBurauen</v>
      </c>
      <c r="B258" s="11" t="s">
        <v>759</v>
      </c>
      <c r="C258" s="11" t="s">
        <v>760</v>
      </c>
      <c r="D258" s="11" t="s">
        <v>108</v>
      </c>
      <c r="E258" s="11" t="s">
        <v>109</v>
      </c>
      <c r="F258" s="11" t="s">
        <v>110</v>
      </c>
      <c r="G258" s="11" t="s">
        <v>111</v>
      </c>
    </row>
    <row r="259" spans="1:7" x14ac:dyDescent="0.25">
      <c r="A259" s="11" t="str">
        <f t="shared" ref="A259:A322" si="4">D259&amp;B259</f>
        <v>QuezonBurdeos</v>
      </c>
      <c r="B259" s="11" t="s">
        <v>761</v>
      </c>
      <c r="C259" s="11" t="s">
        <v>762</v>
      </c>
      <c r="D259" s="11" t="s">
        <v>120</v>
      </c>
      <c r="E259" s="11" t="s">
        <v>121</v>
      </c>
      <c r="F259" s="11" t="s">
        <v>122</v>
      </c>
      <c r="G259" s="11" t="s">
        <v>123</v>
      </c>
    </row>
    <row r="260" spans="1:7" x14ac:dyDescent="0.25">
      <c r="A260" s="11" t="str">
        <f t="shared" si="4"/>
        <v>Ilocos NorteBurgos</v>
      </c>
      <c r="B260" s="11" t="s">
        <v>763</v>
      </c>
      <c r="C260" s="11" t="s">
        <v>764</v>
      </c>
      <c r="D260" s="11" t="s">
        <v>114</v>
      </c>
      <c r="E260" s="11" t="s">
        <v>115</v>
      </c>
      <c r="F260" s="11" t="s">
        <v>116</v>
      </c>
      <c r="G260" s="11" t="s">
        <v>117</v>
      </c>
    </row>
    <row r="261" spans="1:7" x14ac:dyDescent="0.25">
      <c r="A261" s="11" t="str">
        <f t="shared" si="4"/>
        <v>Ilocos SurBurgos</v>
      </c>
      <c r="B261" s="11" t="s">
        <v>763</v>
      </c>
      <c r="C261" s="11" t="s">
        <v>765</v>
      </c>
      <c r="D261" s="11" t="s">
        <v>237</v>
      </c>
      <c r="E261" s="11" t="s">
        <v>238</v>
      </c>
      <c r="F261" s="11" t="s">
        <v>116</v>
      </c>
      <c r="G261" s="11" t="s">
        <v>117</v>
      </c>
    </row>
    <row r="262" spans="1:7" x14ac:dyDescent="0.25">
      <c r="A262" s="11" t="str">
        <f t="shared" si="4"/>
        <v>La UnionBurgos</v>
      </c>
      <c r="B262" s="11" t="s">
        <v>763</v>
      </c>
      <c r="C262" s="11" t="s">
        <v>766</v>
      </c>
      <c r="D262" s="11" t="s">
        <v>138</v>
      </c>
      <c r="E262" s="11" t="s">
        <v>139</v>
      </c>
      <c r="F262" s="11" t="s">
        <v>116</v>
      </c>
      <c r="G262" s="11" t="s">
        <v>117</v>
      </c>
    </row>
    <row r="263" spans="1:7" x14ac:dyDescent="0.25">
      <c r="A263" s="11" t="str">
        <f t="shared" si="4"/>
        <v>PangasinanBurgos</v>
      </c>
      <c r="B263" s="11" t="s">
        <v>763</v>
      </c>
      <c r="C263" s="11" t="s">
        <v>767</v>
      </c>
      <c r="D263" s="11" t="s">
        <v>130</v>
      </c>
      <c r="E263" s="11" t="s">
        <v>131</v>
      </c>
      <c r="F263" s="11" t="s">
        <v>116</v>
      </c>
      <c r="G263" s="11" t="s">
        <v>117</v>
      </c>
    </row>
    <row r="264" spans="1:7" x14ac:dyDescent="0.25">
      <c r="A264" s="11" t="str">
        <f t="shared" si="4"/>
        <v>IsabelaBurgos</v>
      </c>
      <c r="B264" s="11" t="s">
        <v>763</v>
      </c>
      <c r="C264" s="11" t="s">
        <v>768</v>
      </c>
      <c r="D264" s="11" t="s">
        <v>227</v>
      </c>
      <c r="E264" s="11" t="s">
        <v>228</v>
      </c>
      <c r="F264" s="11" t="s">
        <v>104</v>
      </c>
      <c r="G264" s="11" t="s">
        <v>105</v>
      </c>
    </row>
    <row r="265" spans="1:7" x14ac:dyDescent="0.25">
      <c r="A265" s="11" t="str">
        <f t="shared" si="4"/>
        <v>Surigao del NorteBurgos</v>
      </c>
      <c r="B265" s="11" t="s">
        <v>763</v>
      </c>
      <c r="C265" s="11" t="s">
        <v>769</v>
      </c>
      <c r="D265" s="11" t="s">
        <v>205</v>
      </c>
      <c r="E265" s="11" t="s">
        <v>206</v>
      </c>
      <c r="F265" s="11" t="s">
        <v>207</v>
      </c>
      <c r="G265" s="11" t="s">
        <v>208</v>
      </c>
    </row>
    <row r="266" spans="1:7" x14ac:dyDescent="0.25">
      <c r="A266" s="11" t="str">
        <f t="shared" si="4"/>
        <v>AklanBuruanga</v>
      </c>
      <c r="B266" s="11" t="s">
        <v>770</v>
      </c>
      <c r="C266" s="11" t="s">
        <v>771</v>
      </c>
      <c r="D266" s="11" t="s">
        <v>267</v>
      </c>
      <c r="E266" s="11" t="s">
        <v>268</v>
      </c>
      <c r="F266" s="11" t="s">
        <v>154</v>
      </c>
      <c r="G266" s="11" t="s">
        <v>155</v>
      </c>
    </row>
    <row r="267" spans="1:7" x14ac:dyDescent="0.25">
      <c r="A267" s="11" t="str">
        <f t="shared" si="4"/>
        <v>BulacanBustos</v>
      </c>
      <c r="B267" s="11" t="s">
        <v>772</v>
      </c>
      <c r="C267" s="11" t="s">
        <v>773</v>
      </c>
      <c r="D267" s="11" t="s">
        <v>302</v>
      </c>
      <c r="E267" s="11" t="s">
        <v>303</v>
      </c>
      <c r="F267" s="11" t="s">
        <v>98</v>
      </c>
      <c r="G267" s="11" t="s">
        <v>99</v>
      </c>
    </row>
    <row r="268" spans="1:7" x14ac:dyDescent="0.25">
      <c r="A268" s="11" t="str">
        <f t="shared" si="4"/>
        <v>PalawanBusuanga</v>
      </c>
      <c r="B268" s="11" t="s">
        <v>774</v>
      </c>
      <c r="C268" s="11" t="s">
        <v>775</v>
      </c>
      <c r="D268" s="11" t="s">
        <v>86</v>
      </c>
      <c r="E268" s="11" t="s">
        <v>87</v>
      </c>
      <c r="F268" s="11" t="s">
        <v>88</v>
      </c>
      <c r="G268" s="11" t="s">
        <v>89</v>
      </c>
    </row>
    <row r="269" spans="1:7" x14ac:dyDescent="0.25">
      <c r="A269" s="11" t="str">
        <f t="shared" si="4"/>
        <v>Lanao del SurButig</v>
      </c>
      <c r="B269" s="11" t="s">
        <v>776</v>
      </c>
      <c r="C269" s="11" t="s">
        <v>777</v>
      </c>
      <c r="D269" s="11" t="s">
        <v>399</v>
      </c>
      <c r="E269" s="11" t="s">
        <v>400</v>
      </c>
      <c r="F269" s="11" t="s">
        <v>160</v>
      </c>
      <c r="G269" s="11" t="s">
        <v>161</v>
      </c>
    </row>
    <row r="270" spans="1:7" x14ac:dyDescent="0.25">
      <c r="A270" s="11" t="str">
        <f t="shared" si="4"/>
        <v>Agusan del NorteButuan City</v>
      </c>
      <c r="B270" s="11" t="s">
        <v>778</v>
      </c>
      <c r="C270" s="11" t="s">
        <v>779</v>
      </c>
      <c r="D270" s="11" t="s">
        <v>727</v>
      </c>
      <c r="E270" s="11" t="s">
        <v>728</v>
      </c>
      <c r="F270" s="11" t="s">
        <v>207</v>
      </c>
      <c r="G270" s="11" t="s">
        <v>208</v>
      </c>
    </row>
    <row r="271" spans="1:7" x14ac:dyDescent="0.25">
      <c r="A271" s="11" t="str">
        <f t="shared" si="4"/>
        <v>Zamboanga SibugayBuug</v>
      </c>
      <c r="B271" s="11" t="s">
        <v>780</v>
      </c>
      <c r="C271" s="11" t="s">
        <v>781</v>
      </c>
      <c r="D271" s="11" t="s">
        <v>231</v>
      </c>
      <c r="E271" s="11" t="s">
        <v>232</v>
      </c>
      <c r="F271" s="11" t="s">
        <v>233</v>
      </c>
      <c r="G271" s="11" t="s">
        <v>234</v>
      </c>
    </row>
    <row r="272" spans="1:7" x14ac:dyDescent="0.25">
      <c r="A272" s="11" t="str">
        <f t="shared" si="4"/>
        <v>La UnionCaba</v>
      </c>
      <c r="B272" s="11" t="s">
        <v>782</v>
      </c>
      <c r="C272" s="11" t="s">
        <v>783</v>
      </c>
      <c r="D272" s="11" t="s">
        <v>138</v>
      </c>
      <c r="E272" s="11" t="s">
        <v>139</v>
      </c>
      <c r="F272" s="11" t="s">
        <v>116</v>
      </c>
      <c r="G272" s="11" t="s">
        <v>117</v>
      </c>
    </row>
    <row r="273" spans="1:7" x14ac:dyDescent="0.25">
      <c r="A273" s="11" t="str">
        <f t="shared" si="4"/>
        <v>IsabelaCabagan</v>
      </c>
      <c r="B273" s="11" t="s">
        <v>784</v>
      </c>
      <c r="C273" s="11" t="s">
        <v>785</v>
      </c>
      <c r="D273" s="11" t="s">
        <v>227</v>
      </c>
      <c r="E273" s="11" t="s">
        <v>228</v>
      </c>
      <c r="F273" s="11" t="s">
        <v>104</v>
      </c>
      <c r="G273" s="11" t="s">
        <v>105</v>
      </c>
    </row>
    <row r="274" spans="1:7" x14ac:dyDescent="0.25">
      <c r="A274" s="11" t="str">
        <f t="shared" si="4"/>
        <v>Nueva EcijaCabanatuan City</v>
      </c>
      <c r="B274" s="11" t="s">
        <v>786</v>
      </c>
      <c r="C274" s="11" t="s">
        <v>787</v>
      </c>
      <c r="D274" s="11" t="s">
        <v>223</v>
      </c>
      <c r="E274" s="11" t="s">
        <v>224</v>
      </c>
      <c r="F274" s="11" t="s">
        <v>98</v>
      </c>
      <c r="G274" s="11" t="s">
        <v>99</v>
      </c>
    </row>
    <row r="275" spans="1:7" x14ac:dyDescent="0.25">
      <c r="A275" s="11" t="str">
        <f t="shared" si="4"/>
        <v>ZambalesCabangan</v>
      </c>
      <c r="B275" s="11" t="s">
        <v>788</v>
      </c>
      <c r="C275" s="11" t="s">
        <v>789</v>
      </c>
      <c r="D275" s="11" t="s">
        <v>706</v>
      </c>
      <c r="E275" s="11" t="s">
        <v>707</v>
      </c>
      <c r="F275" s="11" t="s">
        <v>98</v>
      </c>
      <c r="G275" s="11" t="s">
        <v>99</v>
      </c>
    </row>
    <row r="276" spans="1:7" x14ac:dyDescent="0.25">
      <c r="A276" s="11" t="str">
        <f t="shared" si="4"/>
        <v>BukidnonCabanglasan</v>
      </c>
      <c r="B276" s="11" t="s">
        <v>790</v>
      </c>
      <c r="C276" s="11" t="s">
        <v>791</v>
      </c>
      <c r="D276" s="11" t="s">
        <v>618</v>
      </c>
      <c r="E276" s="11" t="s">
        <v>619</v>
      </c>
      <c r="F276" s="11" t="s">
        <v>263</v>
      </c>
      <c r="G276" s="11" t="s">
        <v>264</v>
      </c>
    </row>
    <row r="277" spans="1:7" x14ac:dyDescent="0.25">
      <c r="A277" s="11" t="str">
        <f t="shared" si="4"/>
        <v>QuirinoCabarroguis</v>
      </c>
      <c r="B277" s="11" t="s">
        <v>792</v>
      </c>
      <c r="C277" s="11" t="s">
        <v>793</v>
      </c>
      <c r="D277" s="11" t="s">
        <v>126</v>
      </c>
      <c r="E277" s="11" t="s">
        <v>127</v>
      </c>
      <c r="F277" s="11" t="s">
        <v>104</v>
      </c>
      <c r="G277" s="11" t="s">
        <v>105</v>
      </c>
    </row>
    <row r="278" spans="1:7" x14ac:dyDescent="0.25">
      <c r="A278" s="11" t="str">
        <f t="shared" si="4"/>
        <v>IsabelaCabatuan</v>
      </c>
      <c r="B278" s="11" t="s">
        <v>794</v>
      </c>
      <c r="C278" s="11" t="s">
        <v>795</v>
      </c>
      <c r="D278" s="11" t="s">
        <v>227</v>
      </c>
      <c r="E278" s="11" t="s">
        <v>228</v>
      </c>
      <c r="F278" s="11" t="s">
        <v>104</v>
      </c>
      <c r="G278" s="11" t="s">
        <v>105</v>
      </c>
    </row>
    <row r="279" spans="1:7" x14ac:dyDescent="0.25">
      <c r="A279" s="11" t="str">
        <f t="shared" si="4"/>
        <v>IloiloCabatuan</v>
      </c>
      <c r="B279" s="11" t="s">
        <v>794</v>
      </c>
      <c r="C279" s="11" t="s">
        <v>796</v>
      </c>
      <c r="D279" s="11" t="s">
        <v>152</v>
      </c>
      <c r="E279" s="11" t="s">
        <v>153</v>
      </c>
      <c r="F279" s="11" t="s">
        <v>154</v>
      </c>
      <c r="G279" s="11" t="s">
        <v>155</v>
      </c>
    </row>
    <row r="280" spans="1:7" x14ac:dyDescent="0.25">
      <c r="A280" s="11" t="str">
        <f t="shared" si="4"/>
        <v>Nueva EcijaCabiao</v>
      </c>
      <c r="B280" s="11" t="s">
        <v>797</v>
      </c>
      <c r="C280" s="11" t="s">
        <v>798</v>
      </c>
      <c r="D280" s="11" t="s">
        <v>223</v>
      </c>
      <c r="E280" s="11" t="s">
        <v>224</v>
      </c>
      <c r="F280" s="11" t="s">
        <v>98</v>
      </c>
      <c r="G280" s="11" t="s">
        <v>99</v>
      </c>
    </row>
    <row r="281" spans="1:7" x14ac:dyDescent="0.25">
      <c r="A281" s="11" t="str">
        <f t="shared" si="4"/>
        <v>BiliranCabucgayan</v>
      </c>
      <c r="B281" s="11" t="s">
        <v>799</v>
      </c>
      <c r="C281" s="11" t="s">
        <v>800</v>
      </c>
      <c r="D281" s="11" t="s">
        <v>255</v>
      </c>
      <c r="E281" s="11" t="s">
        <v>256</v>
      </c>
      <c r="F281" s="11" t="s">
        <v>110</v>
      </c>
      <c r="G281" s="11" t="s">
        <v>111</v>
      </c>
    </row>
    <row r="282" spans="1:7" x14ac:dyDescent="0.25">
      <c r="A282" s="11" t="str">
        <f t="shared" si="4"/>
        <v>Ilocos SurCabugao</v>
      </c>
      <c r="B282" s="11" t="s">
        <v>801</v>
      </c>
      <c r="C282" s="11" t="s">
        <v>802</v>
      </c>
      <c r="D282" s="11" t="s">
        <v>237</v>
      </c>
      <c r="E282" s="11" t="s">
        <v>238</v>
      </c>
      <c r="F282" s="11" t="s">
        <v>116</v>
      </c>
      <c r="G282" s="11" t="s">
        <v>117</v>
      </c>
    </row>
    <row r="283" spans="1:7" x14ac:dyDescent="0.25">
      <c r="A283" s="11" t="str">
        <f t="shared" si="4"/>
        <v>Camarines SurCabusao</v>
      </c>
      <c r="B283" s="11" t="s">
        <v>803</v>
      </c>
      <c r="C283" s="11" t="s">
        <v>804</v>
      </c>
      <c r="D283" s="11" t="s">
        <v>375</v>
      </c>
      <c r="E283" s="11" t="s">
        <v>376</v>
      </c>
      <c r="F283" s="11" t="s">
        <v>342</v>
      </c>
      <c r="G283" s="11" t="s">
        <v>343</v>
      </c>
    </row>
    <row r="284" spans="1:7" x14ac:dyDescent="0.25">
      <c r="A284" s="11" t="str">
        <f t="shared" si="4"/>
        <v>LagunaCabuyao City</v>
      </c>
      <c r="B284" s="11" t="s">
        <v>805</v>
      </c>
      <c r="C284" s="11" t="s">
        <v>806</v>
      </c>
      <c r="D284" s="11" t="s">
        <v>178</v>
      </c>
      <c r="E284" s="11" t="s">
        <v>179</v>
      </c>
      <c r="F284" s="11" t="s">
        <v>122</v>
      </c>
      <c r="G284" s="11" t="s">
        <v>123</v>
      </c>
    </row>
    <row r="285" spans="1:7" x14ac:dyDescent="0.25">
      <c r="A285" s="11" t="str">
        <f t="shared" si="4"/>
        <v>Negros OccidentalCadiz City</v>
      </c>
      <c r="B285" s="11" t="s">
        <v>807</v>
      </c>
      <c r="C285" s="11" t="s">
        <v>808</v>
      </c>
      <c r="D285" s="11" t="s">
        <v>403</v>
      </c>
      <c r="E285" s="11" t="s">
        <v>404</v>
      </c>
      <c r="F285" s="11" t="s">
        <v>154</v>
      </c>
      <c r="G285" s="11" t="s">
        <v>155</v>
      </c>
    </row>
    <row r="286" spans="1:7" x14ac:dyDescent="0.25">
      <c r="A286" s="11" t="str">
        <f t="shared" si="4"/>
        <v>Misamis OrientalCagayan de Oro City</v>
      </c>
      <c r="B286" s="11" t="s">
        <v>809</v>
      </c>
      <c r="C286" s="11" t="s">
        <v>810</v>
      </c>
      <c r="D286" s="11" t="s">
        <v>271</v>
      </c>
      <c r="E286" s="11" t="s">
        <v>272</v>
      </c>
      <c r="F286" s="11" t="s">
        <v>263</v>
      </c>
      <c r="G286" s="11" t="s">
        <v>264</v>
      </c>
    </row>
    <row r="287" spans="1:7" x14ac:dyDescent="0.25">
      <c r="A287" s="11" t="str">
        <f t="shared" si="4"/>
        <v>PalawanCagayancillo</v>
      </c>
      <c r="B287" s="11" t="s">
        <v>811</v>
      </c>
      <c r="C287" s="11" t="s">
        <v>812</v>
      </c>
      <c r="D287" s="11" t="s">
        <v>86</v>
      </c>
      <c r="E287" s="11" t="s">
        <v>87</v>
      </c>
      <c r="F287" s="11" t="s">
        <v>88</v>
      </c>
      <c r="G287" s="11" t="s">
        <v>89</v>
      </c>
    </row>
    <row r="288" spans="1:7" x14ac:dyDescent="0.25">
      <c r="A288" s="11" t="str">
        <f t="shared" si="4"/>
        <v>Dinagat IslandsCagdianao</v>
      </c>
      <c r="B288" s="11" t="s">
        <v>813</v>
      </c>
      <c r="C288" s="11" t="s">
        <v>814</v>
      </c>
      <c r="D288" s="11" t="s">
        <v>587</v>
      </c>
      <c r="E288" s="11" t="s">
        <v>588</v>
      </c>
      <c r="F288" s="11" t="s">
        <v>207</v>
      </c>
      <c r="G288" s="11" t="s">
        <v>208</v>
      </c>
    </row>
    <row r="289" spans="1:7" x14ac:dyDescent="0.25">
      <c r="A289" s="11" t="str">
        <f t="shared" si="4"/>
        <v>Surigao del SurCagwait</v>
      </c>
      <c r="B289" s="11" t="s">
        <v>815</v>
      </c>
      <c r="C289" s="11" t="s">
        <v>816</v>
      </c>
      <c r="D289" s="11" t="s">
        <v>567</v>
      </c>
      <c r="E289" s="11" t="s">
        <v>568</v>
      </c>
      <c r="F289" s="11" t="s">
        <v>207</v>
      </c>
      <c r="G289" s="11" t="s">
        <v>208</v>
      </c>
    </row>
    <row r="290" spans="1:7" x14ac:dyDescent="0.25">
      <c r="A290" s="11" t="str">
        <f t="shared" si="4"/>
        <v>BiliranCaibiran</v>
      </c>
      <c r="B290" s="11" t="s">
        <v>817</v>
      </c>
      <c r="C290" s="11" t="s">
        <v>818</v>
      </c>
      <c r="D290" s="11" t="s">
        <v>255</v>
      </c>
      <c r="E290" s="11" t="s">
        <v>256</v>
      </c>
      <c r="F290" s="11" t="s">
        <v>110</v>
      </c>
      <c r="G290" s="11" t="s">
        <v>111</v>
      </c>
    </row>
    <row r="291" spans="1:7" x14ac:dyDescent="0.25">
      <c r="A291" s="11" t="str">
        <f t="shared" si="4"/>
        <v>RizalCainta</v>
      </c>
      <c r="B291" s="11" t="s">
        <v>819</v>
      </c>
      <c r="C291" s="11" t="s">
        <v>820</v>
      </c>
      <c r="D291" s="11" t="s">
        <v>310</v>
      </c>
      <c r="E291" s="11" t="s">
        <v>311</v>
      </c>
      <c r="F291" s="11" t="s">
        <v>122</v>
      </c>
      <c r="G291" s="11" t="s">
        <v>123</v>
      </c>
    </row>
    <row r="292" spans="1:7" x14ac:dyDescent="0.25">
      <c r="A292" s="11" t="str">
        <f t="shared" si="4"/>
        <v>RomblonCajidiocan</v>
      </c>
      <c r="B292" s="11" t="s">
        <v>821</v>
      </c>
      <c r="C292" s="11" t="s">
        <v>822</v>
      </c>
      <c r="D292" s="11" t="s">
        <v>198</v>
      </c>
      <c r="E292" s="11" t="s">
        <v>199</v>
      </c>
      <c r="F292" s="11" t="s">
        <v>88</v>
      </c>
      <c r="G292" s="11" t="s">
        <v>89</v>
      </c>
    </row>
    <row r="293" spans="1:7" x14ac:dyDescent="0.25">
      <c r="A293" s="11" t="str">
        <f t="shared" si="4"/>
        <v>Camarines SurCalabanga</v>
      </c>
      <c r="B293" s="11" t="s">
        <v>823</v>
      </c>
      <c r="C293" s="11" t="s">
        <v>824</v>
      </c>
      <c r="D293" s="11" t="s">
        <v>375</v>
      </c>
      <c r="E293" s="11" t="s">
        <v>376</v>
      </c>
      <c r="F293" s="11" t="s">
        <v>342</v>
      </c>
      <c r="G293" s="11" t="s">
        <v>343</v>
      </c>
    </row>
    <row r="294" spans="1:7" x14ac:dyDescent="0.25">
      <c r="A294" s="11" t="str">
        <f t="shared" si="4"/>
        <v>BatangasCalaca</v>
      </c>
      <c r="B294" s="11" t="s">
        <v>825</v>
      </c>
      <c r="C294" s="11" t="s">
        <v>826</v>
      </c>
      <c r="D294" s="11" t="s">
        <v>134</v>
      </c>
      <c r="E294" s="11" t="s">
        <v>135</v>
      </c>
      <c r="F294" s="11" t="s">
        <v>122</v>
      </c>
      <c r="G294" s="11" t="s">
        <v>123</v>
      </c>
    </row>
    <row r="295" spans="1:7" x14ac:dyDescent="0.25">
      <c r="A295" s="11" t="str">
        <f t="shared" si="4"/>
        <v>Misamis OccidentalCalamba</v>
      </c>
      <c r="B295" s="11" t="s">
        <v>827</v>
      </c>
      <c r="C295" s="11" t="s">
        <v>828</v>
      </c>
      <c r="D295" s="11" t="s">
        <v>261</v>
      </c>
      <c r="E295" s="11" t="s">
        <v>262</v>
      </c>
      <c r="F295" s="11" t="s">
        <v>263</v>
      </c>
      <c r="G295" s="11" t="s">
        <v>264</v>
      </c>
    </row>
    <row r="296" spans="1:7" x14ac:dyDescent="0.25">
      <c r="A296" s="11" t="str">
        <f t="shared" si="4"/>
        <v>ApayaoCalanasan</v>
      </c>
      <c r="B296" s="11" t="s">
        <v>829</v>
      </c>
      <c r="C296" s="11" t="s">
        <v>830</v>
      </c>
      <c r="D296" s="11" t="s">
        <v>831</v>
      </c>
      <c r="E296" s="11" t="s">
        <v>832</v>
      </c>
      <c r="F296" s="11" t="s">
        <v>146</v>
      </c>
      <c r="G296" s="11" t="s">
        <v>147</v>
      </c>
    </row>
    <row r="297" spans="1:7" x14ac:dyDescent="0.25">
      <c r="A297" s="11" t="str">
        <f t="shared" si="4"/>
        <v>Lanao del SurCalanogas</v>
      </c>
      <c r="B297" s="11" t="s">
        <v>833</v>
      </c>
      <c r="C297" s="11" t="s">
        <v>834</v>
      </c>
      <c r="D297" s="11" t="s">
        <v>399</v>
      </c>
      <c r="E297" s="11" t="s">
        <v>400</v>
      </c>
      <c r="F297" s="11" t="s">
        <v>160</v>
      </c>
      <c r="G297" s="11" t="s">
        <v>161</v>
      </c>
    </row>
    <row r="298" spans="1:7" x14ac:dyDescent="0.25">
      <c r="A298" s="11" t="str">
        <f t="shared" si="4"/>
        <v>BoholCalape</v>
      </c>
      <c r="B298" s="11" t="s">
        <v>835</v>
      </c>
      <c r="C298" s="11" t="s">
        <v>836</v>
      </c>
      <c r="D298" s="11" t="s">
        <v>186</v>
      </c>
      <c r="E298" s="11" t="s">
        <v>187</v>
      </c>
      <c r="F298" s="11" t="s">
        <v>188</v>
      </c>
      <c r="G298" s="11" t="s">
        <v>189</v>
      </c>
    </row>
    <row r="299" spans="1:7" x14ac:dyDescent="0.25">
      <c r="A299" s="11" t="str">
        <f t="shared" si="4"/>
        <v>PangasinanCalasiao</v>
      </c>
      <c r="B299" s="11" t="s">
        <v>837</v>
      </c>
      <c r="C299" s="11" t="s">
        <v>838</v>
      </c>
      <c r="D299" s="11" t="s">
        <v>130</v>
      </c>
      <c r="E299" s="11" t="s">
        <v>131</v>
      </c>
      <c r="F299" s="11" t="s">
        <v>116</v>
      </c>
      <c r="G299" s="11" t="s">
        <v>117</v>
      </c>
    </row>
    <row r="300" spans="1:7" x14ac:dyDescent="0.25">
      <c r="A300" s="11" t="str">
        <f t="shared" si="4"/>
        <v>BatangasCalatagan</v>
      </c>
      <c r="B300" s="11" t="s">
        <v>839</v>
      </c>
      <c r="C300" s="11" t="s">
        <v>840</v>
      </c>
      <c r="D300" s="11" t="s">
        <v>134</v>
      </c>
      <c r="E300" s="11" t="s">
        <v>135</v>
      </c>
      <c r="F300" s="11" t="s">
        <v>122</v>
      </c>
      <c r="G300" s="11" t="s">
        <v>123</v>
      </c>
    </row>
    <row r="301" spans="1:7" x14ac:dyDescent="0.25">
      <c r="A301" s="11" t="str">
        <f t="shared" si="4"/>
        <v>Negros OccidentalCalatrava</v>
      </c>
      <c r="B301" s="11" t="s">
        <v>841</v>
      </c>
      <c r="C301" s="11" t="s">
        <v>842</v>
      </c>
      <c r="D301" s="11" t="s">
        <v>403</v>
      </c>
      <c r="E301" s="11" t="s">
        <v>404</v>
      </c>
      <c r="F301" s="11" t="s">
        <v>154</v>
      </c>
      <c r="G301" s="11" t="s">
        <v>155</v>
      </c>
    </row>
    <row r="302" spans="1:7" x14ac:dyDescent="0.25">
      <c r="A302" s="11" t="str">
        <f t="shared" si="4"/>
        <v>RomblonCalatrava</v>
      </c>
      <c r="B302" s="11" t="s">
        <v>841</v>
      </c>
      <c r="C302" s="11" t="s">
        <v>843</v>
      </c>
      <c r="D302" s="11" t="s">
        <v>198</v>
      </c>
      <c r="E302" s="11" t="s">
        <v>199</v>
      </c>
      <c r="F302" s="11" t="s">
        <v>88</v>
      </c>
      <c r="G302" s="11" t="s">
        <v>89</v>
      </c>
    </row>
    <row r="303" spans="1:7" x14ac:dyDescent="0.25">
      <c r="A303" s="11" t="str">
        <f t="shared" si="4"/>
        <v>QuezonCalauag</v>
      </c>
      <c r="B303" s="11" t="s">
        <v>844</v>
      </c>
      <c r="C303" s="11" t="s">
        <v>845</v>
      </c>
      <c r="D303" s="11" t="s">
        <v>120</v>
      </c>
      <c r="E303" s="11" t="s">
        <v>121</v>
      </c>
      <c r="F303" s="11" t="s">
        <v>122</v>
      </c>
      <c r="G303" s="11" t="s">
        <v>123</v>
      </c>
    </row>
    <row r="304" spans="1:7" x14ac:dyDescent="0.25">
      <c r="A304" s="11" t="str">
        <f t="shared" si="4"/>
        <v>LagunaCalauan</v>
      </c>
      <c r="B304" s="11" t="s">
        <v>846</v>
      </c>
      <c r="C304" s="11" t="s">
        <v>847</v>
      </c>
      <c r="D304" s="11" t="s">
        <v>178</v>
      </c>
      <c r="E304" s="11" t="s">
        <v>179</v>
      </c>
      <c r="F304" s="11" t="s">
        <v>122</v>
      </c>
      <c r="G304" s="11" t="s">
        <v>123</v>
      </c>
    </row>
    <row r="305" spans="1:7" x14ac:dyDescent="0.25">
      <c r="A305" s="11" t="str">
        <f t="shared" si="4"/>
        <v>CagayanCalayan</v>
      </c>
      <c r="B305" s="11" t="s">
        <v>848</v>
      </c>
      <c r="C305" s="11" t="s">
        <v>849</v>
      </c>
      <c r="D305" s="11" t="s">
        <v>102</v>
      </c>
      <c r="E305" s="11" t="s">
        <v>103</v>
      </c>
      <c r="F305" s="11" t="s">
        <v>104</v>
      </c>
      <c r="G305" s="11" t="s">
        <v>105</v>
      </c>
    </row>
    <row r="306" spans="1:7" x14ac:dyDescent="0.25">
      <c r="A306" s="11" t="str">
        <f t="shared" si="4"/>
        <v>SamarCalbayog City</v>
      </c>
      <c r="B306" s="11" t="s">
        <v>850</v>
      </c>
      <c r="C306" s="11" t="s">
        <v>851</v>
      </c>
      <c r="D306" s="11" t="s">
        <v>251</v>
      </c>
      <c r="E306" s="11" t="s">
        <v>252</v>
      </c>
      <c r="F306" s="11" t="s">
        <v>110</v>
      </c>
      <c r="G306" s="11" t="s">
        <v>111</v>
      </c>
    </row>
    <row r="307" spans="1:7" x14ac:dyDescent="0.25">
      <c r="A307" s="11" t="str">
        <f t="shared" si="4"/>
        <v>SamarCalbiga</v>
      </c>
      <c r="B307" s="11" t="s">
        <v>852</v>
      </c>
      <c r="C307" s="11" t="s">
        <v>853</v>
      </c>
      <c r="D307" s="11" t="s">
        <v>251</v>
      </c>
      <c r="E307" s="11" t="s">
        <v>252</v>
      </c>
      <c r="F307" s="11" t="s">
        <v>110</v>
      </c>
      <c r="G307" s="11" t="s">
        <v>111</v>
      </c>
    </row>
    <row r="308" spans="1:7" x14ac:dyDescent="0.25">
      <c r="A308" s="11" t="str">
        <f t="shared" si="4"/>
        <v>IloiloCalinog</v>
      </c>
      <c r="B308" s="11" t="s">
        <v>854</v>
      </c>
      <c r="C308" s="11" t="s">
        <v>855</v>
      </c>
      <c r="D308" s="11" t="s">
        <v>152</v>
      </c>
      <c r="E308" s="11" t="s">
        <v>153</v>
      </c>
      <c r="F308" s="11" t="s">
        <v>154</v>
      </c>
      <c r="G308" s="11" t="s">
        <v>155</v>
      </c>
    </row>
    <row r="309" spans="1:7" x14ac:dyDescent="0.25">
      <c r="A309" s="11" t="str">
        <f t="shared" si="4"/>
        <v>Occidental MindoroCalintaan</v>
      </c>
      <c r="B309" s="11" t="s">
        <v>856</v>
      </c>
      <c r="C309" s="11" t="s">
        <v>857</v>
      </c>
      <c r="D309" s="11" t="s">
        <v>92</v>
      </c>
      <c r="E309" s="11" t="s">
        <v>93</v>
      </c>
      <c r="F309" s="11" t="s">
        <v>88</v>
      </c>
      <c r="G309" s="11" t="s">
        <v>89</v>
      </c>
    </row>
    <row r="310" spans="1:7" x14ac:dyDescent="0.25">
      <c r="A310" s="11" t="str">
        <f t="shared" si="4"/>
        <v>NCR, Third DistrictCaloocan City</v>
      </c>
      <c r="B310" s="11" t="s">
        <v>858</v>
      </c>
      <c r="C310" s="11" t="s">
        <v>859</v>
      </c>
      <c r="D310" s="11" t="s">
        <v>860</v>
      </c>
      <c r="E310" s="11" t="s">
        <v>861</v>
      </c>
      <c r="F310" s="11" t="s">
        <v>663</v>
      </c>
      <c r="G310" s="11" t="s">
        <v>664</v>
      </c>
    </row>
    <row r="311" spans="1:7" x14ac:dyDescent="0.25">
      <c r="A311" s="11" t="str">
        <f t="shared" si="4"/>
        <v>LeyteCalubian</v>
      </c>
      <c r="B311" s="11" t="s">
        <v>862</v>
      </c>
      <c r="C311" s="11" t="s">
        <v>863</v>
      </c>
      <c r="D311" s="11" t="s">
        <v>108</v>
      </c>
      <c r="E311" s="11" t="s">
        <v>109</v>
      </c>
      <c r="F311" s="11" t="s">
        <v>110</v>
      </c>
      <c r="G311" s="11" t="s">
        <v>111</v>
      </c>
    </row>
    <row r="312" spans="1:7" x14ac:dyDescent="0.25">
      <c r="A312" s="11" t="str">
        <f t="shared" si="4"/>
        <v>BulacanCalumpit</v>
      </c>
      <c r="B312" s="11" t="s">
        <v>864</v>
      </c>
      <c r="C312" s="11" t="s">
        <v>865</v>
      </c>
      <c r="D312" s="11" t="s">
        <v>302</v>
      </c>
      <c r="E312" s="11" t="s">
        <v>303</v>
      </c>
      <c r="F312" s="11" t="s">
        <v>98</v>
      </c>
      <c r="G312" s="11" t="s">
        <v>99</v>
      </c>
    </row>
    <row r="313" spans="1:7" x14ac:dyDescent="0.25">
      <c r="A313" s="11" t="str">
        <f t="shared" si="4"/>
        <v>AntiqueCaluya</v>
      </c>
      <c r="B313" s="11" t="s">
        <v>866</v>
      </c>
      <c r="C313" s="11" t="s">
        <v>867</v>
      </c>
      <c r="D313" s="11" t="s">
        <v>316</v>
      </c>
      <c r="E313" s="11" t="s">
        <v>317</v>
      </c>
      <c r="F313" s="11" t="s">
        <v>154</v>
      </c>
      <c r="G313" s="11" t="s">
        <v>155</v>
      </c>
    </row>
    <row r="314" spans="1:7" x14ac:dyDescent="0.25">
      <c r="A314" s="11" t="str">
        <f t="shared" si="4"/>
        <v>CagayanCamalaniugan</v>
      </c>
      <c r="B314" s="11" t="s">
        <v>868</v>
      </c>
      <c r="C314" s="11" t="s">
        <v>869</v>
      </c>
      <c r="D314" s="11" t="s">
        <v>102</v>
      </c>
      <c r="E314" s="11" t="s">
        <v>103</v>
      </c>
      <c r="F314" s="11" t="s">
        <v>104</v>
      </c>
      <c r="G314" s="11" t="s">
        <v>105</v>
      </c>
    </row>
    <row r="315" spans="1:7" x14ac:dyDescent="0.25">
      <c r="A315" s="11" t="str">
        <f t="shared" si="4"/>
        <v>AlbayCamalig</v>
      </c>
      <c r="B315" s="11" t="s">
        <v>870</v>
      </c>
      <c r="C315" s="11" t="s">
        <v>871</v>
      </c>
      <c r="D315" s="11" t="s">
        <v>381</v>
      </c>
      <c r="E315" s="11" t="s">
        <v>382</v>
      </c>
      <c r="F315" s="11" t="s">
        <v>342</v>
      </c>
      <c r="G315" s="11" t="s">
        <v>343</v>
      </c>
    </row>
    <row r="316" spans="1:7" x14ac:dyDescent="0.25">
      <c r="A316" s="11" t="str">
        <f t="shared" si="4"/>
        <v>Camarines SurCamaligan</v>
      </c>
      <c r="B316" s="11" t="s">
        <v>872</v>
      </c>
      <c r="C316" s="11" t="s">
        <v>873</v>
      </c>
      <c r="D316" s="11" t="s">
        <v>375</v>
      </c>
      <c r="E316" s="11" t="s">
        <v>376</v>
      </c>
      <c r="F316" s="11" t="s">
        <v>342</v>
      </c>
      <c r="G316" s="11" t="s">
        <v>343</v>
      </c>
    </row>
    <row r="317" spans="1:7" x14ac:dyDescent="0.25">
      <c r="A317" s="11" t="str">
        <f t="shared" si="4"/>
        <v>TarlacCamiling</v>
      </c>
      <c r="B317" s="11" t="s">
        <v>874</v>
      </c>
      <c r="C317" s="11" t="s">
        <v>875</v>
      </c>
      <c r="D317" s="11" t="s">
        <v>293</v>
      </c>
      <c r="E317" s="11" t="s">
        <v>294</v>
      </c>
      <c r="F317" s="11" t="s">
        <v>98</v>
      </c>
      <c r="G317" s="11" t="s">
        <v>99</v>
      </c>
    </row>
    <row r="318" spans="1:7" x14ac:dyDescent="0.25">
      <c r="A318" s="11" t="str">
        <f t="shared" si="4"/>
        <v>Eastern SamarCan-Avid</v>
      </c>
      <c r="B318" s="11" t="s">
        <v>876</v>
      </c>
      <c r="C318" s="11" t="s">
        <v>877</v>
      </c>
      <c r="D318" s="11" t="s">
        <v>346</v>
      </c>
      <c r="E318" s="11" t="s">
        <v>347</v>
      </c>
      <c r="F318" s="11" t="s">
        <v>110</v>
      </c>
      <c r="G318" s="11" t="s">
        <v>111</v>
      </c>
    </row>
    <row r="319" spans="1:7" x14ac:dyDescent="0.25">
      <c r="A319" s="11" t="str">
        <f t="shared" si="4"/>
        <v>Camarines SurCanaman</v>
      </c>
      <c r="B319" s="11" t="s">
        <v>878</v>
      </c>
      <c r="C319" s="11" t="s">
        <v>879</v>
      </c>
      <c r="D319" s="11" t="s">
        <v>375</v>
      </c>
      <c r="E319" s="11" t="s">
        <v>376</v>
      </c>
      <c r="F319" s="11" t="s">
        <v>342</v>
      </c>
      <c r="G319" s="11" t="s">
        <v>343</v>
      </c>
    </row>
    <row r="320" spans="1:7" x14ac:dyDescent="0.25">
      <c r="A320" s="11" t="str">
        <f t="shared" si="4"/>
        <v>PampangaCandaba</v>
      </c>
      <c r="B320" s="11" t="s">
        <v>880</v>
      </c>
      <c r="C320" s="11" t="s">
        <v>881</v>
      </c>
      <c r="D320" s="11" t="s">
        <v>306</v>
      </c>
      <c r="E320" s="11" t="s">
        <v>307</v>
      </c>
      <c r="F320" s="11" t="s">
        <v>98</v>
      </c>
      <c r="G320" s="11" t="s">
        <v>99</v>
      </c>
    </row>
    <row r="321" spans="1:7" x14ac:dyDescent="0.25">
      <c r="A321" s="11" t="str">
        <f t="shared" si="4"/>
        <v>ZambalesCandelaria</v>
      </c>
      <c r="B321" s="11" t="s">
        <v>882</v>
      </c>
      <c r="C321" s="11" t="s">
        <v>883</v>
      </c>
      <c r="D321" s="11" t="s">
        <v>706</v>
      </c>
      <c r="E321" s="11" t="s">
        <v>707</v>
      </c>
      <c r="F321" s="11" t="s">
        <v>98</v>
      </c>
      <c r="G321" s="11" t="s">
        <v>99</v>
      </c>
    </row>
    <row r="322" spans="1:7" x14ac:dyDescent="0.25">
      <c r="A322" s="11" t="str">
        <f t="shared" si="4"/>
        <v>QuezonCandelaria</v>
      </c>
      <c r="B322" s="11" t="s">
        <v>882</v>
      </c>
      <c r="C322" s="11" t="s">
        <v>884</v>
      </c>
      <c r="D322" s="11" t="s">
        <v>120</v>
      </c>
      <c r="E322" s="11" t="s">
        <v>121</v>
      </c>
      <c r="F322" s="11" t="s">
        <v>122</v>
      </c>
      <c r="G322" s="11" t="s">
        <v>123</v>
      </c>
    </row>
    <row r="323" spans="1:7" x14ac:dyDescent="0.25">
      <c r="A323" s="11" t="str">
        <f t="shared" ref="A323:A386" si="5">D323&amp;B323</f>
        <v>BoholCandijay</v>
      </c>
      <c r="B323" s="11" t="s">
        <v>885</v>
      </c>
      <c r="C323" s="11" t="s">
        <v>886</v>
      </c>
      <c r="D323" s="11" t="s">
        <v>186</v>
      </c>
      <c r="E323" s="11" t="s">
        <v>187</v>
      </c>
      <c r="F323" s="11" t="s">
        <v>188</v>
      </c>
      <c r="G323" s="11" t="s">
        <v>189</v>
      </c>
    </row>
    <row r="324" spans="1:7" x14ac:dyDescent="0.25">
      <c r="A324" s="11" t="str">
        <f t="shared" si="5"/>
        <v>Negros OccidentalCandoni</v>
      </c>
      <c r="B324" s="11" t="s">
        <v>887</v>
      </c>
      <c r="C324" s="11" t="s">
        <v>888</v>
      </c>
      <c r="D324" s="11" t="s">
        <v>403</v>
      </c>
      <c r="E324" s="11" t="s">
        <v>404</v>
      </c>
      <c r="F324" s="11" t="s">
        <v>154</v>
      </c>
      <c r="G324" s="11" t="s">
        <v>155</v>
      </c>
    </row>
    <row r="325" spans="1:7" x14ac:dyDescent="0.25">
      <c r="A325" s="11" t="str">
        <f t="shared" si="5"/>
        <v>Negros OrientalCanlaon City</v>
      </c>
      <c r="B325" s="11" t="s">
        <v>889</v>
      </c>
      <c r="C325" s="11" t="s">
        <v>890</v>
      </c>
      <c r="D325" s="11" t="s">
        <v>279</v>
      </c>
      <c r="E325" s="11" t="s">
        <v>280</v>
      </c>
      <c r="F325" s="11" t="s">
        <v>188</v>
      </c>
      <c r="G325" s="11" t="s">
        <v>189</v>
      </c>
    </row>
    <row r="326" spans="1:7" x14ac:dyDescent="0.25">
      <c r="A326" s="11" t="str">
        <f t="shared" si="5"/>
        <v>Surigao del SurCantilan</v>
      </c>
      <c r="B326" s="11" t="s">
        <v>891</v>
      </c>
      <c r="C326" s="11" t="s">
        <v>892</v>
      </c>
      <c r="D326" s="11" t="s">
        <v>567</v>
      </c>
      <c r="E326" s="11" t="s">
        <v>568</v>
      </c>
      <c r="F326" s="11" t="s">
        <v>207</v>
      </c>
      <c r="G326" s="11" t="s">
        <v>208</v>
      </c>
    </row>
    <row r="327" spans="1:7" x14ac:dyDescent="0.25">
      <c r="A327" s="11" t="str">
        <f t="shared" si="5"/>
        <v>Ilocos SurCaoayan</v>
      </c>
      <c r="B327" s="11" t="s">
        <v>893</v>
      </c>
      <c r="C327" s="11" t="s">
        <v>894</v>
      </c>
      <c r="D327" s="11" t="s">
        <v>237</v>
      </c>
      <c r="E327" s="11" t="s">
        <v>238</v>
      </c>
      <c r="F327" s="11" t="s">
        <v>116</v>
      </c>
      <c r="G327" s="11" t="s">
        <v>117</v>
      </c>
    </row>
    <row r="328" spans="1:7" x14ac:dyDescent="0.25">
      <c r="A328" s="11" t="str">
        <f t="shared" si="5"/>
        <v>Camarines NorteCapalonga</v>
      </c>
      <c r="B328" s="11" t="s">
        <v>895</v>
      </c>
      <c r="C328" s="11" t="s">
        <v>896</v>
      </c>
      <c r="D328" s="11" t="s">
        <v>593</v>
      </c>
      <c r="E328" s="11" t="s">
        <v>594</v>
      </c>
      <c r="F328" s="11" t="s">
        <v>342</v>
      </c>
      <c r="G328" s="11" t="s">
        <v>343</v>
      </c>
    </row>
    <row r="329" spans="1:7" x14ac:dyDescent="0.25">
      <c r="A329" s="11" t="str">
        <f t="shared" si="5"/>
        <v>TarlacCapas</v>
      </c>
      <c r="B329" s="11" t="s">
        <v>897</v>
      </c>
      <c r="C329" s="11" t="s">
        <v>898</v>
      </c>
      <c r="D329" s="11" t="s">
        <v>293</v>
      </c>
      <c r="E329" s="11" t="s">
        <v>294</v>
      </c>
      <c r="F329" s="11" t="s">
        <v>98</v>
      </c>
      <c r="G329" s="11" t="s">
        <v>99</v>
      </c>
    </row>
    <row r="330" spans="1:7" x14ac:dyDescent="0.25">
      <c r="A330" s="11" t="str">
        <f t="shared" si="5"/>
        <v>LeyteCapoocan</v>
      </c>
      <c r="B330" s="11" t="s">
        <v>899</v>
      </c>
      <c r="C330" s="11" t="s">
        <v>900</v>
      </c>
      <c r="D330" s="11" t="s">
        <v>108</v>
      </c>
      <c r="E330" s="11" t="s">
        <v>109</v>
      </c>
      <c r="F330" s="11" t="s">
        <v>110</v>
      </c>
      <c r="G330" s="11" t="s">
        <v>111</v>
      </c>
    </row>
    <row r="331" spans="1:7" x14ac:dyDescent="0.25">
      <c r="A331" s="11" t="str">
        <f t="shared" si="5"/>
        <v>Northern SamarCapul</v>
      </c>
      <c r="B331" s="11" t="s">
        <v>901</v>
      </c>
      <c r="C331" s="11" t="s">
        <v>902</v>
      </c>
      <c r="D331" s="11" t="s">
        <v>247</v>
      </c>
      <c r="E331" s="11" t="s">
        <v>248</v>
      </c>
      <c r="F331" s="11" t="s">
        <v>110</v>
      </c>
      <c r="G331" s="11" t="s">
        <v>111</v>
      </c>
    </row>
    <row r="332" spans="1:7" x14ac:dyDescent="0.25">
      <c r="A332" s="11" t="str">
        <f t="shared" si="5"/>
        <v>Davao OrientalCaraga</v>
      </c>
      <c r="B332" s="11" t="s">
        <v>903</v>
      </c>
      <c r="C332" s="11" t="s">
        <v>904</v>
      </c>
      <c r="D332" s="11" t="s">
        <v>433</v>
      </c>
      <c r="E332" s="11" t="s">
        <v>434</v>
      </c>
      <c r="F332" s="11" t="s">
        <v>358</v>
      </c>
      <c r="G332" s="11" t="s">
        <v>359</v>
      </c>
    </row>
    <row r="333" spans="1:7" x14ac:dyDescent="0.25">
      <c r="A333" s="11" t="str">
        <f t="shared" si="5"/>
        <v>Camarines SurCaramoan</v>
      </c>
      <c r="B333" s="11" t="s">
        <v>905</v>
      </c>
      <c r="C333" s="11" t="s">
        <v>906</v>
      </c>
      <c r="D333" s="11" t="s">
        <v>375</v>
      </c>
      <c r="E333" s="11" t="s">
        <v>376</v>
      </c>
      <c r="F333" s="11" t="s">
        <v>342</v>
      </c>
      <c r="G333" s="11" t="s">
        <v>343</v>
      </c>
    </row>
    <row r="334" spans="1:7" x14ac:dyDescent="0.25">
      <c r="A334" s="11" t="str">
        <f t="shared" si="5"/>
        <v>CatanduanesCaramoran</v>
      </c>
      <c r="B334" s="11" t="s">
        <v>907</v>
      </c>
      <c r="C334" s="11" t="s">
        <v>908</v>
      </c>
      <c r="D334" s="11" t="s">
        <v>429</v>
      </c>
      <c r="E334" s="11" t="s">
        <v>430</v>
      </c>
      <c r="F334" s="11" t="s">
        <v>342</v>
      </c>
      <c r="G334" s="11" t="s">
        <v>343</v>
      </c>
    </row>
    <row r="335" spans="1:7" x14ac:dyDescent="0.25">
      <c r="A335" s="11" t="str">
        <f t="shared" si="5"/>
        <v>Ilocos NorteCarasi</v>
      </c>
      <c r="B335" s="11" t="s">
        <v>909</v>
      </c>
      <c r="C335" s="11" t="s">
        <v>910</v>
      </c>
      <c r="D335" s="11" t="s">
        <v>114</v>
      </c>
      <c r="E335" s="11" t="s">
        <v>115</v>
      </c>
      <c r="F335" s="11" t="s">
        <v>116</v>
      </c>
      <c r="G335" s="11" t="s">
        <v>117</v>
      </c>
    </row>
    <row r="336" spans="1:7" x14ac:dyDescent="0.25">
      <c r="A336" s="11" t="str">
        <f t="shared" si="5"/>
        <v>RizalCardona</v>
      </c>
      <c r="B336" s="11" t="s">
        <v>911</v>
      </c>
      <c r="C336" s="11" t="s">
        <v>912</v>
      </c>
      <c r="D336" s="11" t="s">
        <v>310</v>
      </c>
      <c r="E336" s="11" t="s">
        <v>311</v>
      </c>
      <c r="F336" s="11" t="s">
        <v>122</v>
      </c>
      <c r="G336" s="11" t="s">
        <v>123</v>
      </c>
    </row>
    <row r="337" spans="1:7" x14ac:dyDescent="0.25">
      <c r="A337" s="11" t="str">
        <f t="shared" si="5"/>
        <v>LeyteCarigara</v>
      </c>
      <c r="B337" s="11" t="s">
        <v>913</v>
      </c>
      <c r="C337" s="11" t="s">
        <v>914</v>
      </c>
      <c r="D337" s="11" t="s">
        <v>108</v>
      </c>
      <c r="E337" s="11" t="s">
        <v>109</v>
      </c>
      <c r="F337" s="11" t="s">
        <v>110</v>
      </c>
      <c r="G337" s="11" t="s">
        <v>111</v>
      </c>
    </row>
    <row r="338" spans="1:7" x14ac:dyDescent="0.25">
      <c r="A338" s="11" t="str">
        <f t="shared" si="5"/>
        <v>IloiloCarles</v>
      </c>
      <c r="B338" s="11" t="s">
        <v>915</v>
      </c>
      <c r="C338" s="11" t="s">
        <v>916</v>
      </c>
      <c r="D338" s="11" t="s">
        <v>152</v>
      </c>
      <c r="E338" s="11" t="s">
        <v>153</v>
      </c>
      <c r="F338" s="11" t="s">
        <v>154</v>
      </c>
      <c r="G338" s="11" t="s">
        <v>155</v>
      </c>
    </row>
    <row r="339" spans="1:7" x14ac:dyDescent="0.25">
      <c r="A339" s="11" t="str">
        <f t="shared" si="5"/>
        <v>BoholCarmen</v>
      </c>
      <c r="B339" s="11" t="s">
        <v>917</v>
      </c>
      <c r="C339" s="11" t="s">
        <v>918</v>
      </c>
      <c r="D339" s="11" t="s">
        <v>186</v>
      </c>
      <c r="E339" s="11" t="s">
        <v>187</v>
      </c>
      <c r="F339" s="11" t="s">
        <v>188</v>
      </c>
      <c r="G339" s="11" t="s">
        <v>189</v>
      </c>
    </row>
    <row r="340" spans="1:7" x14ac:dyDescent="0.25">
      <c r="A340" s="11" t="str">
        <f t="shared" si="5"/>
        <v>CebuCarmen</v>
      </c>
      <c r="B340" s="11" t="s">
        <v>917</v>
      </c>
      <c r="C340" s="11" t="s">
        <v>919</v>
      </c>
      <c r="D340" s="11" t="s">
        <v>195</v>
      </c>
      <c r="E340" s="11" t="s">
        <v>196</v>
      </c>
      <c r="F340" s="11" t="s">
        <v>188</v>
      </c>
      <c r="G340" s="11" t="s">
        <v>189</v>
      </c>
    </row>
    <row r="341" spans="1:7" x14ac:dyDescent="0.25">
      <c r="A341" s="11" t="str">
        <f t="shared" si="5"/>
        <v>Davao del NorteCarmen</v>
      </c>
      <c r="B341" s="11" t="s">
        <v>917</v>
      </c>
      <c r="C341" s="11" t="s">
        <v>920</v>
      </c>
      <c r="D341" s="11" t="s">
        <v>356</v>
      </c>
      <c r="E341" s="11" t="s">
        <v>357</v>
      </c>
      <c r="F341" s="11" t="s">
        <v>358</v>
      </c>
      <c r="G341" s="11" t="s">
        <v>359</v>
      </c>
    </row>
    <row r="342" spans="1:7" x14ac:dyDescent="0.25">
      <c r="A342" s="11" t="str">
        <f t="shared" si="5"/>
        <v>CotabatoCarmen</v>
      </c>
      <c r="B342" s="11" t="s">
        <v>917</v>
      </c>
      <c r="C342" s="11" t="s">
        <v>921</v>
      </c>
      <c r="D342" s="11" t="s">
        <v>174</v>
      </c>
      <c r="E342" s="11" t="s">
        <v>175</v>
      </c>
      <c r="F342" s="11" t="s">
        <v>170</v>
      </c>
      <c r="G342" s="11" t="s">
        <v>171</v>
      </c>
    </row>
    <row r="343" spans="1:7" x14ac:dyDescent="0.25">
      <c r="A343" s="11" t="str">
        <f t="shared" si="5"/>
        <v>Agusan del NorteCarmen</v>
      </c>
      <c r="B343" s="11" t="s">
        <v>917</v>
      </c>
      <c r="C343" s="11" t="s">
        <v>922</v>
      </c>
      <c r="D343" s="11" t="s">
        <v>727</v>
      </c>
      <c r="E343" s="11" t="s">
        <v>728</v>
      </c>
      <c r="F343" s="11" t="s">
        <v>207</v>
      </c>
      <c r="G343" s="11" t="s">
        <v>208</v>
      </c>
    </row>
    <row r="344" spans="1:7" x14ac:dyDescent="0.25">
      <c r="A344" s="11" t="str">
        <f t="shared" si="5"/>
        <v>Surigao del SurCarmen</v>
      </c>
      <c r="B344" s="11" t="s">
        <v>917</v>
      </c>
      <c r="C344" s="11" t="s">
        <v>923</v>
      </c>
      <c r="D344" s="11" t="s">
        <v>567</v>
      </c>
      <c r="E344" s="11" t="s">
        <v>568</v>
      </c>
      <c r="F344" s="11" t="s">
        <v>207</v>
      </c>
      <c r="G344" s="11" t="s">
        <v>208</v>
      </c>
    </row>
    <row r="345" spans="1:7" x14ac:dyDescent="0.25">
      <c r="A345" s="11" t="str">
        <f t="shared" si="5"/>
        <v>CaviteCarmona</v>
      </c>
      <c r="B345" s="11" t="s">
        <v>924</v>
      </c>
      <c r="C345" s="11" t="s">
        <v>925</v>
      </c>
      <c r="D345" s="11" t="s">
        <v>213</v>
      </c>
      <c r="E345" s="11" t="s">
        <v>214</v>
      </c>
      <c r="F345" s="11" t="s">
        <v>122</v>
      </c>
      <c r="G345" s="11" t="s">
        <v>123</v>
      </c>
    </row>
    <row r="346" spans="1:7" x14ac:dyDescent="0.25">
      <c r="A346" s="11" t="str">
        <f t="shared" si="5"/>
        <v>Nueva EcijaCarranglan</v>
      </c>
      <c r="B346" s="11" t="s">
        <v>926</v>
      </c>
      <c r="C346" s="11" t="s">
        <v>927</v>
      </c>
      <c r="D346" s="11" t="s">
        <v>223</v>
      </c>
      <c r="E346" s="11" t="s">
        <v>224</v>
      </c>
      <c r="F346" s="11" t="s">
        <v>98</v>
      </c>
      <c r="G346" s="11" t="s">
        <v>99</v>
      </c>
    </row>
    <row r="347" spans="1:7" x14ac:dyDescent="0.25">
      <c r="A347" s="11" t="str">
        <f t="shared" si="5"/>
        <v>Surigao del SurCarrascal</v>
      </c>
      <c r="B347" s="11" t="s">
        <v>928</v>
      </c>
      <c r="C347" s="11" t="s">
        <v>929</v>
      </c>
      <c r="D347" s="11" t="s">
        <v>567</v>
      </c>
      <c r="E347" s="11" t="s">
        <v>568</v>
      </c>
      <c r="F347" s="11" t="s">
        <v>207</v>
      </c>
      <c r="G347" s="11" t="s">
        <v>208</v>
      </c>
    </row>
    <row r="348" spans="1:7" x14ac:dyDescent="0.25">
      <c r="A348" s="11" t="str">
        <f t="shared" si="5"/>
        <v>AuroraCasiguran</v>
      </c>
      <c r="B348" s="11" t="s">
        <v>930</v>
      </c>
      <c r="C348" s="11" t="s">
        <v>931</v>
      </c>
      <c r="D348" s="11" t="s">
        <v>366</v>
      </c>
      <c r="E348" s="11" t="s">
        <v>479</v>
      </c>
      <c r="F348" s="11" t="s">
        <v>98</v>
      </c>
      <c r="G348" s="11" t="s">
        <v>99</v>
      </c>
    </row>
    <row r="349" spans="1:7" x14ac:dyDescent="0.25">
      <c r="A349" s="11" t="str">
        <f t="shared" si="5"/>
        <v>SorsogonCasiguran</v>
      </c>
      <c r="B349" s="11" t="s">
        <v>930</v>
      </c>
      <c r="C349" s="11" t="s">
        <v>932</v>
      </c>
      <c r="D349" s="11" t="s">
        <v>555</v>
      </c>
      <c r="E349" s="11" t="s">
        <v>556</v>
      </c>
      <c r="F349" s="11" t="s">
        <v>342</v>
      </c>
      <c r="G349" s="11" t="s">
        <v>343</v>
      </c>
    </row>
    <row r="350" spans="1:7" x14ac:dyDescent="0.25">
      <c r="A350" s="11" t="str">
        <f t="shared" si="5"/>
        <v>SorsogonCastilla</v>
      </c>
      <c r="B350" s="11" t="s">
        <v>933</v>
      </c>
      <c r="C350" s="11" t="s">
        <v>934</v>
      </c>
      <c r="D350" s="11" t="s">
        <v>555</v>
      </c>
      <c r="E350" s="11" t="s">
        <v>556</v>
      </c>
      <c r="F350" s="11" t="s">
        <v>342</v>
      </c>
      <c r="G350" s="11" t="s">
        <v>343</v>
      </c>
    </row>
    <row r="351" spans="1:7" x14ac:dyDescent="0.25">
      <c r="A351" s="11" t="str">
        <f t="shared" si="5"/>
        <v>ZambalesCastillejos</v>
      </c>
      <c r="B351" s="11" t="s">
        <v>935</v>
      </c>
      <c r="C351" s="11" t="s">
        <v>936</v>
      </c>
      <c r="D351" s="11" t="s">
        <v>706</v>
      </c>
      <c r="E351" s="11" t="s">
        <v>707</v>
      </c>
      <c r="F351" s="11" t="s">
        <v>98</v>
      </c>
      <c r="G351" s="11" t="s">
        <v>99</v>
      </c>
    </row>
    <row r="352" spans="1:7" x14ac:dyDescent="0.25">
      <c r="A352" s="11" t="str">
        <f t="shared" si="5"/>
        <v>MasbateCataingan</v>
      </c>
      <c r="B352" s="11" t="s">
        <v>937</v>
      </c>
      <c r="C352" s="11" t="s">
        <v>938</v>
      </c>
      <c r="D352" s="11" t="s">
        <v>340</v>
      </c>
      <c r="E352" s="11" t="s">
        <v>341</v>
      </c>
      <c r="F352" s="11" t="s">
        <v>342</v>
      </c>
      <c r="G352" s="11" t="s">
        <v>343</v>
      </c>
    </row>
    <row r="353" spans="1:7" x14ac:dyDescent="0.25">
      <c r="A353" s="11" t="str">
        <f t="shared" si="5"/>
        <v>QuezonCatanauan</v>
      </c>
      <c r="B353" s="11" t="s">
        <v>939</v>
      </c>
      <c r="C353" s="11" t="s">
        <v>940</v>
      </c>
      <c r="D353" s="11" t="s">
        <v>120</v>
      </c>
      <c r="E353" s="11" t="s">
        <v>121</v>
      </c>
      <c r="F353" s="11" t="s">
        <v>122</v>
      </c>
      <c r="G353" s="11" t="s">
        <v>123</v>
      </c>
    </row>
    <row r="354" spans="1:7" x14ac:dyDescent="0.25">
      <c r="A354" s="11" t="str">
        <f t="shared" si="5"/>
        <v>Northern SamarCatarman</v>
      </c>
      <c r="B354" s="11" t="s">
        <v>941</v>
      </c>
      <c r="C354" s="11" t="s">
        <v>942</v>
      </c>
      <c r="D354" s="11" t="s">
        <v>247</v>
      </c>
      <c r="E354" s="11" t="s">
        <v>248</v>
      </c>
      <c r="F354" s="11" t="s">
        <v>110</v>
      </c>
      <c r="G354" s="11" t="s">
        <v>111</v>
      </c>
    </row>
    <row r="355" spans="1:7" x14ac:dyDescent="0.25">
      <c r="A355" s="11" t="str">
        <f t="shared" si="5"/>
        <v>CamiguinCatarman</v>
      </c>
      <c r="B355" s="11" t="s">
        <v>941</v>
      </c>
      <c r="C355" s="11" t="s">
        <v>943</v>
      </c>
      <c r="D355" s="11" t="s">
        <v>944</v>
      </c>
      <c r="E355" s="11" t="s">
        <v>945</v>
      </c>
      <c r="F355" s="11" t="s">
        <v>263</v>
      </c>
      <c r="G355" s="11" t="s">
        <v>264</v>
      </c>
    </row>
    <row r="356" spans="1:7" x14ac:dyDescent="0.25">
      <c r="A356" s="11" t="str">
        <f t="shared" si="5"/>
        <v>Davao OrientalCateel</v>
      </c>
      <c r="B356" s="11" t="s">
        <v>946</v>
      </c>
      <c r="C356" s="11" t="s">
        <v>947</v>
      </c>
      <c r="D356" s="11" t="s">
        <v>433</v>
      </c>
      <c r="E356" s="11" t="s">
        <v>434</v>
      </c>
      <c r="F356" s="11" t="s">
        <v>358</v>
      </c>
      <c r="G356" s="11" t="s">
        <v>359</v>
      </c>
    </row>
    <row r="357" spans="1:7" x14ac:dyDescent="0.25">
      <c r="A357" s="11" t="str">
        <f t="shared" si="5"/>
        <v>BoholCatigbian</v>
      </c>
      <c r="B357" s="11" t="s">
        <v>948</v>
      </c>
      <c r="C357" s="11" t="s">
        <v>949</v>
      </c>
      <c r="D357" s="11" t="s">
        <v>186</v>
      </c>
      <c r="E357" s="11" t="s">
        <v>187</v>
      </c>
      <c r="F357" s="11" t="s">
        <v>188</v>
      </c>
      <c r="G357" s="11" t="s">
        <v>189</v>
      </c>
    </row>
    <row r="358" spans="1:7" x14ac:dyDescent="0.25">
      <c r="A358" s="11" t="str">
        <f t="shared" si="5"/>
        <v>CebuCatmon</v>
      </c>
      <c r="B358" s="11" t="s">
        <v>950</v>
      </c>
      <c r="C358" s="11" t="s">
        <v>951</v>
      </c>
      <c r="D358" s="11" t="s">
        <v>195</v>
      </c>
      <c r="E358" s="11" t="s">
        <v>196</v>
      </c>
      <c r="F358" s="11" t="s">
        <v>188</v>
      </c>
      <c r="G358" s="11" t="s">
        <v>189</v>
      </c>
    </row>
    <row r="359" spans="1:7" x14ac:dyDescent="0.25">
      <c r="A359" s="11" t="str">
        <f t="shared" si="5"/>
        <v>Northern SamarCatubig</v>
      </c>
      <c r="B359" s="11" t="s">
        <v>952</v>
      </c>
      <c r="C359" s="11" t="s">
        <v>953</v>
      </c>
      <c r="D359" s="11" t="s">
        <v>247</v>
      </c>
      <c r="E359" s="11" t="s">
        <v>248</v>
      </c>
      <c r="F359" s="11" t="s">
        <v>110</v>
      </c>
      <c r="G359" s="11" t="s">
        <v>111</v>
      </c>
    </row>
    <row r="360" spans="1:7" x14ac:dyDescent="0.25">
      <c r="A360" s="11" t="str">
        <f t="shared" si="5"/>
        <v>Negros OccidentalCauayan</v>
      </c>
      <c r="B360" s="11" t="s">
        <v>954</v>
      </c>
      <c r="C360" s="11" t="s">
        <v>955</v>
      </c>
      <c r="D360" s="11" t="s">
        <v>403</v>
      </c>
      <c r="E360" s="11" t="s">
        <v>404</v>
      </c>
      <c r="F360" s="11" t="s">
        <v>154</v>
      </c>
      <c r="G360" s="11" t="s">
        <v>155</v>
      </c>
    </row>
    <row r="361" spans="1:7" x14ac:dyDescent="0.25">
      <c r="A361" s="11" t="str">
        <f t="shared" si="5"/>
        <v>LagunaCavinti</v>
      </c>
      <c r="B361" s="11" t="s">
        <v>956</v>
      </c>
      <c r="C361" s="11" t="s">
        <v>957</v>
      </c>
      <c r="D361" s="11" t="s">
        <v>178</v>
      </c>
      <c r="E361" s="11" t="s">
        <v>179</v>
      </c>
      <c r="F361" s="11" t="s">
        <v>122</v>
      </c>
      <c r="G361" s="11" t="s">
        <v>123</v>
      </c>
    </row>
    <row r="362" spans="1:7" x14ac:dyDescent="0.25">
      <c r="A362" s="11" t="str">
        <f t="shared" si="5"/>
        <v>CaviteCavite City</v>
      </c>
      <c r="B362" s="11" t="s">
        <v>958</v>
      </c>
      <c r="C362" s="11" t="s">
        <v>959</v>
      </c>
      <c r="D362" s="11" t="s">
        <v>213</v>
      </c>
      <c r="E362" s="11" t="s">
        <v>214</v>
      </c>
      <c r="F362" s="11" t="s">
        <v>122</v>
      </c>
      <c r="G362" s="11" t="s">
        <v>123</v>
      </c>
    </row>
    <row r="363" spans="1:7" x14ac:dyDescent="0.25">
      <c r="A363" s="11" t="str">
        <f t="shared" si="5"/>
        <v>MasbateCawayan</v>
      </c>
      <c r="B363" s="11" t="s">
        <v>960</v>
      </c>
      <c r="C363" s="11" t="s">
        <v>961</v>
      </c>
      <c r="D363" s="11" t="s">
        <v>340</v>
      </c>
      <c r="E363" s="11" t="s">
        <v>341</v>
      </c>
      <c r="F363" s="11" t="s">
        <v>342</v>
      </c>
      <c r="G363" s="11" t="s">
        <v>343</v>
      </c>
    </row>
    <row r="364" spans="1:7" x14ac:dyDescent="0.25">
      <c r="A364" s="11" t="str">
        <f t="shared" si="5"/>
        <v>CebuCebu City</v>
      </c>
      <c r="B364" s="11" t="s">
        <v>962</v>
      </c>
      <c r="C364" s="11" t="s">
        <v>963</v>
      </c>
      <c r="D364" s="11" t="s">
        <v>195</v>
      </c>
      <c r="E364" s="11" t="s">
        <v>196</v>
      </c>
      <c r="F364" s="11" t="s">
        <v>188</v>
      </c>
      <c r="G364" s="11" t="s">
        <v>189</v>
      </c>
    </row>
    <row r="365" spans="1:7" x14ac:dyDescent="0.25">
      <c r="A365" s="11" t="str">
        <f t="shared" si="5"/>
        <v>Ilocos SurCervantes</v>
      </c>
      <c r="B365" s="11" t="s">
        <v>964</v>
      </c>
      <c r="C365" s="11" t="s">
        <v>965</v>
      </c>
      <c r="D365" s="11" t="s">
        <v>237</v>
      </c>
      <c r="E365" s="11" t="s">
        <v>238</v>
      </c>
      <c r="F365" s="11" t="s">
        <v>116</v>
      </c>
      <c r="G365" s="11" t="s">
        <v>117</v>
      </c>
    </row>
    <row r="366" spans="1:7" x14ac:dyDescent="0.25">
      <c r="A366" s="11" t="str">
        <f t="shared" si="5"/>
        <v>PangasinanCity of Alaminos</v>
      </c>
      <c r="B366" s="11" t="s">
        <v>966</v>
      </c>
      <c r="C366" s="11" t="s">
        <v>967</v>
      </c>
      <c r="D366" s="11" t="s">
        <v>130</v>
      </c>
      <c r="E366" s="11" t="s">
        <v>131</v>
      </c>
      <c r="F366" s="11" t="s">
        <v>116</v>
      </c>
      <c r="G366" s="11" t="s">
        <v>117</v>
      </c>
    </row>
    <row r="367" spans="1:7" x14ac:dyDescent="0.25">
      <c r="A367" s="11" t="str">
        <f t="shared" si="5"/>
        <v>RizalCity of Antipolo</v>
      </c>
      <c r="B367" s="11" t="s">
        <v>968</v>
      </c>
      <c r="C367" s="11" t="s">
        <v>969</v>
      </c>
      <c r="D367" s="11" t="s">
        <v>310</v>
      </c>
      <c r="E367" s="11" t="s">
        <v>311</v>
      </c>
      <c r="F367" s="11" t="s">
        <v>122</v>
      </c>
      <c r="G367" s="11" t="s">
        <v>123</v>
      </c>
    </row>
    <row r="368" spans="1:7" x14ac:dyDescent="0.25">
      <c r="A368" s="11" t="str">
        <f t="shared" si="5"/>
        <v>BataanCity of Balanga</v>
      </c>
      <c r="B368" s="11" t="s">
        <v>970</v>
      </c>
      <c r="C368" s="11" t="s">
        <v>971</v>
      </c>
      <c r="D368" s="11" t="s">
        <v>96</v>
      </c>
      <c r="E368" s="11" t="s">
        <v>97</v>
      </c>
      <c r="F368" s="11" t="s">
        <v>98</v>
      </c>
      <c r="G368" s="11" t="s">
        <v>99</v>
      </c>
    </row>
    <row r="369" spans="1:7" x14ac:dyDescent="0.25">
      <c r="A369" s="11" t="str">
        <f t="shared" si="5"/>
        <v>Ilocos NorteCity of Batac</v>
      </c>
      <c r="B369" s="11" t="s">
        <v>972</v>
      </c>
      <c r="C369" s="11" t="s">
        <v>973</v>
      </c>
      <c r="D369" s="11" t="s">
        <v>114</v>
      </c>
      <c r="E369" s="11" t="s">
        <v>115</v>
      </c>
      <c r="F369" s="11" t="s">
        <v>116</v>
      </c>
      <c r="G369" s="11" t="s">
        <v>117</v>
      </c>
    </row>
    <row r="370" spans="1:7" x14ac:dyDescent="0.25">
      <c r="A370" s="11" t="str">
        <f t="shared" si="5"/>
        <v>Negros OrientalCity of Bayawan</v>
      </c>
      <c r="B370" s="11" t="s">
        <v>974</v>
      </c>
      <c r="C370" s="11" t="s">
        <v>975</v>
      </c>
      <c r="D370" s="11" t="s">
        <v>279</v>
      </c>
      <c r="E370" s="11" t="s">
        <v>280</v>
      </c>
      <c r="F370" s="11" t="s">
        <v>188</v>
      </c>
      <c r="G370" s="11" t="s">
        <v>189</v>
      </c>
    </row>
    <row r="371" spans="1:7" x14ac:dyDescent="0.25">
      <c r="A371" s="11" t="str">
        <f t="shared" si="5"/>
        <v>LeyteCity of Baybay</v>
      </c>
      <c r="B371" s="11" t="s">
        <v>976</v>
      </c>
      <c r="C371" s="11" t="s">
        <v>977</v>
      </c>
      <c r="D371" s="11" t="s">
        <v>108</v>
      </c>
      <c r="E371" s="11" t="s">
        <v>109</v>
      </c>
      <c r="F371" s="11" t="s">
        <v>110</v>
      </c>
      <c r="G371" s="11" t="s">
        <v>111</v>
      </c>
    </row>
    <row r="372" spans="1:7" x14ac:dyDescent="0.25">
      <c r="A372" s="11" t="str">
        <f t="shared" si="5"/>
        <v>Agusan del SurCity of Bayugan</v>
      </c>
      <c r="B372" s="11" t="s">
        <v>978</v>
      </c>
      <c r="C372" s="11" t="s">
        <v>979</v>
      </c>
      <c r="D372" s="11" t="s">
        <v>757</v>
      </c>
      <c r="E372" s="11" t="s">
        <v>758</v>
      </c>
      <c r="F372" s="11" t="s">
        <v>207</v>
      </c>
      <c r="G372" s="11" t="s">
        <v>208</v>
      </c>
    </row>
    <row r="373" spans="1:7" x14ac:dyDescent="0.25">
      <c r="A373" s="11" t="str">
        <f t="shared" si="5"/>
        <v>LagunaCity of Biñan</v>
      </c>
      <c r="B373" s="11" t="s">
        <v>980</v>
      </c>
      <c r="C373" s="11" t="s">
        <v>981</v>
      </c>
      <c r="D373" s="11" t="s">
        <v>178</v>
      </c>
      <c r="E373" s="11" t="s">
        <v>179</v>
      </c>
      <c r="F373" s="11" t="s">
        <v>122</v>
      </c>
      <c r="G373" s="11" t="s">
        <v>123</v>
      </c>
    </row>
    <row r="374" spans="1:7" x14ac:dyDescent="0.25">
      <c r="A374" s="11" t="str">
        <f t="shared" si="5"/>
        <v>Surigao del SurCity of Bislig</v>
      </c>
      <c r="B374" s="11" t="s">
        <v>982</v>
      </c>
      <c r="C374" s="11" t="s">
        <v>983</v>
      </c>
      <c r="D374" s="11" t="s">
        <v>567</v>
      </c>
      <c r="E374" s="11" t="s">
        <v>568</v>
      </c>
      <c r="F374" s="11" t="s">
        <v>207</v>
      </c>
      <c r="G374" s="11" t="s">
        <v>208</v>
      </c>
    </row>
    <row r="375" spans="1:7" x14ac:dyDescent="0.25">
      <c r="A375" s="11" t="str">
        <f t="shared" si="5"/>
        <v>CebuCity of Bogo</v>
      </c>
      <c r="B375" s="11" t="s">
        <v>984</v>
      </c>
      <c r="C375" s="11" t="s">
        <v>985</v>
      </c>
      <c r="D375" s="11" t="s">
        <v>195</v>
      </c>
      <c r="E375" s="11" t="s">
        <v>196</v>
      </c>
      <c r="F375" s="11" t="s">
        <v>188</v>
      </c>
      <c r="G375" s="11" t="s">
        <v>189</v>
      </c>
    </row>
    <row r="376" spans="1:7" x14ac:dyDescent="0.25">
      <c r="A376" s="11" t="str">
        <f t="shared" si="5"/>
        <v>Eastern SamarCity of Borongan</v>
      </c>
      <c r="B376" s="11" t="s">
        <v>986</v>
      </c>
      <c r="C376" s="11" t="s">
        <v>987</v>
      </c>
      <c r="D376" s="11" t="s">
        <v>346</v>
      </c>
      <c r="E376" s="11" t="s">
        <v>347</v>
      </c>
      <c r="F376" s="11" t="s">
        <v>110</v>
      </c>
      <c r="G376" s="11" t="s">
        <v>111</v>
      </c>
    </row>
    <row r="377" spans="1:7" x14ac:dyDescent="0.25">
      <c r="A377" s="11" t="str">
        <f t="shared" si="5"/>
        <v>Agusan del NorteCity of Cabadbaran</v>
      </c>
      <c r="B377" s="11" t="s">
        <v>988</v>
      </c>
      <c r="C377" s="11" t="s">
        <v>989</v>
      </c>
      <c r="D377" s="11" t="s">
        <v>727</v>
      </c>
      <c r="E377" s="11" t="s">
        <v>728</v>
      </c>
      <c r="F377" s="11" t="s">
        <v>207</v>
      </c>
      <c r="G377" s="11" t="s">
        <v>208</v>
      </c>
    </row>
    <row r="378" spans="1:7" x14ac:dyDescent="0.25">
      <c r="A378" s="11" t="str">
        <f t="shared" si="5"/>
        <v>LagunaCity of Calamba</v>
      </c>
      <c r="B378" s="11" t="s">
        <v>990</v>
      </c>
      <c r="C378" s="11" t="s">
        <v>991</v>
      </c>
      <c r="D378" s="11" t="s">
        <v>178</v>
      </c>
      <c r="E378" s="11" t="s">
        <v>179</v>
      </c>
      <c r="F378" s="11" t="s">
        <v>122</v>
      </c>
      <c r="G378" s="11" t="s">
        <v>123</v>
      </c>
    </row>
    <row r="379" spans="1:7" x14ac:dyDescent="0.25">
      <c r="A379" s="11" t="str">
        <f t="shared" si="5"/>
        <v>Oriental MindoroCity of Calapan</v>
      </c>
      <c r="B379" s="11" t="s">
        <v>992</v>
      </c>
      <c r="C379" s="11" t="s">
        <v>993</v>
      </c>
      <c r="D379" s="11" t="s">
        <v>391</v>
      </c>
      <c r="E379" s="11" t="s">
        <v>392</v>
      </c>
      <c r="F379" s="11" t="s">
        <v>88</v>
      </c>
      <c r="G379" s="11" t="s">
        <v>89</v>
      </c>
    </row>
    <row r="380" spans="1:7" x14ac:dyDescent="0.25">
      <c r="A380" s="11" t="str">
        <f t="shared" si="5"/>
        <v>Ilocos SurCity of Candon</v>
      </c>
      <c r="B380" s="11" t="s">
        <v>994</v>
      </c>
      <c r="C380" s="11" t="s">
        <v>995</v>
      </c>
      <c r="D380" s="11" t="s">
        <v>237</v>
      </c>
      <c r="E380" s="11" t="s">
        <v>238</v>
      </c>
      <c r="F380" s="11" t="s">
        <v>116</v>
      </c>
      <c r="G380" s="11" t="s">
        <v>117</v>
      </c>
    </row>
    <row r="381" spans="1:7" x14ac:dyDescent="0.25">
      <c r="A381" s="11" t="str">
        <f t="shared" si="5"/>
        <v>CebuCity of Carcar</v>
      </c>
      <c r="B381" s="11" t="s">
        <v>996</v>
      </c>
      <c r="C381" s="11" t="s">
        <v>997</v>
      </c>
      <c r="D381" s="11" t="s">
        <v>195</v>
      </c>
      <c r="E381" s="11" t="s">
        <v>196</v>
      </c>
      <c r="F381" s="11" t="s">
        <v>188</v>
      </c>
      <c r="G381" s="11" t="s">
        <v>189</v>
      </c>
    </row>
    <row r="382" spans="1:7" x14ac:dyDescent="0.25">
      <c r="A382" s="11" t="str">
        <f t="shared" si="5"/>
        <v>SamarCity of Catbalogan</v>
      </c>
      <c r="B382" s="11" t="s">
        <v>998</v>
      </c>
      <c r="C382" s="11" t="s">
        <v>999</v>
      </c>
      <c r="D382" s="11" t="s">
        <v>251</v>
      </c>
      <c r="E382" s="11" t="s">
        <v>252</v>
      </c>
      <c r="F382" s="11" t="s">
        <v>110</v>
      </c>
      <c r="G382" s="11" t="s">
        <v>111</v>
      </c>
    </row>
    <row r="383" spans="1:7" x14ac:dyDescent="0.25">
      <c r="A383" s="11" t="str">
        <f t="shared" si="5"/>
        <v>IsabelaCity of Cauayan</v>
      </c>
      <c r="B383" s="11" t="s">
        <v>1000</v>
      </c>
      <c r="C383" s="11" t="s">
        <v>1001</v>
      </c>
      <c r="D383" s="11" t="s">
        <v>227</v>
      </c>
      <c r="E383" s="11" t="s">
        <v>228</v>
      </c>
      <c r="F383" s="11" t="s">
        <v>104</v>
      </c>
      <c r="G383" s="11" t="s">
        <v>105</v>
      </c>
    </row>
    <row r="384" spans="1:7" x14ac:dyDescent="0.25">
      <c r="A384" s="11" t="str">
        <f t="shared" si="5"/>
        <v>CaviteCity of Dasmariñas</v>
      </c>
      <c r="B384" s="11" t="s">
        <v>1002</v>
      </c>
      <c r="C384" s="11" t="s">
        <v>1003</v>
      </c>
      <c r="D384" s="11" t="s">
        <v>213</v>
      </c>
      <c r="E384" s="11" t="s">
        <v>214</v>
      </c>
      <c r="F384" s="11" t="s">
        <v>122</v>
      </c>
      <c r="G384" s="11" t="s">
        <v>123</v>
      </c>
    </row>
    <row r="385" spans="1:7" x14ac:dyDescent="0.25">
      <c r="A385" s="11" t="str">
        <f t="shared" si="5"/>
        <v>Davao del SurCity of Digos</v>
      </c>
      <c r="B385" s="11" t="s">
        <v>1004</v>
      </c>
      <c r="C385" s="11" t="s">
        <v>1005</v>
      </c>
      <c r="D385" s="11" t="s">
        <v>538</v>
      </c>
      <c r="E385" s="11" t="s">
        <v>539</v>
      </c>
      <c r="F385" s="11" t="s">
        <v>358</v>
      </c>
      <c r="G385" s="11" t="s">
        <v>359</v>
      </c>
    </row>
    <row r="386" spans="1:7" x14ac:dyDescent="0.25">
      <c r="A386" s="11" t="str">
        <f t="shared" si="5"/>
        <v>Misamis OrientalCity of El Salvador</v>
      </c>
      <c r="B386" s="11" t="s">
        <v>1006</v>
      </c>
      <c r="C386" s="11" t="s">
        <v>1007</v>
      </c>
      <c r="D386" s="11" t="s">
        <v>271</v>
      </c>
      <c r="E386" s="11" t="s">
        <v>272</v>
      </c>
      <c r="F386" s="11" t="s">
        <v>263</v>
      </c>
      <c r="G386" s="11" t="s">
        <v>264</v>
      </c>
    </row>
    <row r="387" spans="1:7" x14ac:dyDescent="0.25">
      <c r="A387" s="11" t="str">
        <f t="shared" ref="A387:A450" si="6">D387&amp;B387</f>
        <v>Negros OccidentalCity of Escalante</v>
      </c>
      <c r="B387" s="11" t="s">
        <v>1008</v>
      </c>
      <c r="C387" s="11" t="s">
        <v>1009</v>
      </c>
      <c r="D387" s="11" t="s">
        <v>403</v>
      </c>
      <c r="E387" s="11" t="s">
        <v>404</v>
      </c>
      <c r="F387" s="11" t="s">
        <v>154</v>
      </c>
      <c r="G387" s="11" t="s">
        <v>155</v>
      </c>
    </row>
    <row r="388" spans="1:7" x14ac:dyDescent="0.25">
      <c r="A388" s="11" t="str">
        <f t="shared" si="6"/>
        <v>Nueva EcijaCity of Gapan</v>
      </c>
      <c r="B388" s="11" t="s">
        <v>1010</v>
      </c>
      <c r="C388" s="11" t="s">
        <v>1011</v>
      </c>
      <c r="D388" s="11" t="s">
        <v>223</v>
      </c>
      <c r="E388" s="11" t="s">
        <v>224</v>
      </c>
      <c r="F388" s="11" t="s">
        <v>98</v>
      </c>
      <c r="G388" s="11" t="s">
        <v>99</v>
      </c>
    </row>
    <row r="389" spans="1:7" x14ac:dyDescent="0.25">
      <c r="A389" s="11" t="str">
        <f t="shared" si="6"/>
        <v>CaviteCity of General Trias</v>
      </c>
      <c r="B389" s="11" t="s">
        <v>1012</v>
      </c>
      <c r="C389" s="11" t="s">
        <v>1013</v>
      </c>
      <c r="D389" s="11" t="s">
        <v>213</v>
      </c>
      <c r="E389" s="11" t="s">
        <v>214</v>
      </c>
      <c r="F389" s="11" t="s">
        <v>122</v>
      </c>
      <c r="G389" s="11" t="s">
        <v>123</v>
      </c>
    </row>
    <row r="390" spans="1:7" x14ac:dyDescent="0.25">
      <c r="A390" s="11" t="str">
        <f t="shared" si="6"/>
        <v>Negros OrientalCity of Guihulngan</v>
      </c>
      <c r="B390" s="11" t="s">
        <v>1014</v>
      </c>
      <c r="C390" s="11" t="s">
        <v>1015</v>
      </c>
      <c r="D390" s="11" t="s">
        <v>279</v>
      </c>
      <c r="E390" s="11" t="s">
        <v>280</v>
      </c>
      <c r="F390" s="11" t="s">
        <v>188</v>
      </c>
      <c r="G390" s="11" t="s">
        <v>189</v>
      </c>
    </row>
    <row r="391" spans="1:7" x14ac:dyDescent="0.25">
      <c r="A391" s="11" t="str">
        <f t="shared" si="6"/>
        <v>Negros OccidentalCity of Himamaylan</v>
      </c>
      <c r="B391" s="11" t="s">
        <v>1016</v>
      </c>
      <c r="C391" s="11" t="s">
        <v>1017</v>
      </c>
      <c r="D391" s="11" t="s">
        <v>403</v>
      </c>
      <c r="E391" s="11" t="s">
        <v>404</v>
      </c>
      <c r="F391" s="11" t="s">
        <v>154</v>
      </c>
      <c r="G391" s="11" t="s">
        <v>155</v>
      </c>
    </row>
    <row r="392" spans="1:7" x14ac:dyDescent="0.25">
      <c r="A392" s="11" t="str">
        <f t="shared" si="6"/>
        <v>City of IsabelaCity of Isabela</v>
      </c>
      <c r="B392" s="11" t="s">
        <v>1018</v>
      </c>
      <c r="C392" s="11" t="s">
        <v>1019</v>
      </c>
      <c r="D392" s="11" t="s">
        <v>1018</v>
      </c>
      <c r="E392" s="11" t="s">
        <v>1020</v>
      </c>
      <c r="F392" s="11" t="s">
        <v>233</v>
      </c>
      <c r="G392" s="11" t="s">
        <v>234</v>
      </c>
    </row>
    <row r="393" spans="1:7" x14ac:dyDescent="0.25">
      <c r="A393" s="11" t="str">
        <f t="shared" si="6"/>
        <v>Negros OccidentalCity of Kabankalan</v>
      </c>
      <c r="B393" s="11" t="s">
        <v>1021</v>
      </c>
      <c r="C393" s="11" t="s">
        <v>1022</v>
      </c>
      <c r="D393" s="11" t="s">
        <v>403</v>
      </c>
      <c r="E393" s="11" t="s">
        <v>404</v>
      </c>
      <c r="F393" s="11" t="s">
        <v>154</v>
      </c>
      <c r="G393" s="11" t="s">
        <v>155</v>
      </c>
    </row>
    <row r="394" spans="1:7" x14ac:dyDescent="0.25">
      <c r="A394" s="11" t="str">
        <f t="shared" si="6"/>
        <v>CotabatoCity of Kidapawan</v>
      </c>
      <c r="B394" s="11" t="s">
        <v>1023</v>
      </c>
      <c r="C394" s="11" t="s">
        <v>1024</v>
      </c>
      <c r="D394" s="11" t="s">
        <v>174</v>
      </c>
      <c r="E394" s="11" t="s">
        <v>175</v>
      </c>
      <c r="F394" s="11" t="s">
        <v>170</v>
      </c>
      <c r="G394" s="11" t="s">
        <v>171</v>
      </c>
    </row>
    <row r="395" spans="1:7" x14ac:dyDescent="0.25">
      <c r="A395" s="11" t="str">
        <f t="shared" si="6"/>
        <v>South CotabatoCity of Koronadal</v>
      </c>
      <c r="B395" s="11" t="s">
        <v>1025</v>
      </c>
      <c r="C395" s="11" t="s">
        <v>1026</v>
      </c>
      <c r="D395" s="11" t="s">
        <v>520</v>
      </c>
      <c r="E395" s="11" t="s">
        <v>521</v>
      </c>
      <c r="F395" s="11" t="s">
        <v>170</v>
      </c>
      <c r="G395" s="11" t="s">
        <v>171</v>
      </c>
    </row>
    <row r="396" spans="1:7" x14ac:dyDescent="0.25">
      <c r="A396" s="11" t="str">
        <f t="shared" si="6"/>
        <v>BasilanCity of Lamitan</v>
      </c>
      <c r="B396" s="11" t="s">
        <v>1027</v>
      </c>
      <c r="C396" s="11" t="s">
        <v>1028</v>
      </c>
      <c r="D396" s="11" t="s">
        <v>158</v>
      </c>
      <c r="E396" s="11" t="s">
        <v>159</v>
      </c>
      <c r="F396" s="11" t="s">
        <v>160</v>
      </c>
      <c r="G396" s="11" t="s">
        <v>161</v>
      </c>
    </row>
    <row r="397" spans="1:7" x14ac:dyDescent="0.25">
      <c r="A397" s="11" t="str">
        <f t="shared" si="6"/>
        <v>NCR, Fourth DistrictCity of Las Piñas</v>
      </c>
      <c r="B397" s="11" t="s">
        <v>1029</v>
      </c>
      <c r="C397" s="11" t="s">
        <v>1030</v>
      </c>
      <c r="D397" s="11" t="s">
        <v>1031</v>
      </c>
      <c r="E397" s="11" t="s">
        <v>1032</v>
      </c>
      <c r="F397" s="11" t="s">
        <v>663</v>
      </c>
      <c r="G397" s="11" t="s">
        <v>664</v>
      </c>
    </row>
    <row r="398" spans="1:7" x14ac:dyDescent="0.25">
      <c r="A398" s="11" t="str">
        <f t="shared" si="6"/>
        <v>AlbayCity of Ligao</v>
      </c>
      <c r="B398" s="11" t="s">
        <v>1033</v>
      </c>
      <c r="C398" s="11" t="s">
        <v>1034</v>
      </c>
      <c r="D398" s="11" t="s">
        <v>381</v>
      </c>
      <c r="E398" s="11" t="s">
        <v>382</v>
      </c>
      <c r="F398" s="11" t="s">
        <v>342</v>
      </c>
      <c r="G398" s="11" t="s">
        <v>343</v>
      </c>
    </row>
    <row r="399" spans="1:7" x14ac:dyDescent="0.25">
      <c r="A399" s="11" t="str">
        <f t="shared" si="6"/>
        <v>Southern LeyteCity of Maasin</v>
      </c>
      <c r="B399" s="11" t="s">
        <v>1035</v>
      </c>
      <c r="C399" s="11" t="s">
        <v>1036</v>
      </c>
      <c r="D399" s="11" t="s">
        <v>289</v>
      </c>
      <c r="E399" s="11" t="s">
        <v>290</v>
      </c>
      <c r="F399" s="11" t="s">
        <v>110</v>
      </c>
      <c r="G399" s="11" t="s">
        <v>111</v>
      </c>
    </row>
    <row r="400" spans="1:7" x14ac:dyDescent="0.25">
      <c r="A400" s="11" t="str">
        <f t="shared" si="6"/>
        <v>NCR, Fourth DistrictCity of Makati</v>
      </c>
      <c r="B400" s="11" t="s">
        <v>1037</v>
      </c>
      <c r="C400" s="11" t="s">
        <v>1038</v>
      </c>
      <c r="D400" s="11" t="s">
        <v>1031</v>
      </c>
      <c r="E400" s="11" t="s">
        <v>1032</v>
      </c>
      <c r="F400" s="11" t="s">
        <v>663</v>
      </c>
      <c r="G400" s="11" t="s">
        <v>664</v>
      </c>
    </row>
    <row r="401" spans="1:7" x14ac:dyDescent="0.25">
      <c r="A401" s="11" t="str">
        <f t="shared" si="6"/>
        <v>NCR, Third DistrictCity of Malabon</v>
      </c>
      <c r="B401" s="11" t="s">
        <v>1039</v>
      </c>
      <c r="C401" s="11" t="s">
        <v>1040</v>
      </c>
      <c r="D401" s="11" t="s">
        <v>860</v>
      </c>
      <c r="E401" s="11" t="s">
        <v>861</v>
      </c>
      <c r="F401" s="11" t="s">
        <v>663</v>
      </c>
      <c r="G401" s="11" t="s">
        <v>664</v>
      </c>
    </row>
    <row r="402" spans="1:7" x14ac:dyDescent="0.25">
      <c r="A402" s="11" t="str">
        <f t="shared" si="6"/>
        <v>BukidnonCity of Malaybalay</v>
      </c>
      <c r="B402" s="11" t="s">
        <v>1041</v>
      </c>
      <c r="C402" s="11" t="s">
        <v>1042</v>
      </c>
      <c r="D402" s="11" t="s">
        <v>618</v>
      </c>
      <c r="E402" s="11" t="s">
        <v>619</v>
      </c>
      <c r="F402" s="11" t="s">
        <v>263</v>
      </c>
      <c r="G402" s="11" t="s">
        <v>264</v>
      </c>
    </row>
    <row r="403" spans="1:7" x14ac:dyDescent="0.25">
      <c r="A403" s="11" t="str">
        <f t="shared" si="6"/>
        <v>BulacanCity of Malolos</v>
      </c>
      <c r="B403" s="11" t="s">
        <v>1043</v>
      </c>
      <c r="C403" s="11" t="s">
        <v>1044</v>
      </c>
      <c r="D403" s="11" t="s">
        <v>302</v>
      </c>
      <c r="E403" s="11" t="s">
        <v>303</v>
      </c>
      <c r="F403" s="11" t="s">
        <v>98</v>
      </c>
      <c r="G403" s="11" t="s">
        <v>99</v>
      </c>
    </row>
    <row r="404" spans="1:7" x14ac:dyDescent="0.25">
      <c r="A404" s="11" t="str">
        <f t="shared" si="6"/>
        <v>NCR, Second DistrictCity of Mandaluyong</v>
      </c>
      <c r="B404" s="11" t="s">
        <v>1045</v>
      </c>
      <c r="C404" s="11" t="s">
        <v>1046</v>
      </c>
      <c r="D404" s="11" t="s">
        <v>1047</v>
      </c>
      <c r="E404" s="11" t="s">
        <v>1048</v>
      </c>
      <c r="F404" s="11" t="s">
        <v>663</v>
      </c>
      <c r="G404" s="11" t="s">
        <v>664</v>
      </c>
    </row>
    <row r="405" spans="1:7" x14ac:dyDescent="0.25">
      <c r="A405" s="11" t="str">
        <f t="shared" si="6"/>
        <v>NCR, Second DistrictCity of Marikina</v>
      </c>
      <c r="B405" s="11" t="s">
        <v>1049</v>
      </c>
      <c r="C405" s="11" t="s">
        <v>1050</v>
      </c>
      <c r="D405" s="11" t="s">
        <v>1047</v>
      </c>
      <c r="E405" s="11" t="s">
        <v>1048</v>
      </c>
      <c r="F405" s="11" t="s">
        <v>663</v>
      </c>
      <c r="G405" s="11" t="s">
        <v>664</v>
      </c>
    </row>
    <row r="406" spans="1:7" x14ac:dyDescent="0.25">
      <c r="A406" s="11" t="str">
        <f t="shared" si="6"/>
        <v>MasbateCity of Masbate</v>
      </c>
      <c r="B406" s="11" t="s">
        <v>1051</v>
      </c>
      <c r="C406" s="11" t="s">
        <v>1052</v>
      </c>
      <c r="D406" s="11" t="s">
        <v>340</v>
      </c>
      <c r="E406" s="11" t="s">
        <v>341</v>
      </c>
      <c r="F406" s="11" t="s">
        <v>342</v>
      </c>
      <c r="G406" s="11" t="s">
        <v>343</v>
      </c>
    </row>
    <row r="407" spans="1:7" x14ac:dyDescent="0.25">
      <c r="A407" s="11" t="str">
        <f t="shared" si="6"/>
        <v>Davao OrientalCity of Mati</v>
      </c>
      <c r="B407" s="11" t="s">
        <v>1053</v>
      </c>
      <c r="C407" s="11" t="s">
        <v>1054</v>
      </c>
      <c r="D407" s="11" t="s">
        <v>433</v>
      </c>
      <c r="E407" s="11" t="s">
        <v>434</v>
      </c>
      <c r="F407" s="11" t="s">
        <v>358</v>
      </c>
      <c r="G407" s="11" t="s">
        <v>359</v>
      </c>
    </row>
    <row r="408" spans="1:7" x14ac:dyDescent="0.25">
      <c r="A408" s="11" t="str">
        <f t="shared" si="6"/>
        <v>BulacanCity of Meycauayan</v>
      </c>
      <c r="B408" s="11" t="s">
        <v>1055</v>
      </c>
      <c r="C408" s="11" t="s">
        <v>1056</v>
      </c>
      <c r="D408" s="11" t="s">
        <v>302</v>
      </c>
      <c r="E408" s="11" t="s">
        <v>303</v>
      </c>
      <c r="F408" s="11" t="s">
        <v>98</v>
      </c>
      <c r="G408" s="11" t="s">
        <v>99</v>
      </c>
    </row>
    <row r="409" spans="1:7" x14ac:dyDescent="0.25">
      <c r="A409" s="11" t="str">
        <f t="shared" si="6"/>
        <v>NCR, Fourth DistrictCity of Muntinlupa</v>
      </c>
      <c r="B409" s="11" t="s">
        <v>1057</v>
      </c>
      <c r="C409" s="11" t="s">
        <v>1058</v>
      </c>
      <c r="D409" s="11" t="s">
        <v>1031</v>
      </c>
      <c r="E409" s="11" t="s">
        <v>1032</v>
      </c>
      <c r="F409" s="11" t="s">
        <v>663</v>
      </c>
      <c r="G409" s="11" t="s">
        <v>664</v>
      </c>
    </row>
    <row r="410" spans="1:7" x14ac:dyDescent="0.25">
      <c r="A410" s="11" t="str">
        <f t="shared" si="6"/>
        <v>CebuCity of Naga</v>
      </c>
      <c r="B410" s="11" t="s">
        <v>1059</v>
      </c>
      <c r="C410" s="11" t="s">
        <v>1060</v>
      </c>
      <c r="D410" s="11" t="s">
        <v>195</v>
      </c>
      <c r="E410" s="11" t="s">
        <v>196</v>
      </c>
      <c r="F410" s="11" t="s">
        <v>188</v>
      </c>
      <c r="G410" s="11" t="s">
        <v>189</v>
      </c>
    </row>
    <row r="411" spans="1:7" x14ac:dyDescent="0.25">
      <c r="A411" s="11" t="str">
        <f t="shared" si="6"/>
        <v>NCR, Third DistrictCity of Navotas</v>
      </c>
      <c r="B411" s="11" t="s">
        <v>1061</v>
      </c>
      <c r="C411" s="11" t="s">
        <v>1062</v>
      </c>
      <c r="D411" s="11" t="s">
        <v>860</v>
      </c>
      <c r="E411" s="11" t="s">
        <v>861</v>
      </c>
      <c r="F411" s="11" t="s">
        <v>663</v>
      </c>
      <c r="G411" s="11" t="s">
        <v>664</v>
      </c>
    </row>
    <row r="412" spans="1:7" x14ac:dyDescent="0.25">
      <c r="A412" s="11" t="str">
        <f t="shared" si="6"/>
        <v>Davao del NorteCity of Panabo</v>
      </c>
      <c r="B412" s="11" t="s">
        <v>1063</v>
      </c>
      <c r="C412" s="11" t="s">
        <v>1064</v>
      </c>
      <c r="D412" s="11" t="s">
        <v>356</v>
      </c>
      <c r="E412" s="11" t="s">
        <v>357</v>
      </c>
      <c r="F412" s="11" t="s">
        <v>358</v>
      </c>
      <c r="G412" s="11" t="s">
        <v>359</v>
      </c>
    </row>
    <row r="413" spans="1:7" x14ac:dyDescent="0.25">
      <c r="A413" s="11" t="str">
        <f t="shared" si="6"/>
        <v>NCR, Fourth DistrictCity of Parañaque</v>
      </c>
      <c r="B413" s="11" t="s">
        <v>1065</v>
      </c>
      <c r="C413" s="11" t="s">
        <v>1066</v>
      </c>
      <c r="D413" s="11" t="s">
        <v>1031</v>
      </c>
      <c r="E413" s="11" t="s">
        <v>1032</v>
      </c>
      <c r="F413" s="11" t="s">
        <v>663</v>
      </c>
      <c r="G413" s="11" t="s">
        <v>664</v>
      </c>
    </row>
    <row r="414" spans="1:7" x14ac:dyDescent="0.25">
      <c r="A414" s="11" t="str">
        <f t="shared" si="6"/>
        <v>NCR, Second DistrictCity of Pasig</v>
      </c>
      <c r="B414" s="11" t="s">
        <v>1067</v>
      </c>
      <c r="C414" s="11" t="s">
        <v>1068</v>
      </c>
      <c r="D414" s="11" t="s">
        <v>1047</v>
      </c>
      <c r="E414" s="11" t="s">
        <v>1048</v>
      </c>
      <c r="F414" s="11" t="s">
        <v>663</v>
      </c>
      <c r="G414" s="11" t="s">
        <v>664</v>
      </c>
    </row>
    <row r="415" spans="1:7" x14ac:dyDescent="0.25">
      <c r="A415" s="11" t="str">
        <f t="shared" si="6"/>
        <v>IloiloCity of Passi</v>
      </c>
      <c r="B415" s="11" t="s">
        <v>1069</v>
      </c>
      <c r="C415" s="11" t="s">
        <v>1070</v>
      </c>
      <c r="D415" s="11" t="s">
        <v>152</v>
      </c>
      <c r="E415" s="11" t="s">
        <v>153</v>
      </c>
      <c r="F415" s="11" t="s">
        <v>154</v>
      </c>
      <c r="G415" s="11" t="s">
        <v>155</v>
      </c>
    </row>
    <row r="416" spans="1:7" x14ac:dyDescent="0.25">
      <c r="A416" s="11" t="str">
        <f t="shared" si="6"/>
        <v>La UnionCity of San Fernando</v>
      </c>
      <c r="B416" s="11" t="s">
        <v>1071</v>
      </c>
      <c r="C416" s="11" t="s">
        <v>1072</v>
      </c>
      <c r="D416" s="11" t="s">
        <v>138</v>
      </c>
      <c r="E416" s="11" t="s">
        <v>139</v>
      </c>
      <c r="F416" s="11" t="s">
        <v>116</v>
      </c>
      <c r="G416" s="11" t="s">
        <v>117</v>
      </c>
    </row>
    <row r="417" spans="1:7" x14ac:dyDescent="0.25">
      <c r="A417" s="11" t="str">
        <f t="shared" si="6"/>
        <v>PampangaCity of San Fernando</v>
      </c>
      <c r="B417" s="11" t="s">
        <v>1071</v>
      </c>
      <c r="C417" s="11" t="s">
        <v>1073</v>
      </c>
      <c r="D417" s="11" t="s">
        <v>306</v>
      </c>
      <c r="E417" s="11" t="s">
        <v>307</v>
      </c>
      <c r="F417" s="11" t="s">
        <v>98</v>
      </c>
      <c r="G417" s="11" t="s">
        <v>99</v>
      </c>
    </row>
    <row r="418" spans="1:7" x14ac:dyDescent="0.25">
      <c r="A418" s="11" t="str">
        <f t="shared" si="6"/>
        <v>BulacanCity of San Jose del Monte</v>
      </c>
      <c r="B418" s="11" t="s">
        <v>1074</v>
      </c>
      <c r="C418" s="11" t="s">
        <v>1075</v>
      </c>
      <c r="D418" s="11" t="s">
        <v>302</v>
      </c>
      <c r="E418" s="11" t="s">
        <v>303</v>
      </c>
      <c r="F418" s="11" t="s">
        <v>98</v>
      </c>
      <c r="G418" s="11" t="s">
        <v>99</v>
      </c>
    </row>
    <row r="419" spans="1:7" x14ac:dyDescent="0.25">
      <c r="A419" s="11" t="str">
        <f t="shared" si="6"/>
        <v>NCR, Second DistrictCity of San Juan</v>
      </c>
      <c r="B419" s="11" t="s">
        <v>1076</v>
      </c>
      <c r="C419" s="11" t="s">
        <v>1077</v>
      </c>
      <c r="D419" s="11" t="s">
        <v>1047</v>
      </c>
      <c r="E419" s="11" t="s">
        <v>1048</v>
      </c>
      <c r="F419" s="11" t="s">
        <v>663</v>
      </c>
      <c r="G419" s="11" t="s">
        <v>664</v>
      </c>
    </row>
    <row r="420" spans="1:7" x14ac:dyDescent="0.25">
      <c r="A420" s="11" t="str">
        <f t="shared" si="6"/>
        <v>LagunaCity of San Pedro</v>
      </c>
      <c r="B420" s="11" t="s">
        <v>1078</v>
      </c>
      <c r="C420" s="11" t="s">
        <v>1079</v>
      </c>
      <c r="D420" s="11" t="s">
        <v>178</v>
      </c>
      <c r="E420" s="11" t="s">
        <v>179</v>
      </c>
      <c r="F420" s="11" t="s">
        <v>122</v>
      </c>
      <c r="G420" s="11" t="s">
        <v>123</v>
      </c>
    </row>
    <row r="421" spans="1:7" x14ac:dyDescent="0.25">
      <c r="A421" s="11" t="str">
        <f t="shared" si="6"/>
        <v>LagunaCity of Santa Rosa</v>
      </c>
      <c r="B421" s="11" t="s">
        <v>1080</v>
      </c>
      <c r="C421" s="11" t="s">
        <v>1081</v>
      </c>
      <c r="D421" s="11" t="s">
        <v>178</v>
      </c>
      <c r="E421" s="11" t="s">
        <v>179</v>
      </c>
      <c r="F421" s="11" t="s">
        <v>122</v>
      </c>
      <c r="G421" s="11" t="s">
        <v>123</v>
      </c>
    </row>
    <row r="422" spans="1:7" x14ac:dyDescent="0.25">
      <c r="A422" s="11" t="str">
        <f t="shared" si="6"/>
        <v>IsabelaCity of Santiago</v>
      </c>
      <c r="B422" s="11" t="s">
        <v>1082</v>
      </c>
      <c r="C422" s="11" t="s">
        <v>1083</v>
      </c>
      <c r="D422" s="11" t="s">
        <v>227</v>
      </c>
      <c r="E422" s="11" t="s">
        <v>228</v>
      </c>
      <c r="F422" s="11" t="s">
        <v>104</v>
      </c>
      <c r="G422" s="11" t="s">
        <v>105</v>
      </c>
    </row>
    <row r="423" spans="1:7" x14ac:dyDescent="0.25">
      <c r="A423" s="11" t="str">
        <f t="shared" si="6"/>
        <v>Negros OccidentalCity of Sipalay</v>
      </c>
      <c r="B423" s="11" t="s">
        <v>1084</v>
      </c>
      <c r="C423" s="11" t="s">
        <v>1085</v>
      </c>
      <c r="D423" s="11" t="s">
        <v>403</v>
      </c>
      <c r="E423" s="11" t="s">
        <v>404</v>
      </c>
      <c r="F423" s="11" t="s">
        <v>154</v>
      </c>
      <c r="G423" s="11" t="s">
        <v>155</v>
      </c>
    </row>
    <row r="424" spans="1:7" x14ac:dyDescent="0.25">
      <c r="A424" s="11" t="str">
        <f t="shared" si="6"/>
        <v>SorsogonCity of Sorsogon</v>
      </c>
      <c r="B424" s="11" t="s">
        <v>1086</v>
      </c>
      <c r="C424" s="11" t="s">
        <v>1087</v>
      </c>
      <c r="D424" s="11" t="s">
        <v>555</v>
      </c>
      <c r="E424" s="11" t="s">
        <v>556</v>
      </c>
      <c r="F424" s="11" t="s">
        <v>342</v>
      </c>
      <c r="G424" s="11" t="s">
        <v>343</v>
      </c>
    </row>
    <row r="425" spans="1:7" x14ac:dyDescent="0.25">
      <c r="A425" s="11" t="str">
        <f t="shared" si="6"/>
        <v>AlbayCity of Tabaco</v>
      </c>
      <c r="B425" s="11" t="s">
        <v>1088</v>
      </c>
      <c r="C425" s="11" t="s">
        <v>1089</v>
      </c>
      <c r="D425" s="11" t="s">
        <v>381</v>
      </c>
      <c r="E425" s="11" t="s">
        <v>382</v>
      </c>
      <c r="F425" s="11" t="s">
        <v>342</v>
      </c>
      <c r="G425" s="11" t="s">
        <v>343</v>
      </c>
    </row>
    <row r="426" spans="1:7" x14ac:dyDescent="0.25">
      <c r="A426" s="11" t="str">
        <f t="shared" si="6"/>
        <v>KalingaCity of Tabuk</v>
      </c>
      <c r="B426" s="11" t="s">
        <v>1090</v>
      </c>
      <c r="C426" s="11" t="s">
        <v>1091</v>
      </c>
      <c r="D426" s="11" t="s">
        <v>473</v>
      </c>
      <c r="E426" s="11" t="s">
        <v>474</v>
      </c>
      <c r="F426" s="11" t="s">
        <v>146</v>
      </c>
      <c r="G426" s="11" t="s">
        <v>147</v>
      </c>
    </row>
    <row r="427" spans="1:7" x14ac:dyDescent="0.25">
      <c r="A427" s="11" t="str">
        <f t="shared" si="6"/>
        <v>Sultan KudaratCity of Tacurong</v>
      </c>
      <c r="B427" s="11" t="s">
        <v>1092</v>
      </c>
      <c r="C427" s="11" t="s">
        <v>1093</v>
      </c>
      <c r="D427" s="11" t="s">
        <v>445</v>
      </c>
      <c r="E427" s="11" t="s">
        <v>446</v>
      </c>
      <c r="F427" s="11" t="s">
        <v>170</v>
      </c>
      <c r="G427" s="11" t="s">
        <v>171</v>
      </c>
    </row>
    <row r="428" spans="1:7" x14ac:dyDescent="0.25">
      <c r="A428" s="11" t="str">
        <f t="shared" si="6"/>
        <v>Davao del NorteCity of Tagum</v>
      </c>
      <c r="B428" s="11" t="s">
        <v>1094</v>
      </c>
      <c r="C428" s="11" t="s">
        <v>1095</v>
      </c>
      <c r="D428" s="11" t="s">
        <v>356</v>
      </c>
      <c r="E428" s="11" t="s">
        <v>357</v>
      </c>
      <c r="F428" s="11" t="s">
        <v>358</v>
      </c>
      <c r="G428" s="11" t="s">
        <v>359</v>
      </c>
    </row>
    <row r="429" spans="1:7" x14ac:dyDescent="0.25">
      <c r="A429" s="11" t="str">
        <f t="shared" si="6"/>
        <v>Negros OccidentalCity of Talisay</v>
      </c>
      <c r="B429" s="11" t="s">
        <v>1096</v>
      </c>
      <c r="C429" s="11" t="s">
        <v>1097</v>
      </c>
      <c r="D429" s="11" t="s">
        <v>403</v>
      </c>
      <c r="E429" s="11" t="s">
        <v>404</v>
      </c>
      <c r="F429" s="11" t="s">
        <v>154</v>
      </c>
      <c r="G429" s="11" t="s">
        <v>155</v>
      </c>
    </row>
    <row r="430" spans="1:7" x14ac:dyDescent="0.25">
      <c r="A430" s="11" t="str">
        <f t="shared" si="6"/>
        <v>CebuCity of Talisay</v>
      </c>
      <c r="B430" s="11" t="s">
        <v>1096</v>
      </c>
      <c r="C430" s="11" t="s">
        <v>1098</v>
      </c>
      <c r="D430" s="11" t="s">
        <v>195</v>
      </c>
      <c r="E430" s="11" t="s">
        <v>196</v>
      </c>
      <c r="F430" s="11" t="s">
        <v>188</v>
      </c>
      <c r="G430" s="11" t="s">
        <v>189</v>
      </c>
    </row>
    <row r="431" spans="1:7" x14ac:dyDescent="0.25">
      <c r="A431" s="11" t="str">
        <f t="shared" si="6"/>
        <v>BatangasCity of Tanauan</v>
      </c>
      <c r="B431" s="11" t="s">
        <v>1099</v>
      </c>
      <c r="C431" s="11" t="s">
        <v>1100</v>
      </c>
      <c r="D431" s="11" t="s">
        <v>134</v>
      </c>
      <c r="E431" s="11" t="s">
        <v>135</v>
      </c>
      <c r="F431" s="11" t="s">
        <v>122</v>
      </c>
      <c r="G431" s="11" t="s">
        <v>123</v>
      </c>
    </row>
    <row r="432" spans="1:7" x14ac:dyDescent="0.25">
      <c r="A432" s="11" t="str">
        <f t="shared" si="6"/>
        <v>Surigao del SurCity of Tandag</v>
      </c>
      <c r="B432" s="11" t="s">
        <v>1101</v>
      </c>
      <c r="C432" s="11" t="s">
        <v>1102</v>
      </c>
      <c r="D432" s="11" t="s">
        <v>567</v>
      </c>
      <c r="E432" s="11" t="s">
        <v>568</v>
      </c>
      <c r="F432" s="11" t="s">
        <v>207</v>
      </c>
      <c r="G432" s="11" t="s">
        <v>208</v>
      </c>
    </row>
    <row r="433" spans="1:7" x14ac:dyDescent="0.25">
      <c r="A433" s="11" t="str">
        <f t="shared" si="6"/>
        <v>Negros OrientalCity of Tanjay</v>
      </c>
      <c r="B433" s="11" t="s">
        <v>1103</v>
      </c>
      <c r="C433" s="11" t="s">
        <v>1104</v>
      </c>
      <c r="D433" s="11" t="s">
        <v>279</v>
      </c>
      <c r="E433" s="11" t="s">
        <v>280</v>
      </c>
      <c r="F433" s="11" t="s">
        <v>188</v>
      </c>
      <c r="G433" s="11" t="s">
        <v>189</v>
      </c>
    </row>
    <row r="434" spans="1:7" x14ac:dyDescent="0.25">
      <c r="A434" s="11" t="str">
        <f t="shared" si="6"/>
        <v>TarlacCity of Tarlac</v>
      </c>
      <c r="B434" s="11" t="s">
        <v>1105</v>
      </c>
      <c r="C434" s="11" t="s">
        <v>1106</v>
      </c>
      <c r="D434" s="11" t="s">
        <v>293</v>
      </c>
      <c r="E434" s="11" t="s">
        <v>294</v>
      </c>
      <c r="F434" s="11" t="s">
        <v>98</v>
      </c>
      <c r="G434" s="11" t="s">
        <v>99</v>
      </c>
    </row>
    <row r="435" spans="1:7" x14ac:dyDescent="0.25">
      <c r="A435" s="11" t="str">
        <f t="shared" si="6"/>
        <v>QuezonCity of Tayabas</v>
      </c>
      <c r="B435" s="11" t="s">
        <v>1107</v>
      </c>
      <c r="C435" s="11" t="s">
        <v>1108</v>
      </c>
      <c r="D435" s="11" t="s">
        <v>120</v>
      </c>
      <c r="E435" s="11" t="s">
        <v>121</v>
      </c>
      <c r="F435" s="11" t="s">
        <v>122</v>
      </c>
      <c r="G435" s="11" t="s">
        <v>123</v>
      </c>
    </row>
    <row r="436" spans="1:7" x14ac:dyDescent="0.25">
      <c r="A436" s="11" t="str">
        <f t="shared" si="6"/>
        <v>PangasinanCity of Urdaneta</v>
      </c>
      <c r="B436" s="11" t="s">
        <v>1109</v>
      </c>
      <c r="C436" s="11" t="s">
        <v>1110</v>
      </c>
      <c r="D436" s="11" t="s">
        <v>130</v>
      </c>
      <c r="E436" s="11" t="s">
        <v>131</v>
      </c>
      <c r="F436" s="11" t="s">
        <v>116</v>
      </c>
      <c r="G436" s="11" t="s">
        <v>117</v>
      </c>
    </row>
    <row r="437" spans="1:7" x14ac:dyDescent="0.25">
      <c r="A437" s="11" t="str">
        <f t="shared" si="6"/>
        <v>BukidnonCity of Valencia</v>
      </c>
      <c r="B437" s="11" t="s">
        <v>1111</v>
      </c>
      <c r="C437" s="11" t="s">
        <v>1112</v>
      </c>
      <c r="D437" s="11" t="s">
        <v>618</v>
      </c>
      <c r="E437" s="11" t="s">
        <v>619</v>
      </c>
      <c r="F437" s="11" t="s">
        <v>263</v>
      </c>
      <c r="G437" s="11" t="s">
        <v>264</v>
      </c>
    </row>
    <row r="438" spans="1:7" x14ac:dyDescent="0.25">
      <c r="A438" s="11" t="str">
        <f t="shared" si="6"/>
        <v>NCR, Third DistrictCity of Valenzuela</v>
      </c>
      <c r="B438" s="11" t="s">
        <v>1113</v>
      </c>
      <c r="C438" s="11" t="s">
        <v>1114</v>
      </c>
      <c r="D438" s="11" t="s">
        <v>860</v>
      </c>
      <c r="E438" s="11" t="s">
        <v>861</v>
      </c>
      <c r="F438" s="11" t="s">
        <v>663</v>
      </c>
      <c r="G438" s="11" t="s">
        <v>664</v>
      </c>
    </row>
    <row r="439" spans="1:7" x14ac:dyDescent="0.25">
      <c r="A439" s="11" t="str">
        <f t="shared" si="6"/>
        <v>Negros OccidentalCity of Victorias</v>
      </c>
      <c r="B439" s="11" t="s">
        <v>1115</v>
      </c>
      <c r="C439" s="11" t="s">
        <v>1116</v>
      </c>
      <c r="D439" s="11" t="s">
        <v>403</v>
      </c>
      <c r="E439" s="11" t="s">
        <v>404</v>
      </c>
      <c r="F439" s="11" t="s">
        <v>154</v>
      </c>
      <c r="G439" s="11" t="s">
        <v>155</v>
      </c>
    </row>
    <row r="440" spans="1:7" x14ac:dyDescent="0.25">
      <c r="A440" s="11" t="str">
        <f t="shared" si="6"/>
        <v>Ilocos SurCity of Vigan</v>
      </c>
      <c r="B440" s="11" t="s">
        <v>1117</v>
      </c>
      <c r="C440" s="11" t="s">
        <v>1118</v>
      </c>
      <c r="D440" s="11" t="s">
        <v>237</v>
      </c>
      <c r="E440" s="11" t="s">
        <v>238</v>
      </c>
      <c r="F440" s="11" t="s">
        <v>116</v>
      </c>
      <c r="G440" s="11" t="s">
        <v>117</v>
      </c>
    </row>
    <row r="441" spans="1:7" x14ac:dyDescent="0.25">
      <c r="A441" s="11" t="str">
        <f t="shared" si="6"/>
        <v>BoholClarin</v>
      </c>
      <c r="B441" s="11" t="s">
        <v>1119</v>
      </c>
      <c r="C441" s="11" t="s">
        <v>1120</v>
      </c>
      <c r="D441" s="11" t="s">
        <v>186</v>
      </c>
      <c r="E441" s="11" t="s">
        <v>187</v>
      </c>
      <c r="F441" s="11" t="s">
        <v>188</v>
      </c>
      <c r="G441" s="11" t="s">
        <v>189</v>
      </c>
    </row>
    <row r="442" spans="1:7" x14ac:dyDescent="0.25">
      <c r="A442" s="11" t="str">
        <f t="shared" si="6"/>
        <v>Misamis OccidentalClarin</v>
      </c>
      <c r="B442" s="11" t="s">
        <v>1119</v>
      </c>
      <c r="C442" s="11" t="s">
        <v>1121</v>
      </c>
      <c r="D442" s="11" t="s">
        <v>261</v>
      </c>
      <c r="E442" s="11" t="s">
        <v>262</v>
      </c>
      <c r="F442" s="11" t="s">
        <v>263</v>
      </c>
      <c r="G442" s="11" t="s">
        <v>264</v>
      </c>
    </row>
    <row r="443" spans="1:7" x14ac:dyDescent="0.25">
      <c r="A443" s="11" t="str">
        <f t="shared" si="6"/>
        <v>Surigao del NorteClaver</v>
      </c>
      <c r="B443" s="11" t="s">
        <v>1122</v>
      </c>
      <c r="C443" s="11" t="s">
        <v>1123</v>
      </c>
      <c r="D443" s="11" t="s">
        <v>205</v>
      </c>
      <c r="E443" s="11" t="s">
        <v>206</v>
      </c>
      <c r="F443" s="11" t="s">
        <v>207</v>
      </c>
      <c r="G443" s="11" t="s">
        <v>208</v>
      </c>
    </row>
    <row r="444" spans="1:7" x14ac:dyDescent="0.25">
      <c r="A444" s="11" t="str">
        <f t="shared" si="6"/>
        <v>CagayanClaveria</v>
      </c>
      <c r="B444" s="11" t="s">
        <v>1124</v>
      </c>
      <c r="C444" s="11" t="s">
        <v>1125</v>
      </c>
      <c r="D444" s="11" t="s">
        <v>102</v>
      </c>
      <c r="E444" s="11" t="s">
        <v>103</v>
      </c>
      <c r="F444" s="11" t="s">
        <v>104</v>
      </c>
      <c r="G444" s="11" t="s">
        <v>105</v>
      </c>
    </row>
    <row r="445" spans="1:7" x14ac:dyDescent="0.25">
      <c r="A445" s="11" t="str">
        <f t="shared" si="6"/>
        <v>MasbateClaveria</v>
      </c>
      <c r="B445" s="11" t="s">
        <v>1124</v>
      </c>
      <c r="C445" s="11" t="s">
        <v>1126</v>
      </c>
      <c r="D445" s="11" t="s">
        <v>340</v>
      </c>
      <c r="E445" s="11" t="s">
        <v>341</v>
      </c>
      <c r="F445" s="11" t="s">
        <v>342</v>
      </c>
      <c r="G445" s="11" t="s">
        <v>343</v>
      </c>
    </row>
    <row r="446" spans="1:7" x14ac:dyDescent="0.25">
      <c r="A446" s="11" t="str">
        <f t="shared" si="6"/>
        <v>Misamis OrientalClaveria</v>
      </c>
      <c r="B446" s="11" t="s">
        <v>1124</v>
      </c>
      <c r="C446" s="11" t="s">
        <v>1127</v>
      </c>
      <c r="D446" s="11" t="s">
        <v>271</v>
      </c>
      <c r="E446" s="11" t="s">
        <v>272</v>
      </c>
      <c r="F446" s="11" t="s">
        <v>263</v>
      </c>
      <c r="G446" s="11" t="s">
        <v>264</v>
      </c>
    </row>
    <row r="447" spans="1:7" x14ac:dyDescent="0.25">
      <c r="A447" s="11" t="str">
        <f t="shared" si="6"/>
        <v>Sultan KudaratColumbio</v>
      </c>
      <c r="B447" s="11" t="s">
        <v>1128</v>
      </c>
      <c r="C447" s="11" t="s">
        <v>1129</v>
      </c>
      <c r="D447" s="11" t="s">
        <v>445</v>
      </c>
      <c r="E447" s="11" t="s">
        <v>446</v>
      </c>
      <c r="F447" s="11" t="s">
        <v>170</v>
      </c>
      <c r="G447" s="11" t="s">
        <v>171</v>
      </c>
    </row>
    <row r="448" spans="1:7" x14ac:dyDescent="0.25">
      <c r="A448" s="11" t="str">
        <f t="shared" si="6"/>
        <v>CebuCompostela</v>
      </c>
      <c r="B448" s="11" t="s">
        <v>1130</v>
      </c>
      <c r="C448" s="11" t="s">
        <v>1131</v>
      </c>
      <c r="D448" s="11" t="s">
        <v>195</v>
      </c>
      <c r="E448" s="11" t="s">
        <v>196</v>
      </c>
      <c r="F448" s="11" t="s">
        <v>188</v>
      </c>
      <c r="G448" s="11" t="s">
        <v>189</v>
      </c>
    </row>
    <row r="449" spans="1:7" x14ac:dyDescent="0.25">
      <c r="A449" s="11" t="str">
        <f t="shared" si="6"/>
        <v>Compostela ValleyCompostela</v>
      </c>
      <c r="B449" s="11" t="s">
        <v>1130</v>
      </c>
      <c r="C449" s="11" t="s">
        <v>1132</v>
      </c>
      <c r="D449" s="11" t="s">
        <v>1133</v>
      </c>
      <c r="E449" s="11" t="s">
        <v>1134</v>
      </c>
      <c r="F449" s="11" t="s">
        <v>358</v>
      </c>
      <c r="G449" s="11" t="s">
        <v>359</v>
      </c>
    </row>
    <row r="450" spans="1:7" x14ac:dyDescent="0.25">
      <c r="A450" s="11" t="str">
        <f t="shared" si="6"/>
        <v>TarlacConcepcion</v>
      </c>
      <c r="B450" s="11" t="s">
        <v>1135</v>
      </c>
      <c r="C450" s="11" t="s">
        <v>1136</v>
      </c>
      <c r="D450" s="11" t="s">
        <v>293</v>
      </c>
      <c r="E450" s="11" t="s">
        <v>294</v>
      </c>
      <c r="F450" s="11" t="s">
        <v>98</v>
      </c>
      <c r="G450" s="11" t="s">
        <v>99</v>
      </c>
    </row>
    <row r="451" spans="1:7" x14ac:dyDescent="0.25">
      <c r="A451" s="11" t="str">
        <f t="shared" ref="A451:A514" si="7">D451&amp;B451</f>
        <v>IloiloConcepcion</v>
      </c>
      <c r="B451" s="11" t="s">
        <v>1135</v>
      </c>
      <c r="C451" s="11" t="s">
        <v>1137</v>
      </c>
      <c r="D451" s="11" t="s">
        <v>152</v>
      </c>
      <c r="E451" s="11" t="s">
        <v>153</v>
      </c>
      <c r="F451" s="11" t="s">
        <v>154</v>
      </c>
      <c r="G451" s="11" t="s">
        <v>155</v>
      </c>
    </row>
    <row r="452" spans="1:7" x14ac:dyDescent="0.25">
      <c r="A452" s="11" t="str">
        <f t="shared" si="7"/>
        <v>Misamis OccidentalConcepcion</v>
      </c>
      <c r="B452" s="11" t="s">
        <v>1135</v>
      </c>
      <c r="C452" s="11" t="s">
        <v>1138</v>
      </c>
      <c r="D452" s="11" t="s">
        <v>261</v>
      </c>
      <c r="E452" s="11" t="s">
        <v>262</v>
      </c>
      <c r="F452" s="11" t="s">
        <v>263</v>
      </c>
      <c r="G452" s="11" t="s">
        <v>264</v>
      </c>
    </row>
    <row r="453" spans="1:7" x14ac:dyDescent="0.25">
      <c r="A453" s="11" t="str">
        <f t="shared" si="7"/>
        <v>RomblonConcepcion</v>
      </c>
      <c r="B453" s="11" t="s">
        <v>1135</v>
      </c>
      <c r="C453" s="11" t="s">
        <v>1139</v>
      </c>
      <c r="D453" s="11" t="s">
        <v>198</v>
      </c>
      <c r="E453" s="11" t="s">
        <v>199</v>
      </c>
      <c r="F453" s="11" t="s">
        <v>88</v>
      </c>
      <c r="G453" s="11" t="s">
        <v>89</v>
      </c>
    </row>
    <row r="454" spans="1:7" x14ac:dyDescent="0.25">
      <c r="A454" s="11" t="str">
        <f t="shared" si="7"/>
        <v>ApayaoConner</v>
      </c>
      <c r="B454" s="11" t="s">
        <v>1140</v>
      </c>
      <c r="C454" s="11" t="s">
        <v>1141</v>
      </c>
      <c r="D454" s="11" t="s">
        <v>831</v>
      </c>
      <c r="E454" s="11" t="s">
        <v>832</v>
      </c>
      <c r="F454" s="11" t="s">
        <v>146</v>
      </c>
      <c r="G454" s="11" t="s">
        <v>147</v>
      </c>
    </row>
    <row r="455" spans="1:7" x14ac:dyDescent="0.25">
      <c r="A455" s="11" t="str">
        <f t="shared" si="7"/>
        <v>CebuConsolacion</v>
      </c>
      <c r="B455" s="11" t="s">
        <v>1142</v>
      </c>
      <c r="C455" s="11" t="s">
        <v>1143</v>
      </c>
      <c r="D455" s="11" t="s">
        <v>195</v>
      </c>
      <c r="E455" s="11" t="s">
        <v>196</v>
      </c>
      <c r="F455" s="11" t="s">
        <v>188</v>
      </c>
      <c r="G455" s="11" t="s">
        <v>189</v>
      </c>
    </row>
    <row r="456" spans="1:7" x14ac:dyDescent="0.25">
      <c r="A456" s="11" t="str">
        <f t="shared" si="7"/>
        <v>RomblonCorcuera</v>
      </c>
      <c r="B456" s="11" t="s">
        <v>1144</v>
      </c>
      <c r="C456" s="11" t="s">
        <v>1145</v>
      </c>
      <c r="D456" s="11" t="s">
        <v>198</v>
      </c>
      <c r="E456" s="11" t="s">
        <v>199</v>
      </c>
      <c r="F456" s="11" t="s">
        <v>88</v>
      </c>
      <c r="G456" s="11" t="s">
        <v>89</v>
      </c>
    </row>
    <row r="457" spans="1:7" x14ac:dyDescent="0.25">
      <c r="A457" s="11" t="str">
        <f t="shared" si="7"/>
        <v>IsabelaCordon</v>
      </c>
      <c r="B457" s="11" t="s">
        <v>1146</v>
      </c>
      <c r="C457" s="11" t="s">
        <v>1147</v>
      </c>
      <c r="D457" s="11" t="s">
        <v>227</v>
      </c>
      <c r="E457" s="11" t="s">
        <v>228</v>
      </c>
      <c r="F457" s="11" t="s">
        <v>104</v>
      </c>
      <c r="G457" s="11" t="s">
        <v>105</v>
      </c>
    </row>
    <row r="458" spans="1:7" x14ac:dyDescent="0.25">
      <c r="A458" s="11" t="str">
        <f t="shared" si="7"/>
        <v>CebuCordova</v>
      </c>
      <c r="B458" s="11" t="s">
        <v>1148</v>
      </c>
      <c r="C458" s="11" t="s">
        <v>1149</v>
      </c>
      <c r="D458" s="11" t="s">
        <v>195</v>
      </c>
      <c r="E458" s="11" t="s">
        <v>196</v>
      </c>
      <c r="F458" s="11" t="s">
        <v>188</v>
      </c>
      <c r="G458" s="11" t="s">
        <v>189</v>
      </c>
    </row>
    <row r="459" spans="1:7" x14ac:dyDescent="0.25">
      <c r="A459" s="11" t="str">
        <f t="shared" si="7"/>
        <v>BoholCorella</v>
      </c>
      <c r="B459" s="11" t="s">
        <v>1150</v>
      </c>
      <c r="C459" s="11" t="s">
        <v>1151</v>
      </c>
      <c r="D459" s="11" t="s">
        <v>186</v>
      </c>
      <c r="E459" s="11" t="s">
        <v>187</v>
      </c>
      <c r="F459" s="11" t="s">
        <v>188</v>
      </c>
      <c r="G459" s="11" t="s">
        <v>189</v>
      </c>
    </row>
    <row r="460" spans="1:7" x14ac:dyDescent="0.25">
      <c r="A460" s="11" t="str">
        <f t="shared" si="7"/>
        <v>PalawanCoron</v>
      </c>
      <c r="B460" s="11" t="s">
        <v>1152</v>
      </c>
      <c r="C460" s="11" t="s">
        <v>1153</v>
      </c>
      <c r="D460" s="11" t="s">
        <v>86</v>
      </c>
      <c r="E460" s="11" t="s">
        <v>87</v>
      </c>
      <c r="F460" s="11" t="s">
        <v>88</v>
      </c>
      <c r="G460" s="11" t="s">
        <v>89</v>
      </c>
    </row>
    <row r="461" spans="1:7" x14ac:dyDescent="0.25">
      <c r="A461" s="11" t="str">
        <f t="shared" si="7"/>
        <v>BoholCortes</v>
      </c>
      <c r="B461" s="11" t="s">
        <v>1154</v>
      </c>
      <c r="C461" s="11" t="s">
        <v>1155</v>
      </c>
      <c r="D461" s="11" t="s">
        <v>186</v>
      </c>
      <c r="E461" s="11" t="s">
        <v>187</v>
      </c>
      <c r="F461" s="11" t="s">
        <v>188</v>
      </c>
      <c r="G461" s="11" t="s">
        <v>189</v>
      </c>
    </row>
    <row r="462" spans="1:7" x14ac:dyDescent="0.25">
      <c r="A462" s="11" t="str">
        <f t="shared" si="7"/>
        <v>Surigao del SurCortes</v>
      </c>
      <c r="B462" s="11" t="s">
        <v>1154</v>
      </c>
      <c r="C462" s="11" t="s">
        <v>1156</v>
      </c>
      <c r="D462" s="11" t="s">
        <v>567</v>
      </c>
      <c r="E462" s="11" t="s">
        <v>568</v>
      </c>
      <c r="F462" s="11" t="s">
        <v>207</v>
      </c>
      <c r="G462" s="11" t="s">
        <v>208</v>
      </c>
    </row>
    <row r="463" spans="1:7" x14ac:dyDescent="0.25">
      <c r="A463" s="11" t="str">
        <f t="shared" si="7"/>
        <v>Cotabato CityCotabato City</v>
      </c>
      <c r="B463" s="11" t="s">
        <v>1157</v>
      </c>
      <c r="C463" s="11" t="s">
        <v>1158</v>
      </c>
      <c r="D463" s="11" t="s">
        <v>1157</v>
      </c>
      <c r="E463" s="11" t="s">
        <v>1159</v>
      </c>
      <c r="F463" s="11" t="s">
        <v>170</v>
      </c>
      <c r="G463" s="11" t="s">
        <v>171</v>
      </c>
    </row>
    <row r="464" spans="1:7" x14ac:dyDescent="0.25">
      <c r="A464" s="11" t="str">
        <f t="shared" si="7"/>
        <v>CapizCuartero</v>
      </c>
      <c r="B464" s="11" t="s">
        <v>1160</v>
      </c>
      <c r="C464" s="11" t="s">
        <v>1161</v>
      </c>
      <c r="D464" s="11" t="s">
        <v>1162</v>
      </c>
      <c r="E464" s="11" t="s">
        <v>1163</v>
      </c>
      <c r="F464" s="11" t="s">
        <v>154</v>
      </c>
      <c r="G464" s="11" t="s">
        <v>155</v>
      </c>
    </row>
    <row r="465" spans="1:7" x14ac:dyDescent="0.25">
      <c r="A465" s="11" t="str">
        <f t="shared" si="7"/>
        <v>BatangasCuenca</v>
      </c>
      <c r="B465" s="11" t="s">
        <v>1164</v>
      </c>
      <c r="C465" s="11" t="s">
        <v>1165</v>
      </c>
      <c r="D465" s="11" t="s">
        <v>134</v>
      </c>
      <c r="E465" s="11" t="s">
        <v>135</v>
      </c>
      <c r="F465" s="11" t="s">
        <v>122</v>
      </c>
      <c r="G465" s="11" t="s">
        <v>123</v>
      </c>
    </row>
    <row r="466" spans="1:7" x14ac:dyDescent="0.25">
      <c r="A466" s="11" t="str">
        <f t="shared" si="7"/>
        <v>BiliranCulaba</v>
      </c>
      <c r="B466" s="11" t="s">
        <v>1166</v>
      </c>
      <c r="C466" s="11" t="s">
        <v>1167</v>
      </c>
      <c r="D466" s="11" t="s">
        <v>255</v>
      </c>
      <c r="E466" s="11" t="s">
        <v>256</v>
      </c>
      <c r="F466" s="11" t="s">
        <v>110</v>
      </c>
      <c r="G466" s="11" t="s">
        <v>111</v>
      </c>
    </row>
    <row r="467" spans="1:7" x14ac:dyDescent="0.25">
      <c r="A467" s="11" t="str">
        <f t="shared" si="7"/>
        <v>AntiqueCulasi</v>
      </c>
      <c r="B467" s="11" t="s">
        <v>1168</v>
      </c>
      <c r="C467" s="11" t="s">
        <v>1169</v>
      </c>
      <c r="D467" s="11" t="s">
        <v>316</v>
      </c>
      <c r="E467" s="11" t="s">
        <v>317</v>
      </c>
      <c r="F467" s="11" t="s">
        <v>154</v>
      </c>
      <c r="G467" s="11" t="s">
        <v>155</v>
      </c>
    </row>
    <row r="468" spans="1:7" x14ac:dyDescent="0.25">
      <c r="A468" s="11" t="str">
        <f t="shared" si="7"/>
        <v>PalawanCulion</v>
      </c>
      <c r="B468" s="11" t="s">
        <v>1170</v>
      </c>
      <c r="C468" s="11" t="s">
        <v>1171</v>
      </c>
      <c r="D468" s="11" t="s">
        <v>86</v>
      </c>
      <c r="E468" s="11" t="s">
        <v>87</v>
      </c>
      <c r="F468" s="11" t="s">
        <v>88</v>
      </c>
      <c r="G468" s="11" t="s">
        <v>89</v>
      </c>
    </row>
    <row r="469" spans="1:7" x14ac:dyDescent="0.25">
      <c r="A469" s="11" t="str">
        <f t="shared" si="7"/>
        <v>Ilocos NorteCurrimao</v>
      </c>
      <c r="B469" s="11" t="s">
        <v>1172</v>
      </c>
      <c r="C469" s="11" t="s">
        <v>1173</v>
      </c>
      <c r="D469" s="11" t="s">
        <v>114</v>
      </c>
      <c r="E469" s="11" t="s">
        <v>115</v>
      </c>
      <c r="F469" s="11" t="s">
        <v>116</v>
      </c>
      <c r="G469" s="11" t="s">
        <v>117</v>
      </c>
    </row>
    <row r="470" spans="1:7" x14ac:dyDescent="0.25">
      <c r="A470" s="11" t="str">
        <f t="shared" si="7"/>
        <v>Nueva EcijaCuyapo</v>
      </c>
      <c r="B470" s="11" t="s">
        <v>1174</v>
      </c>
      <c r="C470" s="11" t="s">
        <v>1175</v>
      </c>
      <c r="D470" s="11" t="s">
        <v>223</v>
      </c>
      <c r="E470" s="11" t="s">
        <v>224</v>
      </c>
      <c r="F470" s="11" t="s">
        <v>98</v>
      </c>
      <c r="G470" s="11" t="s">
        <v>99</v>
      </c>
    </row>
    <row r="471" spans="1:7" x14ac:dyDescent="0.25">
      <c r="A471" s="11" t="str">
        <f t="shared" si="7"/>
        <v>PalawanCuyo</v>
      </c>
      <c r="B471" s="11" t="s">
        <v>1176</v>
      </c>
      <c r="C471" s="11" t="s">
        <v>1177</v>
      </c>
      <c r="D471" s="11" t="s">
        <v>86</v>
      </c>
      <c r="E471" s="11" t="s">
        <v>87</v>
      </c>
      <c r="F471" s="11" t="s">
        <v>88</v>
      </c>
      <c r="G471" s="11" t="s">
        <v>89</v>
      </c>
    </row>
    <row r="472" spans="1:7" x14ac:dyDescent="0.25">
      <c r="A472" s="11" t="str">
        <f t="shared" si="7"/>
        <v>CebuDaanbantayan</v>
      </c>
      <c r="B472" s="11" t="s">
        <v>1178</v>
      </c>
      <c r="C472" s="11" t="s">
        <v>1179</v>
      </c>
      <c r="D472" s="11" t="s">
        <v>195</v>
      </c>
      <c r="E472" s="11" t="s">
        <v>196</v>
      </c>
      <c r="F472" s="11" t="s">
        <v>188</v>
      </c>
      <c r="G472" s="11" t="s">
        <v>189</v>
      </c>
    </row>
    <row r="473" spans="1:7" x14ac:dyDescent="0.25">
      <c r="A473" s="11" t="str">
        <f t="shared" si="7"/>
        <v>Camarines NorteDaet</v>
      </c>
      <c r="B473" s="11" t="s">
        <v>1180</v>
      </c>
      <c r="C473" s="11" t="s">
        <v>1181</v>
      </c>
      <c r="D473" s="11" t="s">
        <v>593</v>
      </c>
      <c r="E473" s="11" t="s">
        <v>594</v>
      </c>
      <c r="F473" s="11" t="s">
        <v>342</v>
      </c>
      <c r="G473" s="11" t="s">
        <v>343</v>
      </c>
    </row>
    <row r="474" spans="1:7" x14ac:dyDescent="0.25">
      <c r="A474" s="11" t="str">
        <f t="shared" si="7"/>
        <v>LeyteDagami</v>
      </c>
      <c r="B474" s="11" t="s">
        <v>1182</v>
      </c>
      <c r="C474" s="11" t="s">
        <v>1183</v>
      </c>
      <c r="D474" s="11" t="s">
        <v>108</v>
      </c>
      <c r="E474" s="11" t="s">
        <v>109</v>
      </c>
      <c r="F474" s="11" t="s">
        <v>110</v>
      </c>
      <c r="G474" s="11" t="s">
        <v>111</v>
      </c>
    </row>
    <row r="475" spans="1:7" x14ac:dyDescent="0.25">
      <c r="A475" s="11" t="str">
        <f t="shared" si="7"/>
        <v>BoholDagohoy</v>
      </c>
      <c r="B475" s="11" t="s">
        <v>1184</v>
      </c>
      <c r="C475" s="11" t="s">
        <v>1185</v>
      </c>
      <c r="D475" s="11" t="s">
        <v>186</v>
      </c>
      <c r="E475" s="11" t="s">
        <v>187</v>
      </c>
      <c r="F475" s="11" t="s">
        <v>188</v>
      </c>
      <c r="G475" s="11" t="s">
        <v>189</v>
      </c>
    </row>
    <row r="476" spans="1:7" x14ac:dyDescent="0.25">
      <c r="A476" s="11" t="str">
        <f t="shared" si="7"/>
        <v>AbraDaguioman</v>
      </c>
      <c r="B476" s="11" t="s">
        <v>1186</v>
      </c>
      <c r="C476" s="11" t="s">
        <v>1187</v>
      </c>
      <c r="D476" s="11" t="s">
        <v>526</v>
      </c>
      <c r="E476" s="11" t="s">
        <v>527</v>
      </c>
      <c r="F476" s="11" t="s">
        <v>146</v>
      </c>
      <c r="G476" s="11" t="s">
        <v>147</v>
      </c>
    </row>
    <row r="477" spans="1:7" x14ac:dyDescent="0.25">
      <c r="A477" s="11" t="str">
        <f t="shared" si="7"/>
        <v>PangasinanDagupan City</v>
      </c>
      <c r="B477" s="11" t="s">
        <v>1188</v>
      </c>
      <c r="C477" s="11" t="s">
        <v>1189</v>
      </c>
      <c r="D477" s="11" t="s">
        <v>130</v>
      </c>
      <c r="E477" s="11" t="s">
        <v>131</v>
      </c>
      <c r="F477" s="11" t="s">
        <v>116</v>
      </c>
      <c r="G477" s="11" t="s">
        <v>117</v>
      </c>
    </row>
    <row r="478" spans="1:7" x14ac:dyDescent="0.25">
      <c r="A478" s="11" t="str">
        <f t="shared" si="7"/>
        <v>CebuDalaguete</v>
      </c>
      <c r="B478" s="11" t="s">
        <v>1190</v>
      </c>
      <c r="C478" s="11" t="s">
        <v>1191</v>
      </c>
      <c r="D478" s="11" t="s">
        <v>195</v>
      </c>
      <c r="E478" s="11" t="s">
        <v>196</v>
      </c>
      <c r="F478" s="11" t="s">
        <v>188</v>
      </c>
      <c r="G478" s="11" t="s">
        <v>189</v>
      </c>
    </row>
    <row r="479" spans="1:7" x14ac:dyDescent="0.25">
      <c r="A479" s="11" t="str">
        <f t="shared" si="7"/>
        <v>BukidnonDamulog</v>
      </c>
      <c r="B479" s="11" t="s">
        <v>1192</v>
      </c>
      <c r="C479" s="11" t="s">
        <v>1193</v>
      </c>
      <c r="D479" s="11" t="s">
        <v>618</v>
      </c>
      <c r="E479" s="11" t="s">
        <v>619</v>
      </c>
      <c r="F479" s="11" t="s">
        <v>263</v>
      </c>
      <c r="G479" s="11" t="s">
        <v>264</v>
      </c>
    </row>
    <row r="480" spans="1:7" x14ac:dyDescent="0.25">
      <c r="A480" s="11" t="str">
        <f t="shared" si="7"/>
        <v>BoholDanao</v>
      </c>
      <c r="B480" s="11" t="s">
        <v>1194</v>
      </c>
      <c r="C480" s="11" t="s">
        <v>1195</v>
      </c>
      <c r="D480" s="11" t="s">
        <v>186</v>
      </c>
      <c r="E480" s="11" t="s">
        <v>187</v>
      </c>
      <c r="F480" s="11" t="s">
        <v>188</v>
      </c>
      <c r="G480" s="11" t="s">
        <v>189</v>
      </c>
    </row>
    <row r="481" spans="1:7" x14ac:dyDescent="0.25">
      <c r="A481" s="11" t="str">
        <f t="shared" si="7"/>
        <v>CebuDanao City</v>
      </c>
      <c r="B481" s="11" t="s">
        <v>1196</v>
      </c>
      <c r="C481" s="11" t="s">
        <v>1197</v>
      </c>
      <c r="D481" s="11" t="s">
        <v>195</v>
      </c>
      <c r="E481" s="11" t="s">
        <v>196</v>
      </c>
      <c r="F481" s="11" t="s">
        <v>188</v>
      </c>
      <c r="G481" s="11" t="s">
        <v>189</v>
      </c>
    </row>
    <row r="482" spans="1:7" x14ac:dyDescent="0.25">
      <c r="A482" s="11" t="str">
        <f t="shared" si="7"/>
        <v>BukidnonDangcagan</v>
      </c>
      <c r="B482" s="11" t="s">
        <v>1198</v>
      </c>
      <c r="C482" s="11" t="s">
        <v>1199</v>
      </c>
      <c r="D482" s="11" t="s">
        <v>618</v>
      </c>
      <c r="E482" s="11" t="s">
        <v>619</v>
      </c>
      <c r="F482" s="11" t="s">
        <v>263</v>
      </c>
      <c r="G482" s="11" t="s">
        <v>264</v>
      </c>
    </row>
    <row r="483" spans="1:7" x14ac:dyDescent="0.25">
      <c r="A483" s="11" t="str">
        <f t="shared" si="7"/>
        <v>AbraDanglas</v>
      </c>
      <c r="B483" s="11" t="s">
        <v>1200</v>
      </c>
      <c r="C483" s="11" t="s">
        <v>1201</v>
      </c>
      <c r="D483" s="11" t="s">
        <v>526</v>
      </c>
      <c r="E483" s="11" t="s">
        <v>527</v>
      </c>
      <c r="F483" s="11" t="s">
        <v>146</v>
      </c>
      <c r="G483" s="11" t="s">
        <v>147</v>
      </c>
    </row>
    <row r="484" spans="1:7" x14ac:dyDescent="0.25">
      <c r="A484" s="11" t="str">
        <f t="shared" si="7"/>
        <v>CapizDao</v>
      </c>
      <c r="B484" s="11" t="s">
        <v>1202</v>
      </c>
      <c r="C484" s="11" t="s">
        <v>1203</v>
      </c>
      <c r="D484" s="11" t="s">
        <v>1162</v>
      </c>
      <c r="E484" s="11" t="s">
        <v>1163</v>
      </c>
      <c r="F484" s="11" t="s">
        <v>154</v>
      </c>
      <c r="G484" s="11" t="s">
        <v>155</v>
      </c>
    </row>
    <row r="485" spans="1:7" x14ac:dyDescent="0.25">
      <c r="A485" s="11" t="str">
        <f t="shared" si="7"/>
        <v>Surigao del NorteDapa</v>
      </c>
      <c r="B485" s="11" t="s">
        <v>1204</v>
      </c>
      <c r="C485" s="11" t="s">
        <v>1205</v>
      </c>
      <c r="D485" s="11" t="s">
        <v>205</v>
      </c>
      <c r="E485" s="11" t="s">
        <v>206</v>
      </c>
      <c r="F485" s="11" t="s">
        <v>207</v>
      </c>
      <c r="G485" s="11" t="s">
        <v>208</v>
      </c>
    </row>
    <row r="486" spans="1:7" x14ac:dyDescent="0.25">
      <c r="A486" s="11" t="str">
        <f t="shared" si="7"/>
        <v>Zamboanga del NorteDapitan City</v>
      </c>
      <c r="B486" s="11" t="s">
        <v>1206</v>
      </c>
      <c r="C486" s="11" t="s">
        <v>1207</v>
      </c>
      <c r="D486" s="11" t="s">
        <v>415</v>
      </c>
      <c r="E486" s="11" t="s">
        <v>416</v>
      </c>
      <c r="F486" s="11" t="s">
        <v>233</v>
      </c>
      <c r="G486" s="11" t="s">
        <v>234</v>
      </c>
    </row>
    <row r="487" spans="1:7" x14ac:dyDescent="0.25">
      <c r="A487" s="11" t="str">
        <f t="shared" si="7"/>
        <v>AlbayDaraga</v>
      </c>
      <c r="B487" s="11" t="s">
        <v>1208</v>
      </c>
      <c r="C487" s="11" t="s">
        <v>1209</v>
      </c>
      <c r="D487" s="11" t="s">
        <v>381</v>
      </c>
      <c r="E487" s="11" t="s">
        <v>382</v>
      </c>
      <c r="F487" s="11" t="s">
        <v>342</v>
      </c>
      <c r="G487" s="11" t="s">
        <v>343</v>
      </c>
    </row>
    <row r="488" spans="1:7" x14ac:dyDescent="0.25">
      <c r="A488" s="11" t="str">
        <f t="shared" si="7"/>
        <v>SamarDaram</v>
      </c>
      <c r="B488" s="11" t="s">
        <v>1210</v>
      </c>
      <c r="C488" s="11" t="s">
        <v>1211</v>
      </c>
      <c r="D488" s="11" t="s">
        <v>251</v>
      </c>
      <c r="E488" s="11" t="s">
        <v>252</v>
      </c>
      <c r="F488" s="11" t="s">
        <v>110</v>
      </c>
      <c r="G488" s="11" t="s">
        <v>111</v>
      </c>
    </row>
    <row r="489" spans="1:7" x14ac:dyDescent="0.25">
      <c r="A489" s="11" t="str">
        <f t="shared" si="7"/>
        <v>PangasinanDasol</v>
      </c>
      <c r="B489" s="11" t="s">
        <v>1212</v>
      </c>
      <c r="C489" s="11" t="s">
        <v>1213</v>
      </c>
      <c r="D489" s="11" t="s">
        <v>130</v>
      </c>
      <c r="E489" s="11" t="s">
        <v>131</v>
      </c>
      <c r="F489" s="11" t="s">
        <v>116</v>
      </c>
      <c r="G489" s="11" t="s">
        <v>117</v>
      </c>
    </row>
    <row r="490" spans="1:7" x14ac:dyDescent="0.25">
      <c r="A490" s="11" t="str">
        <f t="shared" si="7"/>
        <v>MaguindanaoDatu Abdullah Sangki</v>
      </c>
      <c r="B490" s="11" t="s">
        <v>1214</v>
      </c>
      <c r="C490" s="11" t="s">
        <v>1215</v>
      </c>
      <c r="D490" s="11" t="s">
        <v>283</v>
      </c>
      <c r="E490" s="11" t="s">
        <v>284</v>
      </c>
      <c r="F490" s="11" t="s">
        <v>160</v>
      </c>
      <c r="G490" s="11" t="s">
        <v>161</v>
      </c>
    </row>
    <row r="491" spans="1:7" x14ac:dyDescent="0.25">
      <c r="A491" s="11" t="str">
        <f t="shared" si="7"/>
        <v>MaguindanaoDatu Anggal Midtimbang</v>
      </c>
      <c r="B491" s="11" t="s">
        <v>1216</v>
      </c>
      <c r="C491" s="11" t="s">
        <v>1217</v>
      </c>
      <c r="D491" s="11" t="s">
        <v>283</v>
      </c>
      <c r="E491" s="11" t="s">
        <v>284</v>
      </c>
      <c r="F491" s="11" t="s">
        <v>160</v>
      </c>
      <c r="G491" s="11" t="s">
        <v>161</v>
      </c>
    </row>
    <row r="492" spans="1:7" x14ac:dyDescent="0.25">
      <c r="A492" s="11" t="str">
        <f t="shared" si="7"/>
        <v>MaguindanaoDatu Blah T. Sinsuat</v>
      </c>
      <c r="B492" s="11" t="s">
        <v>1218</v>
      </c>
      <c r="C492" s="11" t="s">
        <v>1219</v>
      </c>
      <c r="D492" s="11" t="s">
        <v>283</v>
      </c>
      <c r="E492" s="11" t="s">
        <v>284</v>
      </c>
      <c r="F492" s="11" t="s">
        <v>160</v>
      </c>
      <c r="G492" s="11" t="s">
        <v>161</v>
      </c>
    </row>
    <row r="493" spans="1:7" x14ac:dyDescent="0.25">
      <c r="A493" s="11" t="str">
        <f t="shared" si="7"/>
        <v>MaguindanaoDatu Hoffer Ampatuan</v>
      </c>
      <c r="B493" s="11" t="s">
        <v>1220</v>
      </c>
      <c r="C493" s="11" t="s">
        <v>1221</v>
      </c>
      <c r="D493" s="11" t="s">
        <v>283</v>
      </c>
      <c r="E493" s="11" t="s">
        <v>284</v>
      </c>
      <c r="F493" s="11" t="s">
        <v>160</v>
      </c>
      <c r="G493" s="11" t="s">
        <v>161</v>
      </c>
    </row>
    <row r="494" spans="1:7" x14ac:dyDescent="0.25">
      <c r="A494" s="11" t="str">
        <f t="shared" si="7"/>
        <v>MaguindanaoDatu Odin Sinsuat</v>
      </c>
      <c r="B494" s="11" t="s">
        <v>1222</v>
      </c>
      <c r="C494" s="11" t="s">
        <v>1223</v>
      </c>
      <c r="D494" s="11" t="s">
        <v>283</v>
      </c>
      <c r="E494" s="11" t="s">
        <v>284</v>
      </c>
      <c r="F494" s="11" t="s">
        <v>160</v>
      </c>
      <c r="G494" s="11" t="s">
        <v>161</v>
      </c>
    </row>
    <row r="495" spans="1:7" x14ac:dyDescent="0.25">
      <c r="A495" s="11" t="str">
        <f t="shared" si="7"/>
        <v>MaguindanaoDatu Paglas</v>
      </c>
      <c r="B495" s="11" t="s">
        <v>1224</v>
      </c>
      <c r="C495" s="11" t="s">
        <v>1225</v>
      </c>
      <c r="D495" s="11" t="s">
        <v>283</v>
      </c>
      <c r="E495" s="11" t="s">
        <v>284</v>
      </c>
      <c r="F495" s="11" t="s">
        <v>160</v>
      </c>
      <c r="G495" s="11" t="s">
        <v>161</v>
      </c>
    </row>
    <row r="496" spans="1:7" x14ac:dyDescent="0.25">
      <c r="A496" s="11" t="str">
        <f t="shared" si="7"/>
        <v>MaguindanaoDatu Piang</v>
      </c>
      <c r="B496" s="11" t="s">
        <v>1226</v>
      </c>
      <c r="C496" s="11" t="s">
        <v>1227</v>
      </c>
      <c r="D496" s="11" t="s">
        <v>283</v>
      </c>
      <c r="E496" s="11" t="s">
        <v>284</v>
      </c>
      <c r="F496" s="11" t="s">
        <v>160</v>
      </c>
      <c r="G496" s="11" t="s">
        <v>161</v>
      </c>
    </row>
    <row r="497" spans="1:7" x14ac:dyDescent="0.25">
      <c r="A497" s="11" t="str">
        <f t="shared" si="7"/>
        <v>MaguindanaoDatu Salibo</v>
      </c>
      <c r="B497" s="11" t="s">
        <v>1228</v>
      </c>
      <c r="C497" s="11" t="s">
        <v>1229</v>
      </c>
      <c r="D497" s="11" t="s">
        <v>283</v>
      </c>
      <c r="E497" s="11" t="s">
        <v>284</v>
      </c>
      <c r="F497" s="11" t="s">
        <v>160</v>
      </c>
      <c r="G497" s="11" t="s">
        <v>161</v>
      </c>
    </row>
    <row r="498" spans="1:7" x14ac:dyDescent="0.25">
      <c r="A498" s="11" t="str">
        <f t="shared" si="7"/>
        <v>MaguindanaoDatu Saudi-Ampatuan</v>
      </c>
      <c r="B498" s="11" t="s">
        <v>1230</v>
      </c>
      <c r="C498" s="11" t="s">
        <v>1231</v>
      </c>
      <c r="D498" s="11" t="s">
        <v>283</v>
      </c>
      <c r="E498" s="11" t="s">
        <v>284</v>
      </c>
      <c r="F498" s="11" t="s">
        <v>160</v>
      </c>
      <c r="G498" s="11" t="s">
        <v>161</v>
      </c>
    </row>
    <row r="499" spans="1:7" x14ac:dyDescent="0.25">
      <c r="A499" s="11" t="str">
        <f t="shared" si="7"/>
        <v>MaguindanaoDatu Unsay</v>
      </c>
      <c r="B499" s="11" t="s">
        <v>1232</v>
      </c>
      <c r="C499" s="11" t="s">
        <v>1233</v>
      </c>
      <c r="D499" s="11" t="s">
        <v>283</v>
      </c>
      <c r="E499" s="11" t="s">
        <v>284</v>
      </c>
      <c r="F499" s="11" t="s">
        <v>160</v>
      </c>
      <c r="G499" s="11" t="s">
        <v>161</v>
      </c>
    </row>
    <row r="500" spans="1:7" x14ac:dyDescent="0.25">
      <c r="A500" s="11" t="str">
        <f t="shared" si="7"/>
        <v>Negros OrientalDauin</v>
      </c>
      <c r="B500" s="11" t="s">
        <v>1234</v>
      </c>
      <c r="C500" s="11" t="s">
        <v>1235</v>
      </c>
      <c r="D500" s="11" t="s">
        <v>279</v>
      </c>
      <c r="E500" s="11" t="s">
        <v>280</v>
      </c>
      <c r="F500" s="11" t="s">
        <v>188</v>
      </c>
      <c r="G500" s="11" t="s">
        <v>189</v>
      </c>
    </row>
    <row r="501" spans="1:7" x14ac:dyDescent="0.25">
      <c r="A501" s="11" t="str">
        <f t="shared" si="7"/>
        <v>BoholDauis</v>
      </c>
      <c r="B501" s="11" t="s">
        <v>1236</v>
      </c>
      <c r="C501" s="11" t="s">
        <v>1237</v>
      </c>
      <c r="D501" s="11" t="s">
        <v>186</v>
      </c>
      <c r="E501" s="11" t="s">
        <v>187</v>
      </c>
      <c r="F501" s="11" t="s">
        <v>188</v>
      </c>
      <c r="G501" s="11" t="s">
        <v>189</v>
      </c>
    </row>
    <row r="502" spans="1:7" x14ac:dyDescent="0.25">
      <c r="A502" s="11" t="str">
        <f t="shared" si="7"/>
        <v>Davao del SurDavao City</v>
      </c>
      <c r="B502" s="11" t="s">
        <v>1238</v>
      </c>
      <c r="C502" s="11" t="s">
        <v>1239</v>
      </c>
      <c r="D502" s="11" t="s">
        <v>538</v>
      </c>
      <c r="E502" s="11" t="s">
        <v>539</v>
      </c>
      <c r="F502" s="11" t="s">
        <v>358</v>
      </c>
      <c r="G502" s="11" t="s">
        <v>359</v>
      </c>
    </row>
    <row r="503" spans="1:7" x14ac:dyDescent="0.25">
      <c r="A503" s="11" t="str">
        <f t="shared" si="7"/>
        <v>Surigao del NorteDel Carmen</v>
      </c>
      <c r="B503" s="11" t="s">
        <v>1240</v>
      </c>
      <c r="C503" s="11" t="s">
        <v>1241</v>
      </c>
      <c r="D503" s="11" t="s">
        <v>205</v>
      </c>
      <c r="E503" s="11" t="s">
        <v>206</v>
      </c>
      <c r="F503" s="11" t="s">
        <v>207</v>
      </c>
      <c r="G503" s="11" t="s">
        <v>208</v>
      </c>
    </row>
    <row r="504" spans="1:7" x14ac:dyDescent="0.25">
      <c r="A504" s="11" t="str">
        <f t="shared" si="7"/>
        <v>Camarines SurDel Gallego</v>
      </c>
      <c r="B504" s="11" t="s">
        <v>1242</v>
      </c>
      <c r="C504" s="11" t="s">
        <v>1243</v>
      </c>
      <c r="D504" s="11" t="s">
        <v>375</v>
      </c>
      <c r="E504" s="11" t="s">
        <v>376</v>
      </c>
      <c r="F504" s="11" t="s">
        <v>342</v>
      </c>
      <c r="G504" s="11" t="s">
        <v>343</v>
      </c>
    </row>
    <row r="505" spans="1:7" x14ac:dyDescent="0.25">
      <c r="A505" s="11" t="str">
        <f t="shared" si="7"/>
        <v>IsabelaDelfin Albano</v>
      </c>
      <c r="B505" s="11" t="s">
        <v>1244</v>
      </c>
      <c r="C505" s="11" t="s">
        <v>1245</v>
      </c>
      <c r="D505" s="11" t="s">
        <v>227</v>
      </c>
      <c r="E505" s="11" t="s">
        <v>228</v>
      </c>
      <c r="F505" s="11" t="s">
        <v>104</v>
      </c>
      <c r="G505" s="11" t="s">
        <v>105</v>
      </c>
    </row>
    <row r="506" spans="1:7" x14ac:dyDescent="0.25">
      <c r="A506" s="11" t="str">
        <f t="shared" si="7"/>
        <v>Nueva VizcayaDiadi</v>
      </c>
      <c r="B506" s="11" t="s">
        <v>1246</v>
      </c>
      <c r="C506" s="11" t="s">
        <v>1247</v>
      </c>
      <c r="D506" s="11" t="s">
        <v>217</v>
      </c>
      <c r="E506" s="11" t="s">
        <v>218</v>
      </c>
      <c r="F506" s="11" t="s">
        <v>104</v>
      </c>
      <c r="G506" s="11" t="s">
        <v>105</v>
      </c>
    </row>
    <row r="507" spans="1:7" x14ac:dyDescent="0.25">
      <c r="A507" s="11" t="str">
        <f t="shared" si="7"/>
        <v>QuirinoDiffun</v>
      </c>
      <c r="B507" s="11" t="s">
        <v>1248</v>
      </c>
      <c r="C507" s="11" t="s">
        <v>1249</v>
      </c>
      <c r="D507" s="11" t="s">
        <v>126</v>
      </c>
      <c r="E507" s="11" t="s">
        <v>127</v>
      </c>
      <c r="F507" s="11" t="s">
        <v>104</v>
      </c>
      <c r="G507" s="11" t="s">
        <v>105</v>
      </c>
    </row>
    <row r="508" spans="1:7" x14ac:dyDescent="0.25">
      <c r="A508" s="11" t="str">
        <f t="shared" si="7"/>
        <v>AuroraDilasag</v>
      </c>
      <c r="B508" s="11" t="s">
        <v>1250</v>
      </c>
      <c r="C508" s="11" t="s">
        <v>1251</v>
      </c>
      <c r="D508" s="11" t="s">
        <v>366</v>
      </c>
      <c r="E508" s="11" t="s">
        <v>479</v>
      </c>
      <c r="F508" s="11" t="s">
        <v>98</v>
      </c>
      <c r="G508" s="11" t="s">
        <v>99</v>
      </c>
    </row>
    <row r="509" spans="1:7" x14ac:dyDescent="0.25">
      <c r="A509" s="11" t="str">
        <f t="shared" si="7"/>
        <v>MasbateDimasalang</v>
      </c>
      <c r="B509" s="11" t="s">
        <v>1252</v>
      </c>
      <c r="C509" s="11" t="s">
        <v>1253</v>
      </c>
      <c r="D509" s="11" t="s">
        <v>340</v>
      </c>
      <c r="E509" s="11" t="s">
        <v>341</v>
      </c>
      <c r="F509" s="11" t="s">
        <v>342</v>
      </c>
      <c r="G509" s="11" t="s">
        <v>343</v>
      </c>
    </row>
    <row r="510" spans="1:7" x14ac:dyDescent="0.25">
      <c r="A510" s="11" t="str">
        <f t="shared" si="7"/>
        <v>Zamboanga del SurDimataling</v>
      </c>
      <c r="B510" s="11" t="s">
        <v>1254</v>
      </c>
      <c r="C510" s="11" t="s">
        <v>1255</v>
      </c>
      <c r="D510" s="11" t="s">
        <v>369</v>
      </c>
      <c r="E510" s="11" t="s">
        <v>370</v>
      </c>
      <c r="F510" s="11" t="s">
        <v>233</v>
      </c>
      <c r="G510" s="11" t="s">
        <v>234</v>
      </c>
    </row>
    <row r="511" spans="1:7" x14ac:dyDescent="0.25">
      <c r="A511" s="11" t="str">
        <f t="shared" si="7"/>
        <v>BoholDimiao</v>
      </c>
      <c r="B511" s="11" t="s">
        <v>1256</v>
      </c>
      <c r="C511" s="11" t="s">
        <v>1257</v>
      </c>
      <c r="D511" s="11" t="s">
        <v>186</v>
      </c>
      <c r="E511" s="11" t="s">
        <v>187</v>
      </c>
      <c r="F511" s="11" t="s">
        <v>188</v>
      </c>
      <c r="G511" s="11" t="s">
        <v>189</v>
      </c>
    </row>
    <row r="512" spans="1:7" x14ac:dyDescent="0.25">
      <c r="A512" s="11" t="str">
        <f t="shared" si="7"/>
        <v>Dinagat IslandsDinagat</v>
      </c>
      <c r="B512" s="11" t="s">
        <v>1258</v>
      </c>
      <c r="C512" s="11" t="s">
        <v>1259</v>
      </c>
      <c r="D512" s="11" t="s">
        <v>587</v>
      </c>
      <c r="E512" s="11" t="s">
        <v>588</v>
      </c>
      <c r="F512" s="11" t="s">
        <v>207</v>
      </c>
      <c r="G512" s="11" t="s">
        <v>208</v>
      </c>
    </row>
    <row r="513" spans="1:7" x14ac:dyDescent="0.25">
      <c r="A513" s="11" t="str">
        <f t="shared" si="7"/>
        <v>AuroraDinalungan</v>
      </c>
      <c r="B513" s="11" t="s">
        <v>1260</v>
      </c>
      <c r="C513" s="11" t="s">
        <v>1261</v>
      </c>
      <c r="D513" s="11" t="s">
        <v>366</v>
      </c>
      <c r="E513" s="11" t="s">
        <v>479</v>
      </c>
      <c r="F513" s="11" t="s">
        <v>98</v>
      </c>
      <c r="G513" s="11" t="s">
        <v>99</v>
      </c>
    </row>
    <row r="514" spans="1:7" x14ac:dyDescent="0.25">
      <c r="A514" s="11" t="str">
        <f t="shared" si="7"/>
        <v>BataanDinalupihan</v>
      </c>
      <c r="B514" s="11" t="s">
        <v>1262</v>
      </c>
      <c r="C514" s="11" t="s">
        <v>1263</v>
      </c>
      <c r="D514" s="11" t="s">
        <v>96</v>
      </c>
      <c r="E514" s="11" t="s">
        <v>97</v>
      </c>
      <c r="F514" s="11" t="s">
        <v>98</v>
      </c>
      <c r="G514" s="11" t="s">
        <v>99</v>
      </c>
    </row>
    <row r="515" spans="1:7" x14ac:dyDescent="0.25">
      <c r="A515" s="11" t="str">
        <f t="shared" ref="A515:A578" si="8">D515&amp;B515</f>
        <v>IsabelaDinapigue</v>
      </c>
      <c r="B515" s="11" t="s">
        <v>1264</v>
      </c>
      <c r="C515" s="11" t="s">
        <v>1265</v>
      </c>
      <c r="D515" s="11" t="s">
        <v>227</v>
      </c>
      <c r="E515" s="11" t="s">
        <v>228</v>
      </c>
      <c r="F515" s="11" t="s">
        <v>104</v>
      </c>
      <c r="G515" s="11" t="s">
        <v>105</v>
      </c>
    </row>
    <row r="516" spans="1:7" x14ac:dyDescent="0.25">
      <c r="A516" s="11" t="str">
        <f t="shared" si="8"/>
        <v>Zamboanga del SurDinas</v>
      </c>
      <c r="B516" s="11" t="s">
        <v>1266</v>
      </c>
      <c r="C516" s="11" t="s">
        <v>1267</v>
      </c>
      <c r="D516" s="11" t="s">
        <v>369</v>
      </c>
      <c r="E516" s="11" t="s">
        <v>370</v>
      </c>
      <c r="F516" s="11" t="s">
        <v>233</v>
      </c>
      <c r="G516" s="11" t="s">
        <v>234</v>
      </c>
    </row>
    <row r="517" spans="1:7" x14ac:dyDescent="0.25">
      <c r="A517" s="11" t="str">
        <f t="shared" si="8"/>
        <v>AuroraDingalan</v>
      </c>
      <c r="B517" s="11" t="s">
        <v>1268</v>
      </c>
      <c r="C517" s="11" t="s">
        <v>1269</v>
      </c>
      <c r="D517" s="11" t="s">
        <v>366</v>
      </c>
      <c r="E517" s="11" t="s">
        <v>479</v>
      </c>
      <c r="F517" s="11" t="s">
        <v>98</v>
      </c>
      <c r="G517" s="11" t="s">
        <v>99</v>
      </c>
    </row>
    <row r="518" spans="1:7" x14ac:dyDescent="0.25">
      <c r="A518" s="11" t="str">
        <f t="shared" si="8"/>
        <v>IloiloDingle</v>
      </c>
      <c r="B518" s="11" t="s">
        <v>1270</v>
      </c>
      <c r="C518" s="11" t="s">
        <v>1271</v>
      </c>
      <c r="D518" s="11" t="s">
        <v>152</v>
      </c>
      <c r="E518" s="11" t="s">
        <v>153</v>
      </c>
      <c r="F518" s="11" t="s">
        <v>154</v>
      </c>
      <c r="G518" s="11" t="s">
        <v>155</v>
      </c>
    </row>
    <row r="519" spans="1:7" x14ac:dyDescent="0.25">
      <c r="A519" s="11" t="str">
        <f t="shared" si="8"/>
        <v>Ilocos NorteDingras</v>
      </c>
      <c r="B519" s="11" t="s">
        <v>1272</v>
      </c>
      <c r="C519" s="11" t="s">
        <v>1273</v>
      </c>
      <c r="D519" s="11" t="s">
        <v>114</v>
      </c>
      <c r="E519" s="11" t="s">
        <v>115</v>
      </c>
      <c r="F519" s="11" t="s">
        <v>116</v>
      </c>
      <c r="G519" s="11" t="s">
        <v>117</v>
      </c>
    </row>
    <row r="520" spans="1:7" x14ac:dyDescent="0.25">
      <c r="A520" s="11" t="str">
        <f t="shared" si="8"/>
        <v>AuroraDipaculao</v>
      </c>
      <c r="B520" s="11" t="s">
        <v>1274</v>
      </c>
      <c r="C520" s="11" t="s">
        <v>1275</v>
      </c>
      <c r="D520" s="11" t="s">
        <v>366</v>
      </c>
      <c r="E520" s="11" t="s">
        <v>479</v>
      </c>
      <c r="F520" s="11" t="s">
        <v>98</v>
      </c>
      <c r="G520" s="11" t="s">
        <v>99</v>
      </c>
    </row>
    <row r="521" spans="1:7" x14ac:dyDescent="0.25">
      <c r="A521" s="11" t="str">
        <f t="shared" si="8"/>
        <v>Zamboanga SibugayDiplahan</v>
      </c>
      <c r="B521" s="11" t="s">
        <v>1276</v>
      </c>
      <c r="C521" s="11" t="s">
        <v>1277</v>
      </c>
      <c r="D521" s="11" t="s">
        <v>231</v>
      </c>
      <c r="E521" s="11" t="s">
        <v>232</v>
      </c>
      <c r="F521" s="11" t="s">
        <v>233</v>
      </c>
      <c r="G521" s="11" t="s">
        <v>234</v>
      </c>
    </row>
    <row r="522" spans="1:7" x14ac:dyDescent="0.25">
      <c r="A522" s="11" t="str">
        <f t="shared" si="8"/>
        <v>Zamboanga del NorteDipolog City</v>
      </c>
      <c r="B522" s="11" t="s">
        <v>1278</v>
      </c>
      <c r="C522" s="11" t="s">
        <v>1279</v>
      </c>
      <c r="D522" s="11" t="s">
        <v>415</v>
      </c>
      <c r="E522" s="11" t="s">
        <v>416</v>
      </c>
      <c r="F522" s="11" t="s">
        <v>233</v>
      </c>
      <c r="G522" s="11" t="s">
        <v>234</v>
      </c>
    </row>
    <row r="523" spans="1:7" x14ac:dyDescent="0.25">
      <c r="A523" s="11" t="str">
        <f t="shared" si="8"/>
        <v>Lanao del SurDitsaan-Ramain</v>
      </c>
      <c r="B523" s="11" t="s">
        <v>1280</v>
      </c>
      <c r="C523" s="11" t="s">
        <v>1281</v>
      </c>
      <c r="D523" s="11" t="s">
        <v>399</v>
      </c>
      <c r="E523" s="11" t="s">
        <v>400</v>
      </c>
      <c r="F523" s="11" t="s">
        <v>160</v>
      </c>
      <c r="G523" s="11" t="s">
        <v>161</v>
      </c>
    </row>
    <row r="524" spans="1:7" x14ac:dyDescent="0.25">
      <c r="A524" s="11" t="str">
        <f t="shared" si="8"/>
        <v>IsabelaDivilacan</v>
      </c>
      <c r="B524" s="11" t="s">
        <v>1282</v>
      </c>
      <c r="C524" s="11" t="s">
        <v>1283</v>
      </c>
      <c r="D524" s="11" t="s">
        <v>227</v>
      </c>
      <c r="E524" s="11" t="s">
        <v>228</v>
      </c>
      <c r="F524" s="11" t="s">
        <v>104</v>
      </c>
      <c r="G524" s="11" t="s">
        <v>105</v>
      </c>
    </row>
    <row r="525" spans="1:7" x14ac:dyDescent="0.25">
      <c r="A525" s="11" t="str">
        <f t="shared" si="8"/>
        <v>QuezonDolores</v>
      </c>
      <c r="B525" s="11" t="s">
        <v>1284</v>
      </c>
      <c r="C525" s="11" t="s">
        <v>1285</v>
      </c>
      <c r="D525" s="11" t="s">
        <v>120</v>
      </c>
      <c r="E525" s="11" t="s">
        <v>121</v>
      </c>
      <c r="F525" s="11" t="s">
        <v>122</v>
      </c>
      <c r="G525" s="11" t="s">
        <v>123</v>
      </c>
    </row>
    <row r="526" spans="1:7" x14ac:dyDescent="0.25">
      <c r="A526" s="11" t="str">
        <f t="shared" si="8"/>
        <v>Eastern SamarDolores</v>
      </c>
      <c r="B526" s="11" t="s">
        <v>1284</v>
      </c>
      <c r="C526" s="11" t="s">
        <v>1286</v>
      </c>
      <c r="D526" s="11" t="s">
        <v>346</v>
      </c>
      <c r="E526" s="11" t="s">
        <v>347</v>
      </c>
      <c r="F526" s="11" t="s">
        <v>110</v>
      </c>
      <c r="G526" s="11" t="s">
        <v>111</v>
      </c>
    </row>
    <row r="527" spans="1:7" x14ac:dyDescent="0.25">
      <c r="A527" s="11" t="str">
        <f t="shared" si="8"/>
        <v>AbraDolores</v>
      </c>
      <c r="B527" s="11" t="s">
        <v>1284</v>
      </c>
      <c r="C527" s="11" t="s">
        <v>1287</v>
      </c>
      <c r="D527" s="11" t="s">
        <v>526</v>
      </c>
      <c r="E527" s="11" t="s">
        <v>527</v>
      </c>
      <c r="F527" s="11" t="s">
        <v>146</v>
      </c>
      <c r="G527" s="11" t="s">
        <v>147</v>
      </c>
    </row>
    <row r="528" spans="1:7" x14ac:dyDescent="0.25">
      <c r="A528" s="11" t="str">
        <f t="shared" si="8"/>
        <v>BukidnonDon Carlos</v>
      </c>
      <c r="B528" s="11" t="s">
        <v>1288</v>
      </c>
      <c r="C528" s="11" t="s">
        <v>1289</v>
      </c>
      <c r="D528" s="11" t="s">
        <v>618</v>
      </c>
      <c r="E528" s="11" t="s">
        <v>619</v>
      </c>
      <c r="F528" s="11" t="s">
        <v>263</v>
      </c>
      <c r="G528" s="11" t="s">
        <v>264</v>
      </c>
    </row>
    <row r="529" spans="1:7" x14ac:dyDescent="0.25">
      <c r="A529" s="11" t="str">
        <f t="shared" si="8"/>
        <v>Davao OccidentalDon Marcelino</v>
      </c>
      <c r="B529" s="11" t="s">
        <v>1290</v>
      </c>
      <c r="C529" s="11" t="s">
        <v>1291</v>
      </c>
      <c r="D529" s="11" t="s">
        <v>1292</v>
      </c>
      <c r="E529" s="11" t="s">
        <v>1293</v>
      </c>
      <c r="F529" s="11" t="s">
        <v>358</v>
      </c>
      <c r="G529" s="11" t="s">
        <v>359</v>
      </c>
    </row>
    <row r="530" spans="1:7" x14ac:dyDescent="0.25">
      <c r="A530" s="11" t="str">
        <f t="shared" si="8"/>
        <v>Misamis OccidentalDon Victoriano Chiongbian</v>
      </c>
      <c r="B530" s="11" t="s">
        <v>1294</v>
      </c>
      <c r="C530" s="11" t="s">
        <v>1295</v>
      </c>
      <c r="D530" s="11" t="s">
        <v>261</v>
      </c>
      <c r="E530" s="11" t="s">
        <v>262</v>
      </c>
      <c r="F530" s="11" t="s">
        <v>263</v>
      </c>
      <c r="G530" s="11" t="s">
        <v>264</v>
      </c>
    </row>
    <row r="531" spans="1:7" x14ac:dyDescent="0.25">
      <c r="A531" s="11" t="str">
        <f t="shared" si="8"/>
        <v>BulacanDoña Remedios Trinidad</v>
      </c>
      <c r="B531" s="11" t="s">
        <v>1296</v>
      </c>
      <c r="C531" s="11" t="s">
        <v>1297</v>
      </c>
      <c r="D531" s="11" t="s">
        <v>302</v>
      </c>
      <c r="E531" s="11" t="s">
        <v>303</v>
      </c>
      <c r="F531" s="11" t="s">
        <v>98</v>
      </c>
      <c r="G531" s="11" t="s">
        <v>99</v>
      </c>
    </row>
    <row r="532" spans="1:7" x14ac:dyDescent="0.25">
      <c r="A532" s="11" t="str">
        <f t="shared" si="8"/>
        <v>SorsogonDonsol</v>
      </c>
      <c r="B532" s="11" t="s">
        <v>1298</v>
      </c>
      <c r="C532" s="11" t="s">
        <v>1299</v>
      </c>
      <c r="D532" s="11" t="s">
        <v>555</v>
      </c>
      <c r="E532" s="11" t="s">
        <v>556</v>
      </c>
      <c r="F532" s="11" t="s">
        <v>342</v>
      </c>
      <c r="G532" s="11" t="s">
        <v>343</v>
      </c>
    </row>
    <row r="533" spans="1:7" x14ac:dyDescent="0.25">
      <c r="A533" s="11" t="str">
        <f t="shared" si="8"/>
        <v>IloiloDueñas</v>
      </c>
      <c r="B533" s="11" t="s">
        <v>1300</v>
      </c>
      <c r="C533" s="11" t="s">
        <v>1301</v>
      </c>
      <c r="D533" s="11" t="s">
        <v>152</v>
      </c>
      <c r="E533" s="11" t="s">
        <v>153</v>
      </c>
      <c r="F533" s="11" t="s">
        <v>154</v>
      </c>
      <c r="G533" s="11" t="s">
        <v>155</v>
      </c>
    </row>
    <row r="534" spans="1:7" x14ac:dyDescent="0.25">
      <c r="A534" s="11" t="str">
        <f t="shared" si="8"/>
        <v>BoholDuero</v>
      </c>
      <c r="B534" s="11" t="s">
        <v>1302</v>
      </c>
      <c r="C534" s="11" t="s">
        <v>1303</v>
      </c>
      <c r="D534" s="11" t="s">
        <v>186</v>
      </c>
      <c r="E534" s="11" t="s">
        <v>187</v>
      </c>
      <c r="F534" s="11" t="s">
        <v>188</v>
      </c>
      <c r="G534" s="11" t="s">
        <v>189</v>
      </c>
    </row>
    <row r="535" spans="1:7" x14ac:dyDescent="0.25">
      <c r="A535" s="11" t="str">
        <f t="shared" si="8"/>
        <v>LeyteDulag</v>
      </c>
      <c r="B535" s="11" t="s">
        <v>1304</v>
      </c>
      <c r="C535" s="11" t="s">
        <v>1305</v>
      </c>
      <c r="D535" s="11" t="s">
        <v>108</v>
      </c>
      <c r="E535" s="11" t="s">
        <v>109</v>
      </c>
      <c r="F535" s="11" t="s">
        <v>110</v>
      </c>
      <c r="G535" s="11" t="s">
        <v>111</v>
      </c>
    </row>
    <row r="536" spans="1:7" x14ac:dyDescent="0.25">
      <c r="A536" s="11" t="str">
        <f t="shared" si="8"/>
        <v>Negros OrientalDumaguete City</v>
      </c>
      <c r="B536" s="11" t="s">
        <v>1306</v>
      </c>
      <c r="C536" s="11" t="s">
        <v>1307</v>
      </c>
      <c r="D536" s="11" t="s">
        <v>279</v>
      </c>
      <c r="E536" s="11" t="s">
        <v>280</v>
      </c>
      <c r="F536" s="11" t="s">
        <v>188</v>
      </c>
      <c r="G536" s="11" t="s">
        <v>189</v>
      </c>
    </row>
    <row r="537" spans="1:7" x14ac:dyDescent="0.25">
      <c r="A537" s="11" t="str">
        <f t="shared" si="8"/>
        <v>CapizDumalag</v>
      </c>
      <c r="B537" s="11" t="s">
        <v>1308</v>
      </c>
      <c r="C537" s="11" t="s">
        <v>1309</v>
      </c>
      <c r="D537" s="11" t="s">
        <v>1162</v>
      </c>
      <c r="E537" s="11" t="s">
        <v>1163</v>
      </c>
      <c r="F537" s="11" t="s">
        <v>154</v>
      </c>
      <c r="G537" s="11" t="s">
        <v>155</v>
      </c>
    </row>
    <row r="538" spans="1:7" x14ac:dyDescent="0.25">
      <c r="A538" s="11" t="str">
        <f t="shared" si="8"/>
        <v>Zamboanga del SurDumalinao</v>
      </c>
      <c r="B538" s="11" t="s">
        <v>1310</v>
      </c>
      <c r="C538" s="11" t="s">
        <v>1311</v>
      </c>
      <c r="D538" s="11" t="s">
        <v>369</v>
      </c>
      <c r="E538" s="11" t="s">
        <v>370</v>
      </c>
      <c r="F538" s="11" t="s">
        <v>233</v>
      </c>
      <c r="G538" s="11" t="s">
        <v>234</v>
      </c>
    </row>
    <row r="539" spans="1:7" x14ac:dyDescent="0.25">
      <c r="A539" s="11" t="str">
        <f t="shared" si="8"/>
        <v>Ilocos NorteDumalneg</v>
      </c>
      <c r="B539" s="11" t="s">
        <v>1312</v>
      </c>
      <c r="C539" s="11" t="s">
        <v>1313</v>
      </c>
      <c r="D539" s="11" t="s">
        <v>114</v>
      </c>
      <c r="E539" s="11" t="s">
        <v>115</v>
      </c>
      <c r="F539" s="11" t="s">
        <v>116</v>
      </c>
      <c r="G539" s="11" t="s">
        <v>117</v>
      </c>
    </row>
    <row r="540" spans="1:7" x14ac:dyDescent="0.25">
      <c r="A540" s="11" t="str">
        <f t="shared" si="8"/>
        <v>IloiloDumangas</v>
      </c>
      <c r="B540" s="11" t="s">
        <v>1314</v>
      </c>
      <c r="C540" s="11" t="s">
        <v>1315</v>
      </c>
      <c r="D540" s="11" t="s">
        <v>152</v>
      </c>
      <c r="E540" s="11" t="s">
        <v>153</v>
      </c>
      <c r="F540" s="11" t="s">
        <v>154</v>
      </c>
      <c r="G540" s="11" t="s">
        <v>155</v>
      </c>
    </row>
    <row r="541" spans="1:7" x14ac:dyDescent="0.25">
      <c r="A541" s="11" t="str">
        <f t="shared" si="8"/>
        <v>CebuDumanjug</v>
      </c>
      <c r="B541" s="11" t="s">
        <v>1316</v>
      </c>
      <c r="C541" s="11" t="s">
        <v>1317</v>
      </c>
      <c r="D541" s="11" t="s">
        <v>195</v>
      </c>
      <c r="E541" s="11" t="s">
        <v>196</v>
      </c>
      <c r="F541" s="11" t="s">
        <v>188</v>
      </c>
      <c r="G541" s="11" t="s">
        <v>189</v>
      </c>
    </row>
    <row r="542" spans="1:7" x14ac:dyDescent="0.25">
      <c r="A542" s="11" t="str">
        <f t="shared" si="8"/>
        <v>PalawanDumaran</v>
      </c>
      <c r="B542" s="11" t="s">
        <v>1318</v>
      </c>
      <c r="C542" s="11" t="s">
        <v>1319</v>
      </c>
      <c r="D542" s="11" t="s">
        <v>86</v>
      </c>
      <c r="E542" s="11" t="s">
        <v>87</v>
      </c>
      <c r="F542" s="11" t="s">
        <v>88</v>
      </c>
      <c r="G542" s="11" t="s">
        <v>89</v>
      </c>
    </row>
    <row r="543" spans="1:7" x14ac:dyDescent="0.25">
      <c r="A543" s="11" t="str">
        <f t="shared" si="8"/>
        <v>CapizDumarao</v>
      </c>
      <c r="B543" s="11" t="s">
        <v>1320</v>
      </c>
      <c r="C543" s="11" t="s">
        <v>1321</v>
      </c>
      <c r="D543" s="11" t="s">
        <v>1162</v>
      </c>
      <c r="E543" s="11" t="s">
        <v>1163</v>
      </c>
      <c r="F543" s="11" t="s">
        <v>154</v>
      </c>
      <c r="G543" s="11" t="s">
        <v>155</v>
      </c>
    </row>
    <row r="544" spans="1:7" x14ac:dyDescent="0.25">
      <c r="A544" s="11" t="str">
        <f t="shared" si="8"/>
        <v>Zamboanga del SurDumingag</v>
      </c>
      <c r="B544" s="11" t="s">
        <v>1322</v>
      </c>
      <c r="C544" s="11" t="s">
        <v>1323</v>
      </c>
      <c r="D544" s="11" t="s">
        <v>369</v>
      </c>
      <c r="E544" s="11" t="s">
        <v>370</v>
      </c>
      <c r="F544" s="11" t="s">
        <v>233</v>
      </c>
      <c r="G544" s="11" t="s">
        <v>234</v>
      </c>
    </row>
    <row r="545" spans="1:7" x14ac:dyDescent="0.25">
      <c r="A545" s="11" t="str">
        <f t="shared" si="8"/>
        <v>Nueva VizcayaDupax del Norte</v>
      </c>
      <c r="B545" s="11" t="s">
        <v>1324</v>
      </c>
      <c r="C545" s="11" t="s">
        <v>1325</v>
      </c>
      <c r="D545" s="11" t="s">
        <v>217</v>
      </c>
      <c r="E545" s="11" t="s">
        <v>218</v>
      </c>
      <c r="F545" s="11" t="s">
        <v>104</v>
      </c>
      <c r="G545" s="11" t="s">
        <v>105</v>
      </c>
    </row>
    <row r="546" spans="1:7" x14ac:dyDescent="0.25">
      <c r="A546" s="11" t="str">
        <f t="shared" si="8"/>
        <v>Nueva VizcayaDupax del Sur</v>
      </c>
      <c r="B546" s="11" t="s">
        <v>1326</v>
      </c>
      <c r="C546" s="11" t="s">
        <v>1327</v>
      </c>
      <c r="D546" s="11" t="s">
        <v>217</v>
      </c>
      <c r="E546" s="11" t="s">
        <v>218</v>
      </c>
      <c r="F546" s="11" t="s">
        <v>104</v>
      </c>
      <c r="G546" s="11" t="s">
        <v>105</v>
      </c>
    </row>
    <row r="547" spans="1:7" x14ac:dyDescent="0.25">
      <c r="A547" s="11" t="str">
        <f t="shared" si="8"/>
        <v>IsabelaEchague</v>
      </c>
      <c r="B547" s="11" t="s">
        <v>1328</v>
      </c>
      <c r="C547" s="11" t="s">
        <v>1329</v>
      </c>
      <c r="D547" s="11" t="s">
        <v>227</v>
      </c>
      <c r="E547" s="11" t="s">
        <v>228</v>
      </c>
      <c r="F547" s="11" t="s">
        <v>104</v>
      </c>
      <c r="G547" s="11" t="s">
        <v>105</v>
      </c>
    </row>
    <row r="548" spans="1:7" x14ac:dyDescent="0.25">
      <c r="A548" s="11" t="str">
        <f t="shared" si="8"/>
        <v>PalawanEl Nido</v>
      </c>
      <c r="B548" s="11" t="s">
        <v>1330</v>
      </c>
      <c r="C548" s="11" t="s">
        <v>1331</v>
      </c>
      <c r="D548" s="11" t="s">
        <v>86</v>
      </c>
      <c r="E548" s="11" t="s">
        <v>87</v>
      </c>
      <c r="F548" s="11" t="s">
        <v>88</v>
      </c>
      <c r="G548" s="11" t="s">
        <v>89</v>
      </c>
    </row>
    <row r="549" spans="1:7" x14ac:dyDescent="0.25">
      <c r="A549" s="11" t="str">
        <f t="shared" si="8"/>
        <v>CagayanEnrile</v>
      </c>
      <c r="B549" s="11" t="s">
        <v>1332</v>
      </c>
      <c r="C549" s="11" t="s">
        <v>1333</v>
      </c>
      <c r="D549" s="11" t="s">
        <v>102</v>
      </c>
      <c r="E549" s="11" t="s">
        <v>103</v>
      </c>
      <c r="F549" s="11" t="s">
        <v>104</v>
      </c>
      <c r="G549" s="11" t="s">
        <v>105</v>
      </c>
    </row>
    <row r="550" spans="1:7" x14ac:dyDescent="0.25">
      <c r="A550" s="11" t="str">
        <f t="shared" si="8"/>
        <v>Negros OccidentalEnrique B. Magalona</v>
      </c>
      <c r="B550" s="11" t="s">
        <v>1334</v>
      </c>
      <c r="C550" s="11" t="s">
        <v>1335</v>
      </c>
      <c r="D550" s="11" t="s">
        <v>403</v>
      </c>
      <c r="E550" s="11" t="s">
        <v>404</v>
      </c>
      <c r="F550" s="11" t="s">
        <v>154</v>
      </c>
      <c r="G550" s="11" t="s">
        <v>155</v>
      </c>
    </row>
    <row r="551" spans="1:7" x14ac:dyDescent="0.25">
      <c r="A551" s="11" t="str">
        <f t="shared" si="8"/>
        <v>SiquijorEnrique Villanueva</v>
      </c>
      <c r="B551" s="11" t="s">
        <v>1336</v>
      </c>
      <c r="C551" s="11" t="s">
        <v>1337</v>
      </c>
      <c r="D551" s="11" t="s">
        <v>1338</v>
      </c>
      <c r="E551" s="11" t="s">
        <v>1339</v>
      </c>
      <c r="F551" s="11" t="s">
        <v>188</v>
      </c>
      <c r="G551" s="11" t="s">
        <v>189</v>
      </c>
    </row>
    <row r="552" spans="1:7" x14ac:dyDescent="0.25">
      <c r="A552" s="11" t="str">
        <f t="shared" si="8"/>
        <v>NCR, City of Manila, First DistrictErmita</v>
      </c>
      <c r="B552" s="11" t="s">
        <v>1340</v>
      </c>
      <c r="C552" s="11" t="s">
        <v>1341</v>
      </c>
      <c r="D552" s="11" t="s">
        <v>661</v>
      </c>
      <c r="E552" s="11" t="s">
        <v>662</v>
      </c>
      <c r="F552" s="11" t="s">
        <v>663</v>
      </c>
      <c r="G552" s="11" t="s">
        <v>664</v>
      </c>
    </row>
    <row r="553" spans="1:7" x14ac:dyDescent="0.25">
      <c r="A553" s="11" t="str">
        <f t="shared" si="8"/>
        <v>MasbateEsperanza</v>
      </c>
      <c r="B553" s="11" t="s">
        <v>1342</v>
      </c>
      <c r="C553" s="11" t="s">
        <v>1343</v>
      </c>
      <c r="D553" s="11" t="s">
        <v>340</v>
      </c>
      <c r="E553" s="11" t="s">
        <v>341</v>
      </c>
      <c r="F553" s="11" t="s">
        <v>342</v>
      </c>
      <c r="G553" s="11" t="s">
        <v>343</v>
      </c>
    </row>
    <row r="554" spans="1:7" x14ac:dyDescent="0.25">
      <c r="A554" s="11" t="str">
        <f t="shared" si="8"/>
        <v>Sultan KudaratEsperanza</v>
      </c>
      <c r="B554" s="11" t="s">
        <v>1342</v>
      </c>
      <c r="C554" s="11" t="s">
        <v>1344</v>
      </c>
      <c r="D554" s="11" t="s">
        <v>445</v>
      </c>
      <c r="E554" s="11" t="s">
        <v>446</v>
      </c>
      <c r="F554" s="11" t="s">
        <v>170</v>
      </c>
      <c r="G554" s="11" t="s">
        <v>171</v>
      </c>
    </row>
    <row r="555" spans="1:7" x14ac:dyDescent="0.25">
      <c r="A555" s="11" t="str">
        <f t="shared" si="8"/>
        <v>Agusan del SurEsperanza</v>
      </c>
      <c r="B555" s="11" t="s">
        <v>1342</v>
      </c>
      <c r="C555" s="11" t="s">
        <v>1345</v>
      </c>
      <c r="D555" s="11" t="s">
        <v>757</v>
      </c>
      <c r="E555" s="11" t="s">
        <v>758</v>
      </c>
      <c r="F555" s="11" t="s">
        <v>207</v>
      </c>
      <c r="G555" s="11" t="s">
        <v>208</v>
      </c>
    </row>
    <row r="556" spans="1:7" x14ac:dyDescent="0.25">
      <c r="A556" s="11" t="str">
        <f t="shared" si="8"/>
        <v>IloiloEstancia</v>
      </c>
      <c r="B556" s="11" t="s">
        <v>1346</v>
      </c>
      <c r="C556" s="11" t="s">
        <v>1347</v>
      </c>
      <c r="D556" s="11" t="s">
        <v>152</v>
      </c>
      <c r="E556" s="11" t="s">
        <v>153</v>
      </c>
      <c r="F556" s="11" t="s">
        <v>154</v>
      </c>
      <c r="G556" s="11" t="s">
        <v>155</v>
      </c>
    </row>
    <row r="557" spans="1:7" x14ac:dyDescent="0.25">
      <c r="A557" s="11" t="str">
        <f t="shared" si="8"/>
        <v>LagunaFamy</v>
      </c>
      <c r="B557" s="11" t="s">
        <v>1348</v>
      </c>
      <c r="C557" s="11" t="s">
        <v>1349</v>
      </c>
      <c r="D557" s="11" t="s">
        <v>178</v>
      </c>
      <c r="E557" s="11" t="s">
        <v>179</v>
      </c>
      <c r="F557" s="11" t="s">
        <v>122</v>
      </c>
      <c r="G557" s="11" t="s">
        <v>123</v>
      </c>
    </row>
    <row r="558" spans="1:7" x14ac:dyDescent="0.25">
      <c r="A558" s="11" t="str">
        <f t="shared" si="8"/>
        <v>RomblonFerrol</v>
      </c>
      <c r="B558" s="11" t="s">
        <v>1350</v>
      </c>
      <c r="C558" s="11" t="s">
        <v>1351</v>
      </c>
      <c r="D558" s="11" t="s">
        <v>198</v>
      </c>
      <c r="E558" s="11" t="s">
        <v>199</v>
      </c>
      <c r="F558" s="11" t="s">
        <v>88</v>
      </c>
      <c r="G558" s="11" t="s">
        <v>89</v>
      </c>
    </row>
    <row r="559" spans="1:7" x14ac:dyDescent="0.25">
      <c r="A559" s="11" t="str">
        <f t="shared" si="8"/>
        <v>ApayaoFlora</v>
      </c>
      <c r="B559" s="11" t="s">
        <v>1352</v>
      </c>
      <c r="C559" s="11" t="s">
        <v>1353</v>
      </c>
      <c r="D559" s="11" t="s">
        <v>831</v>
      </c>
      <c r="E559" s="11" t="s">
        <v>832</v>
      </c>
      <c r="F559" s="11" t="s">
        <v>146</v>
      </c>
      <c r="G559" s="11" t="s">
        <v>147</v>
      </c>
    </row>
    <row r="560" spans="1:7" x14ac:dyDescent="0.25">
      <c r="A560" s="11" t="str">
        <f t="shared" si="8"/>
        <v>PampangaFloridablanca</v>
      </c>
      <c r="B560" s="11" t="s">
        <v>1354</v>
      </c>
      <c r="C560" s="11" t="s">
        <v>1355</v>
      </c>
      <c r="D560" s="11" t="s">
        <v>306</v>
      </c>
      <c r="E560" s="11" t="s">
        <v>307</v>
      </c>
      <c r="F560" s="11" t="s">
        <v>98</v>
      </c>
      <c r="G560" s="11" t="s">
        <v>99</v>
      </c>
    </row>
    <row r="561" spans="1:7" x14ac:dyDescent="0.25">
      <c r="A561" s="11" t="str">
        <f t="shared" si="8"/>
        <v>Nueva EcijaGabaldon</v>
      </c>
      <c r="B561" s="11" t="s">
        <v>1356</v>
      </c>
      <c r="C561" s="11" t="s">
        <v>1357</v>
      </c>
      <c r="D561" s="11" t="s">
        <v>223</v>
      </c>
      <c r="E561" s="11" t="s">
        <v>224</v>
      </c>
      <c r="F561" s="11" t="s">
        <v>98</v>
      </c>
      <c r="G561" s="11" t="s">
        <v>99</v>
      </c>
    </row>
    <row r="562" spans="1:7" x14ac:dyDescent="0.25">
      <c r="A562" s="11" t="str">
        <f t="shared" si="8"/>
        <v>Camarines SurGainza</v>
      </c>
      <c r="B562" s="11" t="s">
        <v>1358</v>
      </c>
      <c r="C562" s="11" t="s">
        <v>1359</v>
      </c>
      <c r="D562" s="11" t="s">
        <v>375</v>
      </c>
      <c r="E562" s="11" t="s">
        <v>376</v>
      </c>
      <c r="F562" s="11" t="s">
        <v>342</v>
      </c>
      <c r="G562" s="11" t="s">
        <v>343</v>
      </c>
    </row>
    <row r="563" spans="1:7" x14ac:dyDescent="0.25">
      <c r="A563" s="11" t="str">
        <f t="shared" si="8"/>
        <v>Ilocos SurGalimuyod</v>
      </c>
      <c r="B563" s="11" t="s">
        <v>1360</v>
      </c>
      <c r="C563" s="11" t="s">
        <v>1361</v>
      </c>
      <c r="D563" s="11" t="s">
        <v>237</v>
      </c>
      <c r="E563" s="11" t="s">
        <v>238</v>
      </c>
      <c r="F563" s="11" t="s">
        <v>116</v>
      </c>
      <c r="G563" s="11" t="s">
        <v>117</v>
      </c>
    </row>
    <row r="564" spans="1:7" x14ac:dyDescent="0.25">
      <c r="A564" s="11" t="str">
        <f t="shared" si="8"/>
        <v>Northern SamarGamay</v>
      </c>
      <c r="B564" s="11" t="s">
        <v>1362</v>
      </c>
      <c r="C564" s="11" t="s">
        <v>1363</v>
      </c>
      <c r="D564" s="11" t="s">
        <v>247</v>
      </c>
      <c r="E564" s="11" t="s">
        <v>248</v>
      </c>
      <c r="F564" s="11" t="s">
        <v>110</v>
      </c>
      <c r="G564" s="11" t="s">
        <v>111</v>
      </c>
    </row>
    <row r="565" spans="1:7" x14ac:dyDescent="0.25">
      <c r="A565" s="11" t="str">
        <f t="shared" si="8"/>
        <v>IsabelaGamu</v>
      </c>
      <c r="B565" s="11" t="s">
        <v>1364</v>
      </c>
      <c r="C565" s="11" t="s">
        <v>1365</v>
      </c>
      <c r="D565" s="11" t="s">
        <v>227</v>
      </c>
      <c r="E565" s="11" t="s">
        <v>228</v>
      </c>
      <c r="F565" s="11" t="s">
        <v>104</v>
      </c>
      <c r="G565" s="11" t="s">
        <v>105</v>
      </c>
    </row>
    <row r="566" spans="1:7" x14ac:dyDescent="0.25">
      <c r="A566" s="11" t="str">
        <f t="shared" si="8"/>
        <v>Lanao del SurGanassi</v>
      </c>
      <c r="B566" s="11" t="s">
        <v>1366</v>
      </c>
      <c r="C566" s="11" t="s">
        <v>1367</v>
      </c>
      <c r="D566" s="11" t="s">
        <v>399</v>
      </c>
      <c r="E566" s="11" t="s">
        <v>400</v>
      </c>
      <c r="F566" s="11" t="s">
        <v>160</v>
      </c>
      <c r="G566" s="11" t="s">
        <v>161</v>
      </c>
    </row>
    <row r="567" spans="1:7" x14ac:dyDescent="0.25">
      <c r="A567" s="11" t="str">
        <f t="shared" si="8"/>
        <v>SamarGandara</v>
      </c>
      <c r="B567" s="11" t="s">
        <v>1368</v>
      </c>
      <c r="C567" s="11" t="s">
        <v>1369</v>
      </c>
      <c r="D567" s="11" t="s">
        <v>251</v>
      </c>
      <c r="E567" s="11" t="s">
        <v>252</v>
      </c>
      <c r="F567" s="11" t="s">
        <v>110</v>
      </c>
      <c r="G567" s="11" t="s">
        <v>111</v>
      </c>
    </row>
    <row r="568" spans="1:7" x14ac:dyDescent="0.25">
      <c r="A568" s="11" t="str">
        <f t="shared" si="8"/>
        <v>Camarines SurGarchitorena</v>
      </c>
      <c r="B568" s="11" t="s">
        <v>1370</v>
      </c>
      <c r="C568" s="11" t="s">
        <v>1371</v>
      </c>
      <c r="D568" s="11" t="s">
        <v>375</v>
      </c>
      <c r="E568" s="11" t="s">
        <v>376</v>
      </c>
      <c r="F568" s="11" t="s">
        <v>342</v>
      </c>
      <c r="G568" s="11" t="s">
        <v>343</v>
      </c>
    </row>
    <row r="569" spans="1:7" x14ac:dyDescent="0.25">
      <c r="A569" s="11" t="str">
        <f t="shared" si="8"/>
        <v>BoholGarcia Hernandez</v>
      </c>
      <c r="B569" s="11" t="s">
        <v>1372</v>
      </c>
      <c r="C569" s="11" t="s">
        <v>1373</v>
      </c>
      <c r="D569" s="11" t="s">
        <v>186</v>
      </c>
      <c r="E569" s="11" t="s">
        <v>187</v>
      </c>
      <c r="F569" s="11" t="s">
        <v>188</v>
      </c>
      <c r="G569" s="11" t="s">
        <v>189</v>
      </c>
    </row>
    <row r="570" spans="1:7" x14ac:dyDescent="0.25">
      <c r="A570" s="11" t="str">
        <f t="shared" si="8"/>
        <v>MarinduqueGasan</v>
      </c>
      <c r="B570" s="11" t="s">
        <v>1374</v>
      </c>
      <c r="C570" s="11" t="s">
        <v>1375</v>
      </c>
      <c r="D570" s="11" t="s">
        <v>671</v>
      </c>
      <c r="E570" s="11" t="s">
        <v>672</v>
      </c>
      <c r="F570" s="11" t="s">
        <v>88</v>
      </c>
      <c r="G570" s="11" t="s">
        <v>89</v>
      </c>
    </row>
    <row r="571" spans="1:7" x14ac:dyDescent="0.25">
      <c r="A571" s="11" t="str">
        <f t="shared" si="8"/>
        <v>CagayanGattaran</v>
      </c>
      <c r="B571" s="11" t="s">
        <v>1376</v>
      </c>
      <c r="C571" s="11" t="s">
        <v>1377</v>
      </c>
      <c r="D571" s="11" t="s">
        <v>102</v>
      </c>
      <c r="E571" s="11" t="s">
        <v>103</v>
      </c>
      <c r="F571" s="11" t="s">
        <v>104</v>
      </c>
      <c r="G571" s="11" t="s">
        <v>105</v>
      </c>
    </row>
    <row r="572" spans="1:7" x14ac:dyDescent="0.25">
      <c r="A572" s="11" t="str">
        <f t="shared" si="8"/>
        <v>CaviteGen. Mariano Alvarez</v>
      </c>
      <c r="B572" s="11" t="s">
        <v>1378</v>
      </c>
      <c r="C572" s="11" t="s">
        <v>1379</v>
      </c>
      <c r="D572" s="11" t="s">
        <v>213</v>
      </c>
      <c r="E572" s="11" t="s">
        <v>214</v>
      </c>
      <c r="F572" s="11" t="s">
        <v>122</v>
      </c>
      <c r="G572" s="11" t="s">
        <v>123</v>
      </c>
    </row>
    <row r="573" spans="1:7" x14ac:dyDescent="0.25">
      <c r="A573" s="11" t="str">
        <f t="shared" si="8"/>
        <v>MaguindanaoGen. S.K. Pendatun</v>
      </c>
      <c r="B573" s="11" t="s">
        <v>1380</v>
      </c>
      <c r="C573" s="11" t="s">
        <v>1381</v>
      </c>
      <c r="D573" s="11" t="s">
        <v>283</v>
      </c>
      <c r="E573" s="11" t="s">
        <v>284</v>
      </c>
      <c r="F573" s="11" t="s">
        <v>160</v>
      </c>
      <c r="G573" s="11" t="s">
        <v>161</v>
      </c>
    </row>
    <row r="574" spans="1:7" x14ac:dyDescent="0.25">
      <c r="A574" s="11" t="str">
        <f t="shared" si="8"/>
        <v>CaviteGeneral Emilio Aguinaldo</v>
      </c>
      <c r="B574" s="11" t="s">
        <v>1382</v>
      </c>
      <c r="C574" s="11" t="s">
        <v>1383</v>
      </c>
      <c r="D574" s="11" t="s">
        <v>213</v>
      </c>
      <c r="E574" s="11" t="s">
        <v>214</v>
      </c>
      <c r="F574" s="11" t="s">
        <v>122</v>
      </c>
      <c r="G574" s="11" t="s">
        <v>123</v>
      </c>
    </row>
    <row r="575" spans="1:7" x14ac:dyDescent="0.25">
      <c r="A575" s="11" t="str">
        <f t="shared" si="8"/>
        <v>QuezonGeneral Luna</v>
      </c>
      <c r="B575" s="11" t="s">
        <v>1384</v>
      </c>
      <c r="C575" s="11" t="s">
        <v>1385</v>
      </c>
      <c r="D575" s="11" t="s">
        <v>120</v>
      </c>
      <c r="E575" s="11" t="s">
        <v>121</v>
      </c>
      <c r="F575" s="11" t="s">
        <v>122</v>
      </c>
      <c r="G575" s="11" t="s">
        <v>123</v>
      </c>
    </row>
    <row r="576" spans="1:7" x14ac:dyDescent="0.25">
      <c r="A576" s="11" t="str">
        <f t="shared" si="8"/>
        <v>Surigao del NorteGeneral Luna</v>
      </c>
      <c r="B576" s="11" t="s">
        <v>1384</v>
      </c>
      <c r="C576" s="11" t="s">
        <v>1386</v>
      </c>
      <c r="D576" s="11" t="s">
        <v>205</v>
      </c>
      <c r="E576" s="11" t="s">
        <v>206</v>
      </c>
      <c r="F576" s="11" t="s">
        <v>207</v>
      </c>
      <c r="G576" s="11" t="s">
        <v>208</v>
      </c>
    </row>
    <row r="577" spans="1:7" x14ac:dyDescent="0.25">
      <c r="A577" s="11" t="str">
        <f t="shared" si="8"/>
        <v>Eastern SamarGeneral Macarthur</v>
      </c>
      <c r="B577" s="11" t="s">
        <v>1387</v>
      </c>
      <c r="C577" s="11" t="s">
        <v>1388</v>
      </c>
      <c r="D577" s="11" t="s">
        <v>346</v>
      </c>
      <c r="E577" s="11" t="s">
        <v>347</v>
      </c>
      <c r="F577" s="11" t="s">
        <v>110</v>
      </c>
      <c r="G577" s="11" t="s">
        <v>111</v>
      </c>
    </row>
    <row r="578" spans="1:7" x14ac:dyDescent="0.25">
      <c r="A578" s="11" t="str">
        <f t="shared" si="8"/>
        <v>Nueva EcijaGeneral Mamerto Natividad</v>
      </c>
      <c r="B578" s="11" t="s">
        <v>1389</v>
      </c>
      <c r="C578" s="11" t="s">
        <v>1390</v>
      </c>
      <c r="D578" s="11" t="s">
        <v>223</v>
      </c>
      <c r="E578" s="11" t="s">
        <v>224</v>
      </c>
      <c r="F578" s="11" t="s">
        <v>98</v>
      </c>
      <c r="G578" s="11" t="s">
        <v>99</v>
      </c>
    </row>
    <row r="579" spans="1:7" x14ac:dyDescent="0.25">
      <c r="A579" s="11" t="str">
        <f t="shared" ref="A579:A642" si="9">D579&amp;B579</f>
        <v>QuezonGeneral Nakar</v>
      </c>
      <c r="B579" s="11" t="s">
        <v>1391</v>
      </c>
      <c r="C579" s="11" t="s">
        <v>1392</v>
      </c>
      <c r="D579" s="11" t="s">
        <v>120</v>
      </c>
      <c r="E579" s="11" t="s">
        <v>121</v>
      </c>
      <c r="F579" s="11" t="s">
        <v>122</v>
      </c>
      <c r="G579" s="11" t="s">
        <v>123</v>
      </c>
    </row>
    <row r="580" spans="1:7" x14ac:dyDescent="0.25">
      <c r="A580" s="11" t="str">
        <f t="shared" si="9"/>
        <v>South CotabatoGeneral Santos City</v>
      </c>
      <c r="B580" s="11" t="s">
        <v>1393</v>
      </c>
      <c r="C580" s="11" t="s">
        <v>1394</v>
      </c>
      <c r="D580" s="11" t="s">
        <v>520</v>
      </c>
      <c r="E580" s="11" t="s">
        <v>521</v>
      </c>
      <c r="F580" s="11" t="s">
        <v>170</v>
      </c>
      <c r="G580" s="11" t="s">
        <v>171</v>
      </c>
    </row>
    <row r="581" spans="1:7" x14ac:dyDescent="0.25">
      <c r="A581" s="11" t="str">
        <f t="shared" si="9"/>
        <v>Nueva EcijaGeneral Tinio</v>
      </c>
      <c r="B581" s="11" t="s">
        <v>1395</v>
      </c>
      <c r="C581" s="11" t="s">
        <v>1396</v>
      </c>
      <c r="D581" s="11" t="s">
        <v>223</v>
      </c>
      <c r="E581" s="11" t="s">
        <v>224</v>
      </c>
      <c r="F581" s="11" t="s">
        <v>98</v>
      </c>
      <c r="G581" s="11" t="s">
        <v>99</v>
      </c>
    </row>
    <row r="582" spans="1:7" x14ac:dyDescent="0.25">
      <c r="A582" s="11" t="str">
        <f t="shared" si="9"/>
        <v>TarlacGerona</v>
      </c>
      <c r="B582" s="11" t="s">
        <v>1397</v>
      </c>
      <c r="C582" s="11" t="s">
        <v>1398</v>
      </c>
      <c r="D582" s="11" t="s">
        <v>293</v>
      </c>
      <c r="E582" s="11" t="s">
        <v>294</v>
      </c>
      <c r="F582" s="11" t="s">
        <v>98</v>
      </c>
      <c r="G582" s="11" t="s">
        <v>99</v>
      </c>
    </row>
    <row r="583" spans="1:7" x14ac:dyDescent="0.25">
      <c r="A583" s="11" t="str">
        <f t="shared" si="9"/>
        <v>BoholGetafe</v>
      </c>
      <c r="B583" s="11" t="s">
        <v>1399</v>
      </c>
      <c r="C583" s="11" t="s">
        <v>1400</v>
      </c>
      <c r="D583" s="11" t="s">
        <v>186</v>
      </c>
      <c r="E583" s="11" t="s">
        <v>187</v>
      </c>
      <c r="F583" s="11" t="s">
        <v>188</v>
      </c>
      <c r="G583" s="11" t="s">
        <v>189</v>
      </c>
    </row>
    <row r="584" spans="1:7" x14ac:dyDescent="0.25">
      <c r="A584" s="11" t="str">
        <f t="shared" si="9"/>
        <v>Surigao del NorteGigaquit</v>
      </c>
      <c r="B584" s="11" t="s">
        <v>1401</v>
      </c>
      <c r="C584" s="11" t="s">
        <v>1402</v>
      </c>
      <c r="D584" s="11" t="s">
        <v>205</v>
      </c>
      <c r="E584" s="11" t="s">
        <v>206</v>
      </c>
      <c r="F584" s="11" t="s">
        <v>207</v>
      </c>
      <c r="G584" s="11" t="s">
        <v>208</v>
      </c>
    </row>
    <row r="585" spans="1:7" x14ac:dyDescent="0.25">
      <c r="A585" s="11" t="str">
        <f t="shared" si="9"/>
        <v>CatanduanesGigmoto</v>
      </c>
      <c r="B585" s="11" t="s">
        <v>1403</v>
      </c>
      <c r="C585" s="11" t="s">
        <v>1404</v>
      </c>
      <c r="D585" s="11" t="s">
        <v>429</v>
      </c>
      <c r="E585" s="11" t="s">
        <v>430</v>
      </c>
      <c r="F585" s="11" t="s">
        <v>342</v>
      </c>
      <c r="G585" s="11" t="s">
        <v>343</v>
      </c>
    </row>
    <row r="586" spans="1:7" x14ac:dyDescent="0.25">
      <c r="A586" s="11" t="str">
        <f t="shared" si="9"/>
        <v>CebuGinatilan</v>
      </c>
      <c r="B586" s="11" t="s">
        <v>1405</v>
      </c>
      <c r="C586" s="11" t="s">
        <v>1406</v>
      </c>
      <c r="D586" s="11" t="s">
        <v>195</v>
      </c>
      <c r="E586" s="11" t="s">
        <v>196</v>
      </c>
      <c r="F586" s="11" t="s">
        <v>188</v>
      </c>
      <c r="G586" s="11" t="s">
        <v>189</v>
      </c>
    </row>
    <row r="587" spans="1:7" x14ac:dyDescent="0.25">
      <c r="A587" s="11" t="str">
        <f t="shared" si="9"/>
        <v>Misamis OrientalGingoog City</v>
      </c>
      <c r="B587" s="11" t="s">
        <v>1407</v>
      </c>
      <c r="C587" s="11" t="s">
        <v>1408</v>
      </c>
      <c r="D587" s="11" t="s">
        <v>271</v>
      </c>
      <c r="E587" s="11" t="s">
        <v>272</v>
      </c>
      <c r="F587" s="11" t="s">
        <v>263</v>
      </c>
      <c r="G587" s="11" t="s">
        <v>264</v>
      </c>
    </row>
    <row r="588" spans="1:7" x14ac:dyDescent="0.25">
      <c r="A588" s="11" t="str">
        <f t="shared" si="9"/>
        <v>Eastern SamarGiporlos</v>
      </c>
      <c r="B588" s="11" t="s">
        <v>1409</v>
      </c>
      <c r="C588" s="11" t="s">
        <v>1410</v>
      </c>
      <c r="D588" s="11" t="s">
        <v>346</v>
      </c>
      <c r="E588" s="11" t="s">
        <v>347</v>
      </c>
      <c r="F588" s="11" t="s">
        <v>110</v>
      </c>
      <c r="G588" s="11" t="s">
        <v>111</v>
      </c>
    </row>
    <row r="589" spans="1:7" x14ac:dyDescent="0.25">
      <c r="A589" s="11" t="str">
        <f t="shared" si="9"/>
        <v>Misamis OrientalGitagum</v>
      </c>
      <c r="B589" s="11" t="s">
        <v>1411</v>
      </c>
      <c r="C589" s="11" t="s">
        <v>1412</v>
      </c>
      <c r="D589" s="11" t="s">
        <v>271</v>
      </c>
      <c r="E589" s="11" t="s">
        <v>272</v>
      </c>
      <c r="F589" s="11" t="s">
        <v>263</v>
      </c>
      <c r="G589" s="11" t="s">
        <v>264</v>
      </c>
    </row>
    <row r="590" spans="1:7" x14ac:dyDescent="0.25">
      <c r="A590" s="11" t="str">
        <f t="shared" si="9"/>
        <v>SaranganiGlan</v>
      </c>
      <c r="B590" s="11" t="s">
        <v>1413</v>
      </c>
      <c r="C590" s="11" t="s">
        <v>1414</v>
      </c>
      <c r="D590" s="11" t="s">
        <v>168</v>
      </c>
      <c r="E590" s="11" t="s">
        <v>169</v>
      </c>
      <c r="F590" s="11" t="s">
        <v>170</v>
      </c>
      <c r="G590" s="11" t="s">
        <v>171</v>
      </c>
    </row>
    <row r="591" spans="1:7" x14ac:dyDescent="0.25">
      <c r="A591" s="11" t="str">
        <f t="shared" si="9"/>
        <v>Oriental MindoroGloria</v>
      </c>
      <c r="B591" s="11" t="s">
        <v>1415</v>
      </c>
      <c r="C591" s="11" t="s">
        <v>1416</v>
      </c>
      <c r="D591" s="11" t="s">
        <v>391</v>
      </c>
      <c r="E591" s="11" t="s">
        <v>392</v>
      </c>
      <c r="F591" s="11" t="s">
        <v>88</v>
      </c>
      <c r="G591" s="11" t="s">
        <v>89</v>
      </c>
    </row>
    <row r="592" spans="1:7" x14ac:dyDescent="0.25">
      <c r="A592" s="11" t="str">
        <f t="shared" si="9"/>
        <v>Camarines SurGoa</v>
      </c>
      <c r="B592" s="11" t="s">
        <v>1417</v>
      </c>
      <c r="C592" s="11" t="s">
        <v>1418</v>
      </c>
      <c r="D592" s="11" t="s">
        <v>375</v>
      </c>
      <c r="E592" s="11" t="s">
        <v>376</v>
      </c>
      <c r="F592" s="11" t="s">
        <v>342</v>
      </c>
      <c r="G592" s="11" t="s">
        <v>343</v>
      </c>
    </row>
    <row r="593" spans="1:7" x14ac:dyDescent="0.25">
      <c r="A593" s="11" t="str">
        <f t="shared" si="9"/>
        <v>Zamboanga del NorteGodod</v>
      </c>
      <c r="B593" s="11" t="s">
        <v>1419</v>
      </c>
      <c r="C593" s="11" t="s">
        <v>1420</v>
      </c>
      <c r="D593" s="11" t="s">
        <v>415</v>
      </c>
      <c r="E593" s="11" t="s">
        <v>416</v>
      </c>
      <c r="F593" s="11" t="s">
        <v>233</v>
      </c>
      <c r="G593" s="11" t="s">
        <v>234</v>
      </c>
    </row>
    <row r="594" spans="1:7" x14ac:dyDescent="0.25">
      <c r="A594" s="11" t="str">
        <f t="shared" si="9"/>
        <v>CagayanGonzaga</v>
      </c>
      <c r="B594" s="11" t="s">
        <v>1421</v>
      </c>
      <c r="C594" s="11" t="s">
        <v>1422</v>
      </c>
      <c r="D594" s="11" t="s">
        <v>102</v>
      </c>
      <c r="E594" s="11" t="s">
        <v>103</v>
      </c>
      <c r="F594" s="11" t="s">
        <v>104</v>
      </c>
      <c r="G594" s="11" t="s">
        <v>105</v>
      </c>
    </row>
    <row r="595" spans="1:7" x14ac:dyDescent="0.25">
      <c r="A595" s="11" t="str">
        <f t="shared" si="9"/>
        <v>Davao OrientalGovernor Generoso</v>
      </c>
      <c r="B595" s="11" t="s">
        <v>1423</v>
      </c>
      <c r="C595" s="11" t="s">
        <v>1424</v>
      </c>
      <c r="D595" s="11" t="s">
        <v>433</v>
      </c>
      <c r="E595" s="11" t="s">
        <v>434</v>
      </c>
      <c r="F595" s="11" t="s">
        <v>358</v>
      </c>
      <c r="G595" s="11" t="s">
        <v>359</v>
      </c>
    </row>
    <row r="596" spans="1:7" x14ac:dyDescent="0.25">
      <c r="A596" s="11" t="str">
        <f t="shared" si="9"/>
        <v>Ilocos SurGregorio del Pilar</v>
      </c>
      <c r="B596" s="11" t="s">
        <v>1425</v>
      </c>
      <c r="C596" s="11" t="s">
        <v>1426</v>
      </c>
      <c r="D596" s="11" t="s">
        <v>237</v>
      </c>
      <c r="E596" s="11" t="s">
        <v>238</v>
      </c>
      <c r="F596" s="11" t="s">
        <v>116</v>
      </c>
      <c r="G596" s="11" t="s">
        <v>117</v>
      </c>
    </row>
    <row r="597" spans="1:7" x14ac:dyDescent="0.25">
      <c r="A597" s="11" t="str">
        <f t="shared" si="9"/>
        <v>PampangaGuagua</v>
      </c>
      <c r="B597" s="11" t="s">
        <v>1427</v>
      </c>
      <c r="C597" s="11" t="s">
        <v>1428</v>
      </c>
      <c r="D597" s="11" t="s">
        <v>306</v>
      </c>
      <c r="E597" s="11" t="s">
        <v>307</v>
      </c>
      <c r="F597" s="11" t="s">
        <v>98</v>
      </c>
      <c r="G597" s="11" t="s">
        <v>99</v>
      </c>
    </row>
    <row r="598" spans="1:7" x14ac:dyDescent="0.25">
      <c r="A598" s="11" t="str">
        <f t="shared" si="9"/>
        <v>SorsogonGubat</v>
      </c>
      <c r="B598" s="11" t="s">
        <v>1429</v>
      </c>
      <c r="C598" s="11" t="s">
        <v>1430</v>
      </c>
      <c r="D598" s="11" t="s">
        <v>555</v>
      </c>
      <c r="E598" s="11" t="s">
        <v>556</v>
      </c>
      <c r="F598" s="11" t="s">
        <v>342</v>
      </c>
      <c r="G598" s="11" t="s">
        <v>343</v>
      </c>
    </row>
    <row r="599" spans="1:7" x14ac:dyDescent="0.25">
      <c r="A599" s="11" t="str">
        <f t="shared" si="9"/>
        <v>BulacanGuiguinto</v>
      </c>
      <c r="B599" s="11" t="s">
        <v>1431</v>
      </c>
      <c r="C599" s="11" t="s">
        <v>1432</v>
      </c>
      <c r="D599" s="11" t="s">
        <v>302</v>
      </c>
      <c r="E599" s="11" t="s">
        <v>303</v>
      </c>
      <c r="F599" s="11" t="s">
        <v>98</v>
      </c>
      <c r="G599" s="11" t="s">
        <v>99</v>
      </c>
    </row>
    <row r="600" spans="1:7" x14ac:dyDescent="0.25">
      <c r="A600" s="11" t="str">
        <f t="shared" si="9"/>
        <v>Nueva EcijaGuimba</v>
      </c>
      <c r="B600" s="11" t="s">
        <v>1433</v>
      </c>
      <c r="C600" s="11" t="s">
        <v>1434</v>
      </c>
      <c r="D600" s="11" t="s">
        <v>223</v>
      </c>
      <c r="E600" s="11" t="s">
        <v>224</v>
      </c>
      <c r="F600" s="11" t="s">
        <v>98</v>
      </c>
      <c r="G600" s="11" t="s">
        <v>99</v>
      </c>
    </row>
    <row r="601" spans="1:7" x14ac:dyDescent="0.25">
      <c r="A601" s="11" t="str">
        <f t="shared" si="9"/>
        <v>IloiloGuimbal</v>
      </c>
      <c r="B601" s="11" t="s">
        <v>1435</v>
      </c>
      <c r="C601" s="11" t="s">
        <v>1436</v>
      </c>
      <c r="D601" s="11" t="s">
        <v>152</v>
      </c>
      <c r="E601" s="11" t="s">
        <v>153</v>
      </c>
      <c r="F601" s="11" t="s">
        <v>154</v>
      </c>
      <c r="G601" s="11" t="s">
        <v>155</v>
      </c>
    </row>
    <row r="602" spans="1:7" x14ac:dyDescent="0.25">
      <c r="A602" s="11" t="str">
        <f t="shared" si="9"/>
        <v>QuezonGuinayangan</v>
      </c>
      <c r="B602" s="11" t="s">
        <v>1437</v>
      </c>
      <c r="C602" s="11" t="s">
        <v>1438</v>
      </c>
      <c r="D602" s="11" t="s">
        <v>120</v>
      </c>
      <c r="E602" s="11" t="s">
        <v>121</v>
      </c>
      <c r="F602" s="11" t="s">
        <v>122</v>
      </c>
      <c r="G602" s="11" t="s">
        <v>123</v>
      </c>
    </row>
    <row r="603" spans="1:7" x14ac:dyDescent="0.25">
      <c r="A603" s="11" t="str">
        <f t="shared" si="9"/>
        <v>BoholGuindulman</v>
      </c>
      <c r="B603" s="11" t="s">
        <v>1439</v>
      </c>
      <c r="C603" s="11" t="s">
        <v>1440</v>
      </c>
      <c r="D603" s="11" t="s">
        <v>186</v>
      </c>
      <c r="E603" s="11" t="s">
        <v>187</v>
      </c>
      <c r="F603" s="11" t="s">
        <v>188</v>
      </c>
      <c r="G603" s="11" t="s">
        <v>189</v>
      </c>
    </row>
    <row r="604" spans="1:7" x14ac:dyDescent="0.25">
      <c r="A604" s="11" t="str">
        <f t="shared" si="9"/>
        <v>MaguindanaoGuindulungan</v>
      </c>
      <c r="B604" s="11" t="s">
        <v>1441</v>
      </c>
      <c r="C604" s="11" t="s">
        <v>1442</v>
      </c>
      <c r="D604" s="11" t="s">
        <v>283</v>
      </c>
      <c r="E604" s="11" t="s">
        <v>284</v>
      </c>
      <c r="F604" s="11" t="s">
        <v>160</v>
      </c>
      <c r="G604" s="11" t="s">
        <v>161</v>
      </c>
    </row>
    <row r="605" spans="1:7" x14ac:dyDescent="0.25">
      <c r="A605" s="11" t="str">
        <f t="shared" si="9"/>
        <v>AlbayGuinobatan</v>
      </c>
      <c r="B605" s="11" t="s">
        <v>1443</v>
      </c>
      <c r="C605" s="11" t="s">
        <v>1444</v>
      </c>
      <c r="D605" s="11" t="s">
        <v>381</v>
      </c>
      <c r="E605" s="11" t="s">
        <v>382</v>
      </c>
      <c r="F605" s="11" t="s">
        <v>342</v>
      </c>
      <c r="G605" s="11" t="s">
        <v>343</v>
      </c>
    </row>
    <row r="606" spans="1:7" x14ac:dyDescent="0.25">
      <c r="A606" s="11" t="str">
        <f t="shared" si="9"/>
        <v>CamiguinGuinsiliban</v>
      </c>
      <c r="B606" s="11" t="s">
        <v>1445</v>
      </c>
      <c r="C606" s="11" t="s">
        <v>1446</v>
      </c>
      <c r="D606" s="11" t="s">
        <v>944</v>
      </c>
      <c r="E606" s="11" t="s">
        <v>945</v>
      </c>
      <c r="F606" s="11" t="s">
        <v>263</v>
      </c>
      <c r="G606" s="11" t="s">
        <v>264</v>
      </c>
    </row>
    <row r="607" spans="1:7" x14ac:dyDescent="0.25">
      <c r="A607" s="11" t="str">
        <f t="shared" si="9"/>
        <v>Zamboanga del SurGuipos</v>
      </c>
      <c r="B607" s="11" t="s">
        <v>1447</v>
      </c>
      <c r="C607" s="11" t="s">
        <v>1448</v>
      </c>
      <c r="D607" s="11" t="s">
        <v>369</v>
      </c>
      <c r="E607" s="11" t="s">
        <v>370</v>
      </c>
      <c r="F607" s="11" t="s">
        <v>233</v>
      </c>
      <c r="G607" s="11" t="s">
        <v>234</v>
      </c>
    </row>
    <row r="608" spans="1:7" x14ac:dyDescent="0.25">
      <c r="A608" s="11" t="str">
        <f t="shared" si="9"/>
        <v>Eastern SamarGuiuan</v>
      </c>
      <c r="B608" s="11" t="s">
        <v>1449</v>
      </c>
      <c r="C608" s="11" t="s">
        <v>1450</v>
      </c>
      <c r="D608" s="11" t="s">
        <v>346</v>
      </c>
      <c r="E608" s="11" t="s">
        <v>347</v>
      </c>
      <c r="F608" s="11" t="s">
        <v>110</v>
      </c>
      <c r="G608" s="11" t="s">
        <v>111</v>
      </c>
    </row>
    <row r="609" spans="1:7" x14ac:dyDescent="0.25">
      <c r="A609" s="11" t="str">
        <f t="shared" si="9"/>
        <v>QuezonGumaca</v>
      </c>
      <c r="B609" s="11" t="s">
        <v>1451</v>
      </c>
      <c r="C609" s="11" t="s">
        <v>1452</v>
      </c>
      <c r="D609" s="11" t="s">
        <v>120</v>
      </c>
      <c r="E609" s="11" t="s">
        <v>121</v>
      </c>
      <c r="F609" s="11" t="s">
        <v>122</v>
      </c>
      <c r="G609" s="11" t="s">
        <v>123</v>
      </c>
    </row>
    <row r="610" spans="1:7" x14ac:dyDescent="0.25">
      <c r="A610" s="11" t="str">
        <f t="shared" si="9"/>
        <v>Zamboanga del NorteGutalac</v>
      </c>
      <c r="B610" s="11" t="s">
        <v>1453</v>
      </c>
      <c r="C610" s="11" t="s">
        <v>1454</v>
      </c>
      <c r="D610" s="11" t="s">
        <v>415</v>
      </c>
      <c r="E610" s="11" t="s">
        <v>416</v>
      </c>
      <c r="F610" s="11" t="s">
        <v>233</v>
      </c>
      <c r="G610" s="11" t="s">
        <v>234</v>
      </c>
    </row>
    <row r="611" spans="1:7" x14ac:dyDescent="0.25">
      <c r="A611" s="11" t="str">
        <f t="shared" si="9"/>
        <v>BasilanHadji Mohammad Ajul</v>
      </c>
      <c r="B611" s="11" t="s">
        <v>1455</v>
      </c>
      <c r="C611" s="11" t="s">
        <v>1456</v>
      </c>
      <c r="D611" s="11" t="s">
        <v>158</v>
      </c>
      <c r="E611" s="11" t="s">
        <v>159</v>
      </c>
      <c r="F611" s="11" t="s">
        <v>160</v>
      </c>
      <c r="G611" s="11" t="s">
        <v>161</v>
      </c>
    </row>
    <row r="612" spans="1:7" x14ac:dyDescent="0.25">
      <c r="A612" s="11" t="str">
        <f t="shared" si="9"/>
        <v>BasilanHadji Muhtamad</v>
      </c>
      <c r="B612" s="11" t="s">
        <v>1457</v>
      </c>
      <c r="C612" s="11" t="s">
        <v>1458</v>
      </c>
      <c r="D612" s="11" t="s">
        <v>158</v>
      </c>
      <c r="E612" s="11" t="s">
        <v>159</v>
      </c>
      <c r="F612" s="11" t="s">
        <v>160</v>
      </c>
      <c r="G612" s="11" t="s">
        <v>161</v>
      </c>
    </row>
    <row r="613" spans="1:7" x14ac:dyDescent="0.25">
      <c r="A613" s="11" t="str">
        <f t="shared" si="9"/>
        <v>SuluHadji Panglima Tahil</v>
      </c>
      <c r="B613" s="11" t="s">
        <v>1459</v>
      </c>
      <c r="C613" s="11" t="s">
        <v>1460</v>
      </c>
      <c r="D613" s="11" t="s">
        <v>1461</v>
      </c>
      <c r="E613" s="11" t="s">
        <v>1462</v>
      </c>
      <c r="F613" s="11" t="s">
        <v>160</v>
      </c>
      <c r="G613" s="11" t="s">
        <v>161</v>
      </c>
    </row>
    <row r="614" spans="1:7" x14ac:dyDescent="0.25">
      <c r="A614" s="11" t="str">
        <f t="shared" si="9"/>
        <v>BulacanHagonoy</v>
      </c>
      <c r="B614" s="11" t="s">
        <v>1463</v>
      </c>
      <c r="C614" s="11" t="s">
        <v>1464</v>
      </c>
      <c r="D614" s="11" t="s">
        <v>302</v>
      </c>
      <c r="E614" s="11" t="s">
        <v>303</v>
      </c>
      <c r="F614" s="11" t="s">
        <v>98</v>
      </c>
      <c r="G614" s="11" t="s">
        <v>99</v>
      </c>
    </row>
    <row r="615" spans="1:7" x14ac:dyDescent="0.25">
      <c r="A615" s="11" t="str">
        <f t="shared" si="9"/>
        <v>Davao del SurHagonoy</v>
      </c>
      <c r="B615" s="11" t="s">
        <v>1463</v>
      </c>
      <c r="C615" s="11" t="s">
        <v>1465</v>
      </c>
      <c r="D615" s="11" t="s">
        <v>538</v>
      </c>
      <c r="E615" s="11" t="s">
        <v>539</v>
      </c>
      <c r="F615" s="11" t="s">
        <v>358</v>
      </c>
      <c r="G615" s="11" t="s">
        <v>359</v>
      </c>
    </row>
    <row r="616" spans="1:7" x14ac:dyDescent="0.25">
      <c r="A616" s="11" t="str">
        <f t="shared" si="9"/>
        <v>AntiqueHamtic</v>
      </c>
      <c r="B616" s="11" t="s">
        <v>1466</v>
      </c>
      <c r="C616" s="11" t="s">
        <v>1467</v>
      </c>
      <c r="D616" s="11" t="s">
        <v>316</v>
      </c>
      <c r="E616" s="11" t="s">
        <v>317</v>
      </c>
      <c r="F616" s="11" t="s">
        <v>154</v>
      </c>
      <c r="G616" s="11" t="s">
        <v>155</v>
      </c>
    </row>
    <row r="617" spans="1:7" x14ac:dyDescent="0.25">
      <c r="A617" s="11" t="str">
        <f t="shared" si="9"/>
        <v>BataanHermosa</v>
      </c>
      <c r="B617" s="11" t="s">
        <v>1468</v>
      </c>
      <c r="C617" s="11" t="s">
        <v>1469</v>
      </c>
      <c r="D617" s="11" t="s">
        <v>96</v>
      </c>
      <c r="E617" s="11" t="s">
        <v>97</v>
      </c>
      <c r="F617" s="11" t="s">
        <v>98</v>
      </c>
      <c r="G617" s="11" t="s">
        <v>99</v>
      </c>
    </row>
    <row r="618" spans="1:7" x14ac:dyDescent="0.25">
      <c r="A618" s="11" t="str">
        <f t="shared" si="9"/>
        <v>Eastern SamarHernani</v>
      </c>
      <c r="B618" s="11" t="s">
        <v>1470</v>
      </c>
      <c r="C618" s="11" t="s">
        <v>1471</v>
      </c>
      <c r="D618" s="11" t="s">
        <v>346</v>
      </c>
      <c r="E618" s="11" t="s">
        <v>347</v>
      </c>
      <c r="F618" s="11" t="s">
        <v>110</v>
      </c>
      <c r="G618" s="11" t="s">
        <v>111</v>
      </c>
    </row>
    <row r="619" spans="1:7" x14ac:dyDescent="0.25">
      <c r="A619" s="11" t="str">
        <f t="shared" si="9"/>
        <v>LeyteHilongos</v>
      </c>
      <c r="B619" s="11" t="s">
        <v>1472</v>
      </c>
      <c r="C619" s="11" t="s">
        <v>1473</v>
      </c>
      <c r="D619" s="11" t="s">
        <v>108</v>
      </c>
      <c r="E619" s="11" t="s">
        <v>109</v>
      </c>
      <c r="F619" s="11" t="s">
        <v>110</v>
      </c>
      <c r="G619" s="11" t="s">
        <v>111</v>
      </c>
    </row>
    <row r="620" spans="1:7" x14ac:dyDescent="0.25">
      <c r="A620" s="11" t="str">
        <f t="shared" si="9"/>
        <v>SamarHinabangan</v>
      </c>
      <c r="B620" s="11" t="s">
        <v>1474</v>
      </c>
      <c r="C620" s="11" t="s">
        <v>1475</v>
      </c>
      <c r="D620" s="11" t="s">
        <v>251</v>
      </c>
      <c r="E620" s="11" t="s">
        <v>252</v>
      </c>
      <c r="F620" s="11" t="s">
        <v>110</v>
      </c>
      <c r="G620" s="11" t="s">
        <v>111</v>
      </c>
    </row>
    <row r="621" spans="1:7" x14ac:dyDescent="0.25">
      <c r="A621" s="11" t="str">
        <f t="shared" si="9"/>
        <v>Surigao del SurHinatuan</v>
      </c>
      <c r="B621" s="11" t="s">
        <v>1476</v>
      </c>
      <c r="C621" s="11" t="s">
        <v>1477</v>
      </c>
      <c r="D621" s="11" t="s">
        <v>567</v>
      </c>
      <c r="E621" s="11" t="s">
        <v>568</v>
      </c>
      <c r="F621" s="11" t="s">
        <v>207</v>
      </c>
      <c r="G621" s="11" t="s">
        <v>208</v>
      </c>
    </row>
    <row r="622" spans="1:7" x14ac:dyDescent="0.25">
      <c r="A622" s="11" t="str">
        <f t="shared" si="9"/>
        <v>LeyteHindang</v>
      </c>
      <c r="B622" s="11" t="s">
        <v>1478</v>
      </c>
      <c r="C622" s="11" t="s">
        <v>1479</v>
      </c>
      <c r="D622" s="11" t="s">
        <v>108</v>
      </c>
      <c r="E622" s="11" t="s">
        <v>109</v>
      </c>
      <c r="F622" s="11" t="s">
        <v>110</v>
      </c>
      <c r="G622" s="11" t="s">
        <v>111</v>
      </c>
    </row>
    <row r="623" spans="1:7" x14ac:dyDescent="0.25">
      <c r="A623" s="11" t="str">
        <f t="shared" si="9"/>
        <v>IfugaoHingyon</v>
      </c>
      <c r="B623" s="11" t="s">
        <v>1480</v>
      </c>
      <c r="C623" s="11" t="s">
        <v>1481</v>
      </c>
      <c r="D623" s="11" t="s">
        <v>144</v>
      </c>
      <c r="E623" s="11" t="s">
        <v>145</v>
      </c>
      <c r="F623" s="11" t="s">
        <v>146</v>
      </c>
      <c r="G623" s="11" t="s">
        <v>147</v>
      </c>
    </row>
    <row r="624" spans="1:7" x14ac:dyDescent="0.25">
      <c r="A624" s="11" t="str">
        <f t="shared" si="9"/>
        <v>Negros OccidentalHinigaran</v>
      </c>
      <c r="B624" s="11" t="s">
        <v>1482</v>
      </c>
      <c r="C624" s="11" t="s">
        <v>1483</v>
      </c>
      <c r="D624" s="11" t="s">
        <v>403</v>
      </c>
      <c r="E624" s="11" t="s">
        <v>404</v>
      </c>
      <c r="F624" s="11" t="s">
        <v>154</v>
      </c>
      <c r="G624" s="11" t="s">
        <v>155</v>
      </c>
    </row>
    <row r="625" spans="1:7" x14ac:dyDescent="0.25">
      <c r="A625" s="11" t="str">
        <f t="shared" si="9"/>
        <v>Negros OccidentalHinoba-An</v>
      </c>
      <c r="B625" s="11" t="s">
        <v>1484</v>
      </c>
      <c r="C625" s="11" t="s">
        <v>1485</v>
      </c>
      <c r="D625" s="11" t="s">
        <v>403</v>
      </c>
      <c r="E625" s="11" t="s">
        <v>404</v>
      </c>
      <c r="F625" s="11" t="s">
        <v>154</v>
      </c>
      <c r="G625" s="11" t="s">
        <v>155</v>
      </c>
    </row>
    <row r="626" spans="1:7" x14ac:dyDescent="0.25">
      <c r="A626" s="11" t="str">
        <f t="shared" si="9"/>
        <v>Southern LeyteHinunangan</v>
      </c>
      <c r="B626" s="11" t="s">
        <v>1486</v>
      </c>
      <c r="C626" s="11" t="s">
        <v>1487</v>
      </c>
      <c r="D626" s="11" t="s">
        <v>289</v>
      </c>
      <c r="E626" s="11" t="s">
        <v>290</v>
      </c>
      <c r="F626" s="11" t="s">
        <v>110</v>
      </c>
      <c r="G626" s="11" t="s">
        <v>111</v>
      </c>
    </row>
    <row r="627" spans="1:7" x14ac:dyDescent="0.25">
      <c r="A627" s="11" t="str">
        <f t="shared" si="9"/>
        <v>Southern LeyteHinundayan</v>
      </c>
      <c r="B627" s="11" t="s">
        <v>1488</v>
      </c>
      <c r="C627" s="11" t="s">
        <v>1489</v>
      </c>
      <c r="D627" s="11" t="s">
        <v>289</v>
      </c>
      <c r="E627" s="11" t="s">
        <v>290</v>
      </c>
      <c r="F627" s="11" t="s">
        <v>110</v>
      </c>
      <c r="G627" s="11" t="s">
        <v>111</v>
      </c>
    </row>
    <row r="628" spans="1:7" x14ac:dyDescent="0.25">
      <c r="A628" s="11" t="str">
        <f t="shared" si="9"/>
        <v>IfugaoHungduan</v>
      </c>
      <c r="B628" s="11" t="s">
        <v>1490</v>
      </c>
      <c r="C628" s="11" t="s">
        <v>1491</v>
      </c>
      <c r="D628" s="11" t="s">
        <v>144</v>
      </c>
      <c r="E628" s="11" t="s">
        <v>145</v>
      </c>
      <c r="F628" s="11" t="s">
        <v>146</v>
      </c>
      <c r="G628" s="11" t="s">
        <v>147</v>
      </c>
    </row>
    <row r="629" spans="1:7" x14ac:dyDescent="0.25">
      <c r="A629" s="11" t="str">
        <f t="shared" si="9"/>
        <v>ZambalesIba</v>
      </c>
      <c r="B629" s="11" t="s">
        <v>1492</v>
      </c>
      <c r="C629" s="11" t="s">
        <v>1493</v>
      </c>
      <c r="D629" s="11" t="s">
        <v>706</v>
      </c>
      <c r="E629" s="11" t="s">
        <v>707</v>
      </c>
      <c r="F629" s="11" t="s">
        <v>98</v>
      </c>
      <c r="G629" s="11" t="s">
        <v>99</v>
      </c>
    </row>
    <row r="630" spans="1:7" x14ac:dyDescent="0.25">
      <c r="A630" s="11" t="str">
        <f t="shared" si="9"/>
        <v>BatangasIbaan</v>
      </c>
      <c r="B630" s="11" t="s">
        <v>1494</v>
      </c>
      <c r="C630" s="11" t="s">
        <v>1495</v>
      </c>
      <c r="D630" s="11" t="s">
        <v>134</v>
      </c>
      <c r="E630" s="11" t="s">
        <v>135</v>
      </c>
      <c r="F630" s="11" t="s">
        <v>122</v>
      </c>
      <c r="G630" s="11" t="s">
        <v>123</v>
      </c>
    </row>
    <row r="631" spans="1:7" x14ac:dyDescent="0.25">
      <c r="A631" s="11" t="str">
        <f t="shared" si="9"/>
        <v>AklanIbajay</v>
      </c>
      <c r="B631" s="11" t="s">
        <v>1496</v>
      </c>
      <c r="C631" s="11" t="s">
        <v>1497</v>
      </c>
      <c r="D631" s="11" t="s">
        <v>267</v>
      </c>
      <c r="E631" s="11" t="s">
        <v>268</v>
      </c>
      <c r="F631" s="11" t="s">
        <v>154</v>
      </c>
      <c r="G631" s="11" t="s">
        <v>155</v>
      </c>
    </row>
    <row r="632" spans="1:7" x14ac:dyDescent="0.25">
      <c r="A632" s="11" t="str">
        <f t="shared" si="9"/>
        <v>IloiloIgbaras</v>
      </c>
      <c r="B632" s="11" t="s">
        <v>1498</v>
      </c>
      <c r="C632" s="11" t="s">
        <v>1499</v>
      </c>
      <c r="D632" s="11" t="s">
        <v>152</v>
      </c>
      <c r="E632" s="11" t="s">
        <v>153</v>
      </c>
      <c r="F632" s="11" t="s">
        <v>154</v>
      </c>
      <c r="G632" s="11" t="s">
        <v>155</v>
      </c>
    </row>
    <row r="633" spans="1:7" x14ac:dyDescent="0.25">
      <c r="A633" s="11" t="str">
        <f t="shared" si="9"/>
        <v>CagayanIguig</v>
      </c>
      <c r="B633" s="11" t="s">
        <v>1500</v>
      </c>
      <c r="C633" s="11" t="s">
        <v>1501</v>
      </c>
      <c r="D633" s="11" t="s">
        <v>102</v>
      </c>
      <c r="E633" s="11" t="s">
        <v>103</v>
      </c>
      <c r="F633" s="11" t="s">
        <v>104</v>
      </c>
      <c r="G633" s="11" t="s">
        <v>105</v>
      </c>
    </row>
    <row r="634" spans="1:7" x14ac:dyDescent="0.25">
      <c r="A634" s="11" t="str">
        <f t="shared" si="9"/>
        <v>IsabelaIlagan City</v>
      </c>
      <c r="B634" s="11" t="s">
        <v>1502</v>
      </c>
      <c r="C634" s="11" t="s">
        <v>1503</v>
      </c>
      <c r="D634" s="11" t="s">
        <v>227</v>
      </c>
      <c r="E634" s="11" t="s">
        <v>228</v>
      </c>
      <c r="F634" s="11" t="s">
        <v>104</v>
      </c>
      <c r="G634" s="11" t="s">
        <v>105</v>
      </c>
    </row>
    <row r="635" spans="1:7" x14ac:dyDescent="0.25">
      <c r="A635" s="11" t="str">
        <f t="shared" si="9"/>
        <v>Lanao del NorteIligan City</v>
      </c>
      <c r="B635" s="11" t="s">
        <v>1504</v>
      </c>
      <c r="C635" s="11" t="s">
        <v>1505</v>
      </c>
      <c r="D635" s="11" t="s">
        <v>395</v>
      </c>
      <c r="E635" s="11" t="s">
        <v>396</v>
      </c>
      <c r="F635" s="11" t="s">
        <v>263</v>
      </c>
      <c r="G635" s="11" t="s">
        <v>264</v>
      </c>
    </row>
    <row r="636" spans="1:7" x14ac:dyDescent="0.25">
      <c r="A636" s="11" t="str">
        <f t="shared" si="9"/>
        <v>Negros OccidentalIlog</v>
      </c>
      <c r="B636" s="11" t="s">
        <v>1506</v>
      </c>
      <c r="C636" s="11" t="s">
        <v>1507</v>
      </c>
      <c r="D636" s="11" t="s">
        <v>403</v>
      </c>
      <c r="E636" s="11" t="s">
        <v>404</v>
      </c>
      <c r="F636" s="11" t="s">
        <v>154</v>
      </c>
      <c r="G636" s="11" t="s">
        <v>155</v>
      </c>
    </row>
    <row r="637" spans="1:7" x14ac:dyDescent="0.25">
      <c r="A637" s="11" t="str">
        <f t="shared" si="9"/>
        <v>IloiloIloilo City</v>
      </c>
      <c r="B637" s="11" t="s">
        <v>1508</v>
      </c>
      <c r="C637" s="11" t="s">
        <v>1509</v>
      </c>
      <c r="D637" s="11" t="s">
        <v>152</v>
      </c>
      <c r="E637" s="11" t="s">
        <v>153</v>
      </c>
      <c r="F637" s="11" t="s">
        <v>154</v>
      </c>
      <c r="G637" s="11" t="s">
        <v>155</v>
      </c>
    </row>
    <row r="638" spans="1:7" x14ac:dyDescent="0.25">
      <c r="A638" s="11" t="str">
        <f t="shared" si="9"/>
        <v>Zamboanga SibugayImelda</v>
      </c>
      <c r="B638" s="11" t="s">
        <v>1510</v>
      </c>
      <c r="C638" s="11" t="s">
        <v>1511</v>
      </c>
      <c r="D638" s="11" t="s">
        <v>231</v>
      </c>
      <c r="E638" s="11" t="s">
        <v>232</v>
      </c>
      <c r="F638" s="11" t="s">
        <v>233</v>
      </c>
      <c r="G638" s="11" t="s">
        <v>234</v>
      </c>
    </row>
    <row r="639" spans="1:7" x14ac:dyDescent="0.25">
      <c r="A639" s="11" t="str">
        <f t="shared" si="9"/>
        <v>BukidnonImpasug-Ong</v>
      </c>
      <c r="B639" s="11" t="s">
        <v>1512</v>
      </c>
      <c r="C639" s="11" t="s">
        <v>1513</v>
      </c>
      <c r="D639" s="11" t="s">
        <v>618</v>
      </c>
      <c r="E639" s="11" t="s">
        <v>619</v>
      </c>
      <c r="F639" s="11" t="s">
        <v>263</v>
      </c>
      <c r="G639" s="11" t="s">
        <v>264</v>
      </c>
    </row>
    <row r="640" spans="1:7" x14ac:dyDescent="0.25">
      <c r="A640" s="11" t="str">
        <f t="shared" si="9"/>
        <v>CaviteImus City</v>
      </c>
      <c r="B640" s="11" t="s">
        <v>1514</v>
      </c>
      <c r="C640" s="11" t="s">
        <v>1515</v>
      </c>
      <c r="D640" s="11" t="s">
        <v>213</v>
      </c>
      <c r="E640" s="11" t="s">
        <v>214</v>
      </c>
      <c r="F640" s="11" t="s">
        <v>122</v>
      </c>
      <c r="G640" s="11" t="s">
        <v>123</v>
      </c>
    </row>
    <row r="641" spans="1:7" x14ac:dyDescent="0.25">
      <c r="A641" s="11" t="str">
        <f t="shared" si="9"/>
        <v>BoholInabanga</v>
      </c>
      <c r="B641" s="11" t="s">
        <v>1516</v>
      </c>
      <c r="C641" s="11" t="s">
        <v>1517</v>
      </c>
      <c r="D641" s="11" t="s">
        <v>186</v>
      </c>
      <c r="E641" s="11" t="s">
        <v>187</v>
      </c>
      <c r="F641" s="11" t="s">
        <v>188</v>
      </c>
      <c r="G641" s="11" t="s">
        <v>189</v>
      </c>
    </row>
    <row r="642" spans="1:7" x14ac:dyDescent="0.25">
      <c r="A642" s="11" t="str">
        <f t="shared" si="9"/>
        <v>SuluIndanan</v>
      </c>
      <c r="B642" s="11" t="s">
        <v>1518</v>
      </c>
      <c r="C642" s="11" t="s">
        <v>1519</v>
      </c>
      <c r="D642" s="11" t="s">
        <v>1461</v>
      </c>
      <c r="E642" s="11" t="s">
        <v>1462</v>
      </c>
      <c r="F642" s="11" t="s">
        <v>160</v>
      </c>
      <c r="G642" s="11" t="s">
        <v>161</v>
      </c>
    </row>
    <row r="643" spans="1:7" x14ac:dyDescent="0.25">
      <c r="A643" s="11" t="str">
        <f t="shared" ref="A643:A706" si="10">D643&amp;B643</f>
        <v>CaviteIndang</v>
      </c>
      <c r="B643" s="11" t="s">
        <v>1520</v>
      </c>
      <c r="C643" s="11" t="s">
        <v>1521</v>
      </c>
      <c r="D643" s="11" t="s">
        <v>213</v>
      </c>
      <c r="E643" s="11" t="s">
        <v>214</v>
      </c>
      <c r="F643" s="11" t="s">
        <v>122</v>
      </c>
      <c r="G643" s="11" t="s">
        <v>123</v>
      </c>
    </row>
    <row r="644" spans="1:7" x14ac:dyDescent="0.25">
      <c r="A644" s="11" t="str">
        <f t="shared" si="10"/>
        <v>PangasinanInfanta</v>
      </c>
      <c r="B644" s="11" t="s">
        <v>1522</v>
      </c>
      <c r="C644" s="11" t="s">
        <v>1523</v>
      </c>
      <c r="D644" s="11" t="s">
        <v>130</v>
      </c>
      <c r="E644" s="11" t="s">
        <v>131</v>
      </c>
      <c r="F644" s="11" t="s">
        <v>116</v>
      </c>
      <c r="G644" s="11" t="s">
        <v>117</v>
      </c>
    </row>
    <row r="645" spans="1:7" x14ac:dyDescent="0.25">
      <c r="A645" s="11" t="str">
        <f t="shared" si="10"/>
        <v>QuezonInfanta</v>
      </c>
      <c r="B645" s="11" t="s">
        <v>1522</v>
      </c>
      <c r="C645" s="11" t="s">
        <v>1524</v>
      </c>
      <c r="D645" s="11" t="s">
        <v>120</v>
      </c>
      <c r="E645" s="11" t="s">
        <v>121</v>
      </c>
      <c r="F645" s="11" t="s">
        <v>122</v>
      </c>
      <c r="G645" s="11" t="s">
        <v>123</v>
      </c>
    </row>
    <row r="646" spans="1:7" x14ac:dyDescent="0.25">
      <c r="A646" s="11" t="str">
        <f t="shared" si="10"/>
        <v>Misamis OrientalInitao</v>
      </c>
      <c r="B646" s="11" t="s">
        <v>1525</v>
      </c>
      <c r="C646" s="11" t="s">
        <v>1526</v>
      </c>
      <c r="D646" s="11" t="s">
        <v>271</v>
      </c>
      <c r="E646" s="11" t="s">
        <v>272</v>
      </c>
      <c r="F646" s="11" t="s">
        <v>263</v>
      </c>
      <c r="G646" s="11" t="s">
        <v>264</v>
      </c>
    </row>
    <row r="647" spans="1:7" x14ac:dyDescent="0.25">
      <c r="A647" s="11" t="str">
        <f t="shared" si="10"/>
        <v>LeyteInopacan</v>
      </c>
      <c r="B647" s="11" t="s">
        <v>1527</v>
      </c>
      <c r="C647" s="11" t="s">
        <v>1528</v>
      </c>
      <c r="D647" s="11" t="s">
        <v>108</v>
      </c>
      <c r="E647" s="11" t="s">
        <v>109</v>
      </c>
      <c r="F647" s="11" t="s">
        <v>110</v>
      </c>
      <c r="G647" s="11" t="s">
        <v>111</v>
      </c>
    </row>
    <row r="648" spans="1:7" x14ac:dyDescent="0.25">
      <c r="A648" s="11" t="str">
        <f t="shared" si="10"/>
        <v>NCR, City of Manila, First DistrictIntramuros</v>
      </c>
      <c r="B648" s="11" t="s">
        <v>1529</v>
      </c>
      <c r="C648" s="11" t="s">
        <v>1530</v>
      </c>
      <c r="D648" s="11" t="s">
        <v>661</v>
      </c>
      <c r="E648" s="11" t="s">
        <v>662</v>
      </c>
      <c r="F648" s="11" t="s">
        <v>663</v>
      </c>
      <c r="G648" s="11" t="s">
        <v>664</v>
      </c>
    </row>
    <row r="649" spans="1:7" x14ac:dyDescent="0.25">
      <c r="A649" s="11" t="str">
        <f t="shared" si="10"/>
        <v>Zamboanga SibugayIpil</v>
      </c>
      <c r="B649" s="11" t="s">
        <v>1531</v>
      </c>
      <c r="C649" s="11" t="s">
        <v>1532</v>
      </c>
      <c r="D649" s="11" t="s">
        <v>231</v>
      </c>
      <c r="E649" s="11" t="s">
        <v>232</v>
      </c>
      <c r="F649" s="11" t="s">
        <v>233</v>
      </c>
      <c r="G649" s="11" t="s">
        <v>234</v>
      </c>
    </row>
    <row r="650" spans="1:7" x14ac:dyDescent="0.25">
      <c r="A650" s="11" t="str">
        <f t="shared" si="10"/>
        <v>Camarines SurIriga City</v>
      </c>
      <c r="B650" s="11" t="s">
        <v>1533</v>
      </c>
      <c r="C650" s="11" t="s">
        <v>1534</v>
      </c>
      <c r="D650" s="11" t="s">
        <v>375</v>
      </c>
      <c r="E650" s="11" t="s">
        <v>376</v>
      </c>
      <c r="F650" s="11" t="s">
        <v>342</v>
      </c>
      <c r="G650" s="11" t="s">
        <v>343</v>
      </c>
    </row>
    <row r="651" spans="1:7" x14ac:dyDescent="0.25">
      <c r="A651" s="11" t="str">
        <f t="shared" si="10"/>
        <v>SorsogonIrosin</v>
      </c>
      <c r="B651" s="11" t="s">
        <v>1535</v>
      </c>
      <c r="C651" s="11" t="s">
        <v>1536</v>
      </c>
      <c r="D651" s="11" t="s">
        <v>555</v>
      </c>
      <c r="E651" s="11" t="s">
        <v>556</v>
      </c>
      <c r="F651" s="11" t="s">
        <v>342</v>
      </c>
      <c r="G651" s="11" t="s">
        <v>343</v>
      </c>
    </row>
    <row r="652" spans="1:7" x14ac:dyDescent="0.25">
      <c r="A652" s="11" t="str">
        <f t="shared" si="10"/>
        <v>LeyteIsabel</v>
      </c>
      <c r="B652" s="11" t="s">
        <v>1537</v>
      </c>
      <c r="C652" s="11" t="s">
        <v>1538</v>
      </c>
      <c r="D652" s="11" t="s">
        <v>108</v>
      </c>
      <c r="E652" s="11" t="s">
        <v>109</v>
      </c>
      <c r="F652" s="11" t="s">
        <v>110</v>
      </c>
      <c r="G652" s="11" t="s">
        <v>111</v>
      </c>
    </row>
    <row r="653" spans="1:7" x14ac:dyDescent="0.25">
      <c r="A653" s="11" t="str">
        <f t="shared" si="10"/>
        <v>Negros OccidentalIsabela</v>
      </c>
      <c r="B653" s="11" t="s">
        <v>227</v>
      </c>
      <c r="C653" s="11" t="s">
        <v>1539</v>
      </c>
      <c r="D653" s="11" t="s">
        <v>403</v>
      </c>
      <c r="E653" s="11" t="s">
        <v>404</v>
      </c>
      <c r="F653" s="11" t="s">
        <v>154</v>
      </c>
      <c r="G653" s="11" t="s">
        <v>155</v>
      </c>
    </row>
    <row r="654" spans="1:7" x14ac:dyDescent="0.25">
      <c r="A654" s="11" t="str">
        <f t="shared" si="10"/>
        <v>Davao del NorteIsland Garden City of Samal</v>
      </c>
      <c r="B654" s="11" t="s">
        <v>1540</v>
      </c>
      <c r="C654" s="11" t="s">
        <v>1541</v>
      </c>
      <c r="D654" s="11" t="s">
        <v>356</v>
      </c>
      <c r="E654" s="11" t="s">
        <v>357</v>
      </c>
      <c r="F654" s="11" t="s">
        <v>358</v>
      </c>
      <c r="G654" s="11" t="s">
        <v>359</v>
      </c>
    </row>
    <row r="655" spans="1:7" x14ac:dyDescent="0.25">
      <c r="A655" s="11" t="str">
        <f t="shared" si="10"/>
        <v>Sultan KudaratIsulan</v>
      </c>
      <c r="B655" s="11" t="s">
        <v>1542</v>
      </c>
      <c r="C655" s="11" t="s">
        <v>1543</v>
      </c>
      <c r="D655" s="11" t="s">
        <v>445</v>
      </c>
      <c r="E655" s="11" t="s">
        <v>446</v>
      </c>
      <c r="F655" s="11" t="s">
        <v>170</v>
      </c>
      <c r="G655" s="11" t="s">
        <v>171</v>
      </c>
    </row>
    <row r="656" spans="1:7" x14ac:dyDescent="0.25">
      <c r="A656" s="11" t="str">
        <f t="shared" si="10"/>
        <v>BatanesItbayat</v>
      </c>
      <c r="B656" s="11" t="s">
        <v>1544</v>
      </c>
      <c r="C656" s="11" t="s">
        <v>1545</v>
      </c>
      <c r="D656" s="11" t="s">
        <v>581</v>
      </c>
      <c r="E656" s="11" t="s">
        <v>582</v>
      </c>
      <c r="F656" s="11" t="s">
        <v>104</v>
      </c>
      <c r="G656" s="11" t="s">
        <v>105</v>
      </c>
    </row>
    <row r="657" spans="1:7" x14ac:dyDescent="0.25">
      <c r="A657" s="11" t="str">
        <f t="shared" si="10"/>
        <v>BenguetItogon</v>
      </c>
      <c r="B657" s="11" t="s">
        <v>1546</v>
      </c>
      <c r="C657" s="11" t="s">
        <v>1547</v>
      </c>
      <c r="D657" s="11" t="s">
        <v>364</v>
      </c>
      <c r="E657" s="11" t="s">
        <v>365</v>
      </c>
      <c r="F657" s="11" t="s">
        <v>146</v>
      </c>
      <c r="G657" s="11" t="s">
        <v>147</v>
      </c>
    </row>
    <row r="658" spans="1:7" x14ac:dyDescent="0.25">
      <c r="A658" s="11" t="str">
        <f t="shared" si="10"/>
        <v>BatanesIvana</v>
      </c>
      <c r="B658" s="11" t="s">
        <v>1548</v>
      </c>
      <c r="C658" s="11" t="s">
        <v>1549</v>
      </c>
      <c r="D658" s="11" t="s">
        <v>581</v>
      </c>
      <c r="E658" s="11" t="s">
        <v>582</v>
      </c>
      <c r="F658" s="11" t="s">
        <v>104</v>
      </c>
      <c r="G658" s="11" t="s">
        <v>105</v>
      </c>
    </row>
    <row r="659" spans="1:7" x14ac:dyDescent="0.25">
      <c r="A659" s="11" t="str">
        <f t="shared" si="10"/>
        <v>CapizIvisan</v>
      </c>
      <c r="B659" s="11" t="s">
        <v>1550</v>
      </c>
      <c r="C659" s="11" t="s">
        <v>1551</v>
      </c>
      <c r="D659" s="11" t="s">
        <v>1162</v>
      </c>
      <c r="E659" s="11" t="s">
        <v>1163</v>
      </c>
      <c r="F659" s="11" t="s">
        <v>154</v>
      </c>
      <c r="G659" s="11" t="s">
        <v>155</v>
      </c>
    </row>
    <row r="660" spans="1:7" x14ac:dyDescent="0.25">
      <c r="A660" s="11" t="str">
        <f t="shared" si="10"/>
        <v>Agusan del NorteJabonga</v>
      </c>
      <c r="B660" s="11" t="s">
        <v>1552</v>
      </c>
      <c r="C660" s="11" t="s">
        <v>1553</v>
      </c>
      <c r="D660" s="11" t="s">
        <v>727</v>
      </c>
      <c r="E660" s="11" t="s">
        <v>728</v>
      </c>
      <c r="F660" s="11" t="s">
        <v>207</v>
      </c>
      <c r="G660" s="11" t="s">
        <v>208</v>
      </c>
    </row>
    <row r="661" spans="1:7" x14ac:dyDescent="0.25">
      <c r="A661" s="11" t="str">
        <f t="shared" si="10"/>
        <v>Nueva EcijaJaen</v>
      </c>
      <c r="B661" s="11" t="s">
        <v>1554</v>
      </c>
      <c r="C661" s="11" t="s">
        <v>1555</v>
      </c>
      <c r="D661" s="11" t="s">
        <v>223</v>
      </c>
      <c r="E661" s="11" t="s">
        <v>224</v>
      </c>
      <c r="F661" s="11" t="s">
        <v>98</v>
      </c>
      <c r="G661" s="11" t="s">
        <v>99</v>
      </c>
    </row>
    <row r="662" spans="1:7" x14ac:dyDescent="0.25">
      <c r="A662" s="11" t="str">
        <f t="shared" si="10"/>
        <v>BoholJagna</v>
      </c>
      <c r="B662" s="11" t="s">
        <v>1556</v>
      </c>
      <c r="C662" s="11" t="s">
        <v>1557</v>
      </c>
      <c r="D662" s="11" t="s">
        <v>186</v>
      </c>
      <c r="E662" s="11" t="s">
        <v>187</v>
      </c>
      <c r="F662" s="11" t="s">
        <v>188</v>
      </c>
      <c r="G662" s="11" t="s">
        <v>189</v>
      </c>
    </row>
    <row r="663" spans="1:7" x14ac:dyDescent="0.25">
      <c r="A663" s="11" t="str">
        <f t="shared" si="10"/>
        <v>RizalJala-Jala</v>
      </c>
      <c r="B663" s="11" t="s">
        <v>1558</v>
      </c>
      <c r="C663" s="11" t="s">
        <v>1559</v>
      </c>
      <c r="D663" s="11" t="s">
        <v>310</v>
      </c>
      <c r="E663" s="11" t="s">
        <v>311</v>
      </c>
      <c r="F663" s="11" t="s">
        <v>122</v>
      </c>
      <c r="G663" s="11" t="s">
        <v>123</v>
      </c>
    </row>
    <row r="664" spans="1:7" x14ac:dyDescent="0.25">
      <c r="A664" s="11" t="str">
        <f t="shared" si="10"/>
        <v>CapizJamindan</v>
      </c>
      <c r="B664" s="11" t="s">
        <v>1560</v>
      </c>
      <c r="C664" s="11" t="s">
        <v>1561</v>
      </c>
      <c r="D664" s="11" t="s">
        <v>1162</v>
      </c>
      <c r="E664" s="11" t="s">
        <v>1163</v>
      </c>
      <c r="F664" s="11" t="s">
        <v>154</v>
      </c>
      <c r="G664" s="11" t="s">
        <v>155</v>
      </c>
    </row>
    <row r="665" spans="1:7" x14ac:dyDescent="0.25">
      <c r="A665" s="11" t="str">
        <f t="shared" si="10"/>
        <v>IloiloJaniuay</v>
      </c>
      <c r="B665" s="11" t="s">
        <v>1562</v>
      </c>
      <c r="C665" s="11" t="s">
        <v>1563</v>
      </c>
      <c r="D665" s="11" t="s">
        <v>152</v>
      </c>
      <c r="E665" s="11" t="s">
        <v>153</v>
      </c>
      <c r="F665" s="11" t="s">
        <v>154</v>
      </c>
      <c r="G665" s="11" t="s">
        <v>155</v>
      </c>
    </row>
    <row r="666" spans="1:7" x14ac:dyDescent="0.25">
      <c r="A666" s="11" t="str">
        <f t="shared" si="10"/>
        <v>LeyteJaro</v>
      </c>
      <c r="B666" s="11" t="s">
        <v>1564</v>
      </c>
      <c r="C666" s="11" t="s">
        <v>1565</v>
      </c>
      <c r="D666" s="11" t="s">
        <v>108</v>
      </c>
      <c r="E666" s="11" t="s">
        <v>109</v>
      </c>
      <c r="F666" s="11" t="s">
        <v>110</v>
      </c>
      <c r="G666" s="11" t="s">
        <v>111</v>
      </c>
    </row>
    <row r="667" spans="1:7" x14ac:dyDescent="0.25">
      <c r="A667" s="11" t="str">
        <f t="shared" si="10"/>
        <v>Misamis OrientalJasaan</v>
      </c>
      <c r="B667" s="11" t="s">
        <v>1566</v>
      </c>
      <c r="C667" s="11" t="s">
        <v>1567</v>
      </c>
      <c r="D667" s="11" t="s">
        <v>271</v>
      </c>
      <c r="E667" s="11" t="s">
        <v>272</v>
      </c>
      <c r="F667" s="11" t="s">
        <v>263</v>
      </c>
      <c r="G667" s="11" t="s">
        <v>264</v>
      </c>
    </row>
    <row r="668" spans="1:7" x14ac:dyDescent="0.25">
      <c r="A668" s="11" t="str">
        <f t="shared" si="10"/>
        <v>LeyteJavier</v>
      </c>
      <c r="B668" s="11" t="s">
        <v>1568</v>
      </c>
      <c r="C668" s="11" t="s">
        <v>1569</v>
      </c>
      <c r="D668" s="11" t="s">
        <v>108</v>
      </c>
      <c r="E668" s="11" t="s">
        <v>109</v>
      </c>
      <c r="F668" s="11" t="s">
        <v>110</v>
      </c>
      <c r="G668" s="11" t="s">
        <v>111</v>
      </c>
    </row>
    <row r="669" spans="1:7" x14ac:dyDescent="0.25">
      <c r="A669" s="11" t="str">
        <f t="shared" si="10"/>
        <v>SamarJiabong</v>
      </c>
      <c r="B669" s="11" t="s">
        <v>1570</v>
      </c>
      <c r="C669" s="11" t="s">
        <v>1571</v>
      </c>
      <c r="D669" s="11" t="s">
        <v>251</v>
      </c>
      <c r="E669" s="11" t="s">
        <v>252</v>
      </c>
      <c r="F669" s="11" t="s">
        <v>110</v>
      </c>
      <c r="G669" s="11" t="s">
        <v>111</v>
      </c>
    </row>
    <row r="670" spans="1:7" x14ac:dyDescent="0.25">
      <c r="A670" s="11" t="str">
        <f t="shared" si="10"/>
        <v>Negros OrientalJimalalud</v>
      </c>
      <c r="B670" s="11" t="s">
        <v>1572</v>
      </c>
      <c r="C670" s="11" t="s">
        <v>1573</v>
      </c>
      <c r="D670" s="11" t="s">
        <v>279</v>
      </c>
      <c r="E670" s="11" t="s">
        <v>280</v>
      </c>
      <c r="F670" s="11" t="s">
        <v>188</v>
      </c>
      <c r="G670" s="11" t="s">
        <v>189</v>
      </c>
    </row>
    <row r="671" spans="1:7" x14ac:dyDescent="0.25">
      <c r="A671" s="11" t="str">
        <f t="shared" si="10"/>
        <v>Misamis OccidentalJimenez</v>
      </c>
      <c r="B671" s="11" t="s">
        <v>1574</v>
      </c>
      <c r="C671" s="11" t="s">
        <v>1575</v>
      </c>
      <c r="D671" s="11" t="s">
        <v>261</v>
      </c>
      <c r="E671" s="11" t="s">
        <v>262</v>
      </c>
      <c r="F671" s="11" t="s">
        <v>263</v>
      </c>
      <c r="G671" s="11" t="s">
        <v>264</v>
      </c>
    </row>
    <row r="672" spans="1:7" x14ac:dyDescent="0.25">
      <c r="A672" s="11" t="str">
        <f t="shared" si="10"/>
        <v>Eastern SamarJipapad</v>
      </c>
      <c r="B672" s="11" t="s">
        <v>1576</v>
      </c>
      <c r="C672" s="11" t="s">
        <v>1577</v>
      </c>
      <c r="D672" s="11" t="s">
        <v>346</v>
      </c>
      <c r="E672" s="11" t="s">
        <v>347</v>
      </c>
      <c r="F672" s="11" t="s">
        <v>110</v>
      </c>
      <c r="G672" s="11" t="s">
        <v>111</v>
      </c>
    </row>
    <row r="673" spans="1:7" x14ac:dyDescent="0.25">
      <c r="A673" s="11" t="str">
        <f t="shared" si="10"/>
        <v>SuluJolo</v>
      </c>
      <c r="B673" s="11" t="s">
        <v>1578</v>
      </c>
      <c r="C673" s="11" t="s">
        <v>1579</v>
      </c>
      <c r="D673" s="11" t="s">
        <v>1461</v>
      </c>
      <c r="E673" s="11" t="s">
        <v>1462</v>
      </c>
      <c r="F673" s="11" t="s">
        <v>160</v>
      </c>
      <c r="G673" s="11" t="s">
        <v>161</v>
      </c>
    </row>
    <row r="674" spans="1:7" x14ac:dyDescent="0.25">
      <c r="A674" s="11" t="str">
        <f t="shared" si="10"/>
        <v>QuezonJomalig</v>
      </c>
      <c r="B674" s="11" t="s">
        <v>1580</v>
      </c>
      <c r="C674" s="11" t="s">
        <v>1581</v>
      </c>
      <c r="D674" s="11" t="s">
        <v>120</v>
      </c>
      <c r="E674" s="11" t="s">
        <v>121</v>
      </c>
      <c r="F674" s="11" t="s">
        <v>122</v>
      </c>
      <c r="G674" s="11" t="s">
        <v>123</v>
      </c>
    </row>
    <row r="675" spans="1:7" x14ac:dyDescent="0.25">
      <c r="A675" s="11" t="str">
        <f t="shared" si="10"/>
        <v>IsabelaJones</v>
      </c>
      <c r="B675" s="11" t="s">
        <v>1582</v>
      </c>
      <c r="C675" s="11" t="s">
        <v>1583</v>
      </c>
      <c r="D675" s="11" t="s">
        <v>227</v>
      </c>
      <c r="E675" s="11" t="s">
        <v>228</v>
      </c>
      <c r="F675" s="11" t="s">
        <v>104</v>
      </c>
      <c r="G675" s="11" t="s">
        <v>105</v>
      </c>
    </row>
    <row r="676" spans="1:7" x14ac:dyDescent="0.25">
      <c r="A676" s="11" t="str">
        <f t="shared" si="10"/>
        <v>GuimarasJordan</v>
      </c>
      <c r="B676" s="11" t="s">
        <v>1584</v>
      </c>
      <c r="C676" s="11" t="s">
        <v>1585</v>
      </c>
      <c r="D676" s="11" t="s">
        <v>723</v>
      </c>
      <c r="E676" s="11" t="s">
        <v>724</v>
      </c>
      <c r="F676" s="11" t="s">
        <v>154</v>
      </c>
      <c r="G676" s="11" t="s">
        <v>155</v>
      </c>
    </row>
    <row r="677" spans="1:7" x14ac:dyDescent="0.25">
      <c r="A677" s="11" t="str">
        <f t="shared" si="10"/>
        <v>Davao OccidentalJose Abad Santos</v>
      </c>
      <c r="B677" s="11" t="s">
        <v>1586</v>
      </c>
      <c r="C677" s="11" t="s">
        <v>1587</v>
      </c>
      <c r="D677" s="11" t="s">
        <v>1292</v>
      </c>
      <c r="E677" s="11" t="s">
        <v>1293</v>
      </c>
      <c r="F677" s="11" t="s">
        <v>358</v>
      </c>
      <c r="G677" s="11" t="s">
        <v>359</v>
      </c>
    </row>
    <row r="678" spans="1:7" x14ac:dyDescent="0.25">
      <c r="A678" s="11" t="str">
        <f t="shared" si="10"/>
        <v>Zamboanga del NorteJose Dalman</v>
      </c>
      <c r="B678" s="11" t="s">
        <v>1588</v>
      </c>
      <c r="C678" s="11" t="s">
        <v>1589</v>
      </c>
      <c r="D678" s="11" t="s">
        <v>415</v>
      </c>
      <c r="E678" s="11" t="s">
        <v>416</v>
      </c>
      <c r="F678" s="11" t="s">
        <v>233</v>
      </c>
      <c r="G678" s="11" t="s">
        <v>234</v>
      </c>
    </row>
    <row r="679" spans="1:7" x14ac:dyDescent="0.25">
      <c r="A679" s="11" t="str">
        <f t="shared" si="10"/>
        <v>Camarines NorteJose Panganiban</v>
      </c>
      <c r="B679" s="11" t="s">
        <v>1590</v>
      </c>
      <c r="C679" s="11" t="s">
        <v>1591</v>
      </c>
      <c r="D679" s="11" t="s">
        <v>593</v>
      </c>
      <c r="E679" s="11" t="s">
        <v>594</v>
      </c>
      <c r="F679" s="11" t="s">
        <v>342</v>
      </c>
      <c r="G679" s="11" t="s">
        <v>343</v>
      </c>
    </row>
    <row r="680" spans="1:7" x14ac:dyDescent="0.25">
      <c r="A680" s="11" t="str">
        <f t="shared" si="10"/>
        <v>Zamboanga del SurJosefina</v>
      </c>
      <c r="B680" s="11" t="s">
        <v>1592</v>
      </c>
      <c r="C680" s="11" t="s">
        <v>1593</v>
      </c>
      <c r="D680" s="11" t="s">
        <v>369</v>
      </c>
      <c r="E680" s="11" t="s">
        <v>370</v>
      </c>
      <c r="F680" s="11" t="s">
        <v>233</v>
      </c>
      <c r="G680" s="11" t="s">
        <v>234</v>
      </c>
    </row>
    <row r="681" spans="1:7" x14ac:dyDescent="0.25">
      <c r="A681" s="11" t="str">
        <f t="shared" si="10"/>
        <v>AlbayJovellar</v>
      </c>
      <c r="B681" s="11" t="s">
        <v>1594</v>
      </c>
      <c r="C681" s="11" t="s">
        <v>1595</v>
      </c>
      <c r="D681" s="11" t="s">
        <v>381</v>
      </c>
      <c r="E681" s="11" t="s">
        <v>382</v>
      </c>
      <c r="F681" s="11" t="s">
        <v>342</v>
      </c>
      <c r="G681" s="11" t="s">
        <v>343</v>
      </c>
    </row>
    <row r="682" spans="1:7" x14ac:dyDescent="0.25">
      <c r="A682" s="11" t="str">
        <f t="shared" si="10"/>
        <v>SorsogonJuban</v>
      </c>
      <c r="B682" s="11" t="s">
        <v>1596</v>
      </c>
      <c r="C682" s="11" t="s">
        <v>1597</v>
      </c>
      <c r="D682" s="11" t="s">
        <v>555</v>
      </c>
      <c r="E682" s="11" t="s">
        <v>556</v>
      </c>
      <c r="F682" s="11" t="s">
        <v>342</v>
      </c>
      <c r="G682" s="11" t="s">
        <v>343</v>
      </c>
    </row>
    <row r="683" spans="1:7" x14ac:dyDescent="0.25">
      <c r="A683" s="11" t="str">
        <f t="shared" si="10"/>
        <v>LeyteJulita</v>
      </c>
      <c r="B683" s="11" t="s">
        <v>1598</v>
      </c>
      <c r="C683" s="11" t="s">
        <v>1599</v>
      </c>
      <c r="D683" s="11" t="s">
        <v>108</v>
      </c>
      <c r="E683" s="11" t="s">
        <v>109</v>
      </c>
      <c r="F683" s="11" t="s">
        <v>110</v>
      </c>
      <c r="G683" s="11" t="s">
        <v>111</v>
      </c>
    </row>
    <row r="684" spans="1:7" x14ac:dyDescent="0.25">
      <c r="A684" s="11" t="str">
        <f t="shared" si="10"/>
        <v>CotabatoKabacan</v>
      </c>
      <c r="B684" s="11" t="s">
        <v>1600</v>
      </c>
      <c r="C684" s="11" t="s">
        <v>1601</v>
      </c>
      <c r="D684" s="11" t="s">
        <v>174</v>
      </c>
      <c r="E684" s="11" t="s">
        <v>175</v>
      </c>
      <c r="F684" s="11" t="s">
        <v>170</v>
      </c>
      <c r="G684" s="11" t="s">
        <v>171</v>
      </c>
    </row>
    <row r="685" spans="1:7" x14ac:dyDescent="0.25">
      <c r="A685" s="11" t="str">
        <f t="shared" si="10"/>
        <v>Zamboanga SibugayKabasalan</v>
      </c>
      <c r="B685" s="11" t="s">
        <v>1602</v>
      </c>
      <c r="C685" s="11" t="s">
        <v>1603</v>
      </c>
      <c r="D685" s="11" t="s">
        <v>231</v>
      </c>
      <c r="E685" s="11" t="s">
        <v>232</v>
      </c>
      <c r="F685" s="11" t="s">
        <v>233</v>
      </c>
      <c r="G685" s="11" t="s">
        <v>234</v>
      </c>
    </row>
    <row r="686" spans="1:7" x14ac:dyDescent="0.25">
      <c r="A686" s="11" t="str">
        <f t="shared" si="10"/>
        <v>BenguetKabayan</v>
      </c>
      <c r="B686" s="11" t="s">
        <v>1604</v>
      </c>
      <c r="C686" s="11" t="s">
        <v>1605</v>
      </c>
      <c r="D686" s="11" t="s">
        <v>364</v>
      </c>
      <c r="E686" s="11" t="s">
        <v>365</v>
      </c>
      <c r="F686" s="11" t="s">
        <v>146</v>
      </c>
      <c r="G686" s="11" t="s">
        <v>147</v>
      </c>
    </row>
    <row r="687" spans="1:7" x14ac:dyDescent="0.25">
      <c r="A687" s="11" t="str">
        <f t="shared" si="10"/>
        <v>ApayaoKabugao</v>
      </c>
      <c r="B687" s="11" t="s">
        <v>1606</v>
      </c>
      <c r="C687" s="11" t="s">
        <v>1607</v>
      </c>
      <c r="D687" s="11" t="s">
        <v>831</v>
      </c>
      <c r="E687" s="11" t="s">
        <v>832</v>
      </c>
      <c r="F687" s="11" t="s">
        <v>146</v>
      </c>
      <c r="G687" s="11" t="s">
        <v>147</v>
      </c>
    </row>
    <row r="688" spans="1:7" x14ac:dyDescent="0.25">
      <c r="A688" s="11" t="str">
        <f t="shared" si="10"/>
        <v>MaguindanaoKabuntalan</v>
      </c>
      <c r="B688" s="11" t="s">
        <v>1608</v>
      </c>
      <c r="C688" s="11" t="s">
        <v>1609</v>
      </c>
      <c r="D688" s="11" t="s">
        <v>283</v>
      </c>
      <c r="E688" s="11" t="s">
        <v>284</v>
      </c>
      <c r="F688" s="11" t="s">
        <v>160</v>
      </c>
      <c r="G688" s="11" t="s">
        <v>161</v>
      </c>
    </row>
    <row r="689" spans="1:7" x14ac:dyDescent="0.25">
      <c r="A689" s="11" t="str">
        <f t="shared" si="10"/>
        <v>BukidnonKadingilan</v>
      </c>
      <c r="B689" s="11" t="s">
        <v>1610</v>
      </c>
      <c r="C689" s="11" t="s">
        <v>1611</v>
      </c>
      <c r="D689" s="11" t="s">
        <v>618</v>
      </c>
      <c r="E689" s="11" t="s">
        <v>619</v>
      </c>
      <c r="F689" s="11" t="s">
        <v>263</v>
      </c>
      <c r="G689" s="11" t="s">
        <v>264</v>
      </c>
    </row>
    <row r="690" spans="1:7" x14ac:dyDescent="0.25">
      <c r="A690" s="11" t="str">
        <f t="shared" si="10"/>
        <v>Sultan KudaratKalamansig</v>
      </c>
      <c r="B690" s="11" t="s">
        <v>1612</v>
      </c>
      <c r="C690" s="11" t="s">
        <v>1613</v>
      </c>
      <c r="D690" s="11" t="s">
        <v>445</v>
      </c>
      <c r="E690" s="11" t="s">
        <v>446</v>
      </c>
      <c r="F690" s="11" t="s">
        <v>170</v>
      </c>
      <c r="G690" s="11" t="s">
        <v>171</v>
      </c>
    </row>
    <row r="691" spans="1:7" x14ac:dyDescent="0.25">
      <c r="A691" s="11" t="str">
        <f t="shared" si="10"/>
        <v>Zamboanga del NorteKalawit</v>
      </c>
      <c r="B691" s="11" t="s">
        <v>1614</v>
      </c>
      <c r="C691" s="11" t="s">
        <v>1615</v>
      </c>
      <c r="D691" s="11" t="s">
        <v>415</v>
      </c>
      <c r="E691" s="11" t="s">
        <v>416</v>
      </c>
      <c r="F691" s="11" t="s">
        <v>233</v>
      </c>
      <c r="G691" s="11" t="s">
        <v>234</v>
      </c>
    </row>
    <row r="692" spans="1:7" x14ac:dyDescent="0.25">
      <c r="A692" s="11" t="str">
        <f t="shared" si="10"/>
        <v>LagunaKalayaan</v>
      </c>
      <c r="B692" s="11" t="s">
        <v>1616</v>
      </c>
      <c r="C692" s="11" t="s">
        <v>1617</v>
      </c>
      <c r="D692" s="11" t="s">
        <v>178</v>
      </c>
      <c r="E692" s="11" t="s">
        <v>179</v>
      </c>
      <c r="F692" s="11" t="s">
        <v>122</v>
      </c>
      <c r="G692" s="11" t="s">
        <v>123</v>
      </c>
    </row>
    <row r="693" spans="1:7" x14ac:dyDescent="0.25">
      <c r="A693" s="11" t="str">
        <f t="shared" si="10"/>
        <v>PalawanKalayaan</v>
      </c>
      <c r="B693" s="11" t="s">
        <v>1616</v>
      </c>
      <c r="C693" s="11" t="s">
        <v>1618</v>
      </c>
      <c r="D693" s="11" t="s">
        <v>86</v>
      </c>
      <c r="E693" s="11" t="s">
        <v>87</v>
      </c>
      <c r="F693" s="11" t="s">
        <v>88</v>
      </c>
      <c r="G693" s="11" t="s">
        <v>89</v>
      </c>
    </row>
    <row r="694" spans="1:7" x14ac:dyDescent="0.25">
      <c r="A694" s="11" t="str">
        <f t="shared" si="10"/>
        <v>AklanKalibo</v>
      </c>
      <c r="B694" s="11" t="s">
        <v>1619</v>
      </c>
      <c r="C694" s="11" t="s">
        <v>1620</v>
      </c>
      <c r="D694" s="11" t="s">
        <v>267</v>
      </c>
      <c r="E694" s="11" t="s">
        <v>268</v>
      </c>
      <c r="F694" s="11" t="s">
        <v>154</v>
      </c>
      <c r="G694" s="11" t="s">
        <v>155</v>
      </c>
    </row>
    <row r="695" spans="1:7" x14ac:dyDescent="0.25">
      <c r="A695" s="11" t="str">
        <f t="shared" si="10"/>
        <v>BukidnonKalilangan</v>
      </c>
      <c r="B695" s="11" t="s">
        <v>1621</v>
      </c>
      <c r="C695" s="11" t="s">
        <v>1622</v>
      </c>
      <c r="D695" s="11" t="s">
        <v>618</v>
      </c>
      <c r="E695" s="11" t="s">
        <v>619</v>
      </c>
      <c r="F695" s="11" t="s">
        <v>263</v>
      </c>
      <c r="G695" s="11" t="s">
        <v>264</v>
      </c>
    </row>
    <row r="696" spans="1:7" x14ac:dyDescent="0.25">
      <c r="A696" s="11" t="str">
        <f t="shared" si="10"/>
        <v>SuluKalingalan Caluang</v>
      </c>
      <c r="B696" s="11" t="s">
        <v>1623</v>
      </c>
      <c r="C696" s="11" t="s">
        <v>1624</v>
      </c>
      <c r="D696" s="11" t="s">
        <v>1461</v>
      </c>
      <c r="E696" s="11" t="s">
        <v>1462</v>
      </c>
      <c r="F696" s="11" t="s">
        <v>160</v>
      </c>
      <c r="G696" s="11" t="s">
        <v>161</v>
      </c>
    </row>
    <row r="697" spans="1:7" x14ac:dyDescent="0.25">
      <c r="A697" s="11" t="str">
        <f t="shared" si="10"/>
        <v>LeyteKananga</v>
      </c>
      <c r="B697" s="11" t="s">
        <v>1625</v>
      </c>
      <c r="C697" s="11" t="s">
        <v>1626</v>
      </c>
      <c r="D697" s="11" t="s">
        <v>108</v>
      </c>
      <c r="E697" s="11" t="s">
        <v>109</v>
      </c>
      <c r="F697" s="11" t="s">
        <v>110</v>
      </c>
      <c r="G697" s="11" t="s">
        <v>111</v>
      </c>
    </row>
    <row r="698" spans="1:7" x14ac:dyDescent="0.25">
      <c r="A698" s="11" t="str">
        <f t="shared" si="10"/>
        <v>Lanao del SurKapai</v>
      </c>
      <c r="B698" s="11" t="s">
        <v>1627</v>
      </c>
      <c r="C698" s="11" t="s">
        <v>1628</v>
      </c>
      <c r="D698" s="11" t="s">
        <v>399</v>
      </c>
      <c r="E698" s="11" t="s">
        <v>400</v>
      </c>
      <c r="F698" s="11" t="s">
        <v>160</v>
      </c>
      <c r="G698" s="11" t="s">
        <v>161</v>
      </c>
    </row>
    <row r="699" spans="1:7" x14ac:dyDescent="0.25">
      <c r="A699" s="11" t="str">
        <f t="shared" si="10"/>
        <v>Davao del NorteKapalong</v>
      </c>
      <c r="B699" s="11" t="s">
        <v>1629</v>
      </c>
      <c r="C699" s="11" t="s">
        <v>1630</v>
      </c>
      <c r="D699" s="11" t="s">
        <v>356</v>
      </c>
      <c r="E699" s="11" t="s">
        <v>357</v>
      </c>
      <c r="F699" s="11" t="s">
        <v>358</v>
      </c>
      <c r="G699" s="11" t="s">
        <v>359</v>
      </c>
    </row>
    <row r="700" spans="1:7" x14ac:dyDescent="0.25">
      <c r="A700" s="11" t="str">
        <f t="shared" si="10"/>
        <v>BenguetKapangan</v>
      </c>
      <c r="B700" s="11" t="s">
        <v>1631</v>
      </c>
      <c r="C700" s="11" t="s">
        <v>1632</v>
      </c>
      <c r="D700" s="11" t="s">
        <v>364</v>
      </c>
      <c r="E700" s="11" t="s">
        <v>365</v>
      </c>
      <c r="F700" s="11" t="s">
        <v>146</v>
      </c>
      <c r="G700" s="11" t="s">
        <v>147</v>
      </c>
    </row>
    <row r="701" spans="1:7" x14ac:dyDescent="0.25">
      <c r="A701" s="11" t="str">
        <f t="shared" si="10"/>
        <v>Lanao del NorteKapatagan</v>
      </c>
      <c r="B701" s="11" t="s">
        <v>1633</v>
      </c>
      <c r="C701" s="11" t="s">
        <v>1634</v>
      </c>
      <c r="D701" s="11" t="s">
        <v>395</v>
      </c>
      <c r="E701" s="11" t="s">
        <v>396</v>
      </c>
      <c r="F701" s="11" t="s">
        <v>263</v>
      </c>
      <c r="G701" s="11" t="s">
        <v>264</v>
      </c>
    </row>
    <row r="702" spans="1:7" x14ac:dyDescent="0.25">
      <c r="A702" s="11" t="str">
        <f t="shared" si="10"/>
        <v>Lanao del SurKapatagan</v>
      </c>
      <c r="B702" s="11" t="s">
        <v>1633</v>
      </c>
      <c r="C702" s="11" t="s">
        <v>1635</v>
      </c>
      <c r="D702" s="11" t="s">
        <v>399</v>
      </c>
      <c r="E702" s="11" t="s">
        <v>400</v>
      </c>
      <c r="F702" s="11" t="s">
        <v>160</v>
      </c>
      <c r="G702" s="11" t="s">
        <v>161</v>
      </c>
    </row>
    <row r="703" spans="1:7" x14ac:dyDescent="0.25">
      <c r="A703" s="11" t="str">
        <f t="shared" si="10"/>
        <v>Nueva VizcayaKasibu</v>
      </c>
      <c r="B703" s="11" t="s">
        <v>1636</v>
      </c>
      <c r="C703" s="11" t="s">
        <v>1637</v>
      </c>
      <c r="D703" s="11" t="s">
        <v>217</v>
      </c>
      <c r="E703" s="11" t="s">
        <v>218</v>
      </c>
      <c r="F703" s="11" t="s">
        <v>104</v>
      </c>
      <c r="G703" s="11" t="s">
        <v>105</v>
      </c>
    </row>
    <row r="704" spans="1:7" x14ac:dyDescent="0.25">
      <c r="A704" s="11" t="str">
        <f t="shared" si="10"/>
        <v>Zamboanga del NorteKatipunan</v>
      </c>
      <c r="B704" s="11" t="s">
        <v>1638</v>
      </c>
      <c r="C704" s="11" t="s">
        <v>1639</v>
      </c>
      <c r="D704" s="11" t="s">
        <v>415</v>
      </c>
      <c r="E704" s="11" t="s">
        <v>416</v>
      </c>
      <c r="F704" s="11" t="s">
        <v>233</v>
      </c>
      <c r="G704" s="11" t="s">
        <v>234</v>
      </c>
    </row>
    <row r="705" spans="1:7" x14ac:dyDescent="0.25">
      <c r="A705" s="11" t="str">
        <f t="shared" si="10"/>
        <v>Lanao del NorteKauswagan</v>
      </c>
      <c r="B705" s="11" t="s">
        <v>1640</v>
      </c>
      <c r="C705" s="11" t="s">
        <v>1641</v>
      </c>
      <c r="D705" s="11" t="s">
        <v>395</v>
      </c>
      <c r="E705" s="11" t="s">
        <v>396</v>
      </c>
      <c r="F705" s="11" t="s">
        <v>263</v>
      </c>
      <c r="G705" s="11" t="s">
        <v>264</v>
      </c>
    </row>
    <row r="706" spans="1:7" x14ac:dyDescent="0.25">
      <c r="A706" s="11" t="str">
        <f t="shared" si="10"/>
        <v>BiliranKawayan</v>
      </c>
      <c r="B706" s="11" t="s">
        <v>1642</v>
      </c>
      <c r="C706" s="11" t="s">
        <v>1643</v>
      </c>
      <c r="D706" s="11" t="s">
        <v>255</v>
      </c>
      <c r="E706" s="11" t="s">
        <v>256</v>
      </c>
      <c r="F706" s="11" t="s">
        <v>110</v>
      </c>
      <c r="G706" s="11" t="s">
        <v>111</v>
      </c>
    </row>
    <row r="707" spans="1:7" x14ac:dyDescent="0.25">
      <c r="A707" s="11" t="str">
        <f t="shared" ref="A707:A770" si="11">D707&amp;B707</f>
        <v>CaviteKawit</v>
      </c>
      <c r="B707" s="11" t="s">
        <v>1644</v>
      </c>
      <c r="C707" s="11" t="s">
        <v>1645</v>
      </c>
      <c r="D707" s="11" t="s">
        <v>213</v>
      </c>
      <c r="E707" s="11" t="s">
        <v>214</v>
      </c>
      <c r="F707" s="11" t="s">
        <v>122</v>
      </c>
      <c r="G707" s="11" t="s">
        <v>123</v>
      </c>
    </row>
    <row r="708" spans="1:7" x14ac:dyDescent="0.25">
      <c r="A708" s="11" t="str">
        <f t="shared" si="11"/>
        <v>Nueva VizcayaKayapa</v>
      </c>
      <c r="B708" s="11" t="s">
        <v>1646</v>
      </c>
      <c r="C708" s="11" t="s">
        <v>1647</v>
      </c>
      <c r="D708" s="11" t="s">
        <v>217</v>
      </c>
      <c r="E708" s="11" t="s">
        <v>218</v>
      </c>
      <c r="F708" s="11" t="s">
        <v>104</v>
      </c>
      <c r="G708" s="11" t="s">
        <v>105</v>
      </c>
    </row>
    <row r="709" spans="1:7" x14ac:dyDescent="0.25">
      <c r="A709" s="11" t="str">
        <f t="shared" si="11"/>
        <v>SaranganiKiamba</v>
      </c>
      <c r="B709" s="11" t="s">
        <v>1648</v>
      </c>
      <c r="C709" s="11" t="s">
        <v>1649</v>
      </c>
      <c r="D709" s="11" t="s">
        <v>168</v>
      </c>
      <c r="E709" s="11" t="s">
        <v>169</v>
      </c>
      <c r="F709" s="11" t="s">
        <v>170</v>
      </c>
      <c r="G709" s="11" t="s">
        <v>171</v>
      </c>
    </row>
    <row r="710" spans="1:7" x14ac:dyDescent="0.25">
      <c r="A710" s="11" t="str">
        <f t="shared" si="11"/>
        <v>IfugaoKiangan</v>
      </c>
      <c r="B710" s="11" t="s">
        <v>1650</v>
      </c>
      <c r="C710" s="11" t="s">
        <v>1651</v>
      </c>
      <c r="D710" s="11" t="s">
        <v>144</v>
      </c>
      <c r="E710" s="11" t="s">
        <v>145</v>
      </c>
      <c r="F710" s="11" t="s">
        <v>146</v>
      </c>
      <c r="G710" s="11" t="s">
        <v>147</v>
      </c>
    </row>
    <row r="711" spans="1:7" x14ac:dyDescent="0.25">
      <c r="A711" s="11" t="str">
        <f t="shared" si="11"/>
        <v>BukidnonKibawe</v>
      </c>
      <c r="B711" s="11" t="s">
        <v>1652</v>
      </c>
      <c r="C711" s="11" t="s">
        <v>1653</v>
      </c>
      <c r="D711" s="11" t="s">
        <v>618</v>
      </c>
      <c r="E711" s="11" t="s">
        <v>619</v>
      </c>
      <c r="F711" s="11" t="s">
        <v>263</v>
      </c>
      <c r="G711" s="11" t="s">
        <v>264</v>
      </c>
    </row>
    <row r="712" spans="1:7" x14ac:dyDescent="0.25">
      <c r="A712" s="11" t="str">
        <f t="shared" si="11"/>
        <v>Davao del SurKiblawan</v>
      </c>
      <c r="B712" s="11" t="s">
        <v>1654</v>
      </c>
      <c r="C712" s="11" t="s">
        <v>1655</v>
      </c>
      <c r="D712" s="11" t="s">
        <v>538</v>
      </c>
      <c r="E712" s="11" t="s">
        <v>539</v>
      </c>
      <c r="F712" s="11" t="s">
        <v>358</v>
      </c>
      <c r="G712" s="11" t="s">
        <v>359</v>
      </c>
    </row>
    <row r="713" spans="1:7" x14ac:dyDescent="0.25">
      <c r="A713" s="11" t="str">
        <f t="shared" si="11"/>
        <v>BenguetKibungan</v>
      </c>
      <c r="B713" s="11" t="s">
        <v>1656</v>
      </c>
      <c r="C713" s="11" t="s">
        <v>1657</v>
      </c>
      <c r="D713" s="11" t="s">
        <v>364</v>
      </c>
      <c r="E713" s="11" t="s">
        <v>365</v>
      </c>
      <c r="F713" s="11" t="s">
        <v>146</v>
      </c>
      <c r="G713" s="11" t="s">
        <v>147</v>
      </c>
    </row>
    <row r="714" spans="1:7" x14ac:dyDescent="0.25">
      <c r="A714" s="11" t="str">
        <f t="shared" si="11"/>
        <v>Misamis OrientalKinoguitan</v>
      </c>
      <c r="B714" s="11" t="s">
        <v>1658</v>
      </c>
      <c r="C714" s="11" t="s">
        <v>1659</v>
      </c>
      <c r="D714" s="11" t="s">
        <v>271</v>
      </c>
      <c r="E714" s="11" t="s">
        <v>272</v>
      </c>
      <c r="F714" s="11" t="s">
        <v>263</v>
      </c>
      <c r="G714" s="11" t="s">
        <v>264</v>
      </c>
    </row>
    <row r="715" spans="1:7" x14ac:dyDescent="0.25">
      <c r="A715" s="11" t="str">
        <f t="shared" si="11"/>
        <v>BukidnonKitaotao</v>
      </c>
      <c r="B715" s="11" t="s">
        <v>1660</v>
      </c>
      <c r="C715" s="11" t="s">
        <v>1661</v>
      </c>
      <c r="D715" s="11" t="s">
        <v>618</v>
      </c>
      <c r="E715" s="11" t="s">
        <v>619</v>
      </c>
      <c r="F715" s="11" t="s">
        <v>263</v>
      </c>
      <c r="G715" s="11" t="s">
        <v>264</v>
      </c>
    </row>
    <row r="716" spans="1:7" x14ac:dyDescent="0.25">
      <c r="A716" s="11" t="str">
        <f t="shared" si="11"/>
        <v>Agusan del NorteKitcharao</v>
      </c>
      <c r="B716" s="11" t="s">
        <v>1662</v>
      </c>
      <c r="C716" s="11" t="s">
        <v>1663</v>
      </c>
      <c r="D716" s="11" t="s">
        <v>727</v>
      </c>
      <c r="E716" s="11" t="s">
        <v>728</v>
      </c>
      <c r="F716" s="11" t="s">
        <v>207</v>
      </c>
      <c r="G716" s="11" t="s">
        <v>208</v>
      </c>
    </row>
    <row r="717" spans="1:7" x14ac:dyDescent="0.25">
      <c r="A717" s="11" t="str">
        <f t="shared" si="11"/>
        <v>Lanao del NorteKolambugan</v>
      </c>
      <c r="B717" s="11" t="s">
        <v>1664</v>
      </c>
      <c r="C717" s="11" t="s">
        <v>1665</v>
      </c>
      <c r="D717" s="11" t="s">
        <v>395</v>
      </c>
      <c r="E717" s="11" t="s">
        <v>396</v>
      </c>
      <c r="F717" s="11" t="s">
        <v>263</v>
      </c>
      <c r="G717" s="11" t="s">
        <v>264</v>
      </c>
    </row>
    <row r="718" spans="1:7" x14ac:dyDescent="0.25">
      <c r="A718" s="11" t="str">
        <f t="shared" si="11"/>
        <v>Zamboanga del SurKumalarang</v>
      </c>
      <c r="B718" s="11" t="s">
        <v>1666</v>
      </c>
      <c r="C718" s="11" t="s">
        <v>1667</v>
      </c>
      <c r="D718" s="11" t="s">
        <v>369</v>
      </c>
      <c r="E718" s="11" t="s">
        <v>370</v>
      </c>
      <c r="F718" s="11" t="s">
        <v>233</v>
      </c>
      <c r="G718" s="11" t="s">
        <v>234</v>
      </c>
    </row>
    <row r="719" spans="1:7" x14ac:dyDescent="0.25">
      <c r="A719" s="11" t="str">
        <f t="shared" si="11"/>
        <v>Negros OccidentalLa Carlota City</v>
      </c>
      <c r="B719" s="11" t="s">
        <v>1668</v>
      </c>
      <c r="C719" s="11" t="s">
        <v>1669</v>
      </c>
      <c r="D719" s="11" t="s">
        <v>403</v>
      </c>
      <c r="E719" s="11" t="s">
        <v>404</v>
      </c>
      <c r="F719" s="11" t="s">
        <v>154</v>
      </c>
      <c r="G719" s="11" t="s">
        <v>155</v>
      </c>
    </row>
    <row r="720" spans="1:7" x14ac:dyDescent="0.25">
      <c r="A720" s="11" t="str">
        <f t="shared" si="11"/>
        <v>Negros OccidentalLa Castellana</v>
      </c>
      <c r="B720" s="11" t="s">
        <v>1670</v>
      </c>
      <c r="C720" s="11" t="s">
        <v>1671</v>
      </c>
      <c r="D720" s="11" t="s">
        <v>403</v>
      </c>
      <c r="E720" s="11" t="s">
        <v>404</v>
      </c>
      <c r="F720" s="11" t="s">
        <v>154</v>
      </c>
      <c r="G720" s="11" t="s">
        <v>155</v>
      </c>
    </row>
    <row r="721" spans="1:7" x14ac:dyDescent="0.25">
      <c r="A721" s="11" t="str">
        <f t="shared" si="11"/>
        <v>Negros OrientalLa Libertad</v>
      </c>
      <c r="B721" s="11" t="s">
        <v>1672</v>
      </c>
      <c r="C721" s="11" t="s">
        <v>1673</v>
      </c>
      <c r="D721" s="11" t="s">
        <v>279</v>
      </c>
      <c r="E721" s="11" t="s">
        <v>280</v>
      </c>
      <c r="F721" s="11" t="s">
        <v>188</v>
      </c>
      <c r="G721" s="11" t="s">
        <v>189</v>
      </c>
    </row>
    <row r="722" spans="1:7" x14ac:dyDescent="0.25">
      <c r="A722" s="11" t="str">
        <f t="shared" si="11"/>
        <v>Zamboanga del NorteLa Libertad</v>
      </c>
      <c r="B722" s="11" t="s">
        <v>1672</v>
      </c>
      <c r="C722" s="11" t="s">
        <v>1674</v>
      </c>
      <c r="D722" s="11" t="s">
        <v>415</v>
      </c>
      <c r="E722" s="11" t="s">
        <v>416</v>
      </c>
      <c r="F722" s="11" t="s">
        <v>233</v>
      </c>
      <c r="G722" s="11" t="s">
        <v>234</v>
      </c>
    </row>
    <row r="723" spans="1:7" x14ac:dyDescent="0.25">
      <c r="A723" s="11" t="str">
        <f t="shared" si="11"/>
        <v>TarlacLa Paz</v>
      </c>
      <c r="B723" s="11" t="s">
        <v>1675</v>
      </c>
      <c r="C723" s="11" t="s">
        <v>1676</v>
      </c>
      <c r="D723" s="11" t="s">
        <v>293</v>
      </c>
      <c r="E723" s="11" t="s">
        <v>294</v>
      </c>
      <c r="F723" s="11" t="s">
        <v>98</v>
      </c>
      <c r="G723" s="11" t="s">
        <v>99</v>
      </c>
    </row>
    <row r="724" spans="1:7" x14ac:dyDescent="0.25">
      <c r="A724" s="11" t="str">
        <f t="shared" si="11"/>
        <v>LeyteLa Paz</v>
      </c>
      <c r="B724" s="11" t="s">
        <v>1675</v>
      </c>
      <c r="C724" s="11" t="s">
        <v>1677</v>
      </c>
      <c r="D724" s="11" t="s">
        <v>108</v>
      </c>
      <c r="E724" s="11" t="s">
        <v>109</v>
      </c>
      <c r="F724" s="11" t="s">
        <v>110</v>
      </c>
      <c r="G724" s="11" t="s">
        <v>111</v>
      </c>
    </row>
    <row r="725" spans="1:7" x14ac:dyDescent="0.25">
      <c r="A725" s="11" t="str">
        <f t="shared" si="11"/>
        <v>AbraLa Paz</v>
      </c>
      <c r="B725" s="11" t="s">
        <v>1675</v>
      </c>
      <c r="C725" s="11" t="s">
        <v>1678</v>
      </c>
      <c r="D725" s="11" t="s">
        <v>526</v>
      </c>
      <c r="E725" s="11" t="s">
        <v>527</v>
      </c>
      <c r="F725" s="11" t="s">
        <v>146</v>
      </c>
      <c r="G725" s="11" t="s">
        <v>147</v>
      </c>
    </row>
    <row r="726" spans="1:7" x14ac:dyDescent="0.25">
      <c r="A726" s="11" t="str">
        <f t="shared" si="11"/>
        <v>Agusan del SurLa Paz</v>
      </c>
      <c r="B726" s="11" t="s">
        <v>1675</v>
      </c>
      <c r="C726" s="11" t="s">
        <v>1679</v>
      </c>
      <c r="D726" s="11" t="s">
        <v>757</v>
      </c>
      <c r="E726" s="11" t="s">
        <v>758</v>
      </c>
      <c r="F726" s="11" t="s">
        <v>207</v>
      </c>
      <c r="G726" s="11" t="s">
        <v>208</v>
      </c>
    </row>
    <row r="727" spans="1:7" x14ac:dyDescent="0.25">
      <c r="A727" s="11" t="str">
        <f t="shared" si="11"/>
        <v>BenguetLa Trinidad</v>
      </c>
      <c r="B727" s="11" t="s">
        <v>1680</v>
      </c>
      <c r="C727" s="11" t="s">
        <v>1681</v>
      </c>
      <c r="D727" s="11" t="s">
        <v>364</v>
      </c>
      <c r="E727" s="11" t="s">
        <v>365</v>
      </c>
      <c r="F727" s="11" t="s">
        <v>146</v>
      </c>
      <c r="G727" s="11" t="s">
        <v>147</v>
      </c>
    </row>
    <row r="728" spans="1:7" x14ac:dyDescent="0.25">
      <c r="A728" s="11" t="str">
        <f t="shared" si="11"/>
        <v>Compostela ValleyLaak</v>
      </c>
      <c r="B728" s="11" t="s">
        <v>1682</v>
      </c>
      <c r="C728" s="11" t="s">
        <v>1683</v>
      </c>
      <c r="D728" s="11" t="s">
        <v>1133</v>
      </c>
      <c r="E728" s="11" t="s">
        <v>1134</v>
      </c>
      <c r="F728" s="11" t="s">
        <v>358</v>
      </c>
      <c r="G728" s="11" t="s">
        <v>359</v>
      </c>
    </row>
    <row r="729" spans="1:7" x14ac:dyDescent="0.25">
      <c r="A729" s="11" t="str">
        <f t="shared" si="11"/>
        <v>Zamboanga del SurLabangan</v>
      </c>
      <c r="B729" s="11" t="s">
        <v>1684</v>
      </c>
      <c r="C729" s="11" t="s">
        <v>1685</v>
      </c>
      <c r="D729" s="11" t="s">
        <v>369</v>
      </c>
      <c r="E729" s="11" t="s">
        <v>370</v>
      </c>
      <c r="F729" s="11" t="s">
        <v>233</v>
      </c>
      <c r="G729" s="11" t="s">
        <v>234</v>
      </c>
    </row>
    <row r="730" spans="1:7" x14ac:dyDescent="0.25">
      <c r="A730" s="11" t="str">
        <f t="shared" si="11"/>
        <v>Zamboanga del NorteLabason</v>
      </c>
      <c r="B730" s="11" t="s">
        <v>1686</v>
      </c>
      <c r="C730" s="11" t="s">
        <v>1687</v>
      </c>
      <c r="D730" s="11" t="s">
        <v>415</v>
      </c>
      <c r="E730" s="11" t="s">
        <v>416</v>
      </c>
      <c r="F730" s="11" t="s">
        <v>233</v>
      </c>
      <c r="G730" s="11" t="s">
        <v>234</v>
      </c>
    </row>
    <row r="731" spans="1:7" x14ac:dyDescent="0.25">
      <c r="A731" s="11" t="str">
        <f t="shared" si="11"/>
        <v>Camarines NorteLabo</v>
      </c>
      <c r="B731" s="11" t="s">
        <v>1688</v>
      </c>
      <c r="C731" s="11" t="s">
        <v>1689</v>
      </c>
      <c r="D731" s="11" t="s">
        <v>593</v>
      </c>
      <c r="E731" s="11" t="s">
        <v>594</v>
      </c>
      <c r="F731" s="11" t="s">
        <v>342</v>
      </c>
      <c r="G731" s="11" t="s">
        <v>343</v>
      </c>
    </row>
    <row r="732" spans="1:7" x14ac:dyDescent="0.25">
      <c r="A732" s="11" t="str">
        <f t="shared" si="11"/>
        <v>PangasinanLabrador</v>
      </c>
      <c r="B732" s="11" t="s">
        <v>1690</v>
      </c>
      <c r="C732" s="11" t="s">
        <v>1691</v>
      </c>
      <c r="D732" s="11" t="s">
        <v>130</v>
      </c>
      <c r="E732" s="11" t="s">
        <v>131</v>
      </c>
      <c r="F732" s="11" t="s">
        <v>116</v>
      </c>
      <c r="G732" s="11" t="s">
        <v>117</v>
      </c>
    </row>
    <row r="733" spans="1:7" x14ac:dyDescent="0.25">
      <c r="A733" s="11" t="str">
        <f t="shared" si="11"/>
        <v>AbraLacub</v>
      </c>
      <c r="B733" s="11" t="s">
        <v>1692</v>
      </c>
      <c r="C733" s="11" t="s">
        <v>1693</v>
      </c>
      <c r="D733" s="11" t="s">
        <v>526</v>
      </c>
      <c r="E733" s="11" t="s">
        <v>527</v>
      </c>
      <c r="F733" s="11" t="s">
        <v>146</v>
      </c>
      <c r="G733" s="11" t="s">
        <v>147</v>
      </c>
    </row>
    <row r="734" spans="1:7" x14ac:dyDescent="0.25">
      <c r="A734" s="11" t="str">
        <f t="shared" si="11"/>
        <v>AbraLagangilang</v>
      </c>
      <c r="B734" s="11" t="s">
        <v>1694</v>
      </c>
      <c r="C734" s="11" t="s">
        <v>1695</v>
      </c>
      <c r="D734" s="11" t="s">
        <v>526</v>
      </c>
      <c r="E734" s="11" t="s">
        <v>527</v>
      </c>
      <c r="F734" s="11" t="s">
        <v>146</v>
      </c>
      <c r="G734" s="11" t="s">
        <v>147</v>
      </c>
    </row>
    <row r="735" spans="1:7" x14ac:dyDescent="0.25">
      <c r="A735" s="11" t="str">
        <f t="shared" si="11"/>
        <v>IfugaoLagawe</v>
      </c>
      <c r="B735" s="11" t="s">
        <v>1696</v>
      </c>
      <c r="C735" s="11" t="s">
        <v>1697</v>
      </c>
      <c r="D735" s="11" t="s">
        <v>144</v>
      </c>
      <c r="E735" s="11" t="s">
        <v>145</v>
      </c>
      <c r="F735" s="11" t="s">
        <v>146</v>
      </c>
      <c r="G735" s="11" t="s">
        <v>147</v>
      </c>
    </row>
    <row r="736" spans="1:7" x14ac:dyDescent="0.25">
      <c r="A736" s="11" t="str">
        <f t="shared" si="11"/>
        <v>AbraLagayan</v>
      </c>
      <c r="B736" s="11" t="s">
        <v>1698</v>
      </c>
      <c r="C736" s="11" t="s">
        <v>1699</v>
      </c>
      <c r="D736" s="11" t="s">
        <v>526</v>
      </c>
      <c r="E736" s="11" t="s">
        <v>527</v>
      </c>
      <c r="F736" s="11" t="s">
        <v>146</v>
      </c>
      <c r="G736" s="11" t="s">
        <v>147</v>
      </c>
    </row>
    <row r="737" spans="1:7" x14ac:dyDescent="0.25">
      <c r="A737" s="11" t="str">
        <f t="shared" si="11"/>
        <v>Misamis OrientalLagonglong</v>
      </c>
      <c r="B737" s="11" t="s">
        <v>1700</v>
      </c>
      <c r="C737" s="11" t="s">
        <v>1701</v>
      </c>
      <c r="D737" s="11" t="s">
        <v>271</v>
      </c>
      <c r="E737" s="11" t="s">
        <v>272</v>
      </c>
      <c r="F737" s="11" t="s">
        <v>263</v>
      </c>
      <c r="G737" s="11" t="s">
        <v>264</v>
      </c>
    </row>
    <row r="738" spans="1:7" x14ac:dyDescent="0.25">
      <c r="A738" s="11" t="str">
        <f t="shared" si="11"/>
        <v>Camarines SurLagonoy</v>
      </c>
      <c r="B738" s="11" t="s">
        <v>1702</v>
      </c>
      <c r="C738" s="11" t="s">
        <v>1703</v>
      </c>
      <c r="D738" s="11" t="s">
        <v>375</v>
      </c>
      <c r="E738" s="11" t="s">
        <v>376</v>
      </c>
      <c r="F738" s="11" t="s">
        <v>342</v>
      </c>
      <c r="G738" s="11" t="s">
        <v>343</v>
      </c>
    </row>
    <row r="739" spans="1:7" x14ac:dyDescent="0.25">
      <c r="A739" s="11" t="str">
        <f t="shared" si="11"/>
        <v>Misamis OrientalLaguindingan</v>
      </c>
      <c r="B739" s="11" t="s">
        <v>1704</v>
      </c>
      <c r="C739" s="11" t="s">
        <v>1705</v>
      </c>
      <c r="D739" s="11" t="s">
        <v>271</v>
      </c>
      <c r="E739" s="11" t="s">
        <v>272</v>
      </c>
      <c r="F739" s="11" t="s">
        <v>263</v>
      </c>
      <c r="G739" s="11" t="s">
        <v>264</v>
      </c>
    </row>
    <row r="740" spans="1:7" x14ac:dyDescent="0.25">
      <c r="A740" s="11" t="str">
        <f t="shared" si="11"/>
        <v>South CotabatoLake Sebu</v>
      </c>
      <c r="B740" s="11" t="s">
        <v>1706</v>
      </c>
      <c r="C740" s="11" t="s">
        <v>1707</v>
      </c>
      <c r="D740" s="11" t="s">
        <v>520</v>
      </c>
      <c r="E740" s="11" t="s">
        <v>521</v>
      </c>
      <c r="F740" s="11" t="s">
        <v>170</v>
      </c>
      <c r="G740" s="11" t="s">
        <v>171</v>
      </c>
    </row>
    <row r="741" spans="1:7" x14ac:dyDescent="0.25">
      <c r="A741" s="11" t="str">
        <f t="shared" si="11"/>
        <v>Zamboanga del SurLakewood</v>
      </c>
      <c r="B741" s="11" t="s">
        <v>1708</v>
      </c>
      <c r="C741" s="11" t="s">
        <v>1709</v>
      </c>
      <c r="D741" s="11" t="s">
        <v>369</v>
      </c>
      <c r="E741" s="11" t="s">
        <v>370</v>
      </c>
      <c r="F741" s="11" t="s">
        <v>233</v>
      </c>
      <c r="G741" s="11" t="s">
        <v>234</v>
      </c>
    </row>
    <row r="742" spans="1:7" x14ac:dyDescent="0.25">
      <c r="A742" s="11" t="str">
        <f t="shared" si="11"/>
        <v>CagayanLal-Lo</v>
      </c>
      <c r="B742" s="11" t="s">
        <v>1710</v>
      </c>
      <c r="C742" s="11" t="s">
        <v>1711</v>
      </c>
      <c r="D742" s="11" t="s">
        <v>102</v>
      </c>
      <c r="E742" s="11" t="s">
        <v>103</v>
      </c>
      <c r="F742" s="11" t="s">
        <v>104</v>
      </c>
      <c r="G742" s="11" t="s">
        <v>105</v>
      </c>
    </row>
    <row r="743" spans="1:7" x14ac:dyDescent="0.25">
      <c r="A743" s="11" t="str">
        <f t="shared" si="11"/>
        <v>Lanao del NorteLala</v>
      </c>
      <c r="B743" s="11" t="s">
        <v>1712</v>
      </c>
      <c r="C743" s="11" t="s">
        <v>1713</v>
      </c>
      <c r="D743" s="11" t="s">
        <v>395</v>
      </c>
      <c r="E743" s="11" t="s">
        <v>396</v>
      </c>
      <c r="F743" s="11" t="s">
        <v>263</v>
      </c>
      <c r="G743" s="11" t="s">
        <v>264</v>
      </c>
    </row>
    <row r="744" spans="1:7" x14ac:dyDescent="0.25">
      <c r="A744" s="11" t="str">
        <f t="shared" si="11"/>
        <v>Sultan KudaratLambayong</v>
      </c>
      <c r="B744" s="11" t="s">
        <v>1714</v>
      </c>
      <c r="C744" s="11" t="s">
        <v>1715</v>
      </c>
      <c r="D744" s="11" t="s">
        <v>445</v>
      </c>
      <c r="E744" s="11" t="s">
        <v>446</v>
      </c>
      <c r="F744" s="11" t="s">
        <v>170</v>
      </c>
      <c r="G744" s="11" t="s">
        <v>171</v>
      </c>
    </row>
    <row r="745" spans="1:7" x14ac:dyDescent="0.25">
      <c r="A745" s="11" t="str">
        <f t="shared" si="11"/>
        <v>IloiloLambunao</v>
      </c>
      <c r="B745" s="11" t="s">
        <v>1716</v>
      </c>
      <c r="C745" s="11" t="s">
        <v>1717</v>
      </c>
      <c r="D745" s="11" t="s">
        <v>152</v>
      </c>
      <c r="E745" s="11" t="s">
        <v>153</v>
      </c>
      <c r="F745" s="11" t="s">
        <v>154</v>
      </c>
      <c r="G745" s="11" t="s">
        <v>155</v>
      </c>
    </row>
    <row r="746" spans="1:7" x14ac:dyDescent="0.25">
      <c r="A746" s="11" t="str">
        <f t="shared" si="11"/>
        <v>IfugaoLamut</v>
      </c>
      <c r="B746" s="11" t="s">
        <v>1718</v>
      </c>
      <c r="C746" s="11" t="s">
        <v>1719</v>
      </c>
      <c r="D746" s="11" t="s">
        <v>144</v>
      </c>
      <c r="E746" s="11" t="s">
        <v>145</v>
      </c>
      <c r="F746" s="11" t="s">
        <v>146</v>
      </c>
      <c r="G746" s="11" t="s">
        <v>147</v>
      </c>
    </row>
    <row r="747" spans="1:7" x14ac:dyDescent="0.25">
      <c r="A747" s="11" t="str">
        <f t="shared" si="11"/>
        <v>AbraLangiden</v>
      </c>
      <c r="B747" s="11" t="s">
        <v>1720</v>
      </c>
      <c r="C747" s="11" t="s">
        <v>1721</v>
      </c>
      <c r="D747" s="11" t="s">
        <v>526</v>
      </c>
      <c r="E747" s="11" t="s">
        <v>527</v>
      </c>
      <c r="F747" s="11" t="s">
        <v>146</v>
      </c>
      <c r="G747" s="11" t="s">
        <v>147</v>
      </c>
    </row>
    <row r="748" spans="1:7" x14ac:dyDescent="0.25">
      <c r="A748" s="11" t="str">
        <f t="shared" si="11"/>
        <v>Tawi-TawiLanguyan</v>
      </c>
      <c r="B748" s="11" t="s">
        <v>1722</v>
      </c>
      <c r="C748" s="11" t="s">
        <v>1723</v>
      </c>
      <c r="D748" s="11" t="s">
        <v>693</v>
      </c>
      <c r="E748" s="11" t="s">
        <v>694</v>
      </c>
      <c r="F748" s="11" t="s">
        <v>160</v>
      </c>
      <c r="G748" s="11" t="s">
        <v>161</v>
      </c>
    </row>
    <row r="749" spans="1:7" x14ac:dyDescent="0.25">
      <c r="A749" s="11" t="str">
        <f t="shared" si="11"/>
        <v>BukidnonLantapan</v>
      </c>
      <c r="B749" s="11" t="s">
        <v>1724</v>
      </c>
      <c r="C749" s="11" t="s">
        <v>1725</v>
      </c>
      <c r="D749" s="11" t="s">
        <v>618</v>
      </c>
      <c r="E749" s="11" t="s">
        <v>619</v>
      </c>
      <c r="F749" s="11" t="s">
        <v>263</v>
      </c>
      <c r="G749" s="11" t="s">
        <v>264</v>
      </c>
    </row>
    <row r="750" spans="1:7" x14ac:dyDescent="0.25">
      <c r="A750" s="11" t="str">
        <f t="shared" si="11"/>
        <v>BasilanLantawan</v>
      </c>
      <c r="B750" s="11" t="s">
        <v>1726</v>
      </c>
      <c r="C750" s="11" t="s">
        <v>1727</v>
      </c>
      <c r="D750" s="11" t="s">
        <v>158</v>
      </c>
      <c r="E750" s="11" t="s">
        <v>159</v>
      </c>
      <c r="F750" s="11" t="s">
        <v>160</v>
      </c>
      <c r="G750" s="11" t="s">
        <v>161</v>
      </c>
    </row>
    <row r="751" spans="1:7" x14ac:dyDescent="0.25">
      <c r="A751" s="11" t="str">
        <f t="shared" si="11"/>
        <v>Surigao del SurLanuza</v>
      </c>
      <c r="B751" s="11" t="s">
        <v>1728</v>
      </c>
      <c r="C751" s="11" t="s">
        <v>1729</v>
      </c>
      <c r="D751" s="11" t="s">
        <v>567</v>
      </c>
      <c r="E751" s="11" t="s">
        <v>568</v>
      </c>
      <c r="F751" s="11" t="s">
        <v>207</v>
      </c>
      <c r="G751" s="11" t="s">
        <v>208</v>
      </c>
    </row>
    <row r="752" spans="1:7" x14ac:dyDescent="0.25">
      <c r="A752" s="11" t="str">
        <f t="shared" si="11"/>
        <v>PangasinanLaoac</v>
      </c>
      <c r="B752" s="11" t="s">
        <v>1730</v>
      </c>
      <c r="C752" s="11" t="s">
        <v>1731</v>
      </c>
      <c r="D752" s="11" t="s">
        <v>130</v>
      </c>
      <c r="E752" s="11" t="s">
        <v>131</v>
      </c>
      <c r="F752" s="11" t="s">
        <v>116</v>
      </c>
      <c r="G752" s="11" t="s">
        <v>117</v>
      </c>
    </row>
    <row r="753" spans="1:7" x14ac:dyDescent="0.25">
      <c r="A753" s="11" t="str">
        <f t="shared" si="11"/>
        <v>Ilocos NorteLaoag City</v>
      </c>
      <c r="B753" s="11" t="s">
        <v>1732</v>
      </c>
      <c r="C753" s="11" t="s">
        <v>1733</v>
      </c>
      <c r="D753" s="11" t="s">
        <v>114</v>
      </c>
      <c r="E753" s="11" t="s">
        <v>115</v>
      </c>
      <c r="F753" s="11" t="s">
        <v>116</v>
      </c>
      <c r="G753" s="11" t="s">
        <v>117</v>
      </c>
    </row>
    <row r="754" spans="1:7" x14ac:dyDescent="0.25">
      <c r="A754" s="11" t="str">
        <f t="shared" si="11"/>
        <v>Northern SamarLaoang</v>
      </c>
      <c r="B754" s="11" t="s">
        <v>1734</v>
      </c>
      <c r="C754" s="11" t="s">
        <v>1735</v>
      </c>
      <c r="D754" s="11" t="s">
        <v>247</v>
      </c>
      <c r="E754" s="11" t="s">
        <v>248</v>
      </c>
      <c r="F754" s="11" t="s">
        <v>110</v>
      </c>
      <c r="G754" s="11" t="s">
        <v>111</v>
      </c>
    </row>
    <row r="755" spans="1:7" x14ac:dyDescent="0.25">
      <c r="A755" s="11" t="str">
        <f t="shared" si="11"/>
        <v>Northern SamarLapinig</v>
      </c>
      <c r="B755" s="11" t="s">
        <v>1736</v>
      </c>
      <c r="C755" s="11" t="s">
        <v>1737</v>
      </c>
      <c r="D755" s="11" t="s">
        <v>247</v>
      </c>
      <c r="E755" s="11" t="s">
        <v>248</v>
      </c>
      <c r="F755" s="11" t="s">
        <v>110</v>
      </c>
      <c r="G755" s="11" t="s">
        <v>111</v>
      </c>
    </row>
    <row r="756" spans="1:7" x14ac:dyDescent="0.25">
      <c r="A756" s="11" t="str">
        <f t="shared" si="11"/>
        <v>CebuLapu-Lapu City</v>
      </c>
      <c r="B756" s="11" t="s">
        <v>1738</v>
      </c>
      <c r="C756" s="11" t="s">
        <v>1739</v>
      </c>
      <c r="D756" s="11" t="s">
        <v>195</v>
      </c>
      <c r="E756" s="11" t="s">
        <v>196</v>
      </c>
      <c r="F756" s="11" t="s">
        <v>188</v>
      </c>
      <c r="G756" s="11" t="s">
        <v>189</v>
      </c>
    </row>
    <row r="757" spans="1:7" x14ac:dyDescent="0.25">
      <c r="A757" s="11" t="str">
        <f t="shared" si="11"/>
        <v>Zamboanga del SurLapuyan</v>
      </c>
      <c r="B757" s="11" t="s">
        <v>1740</v>
      </c>
      <c r="C757" s="11" t="s">
        <v>1741</v>
      </c>
      <c r="D757" s="11" t="s">
        <v>369</v>
      </c>
      <c r="E757" s="11" t="s">
        <v>370</v>
      </c>
      <c r="F757" s="11" t="s">
        <v>233</v>
      </c>
      <c r="G757" s="11" t="s">
        <v>234</v>
      </c>
    </row>
    <row r="758" spans="1:7" x14ac:dyDescent="0.25">
      <c r="A758" s="11" t="str">
        <f t="shared" si="11"/>
        <v>SiquijorLarena</v>
      </c>
      <c r="B758" s="11" t="s">
        <v>1742</v>
      </c>
      <c r="C758" s="11" t="s">
        <v>1743</v>
      </c>
      <c r="D758" s="11" t="s">
        <v>1338</v>
      </c>
      <c r="E758" s="11" t="s">
        <v>1339</v>
      </c>
      <c r="F758" s="11" t="s">
        <v>188</v>
      </c>
      <c r="G758" s="11" t="s">
        <v>189</v>
      </c>
    </row>
    <row r="759" spans="1:7" x14ac:dyDescent="0.25">
      <c r="A759" s="11" t="str">
        <f t="shared" si="11"/>
        <v>Northern SamarLas Navas</v>
      </c>
      <c r="B759" s="11" t="s">
        <v>1744</v>
      </c>
      <c r="C759" s="11" t="s">
        <v>1745</v>
      </c>
      <c r="D759" s="11" t="s">
        <v>247</v>
      </c>
      <c r="E759" s="11" t="s">
        <v>248</v>
      </c>
      <c r="F759" s="11" t="s">
        <v>110</v>
      </c>
      <c r="G759" s="11" t="s">
        <v>111</v>
      </c>
    </row>
    <row r="760" spans="1:7" x14ac:dyDescent="0.25">
      <c r="A760" s="11" t="str">
        <f t="shared" si="11"/>
        <v>Agusan del NorteLas Nieves</v>
      </c>
      <c r="B760" s="11" t="s">
        <v>1746</v>
      </c>
      <c r="C760" s="11" t="s">
        <v>1747</v>
      </c>
      <c r="D760" s="11" t="s">
        <v>727</v>
      </c>
      <c r="E760" s="11" t="s">
        <v>728</v>
      </c>
      <c r="F760" s="11" t="s">
        <v>207</v>
      </c>
      <c r="G760" s="11" t="s">
        <v>208</v>
      </c>
    </row>
    <row r="761" spans="1:7" x14ac:dyDescent="0.25">
      <c r="A761" s="11" t="str">
        <f t="shared" si="11"/>
        <v>CagayanLasam</v>
      </c>
      <c r="B761" s="11" t="s">
        <v>1748</v>
      </c>
      <c r="C761" s="11" t="s">
        <v>1749</v>
      </c>
      <c r="D761" s="11" t="s">
        <v>102</v>
      </c>
      <c r="E761" s="11" t="s">
        <v>103</v>
      </c>
      <c r="F761" s="11" t="s">
        <v>104</v>
      </c>
      <c r="G761" s="11" t="s">
        <v>105</v>
      </c>
    </row>
    <row r="762" spans="1:7" x14ac:dyDescent="0.25">
      <c r="A762" s="11" t="str">
        <f t="shared" si="11"/>
        <v>AntiqueLaua-An</v>
      </c>
      <c r="B762" s="11" t="s">
        <v>1750</v>
      </c>
      <c r="C762" s="11" t="s">
        <v>1751</v>
      </c>
      <c r="D762" s="11" t="s">
        <v>316</v>
      </c>
      <c r="E762" s="11" t="s">
        <v>317</v>
      </c>
      <c r="F762" s="11" t="s">
        <v>154</v>
      </c>
      <c r="G762" s="11" t="s">
        <v>155</v>
      </c>
    </row>
    <row r="763" spans="1:7" x14ac:dyDescent="0.25">
      <c r="A763" s="11" t="str">
        <f t="shared" si="11"/>
        <v>Nueva EcijaLaur</v>
      </c>
      <c r="B763" s="11" t="s">
        <v>1752</v>
      </c>
      <c r="C763" s="11" t="s">
        <v>1753</v>
      </c>
      <c r="D763" s="11" t="s">
        <v>223</v>
      </c>
      <c r="E763" s="11" t="s">
        <v>224</v>
      </c>
      <c r="F763" s="11" t="s">
        <v>98</v>
      </c>
      <c r="G763" s="11" t="s">
        <v>99</v>
      </c>
    </row>
    <row r="764" spans="1:7" x14ac:dyDescent="0.25">
      <c r="A764" s="11" t="str">
        <f t="shared" si="11"/>
        <v>BatangasLaurel</v>
      </c>
      <c r="B764" s="11" t="s">
        <v>1754</v>
      </c>
      <c r="C764" s="11" t="s">
        <v>1755</v>
      </c>
      <c r="D764" s="11" t="s">
        <v>134</v>
      </c>
      <c r="E764" s="11" t="s">
        <v>135</v>
      </c>
      <c r="F764" s="11" t="s">
        <v>122</v>
      </c>
      <c r="G764" s="11" t="s">
        <v>123</v>
      </c>
    </row>
    <row r="765" spans="1:7" x14ac:dyDescent="0.25">
      <c r="A765" s="11" t="str">
        <f t="shared" si="11"/>
        <v>Northern SamarLavezares</v>
      </c>
      <c r="B765" s="11" t="s">
        <v>1756</v>
      </c>
      <c r="C765" s="11" t="s">
        <v>1757</v>
      </c>
      <c r="D765" s="11" t="s">
        <v>247</v>
      </c>
      <c r="E765" s="11" t="s">
        <v>248</v>
      </c>
      <c r="F765" s="11" t="s">
        <v>110</v>
      </c>
      <c r="G765" s="11" t="s">
        <v>111</v>
      </c>
    </row>
    <row r="766" spans="1:7" x14ac:dyDescent="0.25">
      <c r="A766" s="11" t="str">
        <f t="shared" si="11"/>
        <v>Eastern SamarLawaan</v>
      </c>
      <c r="B766" s="11" t="s">
        <v>1758</v>
      </c>
      <c r="C766" s="11" t="s">
        <v>1759</v>
      </c>
      <c r="D766" s="11" t="s">
        <v>346</v>
      </c>
      <c r="E766" s="11" t="s">
        <v>347</v>
      </c>
      <c r="F766" s="11" t="s">
        <v>110</v>
      </c>
      <c r="G766" s="11" t="s">
        <v>111</v>
      </c>
    </row>
    <row r="767" spans="1:7" x14ac:dyDescent="0.25">
      <c r="A767" s="11" t="str">
        <f t="shared" si="11"/>
        <v>SiquijorLazi</v>
      </c>
      <c r="B767" s="11" t="s">
        <v>1760</v>
      </c>
      <c r="C767" s="11" t="s">
        <v>1761</v>
      </c>
      <c r="D767" s="11" t="s">
        <v>1338</v>
      </c>
      <c r="E767" s="11" t="s">
        <v>1339</v>
      </c>
      <c r="F767" s="11" t="s">
        <v>188</v>
      </c>
      <c r="G767" s="11" t="s">
        <v>189</v>
      </c>
    </row>
    <row r="768" spans="1:7" x14ac:dyDescent="0.25">
      <c r="A768" s="11" t="str">
        <f t="shared" si="11"/>
        <v>Sultan KudaratLebak</v>
      </c>
      <c r="B768" s="11" t="s">
        <v>1762</v>
      </c>
      <c r="C768" s="11" t="s">
        <v>1763</v>
      </c>
      <c r="D768" s="11" t="s">
        <v>445</v>
      </c>
      <c r="E768" s="11" t="s">
        <v>446</v>
      </c>
      <c r="F768" s="11" t="s">
        <v>170</v>
      </c>
      <c r="G768" s="11" t="s">
        <v>171</v>
      </c>
    </row>
    <row r="769" spans="1:7" x14ac:dyDescent="0.25">
      <c r="A769" s="11" t="str">
        <f t="shared" si="11"/>
        <v>IloiloLeganes</v>
      </c>
      <c r="B769" s="11" t="s">
        <v>1764</v>
      </c>
      <c r="C769" s="11" t="s">
        <v>1765</v>
      </c>
      <c r="D769" s="11" t="s">
        <v>152</v>
      </c>
      <c r="E769" s="11" t="s">
        <v>153</v>
      </c>
      <c r="F769" s="11" t="s">
        <v>154</v>
      </c>
      <c r="G769" s="11" t="s">
        <v>155</v>
      </c>
    </row>
    <row r="770" spans="1:7" x14ac:dyDescent="0.25">
      <c r="A770" s="11" t="str">
        <f t="shared" si="11"/>
        <v>AlbayLegazpi City</v>
      </c>
      <c r="B770" s="11" t="s">
        <v>1766</v>
      </c>
      <c r="C770" s="11" t="s">
        <v>1767</v>
      </c>
      <c r="D770" s="11" t="s">
        <v>381</v>
      </c>
      <c r="E770" s="11" t="s">
        <v>382</v>
      </c>
      <c r="F770" s="11" t="s">
        <v>342</v>
      </c>
      <c r="G770" s="11" t="s">
        <v>343</v>
      </c>
    </row>
    <row r="771" spans="1:7" x14ac:dyDescent="0.25">
      <c r="A771" s="11" t="str">
        <f t="shared" ref="A771:A834" si="12">D771&amp;B771</f>
        <v>BatangasLemery</v>
      </c>
      <c r="B771" s="11" t="s">
        <v>1768</v>
      </c>
      <c r="C771" s="11" t="s">
        <v>1769</v>
      </c>
      <c r="D771" s="11" t="s">
        <v>134</v>
      </c>
      <c r="E771" s="11" t="s">
        <v>135</v>
      </c>
      <c r="F771" s="11" t="s">
        <v>122</v>
      </c>
      <c r="G771" s="11" t="s">
        <v>123</v>
      </c>
    </row>
    <row r="772" spans="1:7" x14ac:dyDescent="0.25">
      <c r="A772" s="11" t="str">
        <f t="shared" si="12"/>
        <v>IloiloLemery</v>
      </c>
      <c r="B772" s="11" t="s">
        <v>1768</v>
      </c>
      <c r="C772" s="11" t="s">
        <v>1770</v>
      </c>
      <c r="D772" s="11" t="s">
        <v>152</v>
      </c>
      <c r="E772" s="11" t="s">
        <v>153</v>
      </c>
      <c r="F772" s="11" t="s">
        <v>154</v>
      </c>
      <c r="G772" s="11" t="s">
        <v>155</v>
      </c>
    </row>
    <row r="773" spans="1:7" x14ac:dyDescent="0.25">
      <c r="A773" s="11" t="str">
        <f t="shared" si="12"/>
        <v>IloiloLeon</v>
      </c>
      <c r="B773" s="11" t="s">
        <v>1771</v>
      </c>
      <c r="C773" s="11" t="s">
        <v>1772</v>
      </c>
      <c r="D773" s="11" t="s">
        <v>152</v>
      </c>
      <c r="E773" s="11" t="s">
        <v>153</v>
      </c>
      <c r="F773" s="11" t="s">
        <v>154</v>
      </c>
      <c r="G773" s="11" t="s">
        <v>155</v>
      </c>
    </row>
    <row r="774" spans="1:7" x14ac:dyDescent="0.25">
      <c r="A774" s="11" t="str">
        <f t="shared" si="12"/>
        <v>LeyteLeyte</v>
      </c>
      <c r="B774" s="11" t="s">
        <v>108</v>
      </c>
      <c r="C774" s="11" t="s">
        <v>1773</v>
      </c>
      <c r="D774" s="11" t="s">
        <v>108</v>
      </c>
      <c r="E774" s="11" t="s">
        <v>109</v>
      </c>
      <c r="F774" s="11" t="s">
        <v>110</v>
      </c>
      <c r="G774" s="11" t="s">
        <v>111</v>
      </c>
    </row>
    <row r="775" spans="1:7" x14ac:dyDescent="0.25">
      <c r="A775" s="11" t="str">
        <f t="shared" si="12"/>
        <v>AklanLezo</v>
      </c>
      <c r="B775" s="11" t="s">
        <v>1774</v>
      </c>
      <c r="C775" s="11" t="s">
        <v>1775</v>
      </c>
      <c r="D775" s="11" t="s">
        <v>267</v>
      </c>
      <c r="E775" s="11" t="s">
        <v>268</v>
      </c>
      <c r="F775" s="11" t="s">
        <v>154</v>
      </c>
      <c r="G775" s="11" t="s">
        <v>155</v>
      </c>
    </row>
    <row r="776" spans="1:7" x14ac:dyDescent="0.25">
      <c r="A776" s="11" t="str">
        <f t="shared" si="12"/>
        <v>BatangasLian</v>
      </c>
      <c r="B776" s="11" t="s">
        <v>1776</v>
      </c>
      <c r="C776" s="11" t="s">
        <v>1777</v>
      </c>
      <c r="D776" s="11" t="s">
        <v>134</v>
      </c>
      <c r="E776" s="11" t="s">
        <v>135</v>
      </c>
      <c r="F776" s="11" t="s">
        <v>122</v>
      </c>
      <c r="G776" s="11" t="s">
        <v>123</v>
      </c>
    </row>
    <row r="777" spans="1:7" x14ac:dyDescent="0.25">
      <c r="A777" s="11" t="str">
        <f t="shared" si="12"/>
        <v>Surigao del SurLianga</v>
      </c>
      <c r="B777" s="11" t="s">
        <v>1778</v>
      </c>
      <c r="C777" s="11" t="s">
        <v>1779</v>
      </c>
      <c r="D777" s="11" t="s">
        <v>567</v>
      </c>
      <c r="E777" s="11" t="s">
        <v>568</v>
      </c>
      <c r="F777" s="11" t="s">
        <v>207</v>
      </c>
      <c r="G777" s="11" t="s">
        <v>208</v>
      </c>
    </row>
    <row r="778" spans="1:7" x14ac:dyDescent="0.25">
      <c r="A778" s="11" t="str">
        <f t="shared" si="12"/>
        <v>AklanLibacao</v>
      </c>
      <c r="B778" s="11" t="s">
        <v>1780</v>
      </c>
      <c r="C778" s="11" t="s">
        <v>1781</v>
      </c>
      <c r="D778" s="11" t="s">
        <v>267</v>
      </c>
      <c r="E778" s="11" t="s">
        <v>268</v>
      </c>
      <c r="F778" s="11" t="s">
        <v>154</v>
      </c>
      <c r="G778" s="11" t="s">
        <v>155</v>
      </c>
    </row>
    <row r="779" spans="1:7" x14ac:dyDescent="0.25">
      <c r="A779" s="11" t="str">
        <f t="shared" si="12"/>
        <v>Southern LeyteLibagon</v>
      </c>
      <c r="B779" s="11" t="s">
        <v>1782</v>
      </c>
      <c r="C779" s="11" t="s">
        <v>1783</v>
      </c>
      <c r="D779" s="11" t="s">
        <v>289</v>
      </c>
      <c r="E779" s="11" t="s">
        <v>290</v>
      </c>
      <c r="F779" s="11" t="s">
        <v>110</v>
      </c>
      <c r="G779" s="11" t="s">
        <v>111</v>
      </c>
    </row>
    <row r="780" spans="1:7" x14ac:dyDescent="0.25">
      <c r="A780" s="11" t="str">
        <f t="shared" si="12"/>
        <v>AntiqueLibertad</v>
      </c>
      <c r="B780" s="11" t="s">
        <v>1784</v>
      </c>
      <c r="C780" s="11" t="s">
        <v>1785</v>
      </c>
      <c r="D780" s="11" t="s">
        <v>316</v>
      </c>
      <c r="E780" s="11" t="s">
        <v>317</v>
      </c>
      <c r="F780" s="11" t="s">
        <v>154</v>
      </c>
      <c r="G780" s="11" t="s">
        <v>155</v>
      </c>
    </row>
    <row r="781" spans="1:7" x14ac:dyDescent="0.25">
      <c r="A781" s="11" t="str">
        <f t="shared" si="12"/>
        <v>Misamis OrientalLibertad</v>
      </c>
      <c r="B781" s="11" t="s">
        <v>1784</v>
      </c>
      <c r="C781" s="11" t="s">
        <v>1786</v>
      </c>
      <c r="D781" s="11" t="s">
        <v>271</v>
      </c>
      <c r="E781" s="11" t="s">
        <v>272</v>
      </c>
      <c r="F781" s="11" t="s">
        <v>263</v>
      </c>
      <c r="G781" s="11" t="s">
        <v>264</v>
      </c>
    </row>
    <row r="782" spans="1:7" x14ac:dyDescent="0.25">
      <c r="A782" s="11" t="str">
        <f t="shared" si="12"/>
        <v>Dinagat IslandsLibjo</v>
      </c>
      <c r="B782" s="11" t="s">
        <v>1787</v>
      </c>
      <c r="C782" s="11" t="s">
        <v>1788</v>
      </c>
      <c r="D782" s="11" t="s">
        <v>587</v>
      </c>
      <c r="E782" s="11" t="s">
        <v>588</v>
      </c>
      <c r="F782" s="11" t="s">
        <v>207</v>
      </c>
      <c r="G782" s="11" t="s">
        <v>208</v>
      </c>
    </row>
    <row r="783" spans="1:7" x14ac:dyDescent="0.25">
      <c r="A783" s="11" t="str">
        <f t="shared" si="12"/>
        <v>Camarines SurLibmanan</v>
      </c>
      <c r="B783" s="11" t="s">
        <v>1789</v>
      </c>
      <c r="C783" s="11" t="s">
        <v>1790</v>
      </c>
      <c r="D783" s="11" t="s">
        <v>375</v>
      </c>
      <c r="E783" s="11" t="s">
        <v>376</v>
      </c>
      <c r="F783" s="11" t="s">
        <v>342</v>
      </c>
      <c r="G783" s="11" t="s">
        <v>343</v>
      </c>
    </row>
    <row r="784" spans="1:7" x14ac:dyDescent="0.25">
      <c r="A784" s="11" t="str">
        <f t="shared" si="12"/>
        <v>AlbayLibon</v>
      </c>
      <c r="B784" s="11" t="s">
        <v>1791</v>
      </c>
      <c r="C784" s="11" t="s">
        <v>1792</v>
      </c>
      <c r="D784" s="11" t="s">
        <v>381</v>
      </c>
      <c r="E784" s="11" t="s">
        <v>382</v>
      </c>
      <c r="F784" s="11" t="s">
        <v>342</v>
      </c>
      <c r="G784" s="11" t="s">
        <v>343</v>
      </c>
    </row>
    <row r="785" spans="1:7" x14ac:dyDescent="0.25">
      <c r="A785" s="11" t="str">
        <f t="shared" si="12"/>
        <v>BukidnonLibona</v>
      </c>
      <c r="B785" s="11" t="s">
        <v>1793</v>
      </c>
      <c r="C785" s="11" t="s">
        <v>1794</v>
      </c>
      <c r="D785" s="11" t="s">
        <v>618</v>
      </c>
      <c r="E785" s="11" t="s">
        <v>619</v>
      </c>
      <c r="F785" s="11" t="s">
        <v>263</v>
      </c>
      <c r="G785" s="11" t="s">
        <v>264</v>
      </c>
    </row>
    <row r="786" spans="1:7" x14ac:dyDescent="0.25">
      <c r="A786" s="11" t="str">
        <f t="shared" si="12"/>
        <v>CotabatoLibungan</v>
      </c>
      <c r="B786" s="11" t="s">
        <v>1795</v>
      </c>
      <c r="C786" s="11" t="s">
        <v>1796</v>
      </c>
      <c r="D786" s="11" t="s">
        <v>174</v>
      </c>
      <c r="E786" s="11" t="s">
        <v>175</v>
      </c>
      <c r="F786" s="11" t="s">
        <v>170</v>
      </c>
      <c r="G786" s="11" t="s">
        <v>171</v>
      </c>
    </row>
    <row r="787" spans="1:7" x14ac:dyDescent="0.25">
      <c r="A787" s="11" t="str">
        <f t="shared" si="12"/>
        <v>Nueva EcijaLicab</v>
      </c>
      <c r="B787" s="11" t="s">
        <v>1797</v>
      </c>
      <c r="C787" s="11" t="s">
        <v>1798</v>
      </c>
      <c r="D787" s="11" t="s">
        <v>223</v>
      </c>
      <c r="E787" s="11" t="s">
        <v>224</v>
      </c>
      <c r="F787" s="11" t="s">
        <v>98</v>
      </c>
      <c r="G787" s="11" t="s">
        <v>99</v>
      </c>
    </row>
    <row r="788" spans="1:7" x14ac:dyDescent="0.25">
      <c r="A788" s="11" t="str">
        <f t="shared" si="12"/>
        <v>AbraLicuan-Baay</v>
      </c>
      <c r="B788" s="11" t="s">
        <v>1799</v>
      </c>
      <c r="C788" s="11" t="s">
        <v>1800</v>
      </c>
      <c r="D788" s="11" t="s">
        <v>526</v>
      </c>
      <c r="E788" s="11" t="s">
        <v>527</v>
      </c>
      <c r="F788" s="11" t="s">
        <v>146</v>
      </c>
      <c r="G788" s="11" t="s">
        <v>147</v>
      </c>
    </row>
    <row r="789" spans="1:7" x14ac:dyDescent="0.25">
      <c r="A789" s="11" t="str">
        <f t="shared" si="12"/>
        <v>Ilocos SurLidlidda</v>
      </c>
      <c r="B789" s="11" t="s">
        <v>1801</v>
      </c>
      <c r="C789" s="11" t="s">
        <v>1802</v>
      </c>
      <c r="D789" s="11" t="s">
        <v>237</v>
      </c>
      <c r="E789" s="11" t="s">
        <v>238</v>
      </c>
      <c r="F789" s="11" t="s">
        <v>116</v>
      </c>
      <c r="G789" s="11" t="s">
        <v>117</v>
      </c>
    </row>
    <row r="790" spans="1:7" x14ac:dyDescent="0.25">
      <c r="A790" s="11" t="str">
        <f t="shared" si="12"/>
        <v>BoholLila</v>
      </c>
      <c r="B790" s="11" t="s">
        <v>1803</v>
      </c>
      <c r="C790" s="11" t="s">
        <v>1804</v>
      </c>
      <c r="D790" s="11" t="s">
        <v>186</v>
      </c>
      <c r="E790" s="11" t="s">
        <v>187</v>
      </c>
      <c r="F790" s="11" t="s">
        <v>188</v>
      </c>
      <c r="G790" s="11" t="s">
        <v>189</v>
      </c>
    </row>
    <row r="791" spans="1:7" x14ac:dyDescent="0.25">
      <c r="A791" s="11" t="str">
        <f t="shared" si="12"/>
        <v>LagunaLiliw</v>
      </c>
      <c r="B791" s="11" t="s">
        <v>1805</v>
      </c>
      <c r="C791" s="11" t="s">
        <v>1806</v>
      </c>
      <c r="D791" s="11" t="s">
        <v>178</v>
      </c>
      <c r="E791" s="11" t="s">
        <v>179</v>
      </c>
      <c r="F791" s="11" t="s">
        <v>122</v>
      </c>
      <c r="G791" s="11" t="s">
        <v>123</v>
      </c>
    </row>
    <row r="792" spans="1:7" x14ac:dyDescent="0.25">
      <c r="A792" s="11" t="str">
        <f t="shared" si="12"/>
        <v>CebuLiloan</v>
      </c>
      <c r="B792" s="11" t="s">
        <v>1807</v>
      </c>
      <c r="C792" s="11" t="s">
        <v>1808</v>
      </c>
      <c r="D792" s="11" t="s">
        <v>195</v>
      </c>
      <c r="E792" s="11" t="s">
        <v>196</v>
      </c>
      <c r="F792" s="11" t="s">
        <v>188</v>
      </c>
      <c r="G792" s="11" t="s">
        <v>189</v>
      </c>
    </row>
    <row r="793" spans="1:7" x14ac:dyDescent="0.25">
      <c r="A793" s="11" t="str">
        <f t="shared" si="12"/>
        <v>Southern LeyteLiloan</v>
      </c>
      <c r="B793" s="11" t="s">
        <v>1807</v>
      </c>
      <c r="C793" s="11" t="s">
        <v>1809</v>
      </c>
      <c r="D793" s="11" t="s">
        <v>289</v>
      </c>
      <c r="E793" s="11" t="s">
        <v>290</v>
      </c>
      <c r="F793" s="11" t="s">
        <v>110</v>
      </c>
      <c r="G793" s="11" t="s">
        <v>111</v>
      </c>
    </row>
    <row r="794" spans="1:7" x14ac:dyDescent="0.25">
      <c r="A794" s="11" t="str">
        <f t="shared" si="12"/>
        <v>Zamboanga del NorteLiloy</v>
      </c>
      <c r="B794" s="11" t="s">
        <v>1810</v>
      </c>
      <c r="C794" s="11" t="s">
        <v>1811</v>
      </c>
      <c r="D794" s="11" t="s">
        <v>415</v>
      </c>
      <c r="E794" s="11" t="s">
        <v>416</v>
      </c>
      <c r="F794" s="11" t="s">
        <v>233</v>
      </c>
      <c r="G794" s="11" t="s">
        <v>234</v>
      </c>
    </row>
    <row r="795" spans="1:7" x14ac:dyDescent="0.25">
      <c r="A795" s="11" t="str">
        <f t="shared" si="12"/>
        <v>Southern LeyteLimasawa</v>
      </c>
      <c r="B795" s="11" t="s">
        <v>1812</v>
      </c>
      <c r="C795" s="11" t="s">
        <v>1813</v>
      </c>
      <c r="D795" s="11" t="s">
        <v>289</v>
      </c>
      <c r="E795" s="11" t="s">
        <v>290</v>
      </c>
      <c r="F795" s="11" t="s">
        <v>110</v>
      </c>
      <c r="G795" s="11" t="s">
        <v>111</v>
      </c>
    </row>
    <row r="796" spans="1:7" x14ac:dyDescent="0.25">
      <c r="A796" s="11" t="str">
        <f t="shared" si="12"/>
        <v>BataanLimay</v>
      </c>
      <c r="B796" s="11" t="s">
        <v>1814</v>
      </c>
      <c r="C796" s="11" t="s">
        <v>1815</v>
      </c>
      <c r="D796" s="11" t="s">
        <v>96</v>
      </c>
      <c r="E796" s="11" t="s">
        <v>97</v>
      </c>
      <c r="F796" s="11" t="s">
        <v>98</v>
      </c>
      <c r="G796" s="11" t="s">
        <v>99</v>
      </c>
    </row>
    <row r="797" spans="1:7" x14ac:dyDescent="0.25">
      <c r="A797" s="11" t="str">
        <f t="shared" si="12"/>
        <v>Lanao del NorteLinamon</v>
      </c>
      <c r="B797" s="11" t="s">
        <v>1816</v>
      </c>
      <c r="C797" s="11" t="s">
        <v>1817</v>
      </c>
      <c r="D797" s="11" t="s">
        <v>395</v>
      </c>
      <c r="E797" s="11" t="s">
        <v>396</v>
      </c>
      <c r="F797" s="11" t="s">
        <v>263</v>
      </c>
      <c r="G797" s="11" t="s">
        <v>264</v>
      </c>
    </row>
    <row r="798" spans="1:7" x14ac:dyDescent="0.25">
      <c r="A798" s="11" t="str">
        <f t="shared" si="12"/>
        <v>PalawanLinapacan</v>
      </c>
      <c r="B798" s="11" t="s">
        <v>1818</v>
      </c>
      <c r="C798" s="11" t="s">
        <v>1819</v>
      </c>
      <c r="D798" s="11" t="s">
        <v>86</v>
      </c>
      <c r="E798" s="11" t="s">
        <v>87</v>
      </c>
      <c r="F798" s="11" t="s">
        <v>88</v>
      </c>
      <c r="G798" s="11" t="s">
        <v>89</v>
      </c>
    </row>
    <row r="799" spans="1:7" x14ac:dyDescent="0.25">
      <c r="A799" s="11" t="str">
        <f t="shared" si="12"/>
        <v>PangasinanLingayen</v>
      </c>
      <c r="B799" s="11" t="s">
        <v>1820</v>
      </c>
      <c r="C799" s="11" t="s">
        <v>1821</v>
      </c>
      <c r="D799" s="11" t="s">
        <v>130</v>
      </c>
      <c r="E799" s="11" t="s">
        <v>131</v>
      </c>
      <c r="F799" s="11" t="s">
        <v>116</v>
      </c>
      <c r="G799" s="11" t="s">
        <v>117</v>
      </c>
    </row>
    <row r="800" spans="1:7" x14ac:dyDescent="0.25">
      <c r="A800" s="11" t="str">
        <f t="shared" si="12"/>
        <v>Surigao del SurLingig</v>
      </c>
      <c r="B800" s="11" t="s">
        <v>1822</v>
      </c>
      <c r="C800" s="11" t="s">
        <v>1823</v>
      </c>
      <c r="D800" s="11" t="s">
        <v>567</v>
      </c>
      <c r="E800" s="11" t="s">
        <v>568</v>
      </c>
      <c r="F800" s="11" t="s">
        <v>207</v>
      </c>
      <c r="G800" s="11" t="s">
        <v>208</v>
      </c>
    </row>
    <row r="801" spans="1:7" x14ac:dyDescent="0.25">
      <c r="A801" s="11" t="str">
        <f t="shared" si="12"/>
        <v>BatangasLipa City</v>
      </c>
      <c r="B801" s="11" t="s">
        <v>1824</v>
      </c>
      <c r="C801" s="11" t="s">
        <v>1825</v>
      </c>
      <c r="D801" s="11" t="s">
        <v>134</v>
      </c>
      <c r="E801" s="11" t="s">
        <v>135</v>
      </c>
      <c r="F801" s="11" t="s">
        <v>122</v>
      </c>
      <c r="G801" s="11" t="s">
        <v>123</v>
      </c>
    </row>
    <row r="802" spans="1:7" x14ac:dyDescent="0.25">
      <c r="A802" s="11" t="str">
        <f t="shared" si="12"/>
        <v>Nueva EcijaLlanera</v>
      </c>
      <c r="B802" s="11" t="s">
        <v>1826</v>
      </c>
      <c r="C802" s="11" t="s">
        <v>1827</v>
      </c>
      <c r="D802" s="11" t="s">
        <v>223</v>
      </c>
      <c r="E802" s="11" t="s">
        <v>224</v>
      </c>
      <c r="F802" s="11" t="s">
        <v>98</v>
      </c>
      <c r="G802" s="11" t="s">
        <v>99</v>
      </c>
    </row>
    <row r="803" spans="1:7" x14ac:dyDescent="0.25">
      <c r="A803" s="11" t="str">
        <f t="shared" si="12"/>
        <v>Eastern SamarLlorente</v>
      </c>
      <c r="B803" s="11" t="s">
        <v>1828</v>
      </c>
      <c r="C803" s="11" t="s">
        <v>1829</v>
      </c>
      <c r="D803" s="11" t="s">
        <v>346</v>
      </c>
      <c r="E803" s="11" t="s">
        <v>347</v>
      </c>
      <c r="F803" s="11" t="s">
        <v>110</v>
      </c>
      <c r="G803" s="11" t="s">
        <v>111</v>
      </c>
    </row>
    <row r="804" spans="1:7" x14ac:dyDescent="0.25">
      <c r="A804" s="11" t="str">
        <f t="shared" si="12"/>
        <v>BoholLoay</v>
      </c>
      <c r="B804" s="11" t="s">
        <v>1830</v>
      </c>
      <c r="C804" s="11" t="s">
        <v>1831</v>
      </c>
      <c r="D804" s="11" t="s">
        <v>186</v>
      </c>
      <c r="E804" s="11" t="s">
        <v>187</v>
      </c>
      <c r="F804" s="11" t="s">
        <v>188</v>
      </c>
      <c r="G804" s="11" t="s">
        <v>189</v>
      </c>
    </row>
    <row r="805" spans="1:7" x14ac:dyDescent="0.25">
      <c r="A805" s="11" t="str">
        <f t="shared" si="12"/>
        <v>BatangasLobo</v>
      </c>
      <c r="B805" s="11" t="s">
        <v>1832</v>
      </c>
      <c r="C805" s="11" t="s">
        <v>1833</v>
      </c>
      <c r="D805" s="11" t="s">
        <v>134</v>
      </c>
      <c r="E805" s="11" t="s">
        <v>135</v>
      </c>
      <c r="F805" s="11" t="s">
        <v>122</v>
      </c>
      <c r="G805" s="11" t="s">
        <v>123</v>
      </c>
    </row>
    <row r="806" spans="1:7" x14ac:dyDescent="0.25">
      <c r="A806" s="11" t="str">
        <f t="shared" si="12"/>
        <v>BoholLoboc</v>
      </c>
      <c r="B806" s="11" t="s">
        <v>1834</v>
      </c>
      <c r="C806" s="11" t="s">
        <v>1835</v>
      </c>
      <c r="D806" s="11" t="s">
        <v>186</v>
      </c>
      <c r="E806" s="11" t="s">
        <v>187</v>
      </c>
      <c r="F806" s="11" t="s">
        <v>188</v>
      </c>
      <c r="G806" s="11" t="s">
        <v>189</v>
      </c>
    </row>
    <row r="807" spans="1:7" x14ac:dyDescent="0.25">
      <c r="A807" s="11" t="str">
        <f t="shared" si="12"/>
        <v>Occidental MindoroLooc</v>
      </c>
      <c r="B807" s="11" t="s">
        <v>1836</v>
      </c>
      <c r="C807" s="11" t="s">
        <v>1837</v>
      </c>
      <c r="D807" s="11" t="s">
        <v>92</v>
      </c>
      <c r="E807" s="11" t="s">
        <v>93</v>
      </c>
      <c r="F807" s="11" t="s">
        <v>88</v>
      </c>
      <c r="G807" s="11" t="s">
        <v>89</v>
      </c>
    </row>
    <row r="808" spans="1:7" x14ac:dyDescent="0.25">
      <c r="A808" s="11" t="str">
        <f t="shared" si="12"/>
        <v>RomblonLooc</v>
      </c>
      <c r="B808" s="11" t="s">
        <v>1836</v>
      </c>
      <c r="C808" s="11" t="s">
        <v>1838</v>
      </c>
      <c r="D808" s="11" t="s">
        <v>198</v>
      </c>
      <c r="E808" s="11" t="s">
        <v>199</v>
      </c>
      <c r="F808" s="11" t="s">
        <v>88</v>
      </c>
      <c r="G808" s="11" t="s">
        <v>89</v>
      </c>
    </row>
    <row r="809" spans="1:7" x14ac:dyDescent="0.25">
      <c r="A809" s="11" t="str">
        <f t="shared" si="12"/>
        <v>BoholLoon</v>
      </c>
      <c r="B809" s="11" t="s">
        <v>1839</v>
      </c>
      <c r="C809" s="11" t="s">
        <v>1840</v>
      </c>
      <c r="D809" s="11" t="s">
        <v>186</v>
      </c>
      <c r="E809" s="11" t="s">
        <v>187</v>
      </c>
      <c r="F809" s="11" t="s">
        <v>188</v>
      </c>
      <c r="G809" s="11" t="s">
        <v>189</v>
      </c>
    </row>
    <row r="810" spans="1:7" x14ac:dyDescent="0.25">
      <c r="A810" s="11" t="str">
        <f t="shared" si="12"/>
        <v>Northern SamarLope de Vega</v>
      </c>
      <c r="B810" s="11" t="s">
        <v>1841</v>
      </c>
      <c r="C810" s="11" t="s">
        <v>1842</v>
      </c>
      <c r="D810" s="11" t="s">
        <v>247</v>
      </c>
      <c r="E810" s="11" t="s">
        <v>248</v>
      </c>
      <c r="F810" s="11" t="s">
        <v>110</v>
      </c>
      <c r="G810" s="11" t="s">
        <v>111</v>
      </c>
    </row>
    <row r="811" spans="1:7" x14ac:dyDescent="0.25">
      <c r="A811" s="11" t="str">
        <f t="shared" si="12"/>
        <v>QuezonLopez</v>
      </c>
      <c r="B811" s="11" t="s">
        <v>1843</v>
      </c>
      <c r="C811" s="11" t="s">
        <v>1844</v>
      </c>
      <c r="D811" s="11" t="s">
        <v>120</v>
      </c>
      <c r="E811" s="11" t="s">
        <v>121</v>
      </c>
      <c r="F811" s="11" t="s">
        <v>122</v>
      </c>
      <c r="G811" s="11" t="s">
        <v>123</v>
      </c>
    </row>
    <row r="812" spans="1:7" x14ac:dyDescent="0.25">
      <c r="A812" s="11" t="str">
        <f t="shared" si="12"/>
        <v>Misamis OccidentalLopez Jaena</v>
      </c>
      <c r="B812" s="11" t="s">
        <v>1845</v>
      </c>
      <c r="C812" s="11" t="s">
        <v>1846</v>
      </c>
      <c r="D812" s="11" t="s">
        <v>261</v>
      </c>
      <c r="E812" s="11" t="s">
        <v>262</v>
      </c>
      <c r="F812" s="11" t="s">
        <v>263</v>
      </c>
      <c r="G812" s="11" t="s">
        <v>264</v>
      </c>
    </row>
    <row r="813" spans="1:7" x14ac:dyDescent="0.25">
      <c r="A813" s="11" t="str">
        <f t="shared" si="12"/>
        <v>Agusan del SurLoreto</v>
      </c>
      <c r="B813" s="11" t="s">
        <v>1847</v>
      </c>
      <c r="C813" s="11" t="s">
        <v>1848</v>
      </c>
      <c r="D813" s="11" t="s">
        <v>757</v>
      </c>
      <c r="E813" s="11" t="s">
        <v>758</v>
      </c>
      <c r="F813" s="11" t="s">
        <v>207</v>
      </c>
      <c r="G813" s="11" t="s">
        <v>208</v>
      </c>
    </row>
    <row r="814" spans="1:7" x14ac:dyDescent="0.25">
      <c r="A814" s="11" t="str">
        <f t="shared" si="12"/>
        <v>Dinagat IslandsLoreto</v>
      </c>
      <c r="B814" s="11" t="s">
        <v>1847</v>
      </c>
      <c r="C814" s="11" t="s">
        <v>1849</v>
      </c>
      <c r="D814" s="11" t="s">
        <v>587</v>
      </c>
      <c r="E814" s="11" t="s">
        <v>588</v>
      </c>
      <c r="F814" s="11" t="s">
        <v>207</v>
      </c>
      <c r="G814" s="11" t="s">
        <v>208</v>
      </c>
    </row>
    <row r="815" spans="1:7" x14ac:dyDescent="0.25">
      <c r="A815" s="11" t="str">
        <f t="shared" si="12"/>
        <v>LagunaLos Baños</v>
      </c>
      <c r="B815" s="11" t="s">
        <v>1850</v>
      </c>
      <c r="C815" s="11" t="s">
        <v>1851</v>
      </c>
      <c r="D815" s="11" t="s">
        <v>178</v>
      </c>
      <c r="E815" s="11" t="s">
        <v>179</v>
      </c>
      <c r="F815" s="11" t="s">
        <v>122</v>
      </c>
      <c r="G815" s="11" t="s">
        <v>123</v>
      </c>
    </row>
    <row r="816" spans="1:7" x14ac:dyDescent="0.25">
      <c r="A816" s="11" t="str">
        <f t="shared" si="12"/>
        <v>AbraLuba</v>
      </c>
      <c r="B816" s="11" t="s">
        <v>1852</v>
      </c>
      <c r="C816" s="11" t="s">
        <v>1853</v>
      </c>
      <c r="D816" s="11" t="s">
        <v>526</v>
      </c>
      <c r="E816" s="11" t="s">
        <v>527</v>
      </c>
      <c r="F816" s="11" t="s">
        <v>146</v>
      </c>
      <c r="G816" s="11" t="s">
        <v>147</v>
      </c>
    </row>
    <row r="817" spans="1:7" x14ac:dyDescent="0.25">
      <c r="A817" s="11" t="str">
        <f t="shared" si="12"/>
        <v>Occidental MindoroLubang</v>
      </c>
      <c r="B817" s="11" t="s">
        <v>1854</v>
      </c>
      <c r="C817" s="11" t="s">
        <v>1855</v>
      </c>
      <c r="D817" s="11" t="s">
        <v>92</v>
      </c>
      <c r="E817" s="11" t="s">
        <v>93</v>
      </c>
      <c r="F817" s="11" t="s">
        <v>88</v>
      </c>
      <c r="G817" s="11" t="s">
        <v>89</v>
      </c>
    </row>
    <row r="818" spans="1:7" x14ac:dyDescent="0.25">
      <c r="A818" s="11" t="str">
        <f t="shared" si="12"/>
        <v>PampangaLubao</v>
      </c>
      <c r="B818" s="11" t="s">
        <v>1856</v>
      </c>
      <c r="C818" s="11" t="s">
        <v>1857</v>
      </c>
      <c r="D818" s="11" t="s">
        <v>306</v>
      </c>
      <c r="E818" s="11" t="s">
        <v>307</v>
      </c>
      <c r="F818" s="11" t="s">
        <v>98</v>
      </c>
      <c r="G818" s="11" t="s">
        <v>99</v>
      </c>
    </row>
    <row r="819" spans="1:7" x14ac:dyDescent="0.25">
      <c r="A819" s="11" t="str">
        <f t="shared" si="12"/>
        <v>KalingaLubuagan</v>
      </c>
      <c r="B819" s="11" t="s">
        <v>1858</v>
      </c>
      <c r="C819" s="11" t="s">
        <v>1859</v>
      </c>
      <c r="D819" s="11" t="s">
        <v>473</v>
      </c>
      <c r="E819" s="11" t="s">
        <v>474</v>
      </c>
      <c r="F819" s="11" t="s">
        <v>146</v>
      </c>
      <c r="G819" s="11" t="s">
        <v>147</v>
      </c>
    </row>
    <row r="820" spans="1:7" x14ac:dyDescent="0.25">
      <c r="A820" s="11" t="str">
        <f t="shared" si="12"/>
        <v>QuezonLucban</v>
      </c>
      <c r="B820" s="11" t="s">
        <v>1860</v>
      </c>
      <c r="C820" s="11" t="s">
        <v>1861</v>
      </c>
      <c r="D820" s="11" t="s">
        <v>120</v>
      </c>
      <c r="E820" s="11" t="s">
        <v>121</v>
      </c>
      <c r="F820" s="11" t="s">
        <v>122</v>
      </c>
      <c r="G820" s="11" t="s">
        <v>123</v>
      </c>
    </row>
    <row r="821" spans="1:7" x14ac:dyDescent="0.25">
      <c r="A821" s="11" t="str">
        <f t="shared" si="12"/>
        <v>QuezonLucena City</v>
      </c>
      <c r="B821" s="11" t="s">
        <v>1862</v>
      </c>
      <c r="C821" s="11" t="s">
        <v>1863</v>
      </c>
      <c r="D821" s="11" t="s">
        <v>120</v>
      </c>
      <c r="E821" s="11" t="s">
        <v>121</v>
      </c>
      <c r="F821" s="11" t="s">
        <v>122</v>
      </c>
      <c r="G821" s="11" t="s">
        <v>123</v>
      </c>
    </row>
    <row r="822" spans="1:7" x14ac:dyDescent="0.25">
      <c r="A822" s="11" t="str">
        <f t="shared" si="12"/>
        <v>Misamis OrientalLugait</v>
      </c>
      <c r="B822" s="11" t="s">
        <v>1864</v>
      </c>
      <c r="C822" s="11" t="s">
        <v>1865</v>
      </c>
      <c r="D822" s="11" t="s">
        <v>271</v>
      </c>
      <c r="E822" s="11" t="s">
        <v>272</v>
      </c>
      <c r="F822" s="11" t="s">
        <v>263</v>
      </c>
      <c r="G822" s="11" t="s">
        <v>264</v>
      </c>
    </row>
    <row r="823" spans="1:7" x14ac:dyDescent="0.25">
      <c r="A823" s="11" t="str">
        <f t="shared" si="12"/>
        <v>SuluLugus</v>
      </c>
      <c r="B823" s="11" t="s">
        <v>1866</v>
      </c>
      <c r="C823" s="11" t="s">
        <v>1867</v>
      </c>
      <c r="D823" s="11" t="s">
        <v>1461</v>
      </c>
      <c r="E823" s="11" t="s">
        <v>1462</v>
      </c>
      <c r="F823" s="11" t="s">
        <v>160</v>
      </c>
      <c r="G823" s="11" t="s">
        <v>161</v>
      </c>
    </row>
    <row r="824" spans="1:7" x14ac:dyDescent="0.25">
      <c r="A824" s="11" t="str">
        <f t="shared" si="12"/>
        <v>LagunaLuisiana</v>
      </c>
      <c r="B824" s="11" t="s">
        <v>1868</v>
      </c>
      <c r="C824" s="11" t="s">
        <v>1869</v>
      </c>
      <c r="D824" s="11" t="s">
        <v>178</v>
      </c>
      <c r="E824" s="11" t="s">
        <v>179</v>
      </c>
      <c r="F824" s="11" t="s">
        <v>122</v>
      </c>
      <c r="G824" s="11" t="s">
        <v>123</v>
      </c>
    </row>
    <row r="825" spans="1:7" x14ac:dyDescent="0.25">
      <c r="A825" s="11" t="str">
        <f t="shared" si="12"/>
        <v>Lanao del SurLumba-Bayabao</v>
      </c>
      <c r="B825" s="11" t="s">
        <v>1870</v>
      </c>
      <c r="C825" s="11" t="s">
        <v>1871</v>
      </c>
      <c r="D825" s="11" t="s">
        <v>399</v>
      </c>
      <c r="E825" s="11" t="s">
        <v>400</v>
      </c>
      <c r="F825" s="11" t="s">
        <v>160</v>
      </c>
      <c r="G825" s="11" t="s">
        <v>161</v>
      </c>
    </row>
    <row r="826" spans="1:7" x14ac:dyDescent="0.25">
      <c r="A826" s="11" t="str">
        <f t="shared" si="12"/>
        <v>Lanao del SurLumbaca-Unayan</v>
      </c>
      <c r="B826" s="11" t="s">
        <v>1872</v>
      </c>
      <c r="C826" s="11" t="s">
        <v>1873</v>
      </c>
      <c r="D826" s="11" t="s">
        <v>399</v>
      </c>
      <c r="E826" s="11" t="s">
        <v>400</v>
      </c>
      <c r="F826" s="11" t="s">
        <v>160</v>
      </c>
      <c r="G826" s="11" t="s">
        <v>161</v>
      </c>
    </row>
    <row r="827" spans="1:7" x14ac:dyDescent="0.25">
      <c r="A827" s="11" t="str">
        <f t="shared" si="12"/>
        <v>LagunaLumban</v>
      </c>
      <c r="B827" s="11" t="s">
        <v>1874</v>
      </c>
      <c r="C827" s="11" t="s">
        <v>1875</v>
      </c>
      <c r="D827" s="11" t="s">
        <v>178</v>
      </c>
      <c r="E827" s="11" t="s">
        <v>179</v>
      </c>
      <c r="F827" s="11" t="s">
        <v>122</v>
      </c>
      <c r="G827" s="11" t="s">
        <v>123</v>
      </c>
    </row>
    <row r="828" spans="1:7" x14ac:dyDescent="0.25">
      <c r="A828" s="11" t="str">
        <f t="shared" si="12"/>
        <v>Lanao del SurLumbatan</v>
      </c>
      <c r="B828" s="11" t="s">
        <v>1876</v>
      </c>
      <c r="C828" s="11" t="s">
        <v>1877</v>
      </c>
      <c r="D828" s="11" t="s">
        <v>399</v>
      </c>
      <c r="E828" s="11" t="s">
        <v>400</v>
      </c>
      <c r="F828" s="11" t="s">
        <v>160</v>
      </c>
      <c r="G828" s="11" t="s">
        <v>161</v>
      </c>
    </row>
    <row r="829" spans="1:7" x14ac:dyDescent="0.25">
      <c r="A829" s="11" t="str">
        <f t="shared" si="12"/>
        <v>Lanao del SurLumbayanague</v>
      </c>
      <c r="B829" s="11" t="s">
        <v>1878</v>
      </c>
      <c r="C829" s="11" t="s">
        <v>1879</v>
      </c>
      <c r="D829" s="11" t="s">
        <v>399</v>
      </c>
      <c r="E829" s="11" t="s">
        <v>400</v>
      </c>
      <c r="F829" s="11" t="s">
        <v>160</v>
      </c>
      <c r="G829" s="11" t="s">
        <v>161</v>
      </c>
    </row>
    <row r="830" spans="1:7" x14ac:dyDescent="0.25">
      <c r="A830" s="11" t="str">
        <f t="shared" si="12"/>
        <v>La UnionLuna</v>
      </c>
      <c r="B830" s="11" t="s">
        <v>1880</v>
      </c>
      <c r="C830" s="11" t="s">
        <v>1881</v>
      </c>
      <c r="D830" s="11" t="s">
        <v>138</v>
      </c>
      <c r="E830" s="11" t="s">
        <v>139</v>
      </c>
      <c r="F830" s="11" t="s">
        <v>116</v>
      </c>
      <c r="G830" s="11" t="s">
        <v>117</v>
      </c>
    </row>
    <row r="831" spans="1:7" x14ac:dyDescent="0.25">
      <c r="A831" s="11" t="str">
        <f t="shared" si="12"/>
        <v>IsabelaLuna</v>
      </c>
      <c r="B831" s="11" t="s">
        <v>1880</v>
      </c>
      <c r="C831" s="11" t="s">
        <v>1882</v>
      </c>
      <c r="D831" s="11" t="s">
        <v>227</v>
      </c>
      <c r="E831" s="11" t="s">
        <v>228</v>
      </c>
      <c r="F831" s="11" t="s">
        <v>104</v>
      </c>
      <c r="G831" s="11" t="s">
        <v>105</v>
      </c>
    </row>
    <row r="832" spans="1:7" x14ac:dyDescent="0.25">
      <c r="A832" s="11" t="str">
        <f t="shared" si="12"/>
        <v>ApayaoLuna</v>
      </c>
      <c r="B832" s="11" t="s">
        <v>1880</v>
      </c>
      <c r="C832" s="11" t="s">
        <v>1883</v>
      </c>
      <c r="D832" s="11" t="s">
        <v>831</v>
      </c>
      <c r="E832" s="11" t="s">
        <v>832</v>
      </c>
      <c r="F832" s="11" t="s">
        <v>146</v>
      </c>
      <c r="G832" s="11" t="s">
        <v>147</v>
      </c>
    </row>
    <row r="833" spans="1:7" x14ac:dyDescent="0.25">
      <c r="A833" s="11" t="str">
        <f t="shared" si="12"/>
        <v>Nueva EcijaLupao</v>
      </c>
      <c r="B833" s="11" t="s">
        <v>1884</v>
      </c>
      <c r="C833" s="11" t="s">
        <v>1885</v>
      </c>
      <c r="D833" s="11" t="s">
        <v>223</v>
      </c>
      <c r="E833" s="11" t="s">
        <v>224</v>
      </c>
      <c r="F833" s="11" t="s">
        <v>98</v>
      </c>
      <c r="G833" s="11" t="s">
        <v>99</v>
      </c>
    </row>
    <row r="834" spans="1:7" x14ac:dyDescent="0.25">
      <c r="A834" s="11" t="str">
        <f t="shared" si="12"/>
        <v>Camarines SurLupi</v>
      </c>
      <c r="B834" s="11" t="s">
        <v>1886</v>
      </c>
      <c r="C834" s="11" t="s">
        <v>1887</v>
      </c>
      <c r="D834" s="11" t="s">
        <v>375</v>
      </c>
      <c r="E834" s="11" t="s">
        <v>376</v>
      </c>
      <c r="F834" s="11" t="s">
        <v>342</v>
      </c>
      <c r="G834" s="11" t="s">
        <v>343</v>
      </c>
    </row>
    <row r="835" spans="1:7" x14ac:dyDescent="0.25">
      <c r="A835" s="11" t="str">
        <f t="shared" ref="A835:A898" si="13">D835&amp;B835</f>
        <v>Davao OrientalLupon</v>
      </c>
      <c r="B835" s="11" t="s">
        <v>1888</v>
      </c>
      <c r="C835" s="11" t="s">
        <v>1889</v>
      </c>
      <c r="D835" s="11" t="s">
        <v>433</v>
      </c>
      <c r="E835" s="11" t="s">
        <v>434</v>
      </c>
      <c r="F835" s="11" t="s">
        <v>358</v>
      </c>
      <c r="G835" s="11" t="s">
        <v>359</v>
      </c>
    </row>
    <row r="836" spans="1:7" x14ac:dyDescent="0.25">
      <c r="A836" s="11" t="str">
        <f t="shared" si="13"/>
        <v>Sultan KudaratLutayan</v>
      </c>
      <c r="B836" s="11" t="s">
        <v>1890</v>
      </c>
      <c r="C836" s="11" t="s">
        <v>1891</v>
      </c>
      <c r="D836" s="11" t="s">
        <v>445</v>
      </c>
      <c r="E836" s="11" t="s">
        <v>446</v>
      </c>
      <c r="F836" s="11" t="s">
        <v>170</v>
      </c>
      <c r="G836" s="11" t="s">
        <v>171</v>
      </c>
    </row>
    <row r="837" spans="1:7" x14ac:dyDescent="0.25">
      <c r="A837" s="11" t="str">
        <f t="shared" si="13"/>
        <v>SuluLuuk</v>
      </c>
      <c r="B837" s="11" t="s">
        <v>1892</v>
      </c>
      <c r="C837" s="11" t="s">
        <v>1893</v>
      </c>
      <c r="D837" s="11" t="s">
        <v>1461</v>
      </c>
      <c r="E837" s="11" t="s">
        <v>1462</v>
      </c>
      <c r="F837" s="11" t="s">
        <v>160</v>
      </c>
      <c r="G837" s="11" t="s">
        <v>161</v>
      </c>
    </row>
    <row r="838" spans="1:7" x14ac:dyDescent="0.25">
      <c r="A838" s="11" t="str">
        <f t="shared" si="13"/>
        <v>CotabatoM'Lang</v>
      </c>
      <c r="B838" s="11" t="s">
        <v>1894</v>
      </c>
      <c r="C838" s="11" t="s">
        <v>1895</v>
      </c>
      <c r="D838" s="11" t="s">
        <v>174</v>
      </c>
      <c r="E838" s="11" t="s">
        <v>175</v>
      </c>
      <c r="F838" s="11" t="s">
        <v>170</v>
      </c>
      <c r="G838" s="11" t="s">
        <v>171</v>
      </c>
    </row>
    <row r="839" spans="1:7" x14ac:dyDescent="0.25">
      <c r="A839" s="11" t="str">
        <f t="shared" si="13"/>
        <v>CapizMa-Ayon</v>
      </c>
      <c r="B839" s="11" t="s">
        <v>1896</v>
      </c>
      <c r="C839" s="11" t="s">
        <v>1897</v>
      </c>
      <c r="D839" s="11" t="s">
        <v>1162</v>
      </c>
      <c r="E839" s="11" t="s">
        <v>1163</v>
      </c>
      <c r="F839" s="11" t="s">
        <v>154</v>
      </c>
      <c r="G839" s="11" t="s">
        <v>155</v>
      </c>
    </row>
    <row r="840" spans="1:7" x14ac:dyDescent="0.25">
      <c r="A840" s="11" t="str">
        <f t="shared" si="13"/>
        <v>SaranganiMaasim</v>
      </c>
      <c r="B840" s="11" t="s">
        <v>1898</v>
      </c>
      <c r="C840" s="11" t="s">
        <v>1899</v>
      </c>
      <c r="D840" s="11" t="s">
        <v>168</v>
      </c>
      <c r="E840" s="11" t="s">
        <v>169</v>
      </c>
      <c r="F840" s="11" t="s">
        <v>170</v>
      </c>
      <c r="G840" s="11" t="s">
        <v>171</v>
      </c>
    </row>
    <row r="841" spans="1:7" x14ac:dyDescent="0.25">
      <c r="A841" s="11" t="str">
        <f t="shared" si="13"/>
        <v>IloiloMaasin</v>
      </c>
      <c r="B841" s="11" t="s">
        <v>1900</v>
      </c>
      <c r="C841" s="11" t="s">
        <v>1901</v>
      </c>
      <c r="D841" s="11" t="s">
        <v>152</v>
      </c>
      <c r="E841" s="11" t="s">
        <v>153</v>
      </c>
      <c r="F841" s="11" t="s">
        <v>154</v>
      </c>
      <c r="G841" s="11" t="s">
        <v>155</v>
      </c>
    </row>
    <row r="842" spans="1:7" x14ac:dyDescent="0.25">
      <c r="A842" s="11" t="str">
        <f t="shared" si="13"/>
        <v>PampangaMabalacat City</v>
      </c>
      <c r="B842" s="11" t="s">
        <v>1902</v>
      </c>
      <c r="C842" s="11" t="s">
        <v>1903</v>
      </c>
      <c r="D842" s="11" t="s">
        <v>306</v>
      </c>
      <c r="E842" s="11" t="s">
        <v>307</v>
      </c>
      <c r="F842" s="11" t="s">
        <v>98</v>
      </c>
      <c r="G842" s="11" t="s">
        <v>99</v>
      </c>
    </row>
    <row r="843" spans="1:7" x14ac:dyDescent="0.25">
      <c r="A843" s="11" t="str">
        <f t="shared" si="13"/>
        <v>Negros OrientalMabinay</v>
      </c>
      <c r="B843" s="11" t="s">
        <v>1904</v>
      </c>
      <c r="C843" s="11" t="s">
        <v>1905</v>
      </c>
      <c r="D843" s="11" t="s">
        <v>279</v>
      </c>
      <c r="E843" s="11" t="s">
        <v>280</v>
      </c>
      <c r="F843" s="11" t="s">
        <v>188</v>
      </c>
      <c r="G843" s="11" t="s">
        <v>189</v>
      </c>
    </row>
    <row r="844" spans="1:7" x14ac:dyDescent="0.25">
      <c r="A844" s="11" t="str">
        <f t="shared" si="13"/>
        <v>PangasinanMabini</v>
      </c>
      <c r="B844" s="11" t="s">
        <v>1906</v>
      </c>
      <c r="C844" s="11" t="s">
        <v>1907</v>
      </c>
      <c r="D844" s="11" t="s">
        <v>130</v>
      </c>
      <c r="E844" s="11" t="s">
        <v>131</v>
      </c>
      <c r="F844" s="11" t="s">
        <v>116</v>
      </c>
      <c r="G844" s="11" t="s">
        <v>117</v>
      </c>
    </row>
    <row r="845" spans="1:7" x14ac:dyDescent="0.25">
      <c r="A845" s="11" t="str">
        <f t="shared" si="13"/>
        <v>BatangasMabini</v>
      </c>
      <c r="B845" s="11" t="s">
        <v>1906</v>
      </c>
      <c r="C845" s="11" t="s">
        <v>1908</v>
      </c>
      <c r="D845" s="11" t="s">
        <v>134</v>
      </c>
      <c r="E845" s="11" t="s">
        <v>135</v>
      </c>
      <c r="F845" s="11" t="s">
        <v>122</v>
      </c>
      <c r="G845" s="11" t="s">
        <v>123</v>
      </c>
    </row>
    <row r="846" spans="1:7" x14ac:dyDescent="0.25">
      <c r="A846" s="11" t="str">
        <f t="shared" si="13"/>
        <v>BoholMabini</v>
      </c>
      <c r="B846" s="11" t="s">
        <v>1906</v>
      </c>
      <c r="C846" s="11" t="s">
        <v>1909</v>
      </c>
      <c r="D846" s="11" t="s">
        <v>186</v>
      </c>
      <c r="E846" s="11" t="s">
        <v>187</v>
      </c>
      <c r="F846" s="11" t="s">
        <v>188</v>
      </c>
      <c r="G846" s="11" t="s">
        <v>189</v>
      </c>
    </row>
    <row r="847" spans="1:7" x14ac:dyDescent="0.25">
      <c r="A847" s="11" t="str">
        <f t="shared" si="13"/>
        <v>Compostela ValleyMabini</v>
      </c>
      <c r="B847" s="11" t="s">
        <v>1906</v>
      </c>
      <c r="C847" s="11" t="s">
        <v>1910</v>
      </c>
      <c r="D847" s="11" t="s">
        <v>1133</v>
      </c>
      <c r="E847" s="11" t="s">
        <v>1134</v>
      </c>
      <c r="F847" s="11" t="s">
        <v>358</v>
      </c>
      <c r="G847" s="11" t="s">
        <v>359</v>
      </c>
    </row>
    <row r="848" spans="1:7" x14ac:dyDescent="0.25">
      <c r="A848" s="11" t="str">
        <f t="shared" si="13"/>
        <v>LagunaMabitac</v>
      </c>
      <c r="B848" s="11" t="s">
        <v>1911</v>
      </c>
      <c r="C848" s="11" t="s">
        <v>1912</v>
      </c>
      <c r="D848" s="11" t="s">
        <v>178</v>
      </c>
      <c r="E848" s="11" t="s">
        <v>179</v>
      </c>
      <c r="F848" s="11" t="s">
        <v>122</v>
      </c>
      <c r="G848" s="11" t="s">
        <v>123</v>
      </c>
    </row>
    <row r="849" spans="1:7" x14ac:dyDescent="0.25">
      <c r="A849" s="11" t="str">
        <f t="shared" si="13"/>
        <v>Zamboanga SibugayMabuhay</v>
      </c>
      <c r="B849" s="11" t="s">
        <v>1913</v>
      </c>
      <c r="C849" s="11" t="s">
        <v>1914</v>
      </c>
      <c r="D849" s="11" t="s">
        <v>231</v>
      </c>
      <c r="E849" s="11" t="s">
        <v>232</v>
      </c>
      <c r="F849" s="11" t="s">
        <v>233</v>
      </c>
      <c r="G849" s="11" t="s">
        <v>234</v>
      </c>
    </row>
    <row r="850" spans="1:7" x14ac:dyDescent="0.25">
      <c r="A850" s="11" t="str">
        <f t="shared" si="13"/>
        <v>PampangaMacabebe</v>
      </c>
      <c r="B850" s="11" t="s">
        <v>1915</v>
      </c>
      <c r="C850" s="11" t="s">
        <v>1916</v>
      </c>
      <c r="D850" s="11" t="s">
        <v>306</v>
      </c>
      <c r="E850" s="11" t="s">
        <v>307</v>
      </c>
      <c r="F850" s="11" t="s">
        <v>98</v>
      </c>
      <c r="G850" s="11" t="s">
        <v>99</v>
      </c>
    </row>
    <row r="851" spans="1:7" x14ac:dyDescent="0.25">
      <c r="A851" s="11" t="str">
        <f t="shared" si="13"/>
        <v>QuezonMacalelon</v>
      </c>
      <c r="B851" s="11" t="s">
        <v>1917</v>
      </c>
      <c r="C851" s="11" t="s">
        <v>1918</v>
      </c>
      <c r="D851" s="11" t="s">
        <v>120</v>
      </c>
      <c r="E851" s="11" t="s">
        <v>121</v>
      </c>
      <c r="F851" s="11" t="s">
        <v>122</v>
      </c>
      <c r="G851" s="11" t="s">
        <v>123</v>
      </c>
    </row>
    <row r="852" spans="1:7" x14ac:dyDescent="0.25">
      <c r="A852" s="11" t="str">
        <f t="shared" si="13"/>
        <v>LeyteMacarthur</v>
      </c>
      <c r="B852" s="11" t="s">
        <v>1919</v>
      </c>
      <c r="C852" s="11" t="s">
        <v>1920</v>
      </c>
      <c r="D852" s="11" t="s">
        <v>108</v>
      </c>
      <c r="E852" s="11" t="s">
        <v>109</v>
      </c>
      <c r="F852" s="11" t="s">
        <v>110</v>
      </c>
      <c r="G852" s="11" t="s">
        <v>111</v>
      </c>
    </row>
    <row r="853" spans="1:7" x14ac:dyDescent="0.25">
      <c r="A853" s="11" t="str">
        <f t="shared" si="13"/>
        <v>Compostela ValleyMaco</v>
      </c>
      <c r="B853" s="11" t="s">
        <v>1921</v>
      </c>
      <c r="C853" s="11" t="s">
        <v>1922</v>
      </c>
      <c r="D853" s="11" t="s">
        <v>1133</v>
      </c>
      <c r="E853" s="11" t="s">
        <v>1134</v>
      </c>
      <c r="F853" s="11" t="s">
        <v>358</v>
      </c>
      <c r="G853" s="11" t="s">
        <v>359</v>
      </c>
    </row>
    <row r="854" spans="1:7" x14ac:dyDescent="0.25">
      <c r="A854" s="11" t="str">
        <f t="shared" si="13"/>
        <v>IsabelaMaconacon</v>
      </c>
      <c r="B854" s="11" t="s">
        <v>1923</v>
      </c>
      <c r="C854" s="11" t="s">
        <v>1924</v>
      </c>
      <c r="D854" s="11" t="s">
        <v>227</v>
      </c>
      <c r="E854" s="11" t="s">
        <v>228</v>
      </c>
      <c r="F854" s="11" t="s">
        <v>104</v>
      </c>
      <c r="G854" s="11" t="s">
        <v>105</v>
      </c>
    </row>
    <row r="855" spans="1:7" x14ac:dyDescent="0.25">
      <c r="A855" s="11" t="str">
        <f t="shared" si="13"/>
        <v>Southern LeyteMacrohon</v>
      </c>
      <c r="B855" s="11" t="s">
        <v>1925</v>
      </c>
      <c r="C855" s="11" t="s">
        <v>1926</v>
      </c>
      <c r="D855" s="11" t="s">
        <v>289</v>
      </c>
      <c r="E855" s="11" t="s">
        <v>290</v>
      </c>
      <c r="F855" s="11" t="s">
        <v>110</v>
      </c>
      <c r="G855" s="11" t="s">
        <v>111</v>
      </c>
    </row>
    <row r="856" spans="1:7" x14ac:dyDescent="0.25">
      <c r="A856" s="11" t="str">
        <f t="shared" si="13"/>
        <v>AklanMadalag</v>
      </c>
      <c r="B856" s="11" t="s">
        <v>1927</v>
      </c>
      <c r="C856" s="11" t="s">
        <v>1928</v>
      </c>
      <c r="D856" s="11" t="s">
        <v>267</v>
      </c>
      <c r="E856" s="11" t="s">
        <v>268</v>
      </c>
      <c r="F856" s="11" t="s">
        <v>154</v>
      </c>
      <c r="G856" s="11" t="s">
        <v>155</v>
      </c>
    </row>
    <row r="857" spans="1:7" x14ac:dyDescent="0.25">
      <c r="A857" s="11" t="str">
        <f t="shared" si="13"/>
        <v>Lanao del SurMadalum</v>
      </c>
      <c r="B857" s="11" t="s">
        <v>1929</v>
      </c>
      <c r="C857" s="11" t="s">
        <v>1930</v>
      </c>
      <c r="D857" s="11" t="s">
        <v>399</v>
      </c>
      <c r="E857" s="11" t="s">
        <v>400</v>
      </c>
      <c r="F857" s="11" t="s">
        <v>160</v>
      </c>
      <c r="G857" s="11" t="s">
        <v>161</v>
      </c>
    </row>
    <row r="858" spans="1:7" x14ac:dyDescent="0.25">
      <c r="A858" s="11" t="str">
        <f t="shared" si="13"/>
        <v>Lanao del SurMadamba</v>
      </c>
      <c r="B858" s="11" t="s">
        <v>1931</v>
      </c>
      <c r="C858" s="11" t="s">
        <v>1932</v>
      </c>
      <c r="D858" s="11" t="s">
        <v>399</v>
      </c>
      <c r="E858" s="11" t="s">
        <v>400</v>
      </c>
      <c r="F858" s="11" t="s">
        <v>160</v>
      </c>
      <c r="G858" s="11" t="s">
        <v>161</v>
      </c>
    </row>
    <row r="859" spans="1:7" x14ac:dyDescent="0.25">
      <c r="A859" s="11" t="str">
        <f t="shared" si="13"/>
        <v>QuirinoMaddela</v>
      </c>
      <c r="B859" s="11" t="s">
        <v>1933</v>
      </c>
      <c r="C859" s="11" t="s">
        <v>1934</v>
      </c>
      <c r="D859" s="11" t="s">
        <v>126</v>
      </c>
      <c r="E859" s="11" t="s">
        <v>127</v>
      </c>
      <c r="F859" s="11" t="s">
        <v>104</v>
      </c>
      <c r="G859" s="11" t="s">
        <v>105</v>
      </c>
    </row>
    <row r="860" spans="1:7" x14ac:dyDescent="0.25">
      <c r="A860" s="11" t="str">
        <f t="shared" si="13"/>
        <v>Surigao del SurMadrid</v>
      </c>
      <c r="B860" s="11" t="s">
        <v>1935</v>
      </c>
      <c r="C860" s="11" t="s">
        <v>1936</v>
      </c>
      <c r="D860" s="11" t="s">
        <v>567</v>
      </c>
      <c r="E860" s="11" t="s">
        <v>568</v>
      </c>
      <c r="F860" s="11" t="s">
        <v>207</v>
      </c>
      <c r="G860" s="11" t="s">
        <v>208</v>
      </c>
    </row>
    <row r="861" spans="1:7" x14ac:dyDescent="0.25">
      <c r="A861" s="11" t="str">
        <f t="shared" si="13"/>
        <v>CebuMadridejos</v>
      </c>
      <c r="B861" s="11" t="s">
        <v>1937</v>
      </c>
      <c r="C861" s="11" t="s">
        <v>1938</v>
      </c>
      <c r="D861" s="11" t="s">
        <v>195</v>
      </c>
      <c r="E861" s="11" t="s">
        <v>196</v>
      </c>
      <c r="F861" s="11" t="s">
        <v>188</v>
      </c>
      <c r="G861" s="11" t="s">
        <v>189</v>
      </c>
    </row>
    <row r="862" spans="1:7" x14ac:dyDescent="0.25">
      <c r="A862" s="11" t="str">
        <f t="shared" si="13"/>
        <v>PampangaMagalang</v>
      </c>
      <c r="B862" s="11" t="s">
        <v>1939</v>
      </c>
      <c r="C862" s="11" t="s">
        <v>1940</v>
      </c>
      <c r="D862" s="11" t="s">
        <v>306</v>
      </c>
      <c r="E862" s="11" t="s">
        <v>307</v>
      </c>
      <c r="F862" s="11" t="s">
        <v>98</v>
      </c>
      <c r="G862" s="11" t="s">
        <v>99</v>
      </c>
    </row>
    <row r="863" spans="1:7" x14ac:dyDescent="0.25">
      <c r="A863" s="11" t="str">
        <f t="shared" si="13"/>
        <v>CaviteMagallanes</v>
      </c>
      <c r="B863" s="11" t="s">
        <v>1941</v>
      </c>
      <c r="C863" s="11" t="s">
        <v>1942</v>
      </c>
      <c r="D863" s="11" t="s">
        <v>213</v>
      </c>
      <c r="E863" s="11" t="s">
        <v>214</v>
      </c>
      <c r="F863" s="11" t="s">
        <v>122</v>
      </c>
      <c r="G863" s="11" t="s">
        <v>123</v>
      </c>
    </row>
    <row r="864" spans="1:7" x14ac:dyDescent="0.25">
      <c r="A864" s="11" t="str">
        <f t="shared" si="13"/>
        <v>SorsogonMagallanes</v>
      </c>
      <c r="B864" s="11" t="s">
        <v>1941</v>
      </c>
      <c r="C864" s="11" t="s">
        <v>1943</v>
      </c>
      <c r="D864" s="11" t="s">
        <v>555</v>
      </c>
      <c r="E864" s="11" t="s">
        <v>556</v>
      </c>
      <c r="F864" s="11" t="s">
        <v>342</v>
      </c>
      <c r="G864" s="11" t="s">
        <v>343</v>
      </c>
    </row>
    <row r="865" spans="1:7" x14ac:dyDescent="0.25">
      <c r="A865" s="11" t="str">
        <f t="shared" si="13"/>
        <v>Agusan del NorteMagallanes</v>
      </c>
      <c r="B865" s="11" t="s">
        <v>1941</v>
      </c>
      <c r="C865" s="11" t="s">
        <v>1944</v>
      </c>
      <c r="D865" s="11" t="s">
        <v>727</v>
      </c>
      <c r="E865" s="11" t="s">
        <v>728</v>
      </c>
      <c r="F865" s="11" t="s">
        <v>207</v>
      </c>
      <c r="G865" s="11" t="s">
        <v>208</v>
      </c>
    </row>
    <row r="866" spans="1:7" x14ac:dyDescent="0.25">
      <c r="A866" s="11" t="str">
        <f t="shared" si="13"/>
        <v>Camarines SurMagarao</v>
      </c>
      <c r="B866" s="11" t="s">
        <v>1945</v>
      </c>
      <c r="C866" s="11" t="s">
        <v>1946</v>
      </c>
      <c r="D866" s="11" t="s">
        <v>375</v>
      </c>
      <c r="E866" s="11" t="s">
        <v>376</v>
      </c>
      <c r="F866" s="11" t="s">
        <v>342</v>
      </c>
      <c r="G866" s="11" t="s">
        <v>343</v>
      </c>
    </row>
    <row r="867" spans="1:7" x14ac:dyDescent="0.25">
      <c r="A867" s="11" t="str">
        <f t="shared" si="13"/>
        <v>LagunaMagdalena</v>
      </c>
      <c r="B867" s="11" t="s">
        <v>1947</v>
      </c>
      <c r="C867" s="11" t="s">
        <v>1948</v>
      </c>
      <c r="D867" s="11" t="s">
        <v>178</v>
      </c>
      <c r="E867" s="11" t="s">
        <v>179</v>
      </c>
      <c r="F867" s="11" t="s">
        <v>122</v>
      </c>
      <c r="G867" s="11" t="s">
        <v>123</v>
      </c>
    </row>
    <row r="868" spans="1:7" x14ac:dyDescent="0.25">
      <c r="A868" s="11" t="str">
        <f t="shared" si="13"/>
        <v>RomblonMagdiwang</v>
      </c>
      <c r="B868" s="11" t="s">
        <v>1949</v>
      </c>
      <c r="C868" s="11" t="s">
        <v>1950</v>
      </c>
      <c r="D868" s="11" t="s">
        <v>198</v>
      </c>
      <c r="E868" s="11" t="s">
        <v>199</v>
      </c>
      <c r="F868" s="11" t="s">
        <v>88</v>
      </c>
      <c r="G868" s="11" t="s">
        <v>89</v>
      </c>
    </row>
    <row r="869" spans="1:7" x14ac:dyDescent="0.25">
      <c r="A869" s="11" t="str">
        <f t="shared" si="13"/>
        <v>CotabatoMagpet</v>
      </c>
      <c r="B869" s="11" t="s">
        <v>1951</v>
      </c>
      <c r="C869" s="11" t="s">
        <v>1952</v>
      </c>
      <c r="D869" s="11" t="s">
        <v>174</v>
      </c>
      <c r="E869" s="11" t="s">
        <v>175</v>
      </c>
      <c r="F869" s="11" t="s">
        <v>170</v>
      </c>
      <c r="G869" s="11" t="s">
        <v>171</v>
      </c>
    </row>
    <row r="870" spans="1:7" x14ac:dyDescent="0.25">
      <c r="A870" s="11" t="str">
        <f t="shared" si="13"/>
        <v>Lanao del NorteMagsaysay</v>
      </c>
      <c r="B870" s="11" t="s">
        <v>1953</v>
      </c>
      <c r="C870" s="11" t="s">
        <v>1954</v>
      </c>
      <c r="D870" s="11" t="s">
        <v>395</v>
      </c>
      <c r="E870" s="11" t="s">
        <v>396</v>
      </c>
      <c r="F870" s="11" t="s">
        <v>263</v>
      </c>
      <c r="G870" s="11" t="s">
        <v>264</v>
      </c>
    </row>
    <row r="871" spans="1:7" x14ac:dyDescent="0.25">
      <c r="A871" s="11" t="str">
        <f t="shared" si="13"/>
        <v>Misamis OrientalMagsaysay</v>
      </c>
      <c r="B871" s="11" t="s">
        <v>1953</v>
      </c>
      <c r="C871" s="11" t="s">
        <v>1955</v>
      </c>
      <c r="D871" s="11" t="s">
        <v>271</v>
      </c>
      <c r="E871" s="11" t="s">
        <v>272</v>
      </c>
      <c r="F871" s="11" t="s">
        <v>263</v>
      </c>
      <c r="G871" s="11" t="s">
        <v>264</v>
      </c>
    </row>
    <row r="872" spans="1:7" x14ac:dyDescent="0.25">
      <c r="A872" s="11" t="str">
        <f t="shared" si="13"/>
        <v>Davao del SurMagsaysay</v>
      </c>
      <c r="B872" s="11" t="s">
        <v>1953</v>
      </c>
      <c r="C872" s="11" t="s">
        <v>1956</v>
      </c>
      <c r="D872" s="11" t="s">
        <v>538</v>
      </c>
      <c r="E872" s="11" t="s">
        <v>539</v>
      </c>
      <c r="F872" s="11" t="s">
        <v>358</v>
      </c>
      <c r="G872" s="11" t="s">
        <v>359</v>
      </c>
    </row>
    <row r="873" spans="1:7" x14ac:dyDescent="0.25">
      <c r="A873" s="11" t="str">
        <f t="shared" si="13"/>
        <v>Occidental MindoroMagsaysay</v>
      </c>
      <c r="B873" s="11" t="s">
        <v>1953</v>
      </c>
      <c r="C873" s="11" t="s">
        <v>1957</v>
      </c>
      <c r="D873" s="11" t="s">
        <v>92</v>
      </c>
      <c r="E873" s="11" t="s">
        <v>93</v>
      </c>
      <c r="F873" s="11" t="s">
        <v>88</v>
      </c>
      <c r="G873" s="11" t="s">
        <v>89</v>
      </c>
    </row>
    <row r="874" spans="1:7" x14ac:dyDescent="0.25">
      <c r="A874" s="11" t="str">
        <f t="shared" si="13"/>
        <v>PalawanMagsaysay</v>
      </c>
      <c r="B874" s="11" t="s">
        <v>1953</v>
      </c>
      <c r="C874" s="11" t="s">
        <v>1958</v>
      </c>
      <c r="D874" s="11" t="s">
        <v>86</v>
      </c>
      <c r="E874" s="11" t="s">
        <v>87</v>
      </c>
      <c r="F874" s="11" t="s">
        <v>88</v>
      </c>
      <c r="G874" s="11" t="s">
        <v>89</v>
      </c>
    </row>
    <row r="875" spans="1:7" x14ac:dyDescent="0.25">
      <c r="A875" s="11" t="str">
        <f t="shared" si="13"/>
        <v>Ilocos SurMagsingal</v>
      </c>
      <c r="B875" s="11" t="s">
        <v>1959</v>
      </c>
      <c r="C875" s="11" t="s">
        <v>1960</v>
      </c>
      <c r="D875" s="11" t="s">
        <v>237</v>
      </c>
      <c r="E875" s="11" t="s">
        <v>238</v>
      </c>
      <c r="F875" s="11" t="s">
        <v>116</v>
      </c>
      <c r="G875" s="11" t="s">
        <v>117</v>
      </c>
    </row>
    <row r="876" spans="1:7" x14ac:dyDescent="0.25">
      <c r="A876" s="11" t="str">
        <f t="shared" si="13"/>
        <v>Lanao del SurMaguing</v>
      </c>
      <c r="B876" s="11" t="s">
        <v>1961</v>
      </c>
      <c r="C876" s="11" t="s">
        <v>1962</v>
      </c>
      <c r="D876" s="11" t="s">
        <v>399</v>
      </c>
      <c r="E876" s="11" t="s">
        <v>400</v>
      </c>
      <c r="F876" s="11" t="s">
        <v>160</v>
      </c>
      <c r="G876" s="11" t="s">
        <v>161</v>
      </c>
    </row>
    <row r="877" spans="1:7" x14ac:dyDescent="0.25">
      <c r="A877" s="11" t="str">
        <f t="shared" si="13"/>
        <v>LeyteMahaplag</v>
      </c>
      <c r="B877" s="11" t="s">
        <v>1963</v>
      </c>
      <c r="C877" s="11" t="s">
        <v>1964</v>
      </c>
      <c r="D877" s="11" t="s">
        <v>108</v>
      </c>
      <c r="E877" s="11" t="s">
        <v>109</v>
      </c>
      <c r="F877" s="11" t="s">
        <v>110</v>
      </c>
      <c r="G877" s="11" t="s">
        <v>111</v>
      </c>
    </row>
    <row r="878" spans="1:7" x14ac:dyDescent="0.25">
      <c r="A878" s="11" t="str">
        <f t="shared" si="13"/>
        <v>BatanesMahatao</v>
      </c>
      <c r="B878" s="11" t="s">
        <v>1965</v>
      </c>
      <c r="C878" s="11" t="s">
        <v>1966</v>
      </c>
      <c r="D878" s="11" t="s">
        <v>581</v>
      </c>
      <c r="E878" s="11" t="s">
        <v>582</v>
      </c>
      <c r="F878" s="11" t="s">
        <v>104</v>
      </c>
      <c r="G878" s="11" t="s">
        <v>105</v>
      </c>
    </row>
    <row r="879" spans="1:7" x14ac:dyDescent="0.25">
      <c r="A879" s="11" t="str">
        <f t="shared" si="13"/>
        <v>Zamboanga del SurMahayag</v>
      </c>
      <c r="B879" s="11" t="s">
        <v>1967</v>
      </c>
      <c r="C879" s="11" t="s">
        <v>1968</v>
      </c>
      <c r="D879" s="11" t="s">
        <v>369</v>
      </c>
      <c r="E879" s="11" t="s">
        <v>370</v>
      </c>
      <c r="F879" s="11" t="s">
        <v>233</v>
      </c>
      <c r="G879" s="11" t="s">
        <v>234</v>
      </c>
    </row>
    <row r="880" spans="1:7" x14ac:dyDescent="0.25">
      <c r="A880" s="11" t="str">
        <f t="shared" si="13"/>
        <v>CamiguinMahinog</v>
      </c>
      <c r="B880" s="11" t="s">
        <v>1969</v>
      </c>
      <c r="C880" s="11" t="s">
        <v>1970</v>
      </c>
      <c r="D880" s="11" t="s">
        <v>944</v>
      </c>
      <c r="E880" s="11" t="s">
        <v>945</v>
      </c>
      <c r="F880" s="11" t="s">
        <v>263</v>
      </c>
      <c r="G880" s="11" t="s">
        <v>264</v>
      </c>
    </row>
    <row r="881" spans="1:7" x14ac:dyDescent="0.25">
      <c r="A881" s="11" t="str">
        <f t="shared" si="13"/>
        <v>Lanao del NorteMaigo</v>
      </c>
      <c r="B881" s="11" t="s">
        <v>1971</v>
      </c>
      <c r="C881" s="11" t="s">
        <v>1972</v>
      </c>
      <c r="D881" s="11" t="s">
        <v>395</v>
      </c>
      <c r="E881" s="11" t="s">
        <v>396</v>
      </c>
      <c r="F881" s="11" t="s">
        <v>263</v>
      </c>
      <c r="G881" s="11" t="s">
        <v>264</v>
      </c>
    </row>
    <row r="882" spans="1:7" x14ac:dyDescent="0.25">
      <c r="A882" s="11" t="str">
        <f t="shared" si="13"/>
        <v>SuluMaimbung</v>
      </c>
      <c r="B882" s="11" t="s">
        <v>1973</v>
      </c>
      <c r="C882" s="11" t="s">
        <v>1974</v>
      </c>
      <c r="D882" s="11" t="s">
        <v>1461</v>
      </c>
      <c r="E882" s="11" t="s">
        <v>1462</v>
      </c>
      <c r="F882" s="11" t="s">
        <v>160</v>
      </c>
      <c r="G882" s="11" t="s">
        <v>161</v>
      </c>
    </row>
    <row r="883" spans="1:7" x14ac:dyDescent="0.25">
      <c r="A883" s="11" t="str">
        <f t="shared" si="13"/>
        <v>Surigao del NorteMainit</v>
      </c>
      <c r="B883" s="11" t="s">
        <v>1975</v>
      </c>
      <c r="C883" s="11" t="s">
        <v>1976</v>
      </c>
      <c r="D883" s="11" t="s">
        <v>205</v>
      </c>
      <c r="E883" s="11" t="s">
        <v>206</v>
      </c>
      <c r="F883" s="11" t="s">
        <v>207</v>
      </c>
      <c r="G883" s="11" t="s">
        <v>208</v>
      </c>
    </row>
    <row r="884" spans="1:7" x14ac:dyDescent="0.25">
      <c r="A884" s="11" t="str">
        <f t="shared" si="13"/>
        <v>SaranganiMaitum</v>
      </c>
      <c r="B884" s="11" t="s">
        <v>1977</v>
      </c>
      <c r="C884" s="11" t="s">
        <v>1978</v>
      </c>
      <c r="D884" s="11" t="s">
        <v>168</v>
      </c>
      <c r="E884" s="11" t="s">
        <v>169</v>
      </c>
      <c r="F884" s="11" t="s">
        <v>170</v>
      </c>
      <c r="G884" s="11" t="s">
        <v>171</v>
      </c>
    </row>
    <row r="885" spans="1:7" x14ac:dyDescent="0.25">
      <c r="A885" s="11" t="str">
        <f t="shared" si="13"/>
        <v>LagunaMajayjay</v>
      </c>
      <c r="B885" s="11" t="s">
        <v>1979</v>
      </c>
      <c r="C885" s="11" t="s">
        <v>1980</v>
      </c>
      <c r="D885" s="11" t="s">
        <v>178</v>
      </c>
      <c r="E885" s="11" t="s">
        <v>179</v>
      </c>
      <c r="F885" s="11" t="s">
        <v>122</v>
      </c>
      <c r="G885" s="11" t="s">
        <v>123</v>
      </c>
    </row>
    <row r="886" spans="1:7" x14ac:dyDescent="0.25">
      <c r="A886" s="11" t="str">
        <f t="shared" si="13"/>
        <v>AklanMakato</v>
      </c>
      <c r="B886" s="11" t="s">
        <v>1981</v>
      </c>
      <c r="C886" s="11" t="s">
        <v>1982</v>
      </c>
      <c r="D886" s="11" t="s">
        <v>267</v>
      </c>
      <c r="E886" s="11" t="s">
        <v>268</v>
      </c>
      <c r="F886" s="11" t="s">
        <v>154</v>
      </c>
      <c r="G886" s="11" t="s">
        <v>155</v>
      </c>
    </row>
    <row r="887" spans="1:7" x14ac:dyDescent="0.25">
      <c r="A887" s="11" t="str">
        <f t="shared" si="13"/>
        <v>CotabatoMakilala</v>
      </c>
      <c r="B887" s="11" t="s">
        <v>1983</v>
      </c>
      <c r="C887" s="11" t="s">
        <v>1984</v>
      </c>
      <c r="D887" s="11" t="s">
        <v>174</v>
      </c>
      <c r="E887" s="11" t="s">
        <v>175</v>
      </c>
      <c r="F887" s="11" t="s">
        <v>170</v>
      </c>
      <c r="G887" s="11" t="s">
        <v>171</v>
      </c>
    </row>
    <row r="888" spans="1:7" x14ac:dyDescent="0.25">
      <c r="A888" s="11" t="str">
        <f t="shared" si="13"/>
        <v>Lanao del SurMalabang</v>
      </c>
      <c r="B888" s="11" t="s">
        <v>1985</v>
      </c>
      <c r="C888" s="11" t="s">
        <v>1986</v>
      </c>
      <c r="D888" s="11" t="s">
        <v>399</v>
      </c>
      <c r="E888" s="11" t="s">
        <v>400</v>
      </c>
      <c r="F888" s="11" t="s">
        <v>160</v>
      </c>
      <c r="G888" s="11" t="s">
        <v>161</v>
      </c>
    </row>
    <row r="889" spans="1:7" x14ac:dyDescent="0.25">
      <c r="A889" s="11" t="str">
        <f t="shared" si="13"/>
        <v>CebuMalabuyoc</v>
      </c>
      <c r="B889" s="11" t="s">
        <v>1987</v>
      </c>
      <c r="C889" s="11" t="s">
        <v>1988</v>
      </c>
      <c r="D889" s="11" t="s">
        <v>195</v>
      </c>
      <c r="E889" s="11" t="s">
        <v>196</v>
      </c>
      <c r="F889" s="11" t="s">
        <v>188</v>
      </c>
      <c r="G889" s="11" t="s">
        <v>189</v>
      </c>
    </row>
    <row r="890" spans="1:7" x14ac:dyDescent="0.25">
      <c r="A890" s="11" t="str">
        <f t="shared" si="13"/>
        <v>Davao del SurMalalag</v>
      </c>
      <c r="B890" s="11" t="s">
        <v>1989</v>
      </c>
      <c r="C890" s="11" t="s">
        <v>1990</v>
      </c>
      <c r="D890" s="11" t="s">
        <v>538</v>
      </c>
      <c r="E890" s="11" t="s">
        <v>539</v>
      </c>
      <c r="F890" s="11" t="s">
        <v>358</v>
      </c>
      <c r="G890" s="11" t="s">
        <v>359</v>
      </c>
    </row>
    <row r="891" spans="1:7" x14ac:dyDescent="0.25">
      <c r="A891" s="11" t="str">
        <f t="shared" si="13"/>
        <v>Zamboanga SibugayMalangas</v>
      </c>
      <c r="B891" s="11" t="s">
        <v>1991</v>
      </c>
      <c r="C891" s="11" t="s">
        <v>1992</v>
      </c>
      <c r="D891" s="11" t="s">
        <v>231</v>
      </c>
      <c r="E891" s="11" t="s">
        <v>232</v>
      </c>
      <c r="F891" s="11" t="s">
        <v>233</v>
      </c>
      <c r="G891" s="11" t="s">
        <v>234</v>
      </c>
    </row>
    <row r="892" spans="1:7" x14ac:dyDescent="0.25">
      <c r="A892" s="11" t="str">
        <f t="shared" si="13"/>
        <v>SaranganiMalapatan</v>
      </c>
      <c r="B892" s="11" t="s">
        <v>1993</v>
      </c>
      <c r="C892" s="11" t="s">
        <v>1994</v>
      </c>
      <c r="D892" s="11" t="s">
        <v>168</v>
      </c>
      <c r="E892" s="11" t="s">
        <v>169</v>
      </c>
      <c r="F892" s="11" t="s">
        <v>170</v>
      </c>
      <c r="G892" s="11" t="s">
        <v>171</v>
      </c>
    </row>
    <row r="893" spans="1:7" x14ac:dyDescent="0.25">
      <c r="A893" s="11" t="str">
        <f t="shared" si="13"/>
        <v>PangasinanMalasiqui</v>
      </c>
      <c r="B893" s="11" t="s">
        <v>1995</v>
      </c>
      <c r="C893" s="11" t="s">
        <v>1996</v>
      </c>
      <c r="D893" s="11" t="s">
        <v>130</v>
      </c>
      <c r="E893" s="11" t="s">
        <v>131</v>
      </c>
      <c r="F893" s="11" t="s">
        <v>116</v>
      </c>
      <c r="G893" s="11" t="s">
        <v>117</v>
      </c>
    </row>
    <row r="894" spans="1:7" x14ac:dyDescent="0.25">
      <c r="A894" s="11" t="str">
        <f t="shared" si="13"/>
        <v>NCR, City of Manila, First DistrictMalate</v>
      </c>
      <c r="B894" s="11" t="s">
        <v>1997</v>
      </c>
      <c r="C894" s="11" t="s">
        <v>1998</v>
      </c>
      <c r="D894" s="11" t="s">
        <v>661</v>
      </c>
      <c r="E894" s="11" t="s">
        <v>662</v>
      </c>
      <c r="F894" s="11" t="s">
        <v>663</v>
      </c>
      <c r="G894" s="11" t="s">
        <v>664</v>
      </c>
    </row>
    <row r="895" spans="1:7" x14ac:dyDescent="0.25">
      <c r="A895" s="11" t="str">
        <f t="shared" si="13"/>
        <v>AklanMalay</v>
      </c>
      <c r="B895" s="11" t="s">
        <v>1999</v>
      </c>
      <c r="C895" s="11" t="s">
        <v>2000</v>
      </c>
      <c r="D895" s="11" t="s">
        <v>267</v>
      </c>
      <c r="E895" s="11" t="s">
        <v>268</v>
      </c>
      <c r="F895" s="11" t="s">
        <v>154</v>
      </c>
      <c r="G895" s="11" t="s">
        <v>155</v>
      </c>
    </row>
    <row r="896" spans="1:7" x14ac:dyDescent="0.25">
      <c r="A896" s="11" t="str">
        <f t="shared" si="13"/>
        <v>AbraMalibcong</v>
      </c>
      <c r="B896" s="11" t="s">
        <v>2001</v>
      </c>
      <c r="C896" s="11" t="s">
        <v>2002</v>
      </c>
      <c r="D896" s="11" t="s">
        <v>526</v>
      </c>
      <c r="E896" s="11" t="s">
        <v>527</v>
      </c>
      <c r="F896" s="11" t="s">
        <v>146</v>
      </c>
      <c r="G896" s="11" t="s">
        <v>147</v>
      </c>
    </row>
    <row r="897" spans="1:7" x14ac:dyDescent="0.25">
      <c r="A897" s="11" t="str">
        <f t="shared" si="13"/>
        <v>AlbayMalilipot</v>
      </c>
      <c r="B897" s="11" t="s">
        <v>2003</v>
      </c>
      <c r="C897" s="11" t="s">
        <v>2004</v>
      </c>
      <c r="D897" s="11" t="s">
        <v>381</v>
      </c>
      <c r="E897" s="11" t="s">
        <v>382</v>
      </c>
      <c r="F897" s="11" t="s">
        <v>342</v>
      </c>
      <c r="G897" s="11" t="s">
        <v>343</v>
      </c>
    </row>
    <row r="898" spans="1:7" x14ac:dyDescent="0.25">
      <c r="A898" s="11" t="str">
        <f t="shared" si="13"/>
        <v>Surigao del NorteMalimono</v>
      </c>
      <c r="B898" s="11" t="s">
        <v>2005</v>
      </c>
      <c r="C898" s="11" t="s">
        <v>2006</v>
      </c>
      <c r="D898" s="11" t="s">
        <v>205</v>
      </c>
      <c r="E898" s="11" t="s">
        <v>206</v>
      </c>
      <c r="F898" s="11" t="s">
        <v>207</v>
      </c>
      <c r="G898" s="11" t="s">
        <v>208</v>
      </c>
    </row>
    <row r="899" spans="1:7" x14ac:dyDescent="0.25">
      <c r="A899" s="11" t="str">
        <f t="shared" ref="A899:A962" si="14">D899&amp;B899</f>
        <v>AlbayMalinao</v>
      </c>
      <c r="B899" s="11" t="s">
        <v>2007</v>
      </c>
      <c r="C899" s="11" t="s">
        <v>2008</v>
      </c>
      <c r="D899" s="11" t="s">
        <v>381</v>
      </c>
      <c r="E899" s="11" t="s">
        <v>382</v>
      </c>
      <c r="F899" s="11" t="s">
        <v>342</v>
      </c>
      <c r="G899" s="11" t="s">
        <v>343</v>
      </c>
    </row>
    <row r="900" spans="1:7" x14ac:dyDescent="0.25">
      <c r="A900" s="11" t="str">
        <f t="shared" si="14"/>
        <v>AklanMalinao</v>
      </c>
      <c r="B900" s="11" t="s">
        <v>2007</v>
      </c>
      <c r="C900" s="11" t="s">
        <v>2009</v>
      </c>
      <c r="D900" s="11" t="s">
        <v>267</v>
      </c>
      <c r="E900" s="11" t="s">
        <v>268</v>
      </c>
      <c r="F900" s="11" t="s">
        <v>154</v>
      </c>
      <c r="G900" s="11" t="s">
        <v>155</v>
      </c>
    </row>
    <row r="901" spans="1:7" x14ac:dyDescent="0.25">
      <c r="A901" s="11" t="str">
        <f t="shared" si="14"/>
        <v>Davao OccidentalMalita</v>
      </c>
      <c r="B901" s="11" t="s">
        <v>2010</v>
      </c>
      <c r="C901" s="11" t="s">
        <v>2011</v>
      </c>
      <c r="D901" s="11" t="s">
        <v>1292</v>
      </c>
      <c r="E901" s="11" t="s">
        <v>1293</v>
      </c>
      <c r="F901" s="11" t="s">
        <v>358</v>
      </c>
      <c r="G901" s="11" t="s">
        <v>359</v>
      </c>
    </row>
    <row r="902" spans="1:7" x14ac:dyDescent="0.25">
      <c r="A902" s="11" t="str">
        <f t="shared" si="14"/>
        <v>Southern LeyteMalitbog</v>
      </c>
      <c r="B902" s="11" t="s">
        <v>2012</v>
      </c>
      <c r="C902" s="11" t="s">
        <v>2013</v>
      </c>
      <c r="D902" s="11" t="s">
        <v>289</v>
      </c>
      <c r="E902" s="11" t="s">
        <v>290</v>
      </c>
      <c r="F902" s="11" t="s">
        <v>110</v>
      </c>
      <c r="G902" s="11" t="s">
        <v>111</v>
      </c>
    </row>
    <row r="903" spans="1:7" x14ac:dyDescent="0.25">
      <c r="A903" s="11" t="str">
        <f t="shared" si="14"/>
        <v>BukidnonMalitbog</v>
      </c>
      <c r="B903" s="11" t="s">
        <v>2012</v>
      </c>
      <c r="C903" s="11" t="s">
        <v>2014</v>
      </c>
      <c r="D903" s="11" t="s">
        <v>618</v>
      </c>
      <c r="E903" s="11" t="s">
        <v>619</v>
      </c>
      <c r="F903" s="11" t="s">
        <v>263</v>
      </c>
      <c r="G903" s="11" t="s">
        <v>264</v>
      </c>
    </row>
    <row r="904" spans="1:7" x14ac:dyDescent="0.25">
      <c r="A904" s="11" t="str">
        <f t="shared" si="14"/>
        <v>IsabelaMallig</v>
      </c>
      <c r="B904" s="11" t="s">
        <v>2015</v>
      </c>
      <c r="C904" s="11" t="s">
        <v>2016</v>
      </c>
      <c r="D904" s="11" t="s">
        <v>227</v>
      </c>
      <c r="E904" s="11" t="s">
        <v>228</v>
      </c>
      <c r="F904" s="11" t="s">
        <v>104</v>
      </c>
      <c r="G904" s="11" t="s">
        <v>105</v>
      </c>
    </row>
    <row r="905" spans="1:7" x14ac:dyDescent="0.25">
      <c r="A905" s="11" t="str">
        <f t="shared" si="14"/>
        <v>SaranganiMalungon</v>
      </c>
      <c r="B905" s="11" t="s">
        <v>2017</v>
      </c>
      <c r="C905" s="11" t="s">
        <v>2018</v>
      </c>
      <c r="D905" s="11" t="s">
        <v>168</v>
      </c>
      <c r="E905" s="11" t="s">
        <v>169</v>
      </c>
      <c r="F905" s="11" t="s">
        <v>170</v>
      </c>
      <c r="G905" s="11" t="s">
        <v>171</v>
      </c>
    </row>
    <row r="906" spans="1:7" x14ac:dyDescent="0.25">
      <c r="A906" s="11" t="str">
        <f t="shared" si="14"/>
        <v>BasilanMaluso</v>
      </c>
      <c r="B906" s="11" t="s">
        <v>2019</v>
      </c>
      <c r="C906" s="11" t="s">
        <v>2020</v>
      </c>
      <c r="D906" s="11" t="s">
        <v>158</v>
      </c>
      <c r="E906" s="11" t="s">
        <v>159</v>
      </c>
      <c r="F906" s="11" t="s">
        <v>160</v>
      </c>
      <c r="G906" s="11" t="s">
        <v>161</v>
      </c>
    </row>
    <row r="907" spans="1:7" x14ac:dyDescent="0.25">
      <c r="A907" s="11" t="str">
        <f t="shared" si="14"/>
        <v>BatangasMalvar</v>
      </c>
      <c r="B907" s="11" t="s">
        <v>2021</v>
      </c>
      <c r="C907" s="11" t="s">
        <v>2022</v>
      </c>
      <c r="D907" s="11" t="s">
        <v>134</v>
      </c>
      <c r="E907" s="11" t="s">
        <v>135</v>
      </c>
      <c r="F907" s="11" t="s">
        <v>122</v>
      </c>
      <c r="G907" s="11" t="s">
        <v>123</v>
      </c>
    </row>
    <row r="908" spans="1:7" x14ac:dyDescent="0.25">
      <c r="A908" s="11" t="str">
        <f t="shared" si="14"/>
        <v>MaguindanaoMamasapano</v>
      </c>
      <c r="B908" s="11" t="s">
        <v>2023</v>
      </c>
      <c r="C908" s="11" t="s">
        <v>2024</v>
      </c>
      <c r="D908" s="11" t="s">
        <v>283</v>
      </c>
      <c r="E908" s="11" t="s">
        <v>284</v>
      </c>
      <c r="F908" s="11" t="s">
        <v>160</v>
      </c>
      <c r="G908" s="11" t="s">
        <v>161</v>
      </c>
    </row>
    <row r="909" spans="1:7" x14ac:dyDescent="0.25">
      <c r="A909" s="11" t="str">
        <f t="shared" si="14"/>
        <v>CamiguinMambajao</v>
      </c>
      <c r="B909" s="11" t="s">
        <v>2025</v>
      </c>
      <c r="C909" s="11" t="s">
        <v>2026</v>
      </c>
      <c r="D909" s="11" t="s">
        <v>944</v>
      </c>
      <c r="E909" s="11" t="s">
        <v>945</v>
      </c>
      <c r="F909" s="11" t="s">
        <v>263</v>
      </c>
      <c r="G909" s="11" t="s">
        <v>264</v>
      </c>
    </row>
    <row r="910" spans="1:7" x14ac:dyDescent="0.25">
      <c r="A910" s="11" t="str">
        <f t="shared" si="14"/>
        <v>Occidental MindoroMamburao</v>
      </c>
      <c r="B910" s="11" t="s">
        <v>2027</v>
      </c>
      <c r="C910" s="11" t="s">
        <v>2028</v>
      </c>
      <c r="D910" s="11" t="s">
        <v>92</v>
      </c>
      <c r="E910" s="11" t="s">
        <v>93</v>
      </c>
      <c r="F910" s="11" t="s">
        <v>88</v>
      </c>
      <c r="G910" s="11" t="s">
        <v>89</v>
      </c>
    </row>
    <row r="911" spans="1:7" x14ac:dyDescent="0.25">
      <c r="A911" s="11" t="str">
        <f t="shared" si="14"/>
        <v>CapizMambusao</v>
      </c>
      <c r="B911" s="11" t="s">
        <v>2029</v>
      </c>
      <c r="C911" s="11" t="s">
        <v>2030</v>
      </c>
      <c r="D911" s="11" t="s">
        <v>1162</v>
      </c>
      <c r="E911" s="11" t="s">
        <v>1163</v>
      </c>
      <c r="F911" s="11" t="s">
        <v>154</v>
      </c>
      <c r="G911" s="11" t="s">
        <v>155</v>
      </c>
    </row>
    <row r="912" spans="1:7" x14ac:dyDescent="0.25">
      <c r="A912" s="11" t="str">
        <f t="shared" si="14"/>
        <v>AbraManabo</v>
      </c>
      <c r="B912" s="11" t="s">
        <v>2031</v>
      </c>
      <c r="C912" s="11" t="s">
        <v>2032</v>
      </c>
      <c r="D912" s="11" t="s">
        <v>526</v>
      </c>
      <c r="E912" s="11" t="s">
        <v>527</v>
      </c>
      <c r="F912" s="11" t="s">
        <v>146</v>
      </c>
      <c r="G912" s="11" t="s">
        <v>147</v>
      </c>
    </row>
    <row r="913" spans="1:7" x14ac:dyDescent="0.25">
      <c r="A913" s="11" t="str">
        <f t="shared" si="14"/>
        <v>PangasinanManaoag</v>
      </c>
      <c r="B913" s="11" t="s">
        <v>2033</v>
      </c>
      <c r="C913" s="11" t="s">
        <v>2034</v>
      </c>
      <c r="D913" s="11" t="s">
        <v>130</v>
      </c>
      <c r="E913" s="11" t="s">
        <v>131</v>
      </c>
      <c r="F913" s="11" t="s">
        <v>116</v>
      </c>
      <c r="G913" s="11" t="s">
        <v>117</v>
      </c>
    </row>
    <row r="914" spans="1:7" x14ac:dyDescent="0.25">
      <c r="A914" s="11" t="str">
        <f t="shared" si="14"/>
        <v>Negros OccidentalManapla</v>
      </c>
      <c r="B914" s="11" t="s">
        <v>2035</v>
      </c>
      <c r="C914" s="11" t="s">
        <v>2036</v>
      </c>
      <c r="D914" s="11" t="s">
        <v>403</v>
      </c>
      <c r="E914" s="11" t="s">
        <v>404</v>
      </c>
      <c r="F914" s="11" t="s">
        <v>154</v>
      </c>
      <c r="G914" s="11" t="s">
        <v>155</v>
      </c>
    </row>
    <row r="915" spans="1:7" x14ac:dyDescent="0.25">
      <c r="A915" s="11" t="str">
        <f t="shared" si="14"/>
        <v>Davao OrientalManay</v>
      </c>
      <c r="B915" s="11" t="s">
        <v>2037</v>
      </c>
      <c r="C915" s="11" t="s">
        <v>2038</v>
      </c>
      <c r="D915" s="11" t="s">
        <v>433</v>
      </c>
      <c r="E915" s="11" t="s">
        <v>434</v>
      </c>
      <c r="F915" s="11" t="s">
        <v>358</v>
      </c>
      <c r="G915" s="11" t="s">
        <v>359</v>
      </c>
    </row>
    <row r="916" spans="1:7" x14ac:dyDescent="0.25">
      <c r="A916" s="11" t="str">
        <f t="shared" si="14"/>
        <v>MasbateMandaon</v>
      </c>
      <c r="B916" s="11" t="s">
        <v>2039</v>
      </c>
      <c r="C916" s="11" t="s">
        <v>2040</v>
      </c>
      <c r="D916" s="11" t="s">
        <v>340</v>
      </c>
      <c r="E916" s="11" t="s">
        <v>341</v>
      </c>
      <c r="F916" s="11" t="s">
        <v>342</v>
      </c>
      <c r="G916" s="11" t="s">
        <v>343</v>
      </c>
    </row>
    <row r="917" spans="1:7" x14ac:dyDescent="0.25">
      <c r="A917" s="11" t="str">
        <f t="shared" si="14"/>
        <v>CebuMandaue City</v>
      </c>
      <c r="B917" s="11" t="s">
        <v>2041</v>
      </c>
      <c r="C917" s="11" t="s">
        <v>2042</v>
      </c>
      <c r="D917" s="11" t="s">
        <v>195</v>
      </c>
      <c r="E917" s="11" t="s">
        <v>196</v>
      </c>
      <c r="F917" s="11" t="s">
        <v>188</v>
      </c>
      <c r="G917" s="11" t="s">
        <v>189</v>
      </c>
    </row>
    <row r="918" spans="1:7" x14ac:dyDescent="0.25">
      <c r="A918" s="11" t="str">
        <f t="shared" si="14"/>
        <v>PangasinanMangaldan</v>
      </c>
      <c r="B918" s="11" t="s">
        <v>2043</v>
      </c>
      <c r="C918" s="11" t="s">
        <v>2044</v>
      </c>
      <c r="D918" s="11" t="s">
        <v>130</v>
      </c>
      <c r="E918" s="11" t="s">
        <v>131</v>
      </c>
      <c r="F918" s="11" t="s">
        <v>116</v>
      </c>
      <c r="G918" s="11" t="s">
        <v>117</v>
      </c>
    </row>
    <row r="919" spans="1:7" x14ac:dyDescent="0.25">
      <c r="A919" s="11" t="str">
        <f t="shared" si="14"/>
        <v>PangasinanMangatarem</v>
      </c>
      <c r="B919" s="11" t="s">
        <v>2045</v>
      </c>
      <c r="C919" s="11" t="s">
        <v>2046</v>
      </c>
      <c r="D919" s="11" t="s">
        <v>130</v>
      </c>
      <c r="E919" s="11" t="s">
        <v>131</v>
      </c>
      <c r="F919" s="11" t="s">
        <v>116</v>
      </c>
      <c r="G919" s="11" t="s">
        <v>117</v>
      </c>
    </row>
    <row r="920" spans="1:7" x14ac:dyDescent="0.25">
      <c r="A920" s="11" t="str">
        <f t="shared" si="14"/>
        <v>MaguindanaoMangudadatu</v>
      </c>
      <c r="B920" s="11" t="s">
        <v>2047</v>
      </c>
      <c r="C920" s="11" t="s">
        <v>2048</v>
      </c>
      <c r="D920" s="11" t="s">
        <v>283</v>
      </c>
      <c r="E920" s="11" t="s">
        <v>284</v>
      </c>
      <c r="F920" s="11" t="s">
        <v>160</v>
      </c>
      <c r="G920" s="11" t="s">
        <v>161</v>
      </c>
    </row>
    <row r="921" spans="1:7" x14ac:dyDescent="0.25">
      <c r="A921" s="11" t="str">
        <f t="shared" si="14"/>
        <v>AlbayManito</v>
      </c>
      <c r="B921" s="11" t="s">
        <v>2049</v>
      </c>
      <c r="C921" s="11" t="s">
        <v>2050</v>
      </c>
      <c r="D921" s="11" t="s">
        <v>381</v>
      </c>
      <c r="E921" s="11" t="s">
        <v>382</v>
      </c>
      <c r="F921" s="11" t="s">
        <v>342</v>
      </c>
      <c r="G921" s="11" t="s">
        <v>343</v>
      </c>
    </row>
    <row r="922" spans="1:7" x14ac:dyDescent="0.25">
      <c r="A922" s="11" t="str">
        <f t="shared" si="14"/>
        <v>Negros OrientalManjuyod</v>
      </c>
      <c r="B922" s="11" t="s">
        <v>2051</v>
      </c>
      <c r="C922" s="11" t="s">
        <v>2052</v>
      </c>
      <c r="D922" s="11" t="s">
        <v>279</v>
      </c>
      <c r="E922" s="11" t="s">
        <v>280</v>
      </c>
      <c r="F922" s="11" t="s">
        <v>188</v>
      </c>
      <c r="G922" s="11" t="s">
        <v>189</v>
      </c>
    </row>
    <row r="923" spans="1:7" x14ac:dyDescent="0.25">
      <c r="A923" s="11" t="str">
        <f t="shared" si="14"/>
        <v>BenguetMankayan</v>
      </c>
      <c r="B923" s="11" t="s">
        <v>2053</v>
      </c>
      <c r="C923" s="11" t="s">
        <v>2054</v>
      </c>
      <c r="D923" s="11" t="s">
        <v>364</v>
      </c>
      <c r="E923" s="11" t="s">
        <v>365</v>
      </c>
      <c r="F923" s="11" t="s">
        <v>146</v>
      </c>
      <c r="G923" s="11" t="s">
        <v>147</v>
      </c>
    </row>
    <row r="924" spans="1:7" x14ac:dyDescent="0.25">
      <c r="A924" s="11" t="str">
        <f t="shared" si="14"/>
        <v>BukidnonManolo Fortich</v>
      </c>
      <c r="B924" s="11" t="s">
        <v>2055</v>
      </c>
      <c r="C924" s="11" t="s">
        <v>2056</v>
      </c>
      <c r="D924" s="11" t="s">
        <v>618</v>
      </c>
      <c r="E924" s="11" t="s">
        <v>619</v>
      </c>
      <c r="F924" s="11" t="s">
        <v>263</v>
      </c>
      <c r="G924" s="11" t="s">
        <v>264</v>
      </c>
    </row>
    <row r="925" spans="1:7" x14ac:dyDescent="0.25">
      <c r="A925" s="11" t="str">
        <f t="shared" si="14"/>
        <v>Oriental MindoroMansalay</v>
      </c>
      <c r="B925" s="11" t="s">
        <v>2057</v>
      </c>
      <c r="C925" s="11" t="s">
        <v>2058</v>
      </c>
      <c r="D925" s="11" t="s">
        <v>391</v>
      </c>
      <c r="E925" s="11" t="s">
        <v>392</v>
      </c>
      <c r="F925" s="11" t="s">
        <v>88</v>
      </c>
      <c r="G925" s="11" t="s">
        <v>89</v>
      </c>
    </row>
    <row r="926" spans="1:7" x14ac:dyDescent="0.25">
      <c r="A926" s="11" t="str">
        <f t="shared" si="14"/>
        <v>Misamis OrientalManticao</v>
      </c>
      <c r="B926" s="11" t="s">
        <v>2059</v>
      </c>
      <c r="C926" s="11" t="s">
        <v>2060</v>
      </c>
      <c r="D926" s="11" t="s">
        <v>271</v>
      </c>
      <c r="E926" s="11" t="s">
        <v>272</v>
      </c>
      <c r="F926" s="11" t="s">
        <v>263</v>
      </c>
      <c r="G926" s="11" t="s">
        <v>264</v>
      </c>
    </row>
    <row r="927" spans="1:7" x14ac:dyDescent="0.25">
      <c r="A927" s="11" t="str">
        <f t="shared" si="14"/>
        <v>Zamboanga del NorteManukan</v>
      </c>
      <c r="B927" s="11" t="s">
        <v>2061</v>
      </c>
      <c r="C927" s="11" t="s">
        <v>2062</v>
      </c>
      <c r="D927" s="11" t="s">
        <v>415</v>
      </c>
      <c r="E927" s="11" t="s">
        <v>416</v>
      </c>
      <c r="F927" s="11" t="s">
        <v>233</v>
      </c>
      <c r="G927" s="11" t="s">
        <v>234</v>
      </c>
    </row>
    <row r="928" spans="1:7" x14ac:dyDescent="0.25">
      <c r="A928" s="11" t="str">
        <f t="shared" si="14"/>
        <v>Northern SamarMapanas</v>
      </c>
      <c r="B928" s="11" t="s">
        <v>2063</v>
      </c>
      <c r="C928" s="11" t="s">
        <v>2064</v>
      </c>
      <c r="D928" s="11" t="s">
        <v>247</v>
      </c>
      <c r="E928" s="11" t="s">
        <v>248</v>
      </c>
      <c r="F928" s="11" t="s">
        <v>110</v>
      </c>
      <c r="G928" s="11" t="s">
        <v>111</v>
      </c>
    </row>
    <row r="929" spans="1:7" x14ac:dyDescent="0.25">
      <c r="A929" s="11" t="str">
        <f t="shared" si="14"/>
        <v>PangasinanMapandan</v>
      </c>
      <c r="B929" s="11" t="s">
        <v>2065</v>
      </c>
      <c r="C929" s="11" t="s">
        <v>2066</v>
      </c>
      <c r="D929" s="11" t="s">
        <v>130</v>
      </c>
      <c r="E929" s="11" t="s">
        <v>131</v>
      </c>
      <c r="F929" s="11" t="s">
        <v>116</v>
      </c>
      <c r="G929" s="11" t="s">
        <v>117</v>
      </c>
    </row>
    <row r="930" spans="1:7" x14ac:dyDescent="0.25">
      <c r="A930" s="11" t="str">
        <f t="shared" si="14"/>
        <v>Tawi-TawiMapun</v>
      </c>
      <c r="B930" s="11" t="s">
        <v>2067</v>
      </c>
      <c r="C930" s="11" t="s">
        <v>2068</v>
      </c>
      <c r="D930" s="11" t="s">
        <v>693</v>
      </c>
      <c r="E930" s="11" t="s">
        <v>694</v>
      </c>
      <c r="F930" s="11" t="s">
        <v>160</v>
      </c>
      <c r="G930" s="11" t="s">
        <v>161</v>
      </c>
    </row>
    <row r="931" spans="1:7" x14ac:dyDescent="0.25">
      <c r="A931" s="11" t="str">
        <f t="shared" si="14"/>
        <v>SamarMarabut</v>
      </c>
      <c r="B931" s="11" t="s">
        <v>2069</v>
      </c>
      <c r="C931" s="11" t="s">
        <v>2070</v>
      </c>
      <c r="D931" s="11" t="s">
        <v>251</v>
      </c>
      <c r="E931" s="11" t="s">
        <v>252</v>
      </c>
      <c r="F931" s="11" t="s">
        <v>110</v>
      </c>
      <c r="G931" s="11" t="s">
        <v>111</v>
      </c>
    </row>
    <row r="932" spans="1:7" x14ac:dyDescent="0.25">
      <c r="A932" s="11" t="str">
        <f t="shared" si="14"/>
        <v>CaviteMaragondon</v>
      </c>
      <c r="B932" s="11" t="s">
        <v>2071</v>
      </c>
      <c r="C932" s="11" t="s">
        <v>2072</v>
      </c>
      <c r="D932" s="11" t="s">
        <v>213</v>
      </c>
      <c r="E932" s="11" t="s">
        <v>214</v>
      </c>
      <c r="F932" s="11" t="s">
        <v>122</v>
      </c>
      <c r="G932" s="11" t="s">
        <v>123</v>
      </c>
    </row>
    <row r="933" spans="1:7" x14ac:dyDescent="0.25">
      <c r="A933" s="11" t="str">
        <f t="shared" si="14"/>
        <v>Compostela ValleyMaragusan</v>
      </c>
      <c r="B933" s="11" t="s">
        <v>2073</v>
      </c>
      <c r="C933" s="11" t="s">
        <v>2074</v>
      </c>
      <c r="D933" s="11" t="s">
        <v>1133</v>
      </c>
      <c r="E933" s="11" t="s">
        <v>1134</v>
      </c>
      <c r="F933" s="11" t="s">
        <v>358</v>
      </c>
      <c r="G933" s="11" t="s">
        <v>359</v>
      </c>
    </row>
    <row r="934" spans="1:7" x14ac:dyDescent="0.25">
      <c r="A934" s="11" t="str">
        <f t="shared" si="14"/>
        <v>BukidnonMaramag</v>
      </c>
      <c r="B934" s="11" t="s">
        <v>2075</v>
      </c>
      <c r="C934" s="11" t="s">
        <v>2076</v>
      </c>
      <c r="D934" s="11" t="s">
        <v>618</v>
      </c>
      <c r="E934" s="11" t="s">
        <v>619</v>
      </c>
      <c r="F934" s="11" t="s">
        <v>263</v>
      </c>
      <c r="G934" s="11" t="s">
        <v>264</v>
      </c>
    </row>
    <row r="935" spans="1:7" x14ac:dyDescent="0.25">
      <c r="A935" s="11" t="str">
        <f t="shared" si="14"/>
        <v>Lanao del SurMarantao</v>
      </c>
      <c r="B935" s="11" t="s">
        <v>2077</v>
      </c>
      <c r="C935" s="11" t="s">
        <v>2078</v>
      </c>
      <c r="D935" s="11" t="s">
        <v>399</v>
      </c>
      <c r="E935" s="11" t="s">
        <v>400</v>
      </c>
      <c r="F935" s="11" t="s">
        <v>160</v>
      </c>
      <c r="G935" s="11" t="s">
        <v>161</v>
      </c>
    </row>
    <row r="936" spans="1:7" x14ac:dyDescent="0.25">
      <c r="A936" s="11" t="str">
        <f t="shared" si="14"/>
        <v>Lanao del SurMarawi City</v>
      </c>
      <c r="B936" s="11" t="s">
        <v>2079</v>
      </c>
      <c r="C936" s="11" t="s">
        <v>2080</v>
      </c>
      <c r="D936" s="11" t="s">
        <v>399</v>
      </c>
      <c r="E936" s="11" t="s">
        <v>400</v>
      </c>
      <c r="F936" s="11" t="s">
        <v>160</v>
      </c>
      <c r="G936" s="11" t="s">
        <v>161</v>
      </c>
    </row>
    <row r="937" spans="1:7" x14ac:dyDescent="0.25">
      <c r="A937" s="11" t="str">
        <f t="shared" si="14"/>
        <v>Ilocos NorteMarcos</v>
      </c>
      <c r="B937" s="11" t="s">
        <v>2081</v>
      </c>
      <c r="C937" s="11" t="s">
        <v>2082</v>
      </c>
      <c r="D937" s="11" t="s">
        <v>114</v>
      </c>
      <c r="E937" s="11" t="s">
        <v>115</v>
      </c>
      <c r="F937" s="11" t="s">
        <v>116</v>
      </c>
      <c r="G937" s="11" t="s">
        <v>117</v>
      </c>
    </row>
    <row r="938" spans="1:7" x14ac:dyDescent="0.25">
      <c r="A938" s="11" t="str">
        <f t="shared" si="14"/>
        <v>Zamboanga del SurMargosatubig</v>
      </c>
      <c r="B938" s="11" t="s">
        <v>2083</v>
      </c>
      <c r="C938" s="11" t="s">
        <v>2084</v>
      </c>
      <c r="D938" s="11" t="s">
        <v>369</v>
      </c>
      <c r="E938" s="11" t="s">
        <v>370</v>
      </c>
      <c r="F938" s="11" t="s">
        <v>233</v>
      </c>
      <c r="G938" s="11" t="s">
        <v>234</v>
      </c>
    </row>
    <row r="939" spans="1:7" x14ac:dyDescent="0.25">
      <c r="A939" s="11" t="str">
        <f t="shared" si="14"/>
        <v>SiquijorMaria</v>
      </c>
      <c r="B939" s="11" t="s">
        <v>2085</v>
      </c>
      <c r="C939" s="11" t="s">
        <v>2086</v>
      </c>
      <c r="D939" s="11" t="s">
        <v>1338</v>
      </c>
      <c r="E939" s="11" t="s">
        <v>1339</v>
      </c>
      <c r="F939" s="11" t="s">
        <v>188</v>
      </c>
      <c r="G939" s="11" t="s">
        <v>189</v>
      </c>
    </row>
    <row r="940" spans="1:7" x14ac:dyDescent="0.25">
      <c r="A940" s="11" t="str">
        <f t="shared" si="14"/>
        <v>AuroraMaria Aurora</v>
      </c>
      <c r="B940" s="11" t="s">
        <v>2087</v>
      </c>
      <c r="C940" s="11" t="s">
        <v>2088</v>
      </c>
      <c r="D940" s="11" t="s">
        <v>366</v>
      </c>
      <c r="E940" s="11" t="s">
        <v>479</v>
      </c>
      <c r="F940" s="11" t="s">
        <v>98</v>
      </c>
      <c r="G940" s="11" t="s">
        <v>99</v>
      </c>
    </row>
    <row r="941" spans="1:7" x14ac:dyDescent="0.25">
      <c r="A941" s="11" t="str">
        <f t="shared" si="14"/>
        <v>BoholMaribojoc</v>
      </c>
      <c r="B941" s="11" t="s">
        <v>2089</v>
      </c>
      <c r="C941" s="11" t="s">
        <v>2090</v>
      </c>
      <c r="D941" s="11" t="s">
        <v>186</v>
      </c>
      <c r="E941" s="11" t="s">
        <v>187</v>
      </c>
      <c r="F941" s="11" t="s">
        <v>188</v>
      </c>
      <c r="G941" s="11" t="s">
        <v>189</v>
      </c>
    </row>
    <row r="942" spans="1:7" x14ac:dyDescent="0.25">
      <c r="A942" s="11" t="str">
        <f t="shared" si="14"/>
        <v>Surigao del SurMarihatag</v>
      </c>
      <c r="B942" s="11" t="s">
        <v>2091</v>
      </c>
      <c r="C942" s="11" t="s">
        <v>2092</v>
      </c>
      <c r="D942" s="11" t="s">
        <v>567</v>
      </c>
      <c r="E942" s="11" t="s">
        <v>568</v>
      </c>
      <c r="F942" s="11" t="s">
        <v>207</v>
      </c>
      <c r="G942" s="11" t="s">
        <v>208</v>
      </c>
    </row>
    <row r="943" spans="1:7" x14ac:dyDescent="0.25">
      <c r="A943" s="11" t="str">
        <f t="shared" si="14"/>
        <v>BulacanMarilao</v>
      </c>
      <c r="B943" s="11" t="s">
        <v>2093</v>
      </c>
      <c r="C943" s="11" t="s">
        <v>2094</v>
      </c>
      <c r="D943" s="11" t="s">
        <v>302</v>
      </c>
      <c r="E943" s="11" t="s">
        <v>303</v>
      </c>
      <c r="F943" s="11" t="s">
        <v>98</v>
      </c>
      <c r="G943" s="11" t="s">
        <v>99</v>
      </c>
    </row>
    <row r="944" spans="1:7" x14ac:dyDescent="0.25">
      <c r="A944" s="11" t="str">
        <f t="shared" si="14"/>
        <v>BiliranMaripipi</v>
      </c>
      <c r="B944" s="11" t="s">
        <v>2095</v>
      </c>
      <c r="C944" s="11" t="s">
        <v>2096</v>
      </c>
      <c r="D944" s="11" t="s">
        <v>255</v>
      </c>
      <c r="E944" s="11" t="s">
        <v>256</v>
      </c>
      <c r="F944" s="11" t="s">
        <v>110</v>
      </c>
      <c r="G944" s="11" t="s">
        <v>111</v>
      </c>
    </row>
    <row r="945" spans="1:7" x14ac:dyDescent="0.25">
      <c r="A945" s="11" t="str">
        <f t="shared" si="14"/>
        <v>BataanMariveles</v>
      </c>
      <c r="B945" s="11" t="s">
        <v>2097</v>
      </c>
      <c r="C945" s="11" t="s">
        <v>2098</v>
      </c>
      <c r="D945" s="11" t="s">
        <v>96</v>
      </c>
      <c r="E945" s="11" t="s">
        <v>97</v>
      </c>
      <c r="F945" s="11" t="s">
        <v>98</v>
      </c>
      <c r="G945" s="11" t="s">
        <v>99</v>
      </c>
    </row>
    <row r="946" spans="1:7" x14ac:dyDescent="0.25">
      <c r="A946" s="11" t="str">
        <f t="shared" si="14"/>
        <v>Lanao del SurMarogong</v>
      </c>
      <c r="B946" s="11" t="s">
        <v>2099</v>
      </c>
      <c r="C946" s="11" t="s">
        <v>2100</v>
      </c>
      <c r="D946" s="11" t="s">
        <v>399</v>
      </c>
      <c r="E946" s="11" t="s">
        <v>400</v>
      </c>
      <c r="F946" s="11" t="s">
        <v>160</v>
      </c>
      <c r="G946" s="11" t="s">
        <v>161</v>
      </c>
    </row>
    <row r="947" spans="1:7" x14ac:dyDescent="0.25">
      <c r="A947" s="11" t="str">
        <f t="shared" si="14"/>
        <v>PampangaMasantol</v>
      </c>
      <c r="B947" s="11" t="s">
        <v>2101</v>
      </c>
      <c r="C947" s="11" t="s">
        <v>2102</v>
      </c>
      <c r="D947" s="11" t="s">
        <v>306</v>
      </c>
      <c r="E947" s="11" t="s">
        <v>307</v>
      </c>
      <c r="F947" s="11" t="s">
        <v>98</v>
      </c>
      <c r="G947" s="11" t="s">
        <v>99</v>
      </c>
    </row>
    <row r="948" spans="1:7" x14ac:dyDescent="0.25">
      <c r="A948" s="11" t="str">
        <f t="shared" si="14"/>
        <v>ZambalesMasinloc</v>
      </c>
      <c r="B948" s="11" t="s">
        <v>2103</v>
      </c>
      <c r="C948" s="11" t="s">
        <v>2104</v>
      </c>
      <c r="D948" s="11" t="s">
        <v>706</v>
      </c>
      <c r="E948" s="11" t="s">
        <v>707</v>
      </c>
      <c r="F948" s="11" t="s">
        <v>98</v>
      </c>
      <c r="G948" s="11" t="s">
        <v>99</v>
      </c>
    </row>
    <row r="949" spans="1:7" x14ac:dyDescent="0.25">
      <c r="A949" s="11" t="str">
        <f t="shared" si="14"/>
        <v>Lanao del SurMasiu</v>
      </c>
      <c r="B949" s="11" t="s">
        <v>2105</v>
      </c>
      <c r="C949" s="11" t="s">
        <v>2106</v>
      </c>
      <c r="D949" s="11" t="s">
        <v>399</v>
      </c>
      <c r="E949" s="11" t="s">
        <v>400</v>
      </c>
      <c r="F949" s="11" t="s">
        <v>160</v>
      </c>
      <c r="G949" s="11" t="s">
        <v>161</v>
      </c>
    </row>
    <row r="950" spans="1:7" x14ac:dyDescent="0.25">
      <c r="A950" s="11" t="str">
        <f t="shared" si="14"/>
        <v>Eastern SamarMaslog</v>
      </c>
      <c r="B950" s="11" t="s">
        <v>2107</v>
      </c>
      <c r="C950" s="11" t="s">
        <v>2108</v>
      </c>
      <c r="D950" s="11" t="s">
        <v>346</v>
      </c>
      <c r="E950" s="11" t="s">
        <v>347</v>
      </c>
      <c r="F950" s="11" t="s">
        <v>110</v>
      </c>
      <c r="G950" s="11" t="s">
        <v>111</v>
      </c>
    </row>
    <row r="951" spans="1:7" x14ac:dyDescent="0.25">
      <c r="A951" s="11" t="str">
        <f t="shared" si="14"/>
        <v>BatangasMataasnakahoy</v>
      </c>
      <c r="B951" s="11" t="s">
        <v>2109</v>
      </c>
      <c r="C951" s="11" t="s">
        <v>2110</v>
      </c>
      <c r="D951" s="11" t="s">
        <v>134</v>
      </c>
      <c r="E951" s="11" t="s">
        <v>135</v>
      </c>
      <c r="F951" s="11" t="s">
        <v>122</v>
      </c>
      <c r="G951" s="11" t="s">
        <v>123</v>
      </c>
    </row>
    <row r="952" spans="1:7" x14ac:dyDescent="0.25">
      <c r="A952" s="11" t="str">
        <f t="shared" si="14"/>
        <v>LeyteMatag-Ob</v>
      </c>
      <c r="B952" s="11" t="s">
        <v>2111</v>
      </c>
      <c r="C952" s="11" t="s">
        <v>2112</v>
      </c>
      <c r="D952" s="11" t="s">
        <v>108</v>
      </c>
      <c r="E952" s="11" t="s">
        <v>109</v>
      </c>
      <c r="F952" s="11" t="s">
        <v>110</v>
      </c>
      <c r="G952" s="11" t="s">
        <v>111</v>
      </c>
    </row>
    <row r="953" spans="1:7" x14ac:dyDescent="0.25">
      <c r="A953" s="11" t="str">
        <f t="shared" si="14"/>
        <v>CotabatoMatalam</v>
      </c>
      <c r="B953" s="11" t="s">
        <v>2113</v>
      </c>
      <c r="C953" s="11" t="s">
        <v>2114</v>
      </c>
      <c r="D953" s="11" t="s">
        <v>174</v>
      </c>
      <c r="E953" s="11" t="s">
        <v>175</v>
      </c>
      <c r="F953" s="11" t="s">
        <v>170</v>
      </c>
      <c r="G953" s="11" t="s">
        <v>171</v>
      </c>
    </row>
    <row r="954" spans="1:7" x14ac:dyDescent="0.25">
      <c r="A954" s="11" t="str">
        <f t="shared" si="14"/>
        <v>LeyteMatalom</v>
      </c>
      <c r="B954" s="11" t="s">
        <v>2115</v>
      </c>
      <c r="C954" s="11" t="s">
        <v>2116</v>
      </c>
      <c r="D954" s="11" t="s">
        <v>108</v>
      </c>
      <c r="E954" s="11" t="s">
        <v>109</v>
      </c>
      <c r="F954" s="11" t="s">
        <v>110</v>
      </c>
      <c r="G954" s="11" t="s">
        <v>111</v>
      </c>
    </row>
    <row r="955" spans="1:7" x14ac:dyDescent="0.25">
      <c r="A955" s="11" t="str">
        <f t="shared" si="14"/>
        <v>Davao del SurMatanao</v>
      </c>
      <c r="B955" s="11" t="s">
        <v>2117</v>
      </c>
      <c r="C955" s="11" t="s">
        <v>2118</v>
      </c>
      <c r="D955" s="11" t="s">
        <v>538</v>
      </c>
      <c r="E955" s="11" t="s">
        <v>539</v>
      </c>
      <c r="F955" s="11" t="s">
        <v>358</v>
      </c>
      <c r="G955" s="11" t="s">
        <v>359</v>
      </c>
    </row>
    <row r="956" spans="1:7" x14ac:dyDescent="0.25">
      <c r="A956" s="11" t="str">
        <f t="shared" si="14"/>
        <v>MaguindanaoMatanog</v>
      </c>
      <c r="B956" s="11" t="s">
        <v>2119</v>
      </c>
      <c r="C956" s="11" t="s">
        <v>2120</v>
      </c>
      <c r="D956" s="11" t="s">
        <v>283</v>
      </c>
      <c r="E956" s="11" t="s">
        <v>284</v>
      </c>
      <c r="F956" s="11" t="s">
        <v>160</v>
      </c>
      <c r="G956" s="11" t="s">
        <v>161</v>
      </c>
    </row>
    <row r="957" spans="1:7" x14ac:dyDescent="0.25">
      <c r="A957" s="11" t="str">
        <f t="shared" si="14"/>
        <v>SorsogonMatnog</v>
      </c>
      <c r="B957" s="11" t="s">
        <v>2121</v>
      </c>
      <c r="C957" s="11" t="s">
        <v>2122</v>
      </c>
      <c r="D957" s="11" t="s">
        <v>555</v>
      </c>
      <c r="E957" s="11" t="s">
        <v>556</v>
      </c>
      <c r="F957" s="11" t="s">
        <v>342</v>
      </c>
      <c r="G957" s="11" t="s">
        <v>343</v>
      </c>
    </row>
    <row r="958" spans="1:7" x14ac:dyDescent="0.25">
      <c r="A958" s="11" t="str">
        <f t="shared" si="14"/>
        <v>SamarMatuguinao</v>
      </c>
      <c r="B958" s="11" t="s">
        <v>2123</v>
      </c>
      <c r="C958" s="11" t="s">
        <v>2124</v>
      </c>
      <c r="D958" s="11" t="s">
        <v>251</v>
      </c>
      <c r="E958" s="11" t="s">
        <v>252</v>
      </c>
      <c r="F958" s="11" t="s">
        <v>110</v>
      </c>
      <c r="G958" s="11" t="s">
        <v>111</v>
      </c>
    </row>
    <row r="959" spans="1:7" x14ac:dyDescent="0.25">
      <c r="A959" s="11" t="str">
        <f t="shared" si="14"/>
        <v>Lanao del NorteMatungao</v>
      </c>
      <c r="B959" s="11" t="s">
        <v>2125</v>
      </c>
      <c r="C959" s="11" t="s">
        <v>2126</v>
      </c>
      <c r="D959" s="11" t="s">
        <v>395</v>
      </c>
      <c r="E959" s="11" t="s">
        <v>396</v>
      </c>
      <c r="F959" s="11" t="s">
        <v>263</v>
      </c>
      <c r="G959" s="11" t="s">
        <v>264</v>
      </c>
    </row>
    <row r="960" spans="1:7" x14ac:dyDescent="0.25">
      <c r="A960" s="11" t="str">
        <f t="shared" si="14"/>
        <v>QuezonMauban</v>
      </c>
      <c r="B960" s="11" t="s">
        <v>2127</v>
      </c>
      <c r="C960" s="11" t="s">
        <v>2128</v>
      </c>
      <c r="D960" s="11" t="s">
        <v>120</v>
      </c>
      <c r="E960" s="11" t="s">
        <v>121</v>
      </c>
      <c r="F960" s="11" t="s">
        <v>122</v>
      </c>
      <c r="G960" s="11" t="s">
        <v>123</v>
      </c>
    </row>
    <row r="961" spans="1:7" x14ac:dyDescent="0.25">
      <c r="A961" s="11" t="str">
        <f t="shared" si="14"/>
        <v>Compostela ValleyMawab</v>
      </c>
      <c r="B961" s="11" t="s">
        <v>2129</v>
      </c>
      <c r="C961" s="11" t="s">
        <v>2130</v>
      </c>
      <c r="D961" s="11" t="s">
        <v>1133</v>
      </c>
      <c r="E961" s="11" t="s">
        <v>1134</v>
      </c>
      <c r="F961" s="11" t="s">
        <v>358</v>
      </c>
      <c r="G961" s="11" t="s">
        <v>359</v>
      </c>
    </row>
    <row r="962" spans="1:7" x14ac:dyDescent="0.25">
      <c r="A962" s="11" t="str">
        <f t="shared" si="14"/>
        <v>TarlacMayantoc</v>
      </c>
      <c r="B962" s="11" t="s">
        <v>2131</v>
      </c>
      <c r="C962" s="11" t="s">
        <v>2132</v>
      </c>
      <c r="D962" s="11" t="s">
        <v>293</v>
      </c>
      <c r="E962" s="11" t="s">
        <v>294</v>
      </c>
      <c r="F962" s="11" t="s">
        <v>98</v>
      </c>
      <c r="G962" s="11" t="s">
        <v>99</v>
      </c>
    </row>
    <row r="963" spans="1:7" x14ac:dyDescent="0.25">
      <c r="A963" s="11" t="str">
        <f t="shared" ref="A963:A1026" si="15">D963&amp;B963</f>
        <v>Eastern SamarMaydolong</v>
      </c>
      <c r="B963" s="11" t="s">
        <v>2133</v>
      </c>
      <c r="C963" s="11" t="s">
        <v>2134</v>
      </c>
      <c r="D963" s="11" t="s">
        <v>346</v>
      </c>
      <c r="E963" s="11" t="s">
        <v>347</v>
      </c>
      <c r="F963" s="11" t="s">
        <v>110</v>
      </c>
      <c r="G963" s="11" t="s">
        <v>111</v>
      </c>
    </row>
    <row r="964" spans="1:7" x14ac:dyDescent="0.25">
      <c r="A964" s="11" t="str">
        <f t="shared" si="15"/>
        <v>LeyteMayorga</v>
      </c>
      <c r="B964" s="11" t="s">
        <v>2135</v>
      </c>
      <c r="C964" s="11" t="s">
        <v>2136</v>
      </c>
      <c r="D964" s="11" t="s">
        <v>108</v>
      </c>
      <c r="E964" s="11" t="s">
        <v>109</v>
      </c>
      <c r="F964" s="11" t="s">
        <v>110</v>
      </c>
      <c r="G964" s="11" t="s">
        <v>111</v>
      </c>
    </row>
    <row r="965" spans="1:7" x14ac:dyDescent="0.25">
      <c r="A965" s="11" t="str">
        <f t="shared" si="15"/>
        <v>IfugaoMayoyao</v>
      </c>
      <c r="B965" s="11" t="s">
        <v>2137</v>
      </c>
      <c r="C965" s="11" t="s">
        <v>2138</v>
      </c>
      <c r="D965" s="11" t="s">
        <v>144</v>
      </c>
      <c r="E965" s="11" t="s">
        <v>145</v>
      </c>
      <c r="F965" s="11" t="s">
        <v>146</v>
      </c>
      <c r="G965" s="11" t="s">
        <v>147</v>
      </c>
    </row>
    <row r="966" spans="1:7" x14ac:dyDescent="0.25">
      <c r="A966" s="11" t="str">
        <f t="shared" si="15"/>
        <v>CebuMedellin</v>
      </c>
      <c r="B966" s="11" t="s">
        <v>2139</v>
      </c>
      <c r="C966" s="11" t="s">
        <v>2140</v>
      </c>
      <c r="D966" s="11" t="s">
        <v>195</v>
      </c>
      <c r="E966" s="11" t="s">
        <v>196</v>
      </c>
      <c r="F966" s="11" t="s">
        <v>188</v>
      </c>
      <c r="G966" s="11" t="s">
        <v>189</v>
      </c>
    </row>
    <row r="967" spans="1:7" x14ac:dyDescent="0.25">
      <c r="A967" s="11" t="str">
        <f t="shared" si="15"/>
        <v>Misamis OrientalMedina</v>
      </c>
      <c r="B967" s="11" t="s">
        <v>2141</v>
      </c>
      <c r="C967" s="11" t="s">
        <v>2142</v>
      </c>
      <c r="D967" s="11" t="s">
        <v>271</v>
      </c>
      <c r="E967" s="11" t="s">
        <v>272</v>
      </c>
      <c r="F967" s="11" t="s">
        <v>263</v>
      </c>
      <c r="G967" s="11" t="s">
        <v>264</v>
      </c>
    </row>
    <row r="968" spans="1:7" x14ac:dyDescent="0.25">
      <c r="A968" s="11" t="str">
        <f t="shared" si="15"/>
        <v>CaviteMendez</v>
      </c>
      <c r="B968" s="11" t="s">
        <v>2143</v>
      </c>
      <c r="C968" s="11" t="s">
        <v>2144</v>
      </c>
      <c r="D968" s="11" t="s">
        <v>213</v>
      </c>
      <c r="E968" s="11" t="s">
        <v>214</v>
      </c>
      <c r="F968" s="11" t="s">
        <v>122</v>
      </c>
      <c r="G968" s="11" t="s">
        <v>123</v>
      </c>
    </row>
    <row r="969" spans="1:7" x14ac:dyDescent="0.25">
      <c r="A969" s="11" t="str">
        <f t="shared" si="15"/>
        <v>Camarines NorteMercedes</v>
      </c>
      <c r="B969" s="11" t="s">
        <v>2145</v>
      </c>
      <c r="C969" s="11" t="s">
        <v>2146</v>
      </c>
      <c r="D969" s="11" t="s">
        <v>593</v>
      </c>
      <c r="E969" s="11" t="s">
        <v>594</v>
      </c>
      <c r="F969" s="11" t="s">
        <v>342</v>
      </c>
      <c r="G969" s="11" t="s">
        <v>343</v>
      </c>
    </row>
    <row r="970" spans="1:7" x14ac:dyDescent="0.25">
      <c r="A970" s="11" t="str">
        <f t="shared" si="15"/>
        <v>Eastern SamarMercedes</v>
      </c>
      <c r="B970" s="11" t="s">
        <v>2145</v>
      </c>
      <c r="C970" s="11" t="s">
        <v>2147</v>
      </c>
      <c r="D970" s="11" t="s">
        <v>346</v>
      </c>
      <c r="E970" s="11" t="s">
        <v>347</v>
      </c>
      <c r="F970" s="11" t="s">
        <v>110</v>
      </c>
      <c r="G970" s="11" t="s">
        <v>111</v>
      </c>
    </row>
    <row r="971" spans="1:7" x14ac:dyDescent="0.25">
      <c r="A971" s="11" t="str">
        <f t="shared" si="15"/>
        <v>LeyteMerida</v>
      </c>
      <c r="B971" s="11" t="s">
        <v>2148</v>
      </c>
      <c r="C971" s="11" t="s">
        <v>2149</v>
      </c>
      <c r="D971" s="11" t="s">
        <v>108</v>
      </c>
      <c r="E971" s="11" t="s">
        <v>109</v>
      </c>
      <c r="F971" s="11" t="s">
        <v>110</v>
      </c>
      <c r="G971" s="11" t="s">
        <v>111</v>
      </c>
    </row>
    <row r="972" spans="1:7" x14ac:dyDescent="0.25">
      <c r="A972" s="11" t="str">
        <f t="shared" si="15"/>
        <v>PampangaMexico</v>
      </c>
      <c r="B972" s="11" t="s">
        <v>2150</v>
      </c>
      <c r="C972" s="11" t="s">
        <v>2151</v>
      </c>
      <c r="D972" s="11" t="s">
        <v>306</v>
      </c>
      <c r="E972" s="11" t="s">
        <v>307</v>
      </c>
      <c r="F972" s="11" t="s">
        <v>98</v>
      </c>
      <c r="G972" s="11" t="s">
        <v>99</v>
      </c>
    </row>
    <row r="973" spans="1:7" x14ac:dyDescent="0.25">
      <c r="A973" s="11" t="str">
        <f t="shared" si="15"/>
        <v>IloiloMiagao</v>
      </c>
      <c r="B973" s="11" t="s">
        <v>2152</v>
      </c>
      <c r="C973" s="11" t="s">
        <v>2153</v>
      </c>
      <c r="D973" s="11" t="s">
        <v>152</v>
      </c>
      <c r="E973" s="11" t="s">
        <v>153</v>
      </c>
      <c r="F973" s="11" t="s">
        <v>154</v>
      </c>
      <c r="G973" s="11" t="s">
        <v>155</v>
      </c>
    </row>
    <row r="974" spans="1:7" x14ac:dyDescent="0.25">
      <c r="A974" s="11" t="str">
        <f t="shared" si="15"/>
        <v>Zamboanga del SurMidsalip</v>
      </c>
      <c r="B974" s="11" t="s">
        <v>2154</v>
      </c>
      <c r="C974" s="11" t="s">
        <v>2155</v>
      </c>
      <c r="D974" s="11" t="s">
        <v>369</v>
      </c>
      <c r="E974" s="11" t="s">
        <v>370</v>
      </c>
      <c r="F974" s="11" t="s">
        <v>233</v>
      </c>
      <c r="G974" s="11" t="s">
        <v>234</v>
      </c>
    </row>
    <row r="975" spans="1:7" x14ac:dyDescent="0.25">
      <c r="A975" s="11" t="str">
        <f t="shared" si="15"/>
        <v>CotabatoMidsayap</v>
      </c>
      <c r="B975" s="11" t="s">
        <v>2156</v>
      </c>
      <c r="C975" s="11" t="s">
        <v>2157</v>
      </c>
      <c r="D975" s="11" t="s">
        <v>174</v>
      </c>
      <c r="E975" s="11" t="s">
        <v>175</v>
      </c>
      <c r="F975" s="11" t="s">
        <v>170</v>
      </c>
      <c r="G975" s="11" t="s">
        <v>171</v>
      </c>
    </row>
    <row r="976" spans="1:7" x14ac:dyDescent="0.25">
      <c r="A976" s="11" t="str">
        <f t="shared" si="15"/>
        <v>MasbateMilagros</v>
      </c>
      <c r="B976" s="11" t="s">
        <v>2158</v>
      </c>
      <c r="C976" s="11" t="s">
        <v>2159</v>
      </c>
      <c r="D976" s="11" t="s">
        <v>340</v>
      </c>
      <c r="E976" s="11" t="s">
        <v>341</v>
      </c>
      <c r="F976" s="11" t="s">
        <v>342</v>
      </c>
      <c r="G976" s="11" t="s">
        <v>343</v>
      </c>
    </row>
    <row r="977" spans="1:7" x14ac:dyDescent="0.25">
      <c r="A977" s="11" t="str">
        <f t="shared" si="15"/>
        <v>Camarines SurMilaor</v>
      </c>
      <c r="B977" s="11" t="s">
        <v>2160</v>
      </c>
      <c r="C977" s="11" t="s">
        <v>2161</v>
      </c>
      <c r="D977" s="11" t="s">
        <v>375</v>
      </c>
      <c r="E977" s="11" t="s">
        <v>376</v>
      </c>
      <c r="F977" s="11" t="s">
        <v>342</v>
      </c>
      <c r="G977" s="11" t="s">
        <v>343</v>
      </c>
    </row>
    <row r="978" spans="1:7" x14ac:dyDescent="0.25">
      <c r="A978" s="11" t="str">
        <f t="shared" si="15"/>
        <v>IloiloMina</v>
      </c>
      <c r="B978" s="11" t="s">
        <v>2162</v>
      </c>
      <c r="C978" s="11" t="s">
        <v>2163</v>
      </c>
      <c r="D978" s="11" t="s">
        <v>152</v>
      </c>
      <c r="E978" s="11" t="s">
        <v>153</v>
      </c>
      <c r="F978" s="11" t="s">
        <v>154</v>
      </c>
      <c r="G978" s="11" t="s">
        <v>155</v>
      </c>
    </row>
    <row r="979" spans="1:7" x14ac:dyDescent="0.25">
      <c r="A979" s="11" t="str">
        <f t="shared" si="15"/>
        <v>Camarines SurMinalabac</v>
      </c>
      <c r="B979" s="11" t="s">
        <v>2164</v>
      </c>
      <c r="C979" s="11" t="s">
        <v>2165</v>
      </c>
      <c r="D979" s="11" t="s">
        <v>375</v>
      </c>
      <c r="E979" s="11" t="s">
        <v>376</v>
      </c>
      <c r="F979" s="11" t="s">
        <v>342</v>
      </c>
      <c r="G979" s="11" t="s">
        <v>343</v>
      </c>
    </row>
    <row r="980" spans="1:7" x14ac:dyDescent="0.25">
      <c r="A980" s="11" t="str">
        <f t="shared" si="15"/>
        <v>PampangaMinalin</v>
      </c>
      <c r="B980" s="11" t="s">
        <v>2166</v>
      </c>
      <c r="C980" s="11" t="s">
        <v>2167</v>
      </c>
      <c r="D980" s="11" t="s">
        <v>306</v>
      </c>
      <c r="E980" s="11" t="s">
        <v>307</v>
      </c>
      <c r="F980" s="11" t="s">
        <v>98</v>
      </c>
      <c r="G980" s="11" t="s">
        <v>99</v>
      </c>
    </row>
    <row r="981" spans="1:7" x14ac:dyDescent="0.25">
      <c r="A981" s="11" t="str">
        <f t="shared" si="15"/>
        <v>CebuMinglanilla</v>
      </c>
      <c r="B981" s="11" t="s">
        <v>2168</v>
      </c>
      <c r="C981" s="11" t="s">
        <v>2169</v>
      </c>
      <c r="D981" s="11" t="s">
        <v>195</v>
      </c>
      <c r="E981" s="11" t="s">
        <v>196</v>
      </c>
      <c r="F981" s="11" t="s">
        <v>188</v>
      </c>
      <c r="G981" s="11" t="s">
        <v>189</v>
      </c>
    </row>
    <row r="982" spans="1:7" x14ac:dyDescent="0.25">
      <c r="A982" s="11" t="str">
        <f t="shared" si="15"/>
        <v>CebuMoalboal</v>
      </c>
      <c r="B982" s="11" t="s">
        <v>2170</v>
      </c>
      <c r="C982" s="11" t="s">
        <v>2171</v>
      </c>
      <c r="D982" s="11" t="s">
        <v>195</v>
      </c>
      <c r="E982" s="11" t="s">
        <v>196</v>
      </c>
      <c r="F982" s="11" t="s">
        <v>188</v>
      </c>
      <c r="G982" s="11" t="s">
        <v>189</v>
      </c>
    </row>
    <row r="983" spans="1:7" x14ac:dyDescent="0.25">
      <c r="A983" s="11" t="str">
        <f t="shared" si="15"/>
        <v>MasbateMobo</v>
      </c>
      <c r="B983" s="11" t="s">
        <v>2172</v>
      </c>
      <c r="C983" s="11" t="s">
        <v>2173</v>
      </c>
      <c r="D983" s="11" t="s">
        <v>340</v>
      </c>
      <c r="E983" s="11" t="s">
        <v>341</v>
      </c>
      <c r="F983" s="11" t="s">
        <v>342</v>
      </c>
      <c r="G983" s="11" t="s">
        <v>343</v>
      </c>
    </row>
    <row r="984" spans="1:7" x14ac:dyDescent="0.25">
      <c r="A984" s="11" t="str">
        <f t="shared" si="15"/>
        <v>MarinduqueMogpog</v>
      </c>
      <c r="B984" s="11" t="s">
        <v>2174</v>
      </c>
      <c r="C984" s="11" t="s">
        <v>2175</v>
      </c>
      <c r="D984" s="11" t="s">
        <v>671</v>
      </c>
      <c r="E984" s="11" t="s">
        <v>672</v>
      </c>
      <c r="F984" s="11" t="s">
        <v>88</v>
      </c>
      <c r="G984" s="11" t="s">
        <v>89</v>
      </c>
    </row>
    <row r="985" spans="1:7" x14ac:dyDescent="0.25">
      <c r="A985" s="11" t="str">
        <f t="shared" si="15"/>
        <v>Negros OccidentalMoises Padilla</v>
      </c>
      <c r="B985" s="11" t="s">
        <v>2176</v>
      </c>
      <c r="C985" s="11" t="s">
        <v>2177</v>
      </c>
      <c r="D985" s="11" t="s">
        <v>403</v>
      </c>
      <c r="E985" s="11" t="s">
        <v>404</v>
      </c>
      <c r="F985" s="11" t="s">
        <v>154</v>
      </c>
      <c r="G985" s="11" t="s">
        <v>155</v>
      </c>
    </row>
    <row r="986" spans="1:7" x14ac:dyDescent="0.25">
      <c r="A986" s="11" t="str">
        <f t="shared" si="15"/>
        <v>Zamboanga del SurMolave</v>
      </c>
      <c r="B986" s="11" t="s">
        <v>2178</v>
      </c>
      <c r="C986" s="11" t="s">
        <v>2179</v>
      </c>
      <c r="D986" s="11" t="s">
        <v>369</v>
      </c>
      <c r="E986" s="11" t="s">
        <v>370</v>
      </c>
      <c r="F986" s="11" t="s">
        <v>233</v>
      </c>
      <c r="G986" s="11" t="s">
        <v>234</v>
      </c>
    </row>
    <row r="987" spans="1:7" x14ac:dyDescent="0.25">
      <c r="A987" s="11" t="str">
        <f t="shared" si="15"/>
        <v>TarlacMoncada</v>
      </c>
      <c r="B987" s="11" t="s">
        <v>2180</v>
      </c>
      <c r="C987" s="11" t="s">
        <v>2181</v>
      </c>
      <c r="D987" s="11" t="s">
        <v>293</v>
      </c>
      <c r="E987" s="11" t="s">
        <v>294</v>
      </c>
      <c r="F987" s="11" t="s">
        <v>98</v>
      </c>
      <c r="G987" s="11" t="s">
        <v>99</v>
      </c>
    </row>
    <row r="988" spans="1:7" x14ac:dyDescent="0.25">
      <c r="A988" s="11" t="str">
        <f t="shared" si="15"/>
        <v>Northern SamarMondragon</v>
      </c>
      <c r="B988" s="11" t="s">
        <v>2182</v>
      </c>
      <c r="C988" s="11" t="s">
        <v>2183</v>
      </c>
      <c r="D988" s="11" t="s">
        <v>247</v>
      </c>
      <c r="E988" s="11" t="s">
        <v>248</v>
      </c>
      <c r="F988" s="11" t="s">
        <v>110</v>
      </c>
      <c r="G988" s="11" t="s">
        <v>111</v>
      </c>
    </row>
    <row r="989" spans="1:7" x14ac:dyDescent="0.25">
      <c r="A989" s="11" t="str">
        <f t="shared" si="15"/>
        <v>Compostela ValleyMonkayo</v>
      </c>
      <c r="B989" s="11" t="s">
        <v>2184</v>
      </c>
      <c r="C989" s="11" t="s">
        <v>2185</v>
      </c>
      <c r="D989" s="11" t="s">
        <v>1133</v>
      </c>
      <c r="E989" s="11" t="s">
        <v>1134</v>
      </c>
      <c r="F989" s="11" t="s">
        <v>358</v>
      </c>
      <c r="G989" s="11" t="s">
        <v>359</v>
      </c>
    </row>
    <row r="990" spans="1:7" x14ac:dyDescent="0.25">
      <c r="A990" s="11" t="str">
        <f t="shared" si="15"/>
        <v>MasbateMonreal</v>
      </c>
      <c r="B990" s="11" t="s">
        <v>2186</v>
      </c>
      <c r="C990" s="11" t="s">
        <v>2187</v>
      </c>
      <c r="D990" s="11" t="s">
        <v>340</v>
      </c>
      <c r="E990" s="11" t="s">
        <v>341</v>
      </c>
      <c r="F990" s="11" t="s">
        <v>342</v>
      </c>
      <c r="G990" s="11" t="s">
        <v>343</v>
      </c>
    </row>
    <row r="991" spans="1:7" x14ac:dyDescent="0.25">
      <c r="A991" s="11" t="str">
        <f t="shared" si="15"/>
        <v>Compostela ValleyMontevista</v>
      </c>
      <c r="B991" s="11" t="s">
        <v>2188</v>
      </c>
      <c r="C991" s="11" t="s">
        <v>2189</v>
      </c>
      <c r="D991" s="11" t="s">
        <v>1133</v>
      </c>
      <c r="E991" s="11" t="s">
        <v>1134</v>
      </c>
      <c r="F991" s="11" t="s">
        <v>358</v>
      </c>
      <c r="G991" s="11" t="s">
        <v>359</v>
      </c>
    </row>
    <row r="992" spans="1:7" x14ac:dyDescent="0.25">
      <c r="A992" s="11" t="str">
        <f t="shared" si="15"/>
        <v>BataanMorong</v>
      </c>
      <c r="B992" s="11" t="s">
        <v>2190</v>
      </c>
      <c r="C992" s="11" t="s">
        <v>2191</v>
      </c>
      <c r="D992" s="11" t="s">
        <v>96</v>
      </c>
      <c r="E992" s="11" t="s">
        <v>97</v>
      </c>
      <c r="F992" s="11" t="s">
        <v>98</v>
      </c>
      <c r="G992" s="11" t="s">
        <v>99</v>
      </c>
    </row>
    <row r="993" spans="1:7" x14ac:dyDescent="0.25">
      <c r="A993" s="11" t="str">
        <f t="shared" si="15"/>
        <v>RizalMorong</v>
      </c>
      <c r="B993" s="11" t="s">
        <v>2190</v>
      </c>
      <c r="C993" s="11" t="s">
        <v>2192</v>
      </c>
      <c r="D993" s="11" t="s">
        <v>310</v>
      </c>
      <c r="E993" s="11" t="s">
        <v>311</v>
      </c>
      <c r="F993" s="11" t="s">
        <v>122</v>
      </c>
      <c r="G993" s="11" t="s">
        <v>123</v>
      </c>
    </row>
    <row r="994" spans="1:7" x14ac:dyDescent="0.25">
      <c r="A994" s="11" t="str">
        <f t="shared" si="15"/>
        <v>SamarMotiong</v>
      </c>
      <c r="B994" s="11" t="s">
        <v>2193</v>
      </c>
      <c r="C994" s="11" t="s">
        <v>2194</v>
      </c>
      <c r="D994" s="11" t="s">
        <v>251</v>
      </c>
      <c r="E994" s="11" t="s">
        <v>252</v>
      </c>
      <c r="F994" s="11" t="s">
        <v>110</v>
      </c>
      <c r="G994" s="11" t="s">
        <v>111</v>
      </c>
    </row>
    <row r="995" spans="1:7" x14ac:dyDescent="0.25">
      <c r="A995" s="11" t="str">
        <f t="shared" si="15"/>
        <v>QuezonMulanay</v>
      </c>
      <c r="B995" s="11" t="s">
        <v>2195</v>
      </c>
      <c r="C995" s="11" t="s">
        <v>2196</v>
      </c>
      <c r="D995" s="11" t="s">
        <v>120</v>
      </c>
      <c r="E995" s="11" t="s">
        <v>121</v>
      </c>
      <c r="F995" s="11" t="s">
        <v>122</v>
      </c>
      <c r="G995" s="11" t="s">
        <v>123</v>
      </c>
    </row>
    <row r="996" spans="1:7" x14ac:dyDescent="0.25">
      <c r="A996" s="11" t="str">
        <f t="shared" si="15"/>
        <v>Lanao del SurMulondo</v>
      </c>
      <c r="B996" s="11" t="s">
        <v>2197</v>
      </c>
      <c r="C996" s="11" t="s">
        <v>2198</v>
      </c>
      <c r="D996" s="11" t="s">
        <v>399</v>
      </c>
      <c r="E996" s="11" t="s">
        <v>400</v>
      </c>
      <c r="F996" s="11" t="s">
        <v>160</v>
      </c>
      <c r="G996" s="11" t="s">
        <v>161</v>
      </c>
    </row>
    <row r="997" spans="1:7" x14ac:dyDescent="0.25">
      <c r="A997" s="11" t="str">
        <f t="shared" si="15"/>
        <v>Lanao del NorteMunai</v>
      </c>
      <c r="B997" s="11" t="s">
        <v>2199</v>
      </c>
      <c r="C997" s="11" t="s">
        <v>2200</v>
      </c>
      <c r="D997" s="11" t="s">
        <v>395</v>
      </c>
      <c r="E997" s="11" t="s">
        <v>396</v>
      </c>
      <c r="F997" s="11" t="s">
        <v>263</v>
      </c>
      <c r="G997" s="11" t="s">
        <v>264</v>
      </c>
    </row>
    <row r="998" spans="1:7" x14ac:dyDescent="0.25">
      <c r="A998" s="11" t="str">
        <f t="shared" si="15"/>
        <v>Negros OccidentalMurcia</v>
      </c>
      <c r="B998" s="11" t="s">
        <v>2201</v>
      </c>
      <c r="C998" s="11" t="s">
        <v>2202</v>
      </c>
      <c r="D998" s="11" t="s">
        <v>403</v>
      </c>
      <c r="E998" s="11" t="s">
        <v>404</v>
      </c>
      <c r="F998" s="11" t="s">
        <v>154</v>
      </c>
      <c r="G998" s="11" t="s">
        <v>155</v>
      </c>
    </row>
    <row r="999" spans="1:7" x14ac:dyDescent="0.25">
      <c r="A999" s="11" t="str">
        <f t="shared" si="15"/>
        <v>Zamboanga del NorteMutia</v>
      </c>
      <c r="B999" s="11" t="s">
        <v>2203</v>
      </c>
      <c r="C999" s="11" t="s">
        <v>2204</v>
      </c>
      <c r="D999" s="11" t="s">
        <v>415</v>
      </c>
      <c r="E999" s="11" t="s">
        <v>416</v>
      </c>
      <c r="F999" s="11" t="s">
        <v>233</v>
      </c>
      <c r="G999" s="11" t="s">
        <v>234</v>
      </c>
    </row>
    <row r="1000" spans="1:7" x14ac:dyDescent="0.25">
      <c r="A1000" s="11" t="str">
        <f t="shared" si="15"/>
        <v>Misamis OrientalNaawan</v>
      </c>
      <c r="B1000" s="11" t="s">
        <v>2205</v>
      </c>
      <c r="C1000" s="11" t="s">
        <v>2206</v>
      </c>
      <c r="D1000" s="11" t="s">
        <v>271</v>
      </c>
      <c r="E1000" s="11" t="s">
        <v>272</v>
      </c>
      <c r="F1000" s="11" t="s">
        <v>263</v>
      </c>
      <c r="G1000" s="11" t="s">
        <v>264</v>
      </c>
    </row>
    <row r="1001" spans="1:7" x14ac:dyDescent="0.25">
      <c r="A1001" s="11" t="str">
        <f t="shared" si="15"/>
        <v>AklanNabas</v>
      </c>
      <c r="B1001" s="11" t="s">
        <v>2207</v>
      </c>
      <c r="C1001" s="11" t="s">
        <v>2208</v>
      </c>
      <c r="D1001" s="11" t="s">
        <v>267</v>
      </c>
      <c r="E1001" s="11" t="s">
        <v>268</v>
      </c>
      <c r="F1001" s="11" t="s">
        <v>154</v>
      </c>
      <c r="G1001" s="11" t="s">
        <v>155</v>
      </c>
    </row>
    <row r="1002" spans="1:7" x14ac:dyDescent="0.25">
      <c r="A1002" s="11" t="str">
        <f t="shared" si="15"/>
        <v>Camarines SurNabua</v>
      </c>
      <c r="B1002" s="11" t="s">
        <v>2209</v>
      </c>
      <c r="C1002" s="11" t="s">
        <v>2210</v>
      </c>
      <c r="D1002" s="11" t="s">
        <v>375</v>
      </c>
      <c r="E1002" s="11" t="s">
        <v>376</v>
      </c>
      <c r="F1002" s="11" t="s">
        <v>342</v>
      </c>
      <c r="G1002" s="11" t="s">
        <v>343</v>
      </c>
    </row>
    <row r="1003" spans="1:7" x14ac:dyDescent="0.25">
      <c r="A1003" s="11" t="str">
        <f t="shared" si="15"/>
        <v>Compostela ValleyNabunturan</v>
      </c>
      <c r="B1003" s="11" t="s">
        <v>2211</v>
      </c>
      <c r="C1003" s="11" t="s">
        <v>2212</v>
      </c>
      <c r="D1003" s="11" t="s">
        <v>1133</v>
      </c>
      <c r="E1003" s="11" t="s">
        <v>1134</v>
      </c>
      <c r="F1003" s="11" t="s">
        <v>358</v>
      </c>
      <c r="G1003" s="11" t="s">
        <v>359</v>
      </c>
    </row>
    <row r="1004" spans="1:7" x14ac:dyDescent="0.25">
      <c r="A1004" s="11" t="str">
        <f t="shared" si="15"/>
        <v>Zamboanga SibugayNaga</v>
      </c>
      <c r="B1004" s="11" t="s">
        <v>2213</v>
      </c>
      <c r="C1004" s="11" t="s">
        <v>2214</v>
      </c>
      <c r="D1004" s="11" t="s">
        <v>231</v>
      </c>
      <c r="E1004" s="11" t="s">
        <v>232</v>
      </c>
      <c r="F1004" s="11" t="s">
        <v>233</v>
      </c>
      <c r="G1004" s="11" t="s">
        <v>234</v>
      </c>
    </row>
    <row r="1005" spans="1:7" x14ac:dyDescent="0.25">
      <c r="A1005" s="11" t="str">
        <f t="shared" si="15"/>
        <v>Camarines SurNaga City</v>
      </c>
      <c r="B1005" s="11" t="s">
        <v>2215</v>
      </c>
      <c r="C1005" s="11" t="s">
        <v>2216</v>
      </c>
      <c r="D1005" s="11" t="s">
        <v>375</v>
      </c>
      <c r="E1005" s="11" t="s">
        <v>376</v>
      </c>
      <c r="F1005" s="11" t="s">
        <v>342</v>
      </c>
      <c r="G1005" s="11" t="s">
        <v>343</v>
      </c>
    </row>
    <row r="1006" spans="1:7" x14ac:dyDescent="0.25">
      <c r="A1006" s="11" t="str">
        <f t="shared" si="15"/>
        <v>Ilocos SurNagbukel</v>
      </c>
      <c r="B1006" s="11" t="s">
        <v>2217</v>
      </c>
      <c r="C1006" s="11" t="s">
        <v>2218</v>
      </c>
      <c r="D1006" s="11" t="s">
        <v>237</v>
      </c>
      <c r="E1006" s="11" t="s">
        <v>238</v>
      </c>
      <c r="F1006" s="11" t="s">
        <v>116</v>
      </c>
      <c r="G1006" s="11" t="s">
        <v>117</v>
      </c>
    </row>
    <row r="1007" spans="1:7" x14ac:dyDescent="0.25">
      <c r="A1007" s="11" t="str">
        <f t="shared" si="15"/>
        <v>LagunaNagcarlan</v>
      </c>
      <c r="B1007" s="11" t="s">
        <v>2219</v>
      </c>
      <c r="C1007" s="11" t="s">
        <v>2220</v>
      </c>
      <c r="D1007" s="11" t="s">
        <v>178</v>
      </c>
      <c r="E1007" s="11" t="s">
        <v>179</v>
      </c>
      <c r="F1007" s="11" t="s">
        <v>122</v>
      </c>
      <c r="G1007" s="11" t="s">
        <v>123</v>
      </c>
    </row>
    <row r="1008" spans="1:7" x14ac:dyDescent="0.25">
      <c r="A1008" s="11" t="str">
        <f t="shared" si="15"/>
        <v>QuirinoNagtipunan</v>
      </c>
      <c r="B1008" s="11" t="s">
        <v>2221</v>
      </c>
      <c r="C1008" s="11" t="s">
        <v>2222</v>
      </c>
      <c r="D1008" s="11" t="s">
        <v>126</v>
      </c>
      <c r="E1008" s="11" t="s">
        <v>127</v>
      </c>
      <c r="F1008" s="11" t="s">
        <v>104</v>
      </c>
      <c r="G1008" s="11" t="s">
        <v>105</v>
      </c>
    </row>
    <row r="1009" spans="1:7" x14ac:dyDescent="0.25">
      <c r="A1009" s="11" t="str">
        <f t="shared" si="15"/>
        <v>La UnionNaguilian</v>
      </c>
      <c r="B1009" s="11" t="s">
        <v>2223</v>
      </c>
      <c r="C1009" s="11" t="s">
        <v>2224</v>
      </c>
      <c r="D1009" s="11" t="s">
        <v>138</v>
      </c>
      <c r="E1009" s="11" t="s">
        <v>139</v>
      </c>
      <c r="F1009" s="11" t="s">
        <v>116</v>
      </c>
      <c r="G1009" s="11" t="s">
        <v>117</v>
      </c>
    </row>
    <row r="1010" spans="1:7" x14ac:dyDescent="0.25">
      <c r="A1010" s="11" t="str">
        <f t="shared" si="15"/>
        <v>IsabelaNaguilian</v>
      </c>
      <c r="B1010" s="11" t="s">
        <v>2223</v>
      </c>
      <c r="C1010" s="11" t="s">
        <v>2225</v>
      </c>
      <c r="D1010" s="11" t="s">
        <v>227</v>
      </c>
      <c r="E1010" s="11" t="s">
        <v>228</v>
      </c>
      <c r="F1010" s="11" t="s">
        <v>104</v>
      </c>
      <c r="G1010" s="11" t="s">
        <v>105</v>
      </c>
    </row>
    <row r="1011" spans="1:7" x14ac:dyDescent="0.25">
      <c r="A1011" s="11" t="str">
        <f t="shared" si="15"/>
        <v>CaviteNaic</v>
      </c>
      <c r="B1011" s="11" t="s">
        <v>2226</v>
      </c>
      <c r="C1011" s="11" t="s">
        <v>2227</v>
      </c>
      <c r="D1011" s="11" t="s">
        <v>213</v>
      </c>
      <c r="E1011" s="11" t="s">
        <v>214</v>
      </c>
      <c r="F1011" s="11" t="s">
        <v>122</v>
      </c>
      <c r="G1011" s="11" t="s">
        <v>123</v>
      </c>
    </row>
    <row r="1012" spans="1:7" x14ac:dyDescent="0.25">
      <c r="A1012" s="11" t="str">
        <f t="shared" si="15"/>
        <v>Nueva EcijaNampicuan</v>
      </c>
      <c r="B1012" s="11" t="s">
        <v>2228</v>
      </c>
      <c r="C1012" s="11" t="s">
        <v>2229</v>
      </c>
      <c r="D1012" s="11" t="s">
        <v>223</v>
      </c>
      <c r="E1012" s="11" t="s">
        <v>224</v>
      </c>
      <c r="F1012" s="11" t="s">
        <v>98</v>
      </c>
      <c r="G1012" s="11" t="s">
        <v>99</v>
      </c>
    </row>
    <row r="1013" spans="1:7" x14ac:dyDescent="0.25">
      <c r="A1013" s="11" t="str">
        <f t="shared" si="15"/>
        <v>PalawanNarra</v>
      </c>
      <c r="B1013" s="11" t="s">
        <v>2230</v>
      </c>
      <c r="C1013" s="11" t="s">
        <v>2231</v>
      </c>
      <c r="D1013" s="11" t="s">
        <v>86</v>
      </c>
      <c r="E1013" s="11" t="s">
        <v>87</v>
      </c>
      <c r="F1013" s="11" t="s">
        <v>88</v>
      </c>
      <c r="G1013" s="11" t="s">
        <v>89</v>
      </c>
    </row>
    <row r="1014" spans="1:7" x14ac:dyDescent="0.25">
      <c r="A1014" s="11" t="str">
        <f t="shared" si="15"/>
        <v>Ilocos SurNarvacan</v>
      </c>
      <c r="B1014" s="11" t="s">
        <v>2232</v>
      </c>
      <c r="C1014" s="11" t="s">
        <v>2233</v>
      </c>
      <c r="D1014" s="11" t="s">
        <v>237</v>
      </c>
      <c r="E1014" s="11" t="s">
        <v>238</v>
      </c>
      <c r="F1014" s="11" t="s">
        <v>116</v>
      </c>
      <c r="G1014" s="11" t="s">
        <v>117</v>
      </c>
    </row>
    <row r="1015" spans="1:7" x14ac:dyDescent="0.25">
      <c r="A1015" s="11" t="str">
        <f t="shared" si="15"/>
        <v>Agusan del NorteNasipit</v>
      </c>
      <c r="B1015" s="11" t="s">
        <v>2234</v>
      </c>
      <c r="C1015" s="11" t="s">
        <v>2235</v>
      </c>
      <c r="D1015" s="11" t="s">
        <v>727</v>
      </c>
      <c r="E1015" s="11" t="s">
        <v>728</v>
      </c>
      <c r="F1015" s="11" t="s">
        <v>207</v>
      </c>
      <c r="G1015" s="11" t="s">
        <v>208</v>
      </c>
    </row>
    <row r="1016" spans="1:7" x14ac:dyDescent="0.25">
      <c r="A1016" s="11" t="str">
        <f t="shared" si="15"/>
        <v>BatangasNasugbu</v>
      </c>
      <c r="B1016" s="11" t="s">
        <v>2236</v>
      </c>
      <c r="C1016" s="11" t="s">
        <v>2237</v>
      </c>
      <c r="D1016" s="11" t="s">
        <v>134</v>
      </c>
      <c r="E1016" s="11" t="s">
        <v>135</v>
      </c>
      <c r="F1016" s="11" t="s">
        <v>122</v>
      </c>
      <c r="G1016" s="11" t="s">
        <v>123</v>
      </c>
    </row>
    <row r="1017" spans="1:7" x14ac:dyDescent="0.25">
      <c r="A1017" s="11" t="str">
        <f t="shared" si="15"/>
        <v>PangasinanNatividad</v>
      </c>
      <c r="B1017" s="11" t="s">
        <v>2238</v>
      </c>
      <c r="C1017" s="11" t="s">
        <v>2239</v>
      </c>
      <c r="D1017" s="11" t="s">
        <v>130</v>
      </c>
      <c r="E1017" s="11" t="s">
        <v>131</v>
      </c>
      <c r="F1017" s="11" t="s">
        <v>116</v>
      </c>
      <c r="G1017" s="11" t="s">
        <v>117</v>
      </c>
    </row>
    <row r="1018" spans="1:7" x14ac:dyDescent="0.25">
      <c r="A1018" s="11" t="str">
        <f t="shared" si="15"/>
        <v>Mountain ProvinceNatonin</v>
      </c>
      <c r="B1018" s="11" t="s">
        <v>2240</v>
      </c>
      <c r="C1018" s="11" t="s">
        <v>2241</v>
      </c>
      <c r="D1018" s="11" t="s">
        <v>563</v>
      </c>
      <c r="E1018" s="11" t="s">
        <v>564</v>
      </c>
      <c r="F1018" s="11" t="s">
        <v>146</v>
      </c>
      <c r="G1018" s="11" t="s">
        <v>147</v>
      </c>
    </row>
    <row r="1019" spans="1:7" x14ac:dyDescent="0.25">
      <c r="A1019" s="11" t="str">
        <f t="shared" si="15"/>
        <v>Oriental MindoroNaujan</v>
      </c>
      <c r="B1019" s="11" t="s">
        <v>2242</v>
      </c>
      <c r="C1019" s="11" t="s">
        <v>2243</v>
      </c>
      <c r="D1019" s="11" t="s">
        <v>391</v>
      </c>
      <c r="E1019" s="11" t="s">
        <v>392</v>
      </c>
      <c r="F1019" s="11" t="s">
        <v>88</v>
      </c>
      <c r="G1019" s="11" t="s">
        <v>89</v>
      </c>
    </row>
    <row r="1020" spans="1:7" x14ac:dyDescent="0.25">
      <c r="A1020" s="11" t="str">
        <f t="shared" si="15"/>
        <v>BiliranNaval</v>
      </c>
      <c r="B1020" s="11" t="s">
        <v>2244</v>
      </c>
      <c r="C1020" s="11" t="s">
        <v>2245</v>
      </c>
      <c r="D1020" s="11" t="s">
        <v>255</v>
      </c>
      <c r="E1020" s="11" t="s">
        <v>256</v>
      </c>
      <c r="F1020" s="11" t="s">
        <v>110</v>
      </c>
      <c r="G1020" s="11" t="s">
        <v>111</v>
      </c>
    </row>
    <row r="1021" spans="1:7" x14ac:dyDescent="0.25">
      <c r="A1021" s="11" t="str">
        <f t="shared" si="15"/>
        <v>Compostela ValleyNew Bataan</v>
      </c>
      <c r="B1021" s="11" t="s">
        <v>2246</v>
      </c>
      <c r="C1021" s="11" t="s">
        <v>2247</v>
      </c>
      <c r="D1021" s="11" t="s">
        <v>1133</v>
      </c>
      <c r="E1021" s="11" t="s">
        <v>1134</v>
      </c>
      <c r="F1021" s="11" t="s">
        <v>358</v>
      </c>
      <c r="G1021" s="11" t="s">
        <v>359</v>
      </c>
    </row>
    <row r="1022" spans="1:7" x14ac:dyDescent="0.25">
      <c r="A1022" s="11" t="str">
        <f t="shared" si="15"/>
        <v>Davao del NorteNew Corella</v>
      </c>
      <c r="B1022" s="11" t="s">
        <v>2248</v>
      </c>
      <c r="C1022" s="11" t="s">
        <v>2249</v>
      </c>
      <c r="D1022" s="11" t="s">
        <v>356</v>
      </c>
      <c r="E1022" s="11" t="s">
        <v>357</v>
      </c>
      <c r="F1022" s="11" t="s">
        <v>358</v>
      </c>
      <c r="G1022" s="11" t="s">
        <v>359</v>
      </c>
    </row>
    <row r="1023" spans="1:7" x14ac:dyDescent="0.25">
      <c r="A1023" s="11" t="str">
        <f t="shared" si="15"/>
        <v>IloiloNew Lucena</v>
      </c>
      <c r="B1023" s="11" t="s">
        <v>2250</v>
      </c>
      <c r="C1023" s="11" t="s">
        <v>2251</v>
      </c>
      <c r="D1023" s="11" t="s">
        <v>152</v>
      </c>
      <c r="E1023" s="11" t="s">
        <v>153</v>
      </c>
      <c r="F1023" s="11" t="s">
        <v>154</v>
      </c>
      <c r="G1023" s="11" t="s">
        <v>155</v>
      </c>
    </row>
    <row r="1024" spans="1:7" x14ac:dyDescent="0.25">
      <c r="A1024" s="11" t="str">
        <f t="shared" si="15"/>
        <v>AklanNew Washington</v>
      </c>
      <c r="B1024" s="11" t="s">
        <v>2252</v>
      </c>
      <c r="C1024" s="11" t="s">
        <v>2253</v>
      </c>
      <c r="D1024" s="11" t="s">
        <v>267</v>
      </c>
      <c r="E1024" s="11" t="s">
        <v>268</v>
      </c>
      <c r="F1024" s="11" t="s">
        <v>154</v>
      </c>
      <c r="G1024" s="11" t="s">
        <v>155</v>
      </c>
    </row>
    <row r="1025" spans="1:7" x14ac:dyDescent="0.25">
      <c r="A1025" s="11" t="str">
        <f t="shared" si="15"/>
        <v>South CotabatoNorala</v>
      </c>
      <c r="B1025" s="11" t="s">
        <v>2254</v>
      </c>
      <c r="C1025" s="11" t="s">
        <v>2255</v>
      </c>
      <c r="D1025" s="11" t="s">
        <v>520</v>
      </c>
      <c r="E1025" s="11" t="s">
        <v>521</v>
      </c>
      <c r="F1025" s="11" t="s">
        <v>170</v>
      </c>
      <c r="G1025" s="11" t="s">
        <v>171</v>
      </c>
    </row>
    <row r="1026" spans="1:7" x14ac:dyDescent="0.25">
      <c r="A1026" s="11" t="str">
        <f t="shared" si="15"/>
        <v>MaguindanaoNorthern Kabuntalan</v>
      </c>
      <c r="B1026" s="11" t="s">
        <v>2256</v>
      </c>
      <c r="C1026" s="11" t="s">
        <v>2257</v>
      </c>
      <c r="D1026" s="11" t="s">
        <v>283</v>
      </c>
      <c r="E1026" s="11" t="s">
        <v>284</v>
      </c>
      <c r="F1026" s="11" t="s">
        <v>160</v>
      </c>
      <c r="G1026" s="11" t="s">
        <v>161</v>
      </c>
    </row>
    <row r="1027" spans="1:7" x14ac:dyDescent="0.25">
      <c r="A1027" s="11" t="str">
        <f t="shared" ref="A1027:A1090" si="16">D1027&amp;B1027</f>
        <v>BulacanNorzagaray</v>
      </c>
      <c r="B1027" s="11" t="s">
        <v>2258</v>
      </c>
      <c r="C1027" s="11" t="s">
        <v>2259</v>
      </c>
      <c r="D1027" s="11" t="s">
        <v>302</v>
      </c>
      <c r="E1027" s="11" t="s">
        <v>303</v>
      </c>
      <c r="F1027" s="11" t="s">
        <v>98</v>
      </c>
      <c r="G1027" s="11" t="s">
        <v>99</v>
      </c>
    </row>
    <row r="1028" spans="1:7" x14ac:dyDescent="0.25">
      <c r="A1028" s="11" t="str">
        <f t="shared" si="16"/>
        <v>CaviteNoveleta</v>
      </c>
      <c r="B1028" s="11" t="s">
        <v>2260</v>
      </c>
      <c r="C1028" s="11" t="s">
        <v>2261</v>
      </c>
      <c r="D1028" s="11" t="s">
        <v>213</v>
      </c>
      <c r="E1028" s="11" t="s">
        <v>214</v>
      </c>
      <c r="F1028" s="11" t="s">
        <v>122</v>
      </c>
      <c r="G1028" s="11" t="s">
        <v>123</v>
      </c>
    </row>
    <row r="1029" spans="1:7" x14ac:dyDescent="0.25">
      <c r="A1029" s="11" t="str">
        <f t="shared" si="16"/>
        <v>Ilocos NorteNueva Era</v>
      </c>
      <c r="B1029" s="11" t="s">
        <v>2262</v>
      </c>
      <c r="C1029" s="11" t="s">
        <v>2263</v>
      </c>
      <c r="D1029" s="11" t="s">
        <v>114</v>
      </c>
      <c r="E1029" s="11" t="s">
        <v>115</v>
      </c>
      <c r="F1029" s="11" t="s">
        <v>116</v>
      </c>
      <c r="G1029" s="11" t="s">
        <v>117</v>
      </c>
    </row>
    <row r="1030" spans="1:7" x14ac:dyDescent="0.25">
      <c r="A1030" s="11" t="str">
        <f t="shared" si="16"/>
        <v>GuimarasNueva Valencia</v>
      </c>
      <c r="B1030" s="11" t="s">
        <v>2264</v>
      </c>
      <c r="C1030" s="11" t="s">
        <v>2265</v>
      </c>
      <c r="D1030" s="11" t="s">
        <v>723</v>
      </c>
      <c r="E1030" s="11" t="s">
        <v>724</v>
      </c>
      <c r="F1030" s="11" t="s">
        <v>154</v>
      </c>
      <c r="G1030" s="11" t="s">
        <v>155</v>
      </c>
    </row>
    <row r="1031" spans="1:7" x14ac:dyDescent="0.25">
      <c r="A1031" s="11" t="str">
        <f t="shared" si="16"/>
        <v>AklanNumancia</v>
      </c>
      <c r="B1031" s="11" t="s">
        <v>2266</v>
      </c>
      <c r="C1031" s="11" t="s">
        <v>2267</v>
      </c>
      <c r="D1031" s="11" t="s">
        <v>267</v>
      </c>
      <c r="E1031" s="11" t="s">
        <v>268</v>
      </c>
      <c r="F1031" s="11" t="s">
        <v>154</v>
      </c>
      <c r="G1031" s="11" t="s">
        <v>155</v>
      </c>
    </row>
    <row r="1032" spans="1:7" x14ac:dyDescent="0.25">
      <c r="A1032" s="11" t="str">
        <f t="shared" si="16"/>
        <v>Lanao del NorteNunungan</v>
      </c>
      <c r="B1032" s="11" t="s">
        <v>2268</v>
      </c>
      <c r="C1032" s="11" t="s">
        <v>2269</v>
      </c>
      <c r="D1032" s="11" t="s">
        <v>395</v>
      </c>
      <c r="E1032" s="11" t="s">
        <v>396</v>
      </c>
      <c r="F1032" s="11" t="s">
        <v>263</v>
      </c>
      <c r="G1032" s="11" t="s">
        <v>264</v>
      </c>
    </row>
    <row r="1033" spans="1:7" x14ac:dyDescent="0.25">
      <c r="A1033" s="11" t="str">
        <f t="shared" si="16"/>
        <v>AlbayOas</v>
      </c>
      <c r="B1033" s="11" t="s">
        <v>2270</v>
      </c>
      <c r="C1033" s="11" t="s">
        <v>2271</v>
      </c>
      <c r="D1033" s="11" t="s">
        <v>381</v>
      </c>
      <c r="E1033" s="11" t="s">
        <v>382</v>
      </c>
      <c r="F1033" s="11" t="s">
        <v>342</v>
      </c>
      <c r="G1033" s="11" t="s">
        <v>343</v>
      </c>
    </row>
    <row r="1034" spans="1:7" x14ac:dyDescent="0.25">
      <c r="A1034" s="11" t="str">
        <f t="shared" si="16"/>
        <v>BulacanObando</v>
      </c>
      <c r="B1034" s="11" t="s">
        <v>2272</v>
      </c>
      <c r="C1034" s="11" t="s">
        <v>2273</v>
      </c>
      <c r="D1034" s="11" t="s">
        <v>302</v>
      </c>
      <c r="E1034" s="11" t="s">
        <v>303</v>
      </c>
      <c r="F1034" s="11" t="s">
        <v>98</v>
      </c>
      <c r="G1034" s="11" t="s">
        <v>99</v>
      </c>
    </row>
    <row r="1035" spans="1:7" x14ac:dyDescent="0.25">
      <c r="A1035" s="11" t="str">
        <f t="shared" si="16"/>
        <v>Camarines SurOcampo</v>
      </c>
      <c r="B1035" s="11" t="s">
        <v>2274</v>
      </c>
      <c r="C1035" s="11" t="s">
        <v>2275</v>
      </c>
      <c r="D1035" s="11" t="s">
        <v>375</v>
      </c>
      <c r="E1035" s="11" t="s">
        <v>376</v>
      </c>
      <c r="F1035" s="11" t="s">
        <v>342</v>
      </c>
      <c r="G1035" s="11" t="s">
        <v>343</v>
      </c>
    </row>
    <row r="1036" spans="1:7" x14ac:dyDescent="0.25">
      <c r="A1036" s="11" t="str">
        <f t="shared" si="16"/>
        <v>RomblonOdiongan</v>
      </c>
      <c r="B1036" s="11" t="s">
        <v>2276</v>
      </c>
      <c r="C1036" s="11" t="s">
        <v>2277</v>
      </c>
      <c r="D1036" s="11" t="s">
        <v>198</v>
      </c>
      <c r="E1036" s="11" t="s">
        <v>199</v>
      </c>
      <c r="F1036" s="11" t="s">
        <v>88</v>
      </c>
      <c r="G1036" s="11" t="s">
        <v>89</v>
      </c>
    </row>
    <row r="1037" spans="1:7" x14ac:dyDescent="0.25">
      <c r="A1037" s="11" t="str">
        <f t="shared" si="16"/>
        <v>SuluOld Panamao</v>
      </c>
      <c r="B1037" s="11" t="s">
        <v>2278</v>
      </c>
      <c r="C1037" s="11" t="s">
        <v>2279</v>
      </c>
      <c r="D1037" s="11" t="s">
        <v>1461</v>
      </c>
      <c r="E1037" s="11" t="s">
        <v>1462</v>
      </c>
      <c r="F1037" s="11" t="s">
        <v>160</v>
      </c>
      <c r="G1037" s="11" t="s">
        <v>161</v>
      </c>
    </row>
    <row r="1038" spans="1:7" x14ac:dyDescent="0.25">
      <c r="A1038" s="11" t="str">
        <f t="shared" si="16"/>
        <v>ZambalesOlongapo City</v>
      </c>
      <c r="B1038" s="11" t="s">
        <v>2280</v>
      </c>
      <c r="C1038" s="11" t="s">
        <v>2281</v>
      </c>
      <c r="D1038" s="11" t="s">
        <v>706</v>
      </c>
      <c r="E1038" s="11" t="s">
        <v>707</v>
      </c>
      <c r="F1038" s="11" t="s">
        <v>98</v>
      </c>
      <c r="G1038" s="11" t="s">
        <v>99</v>
      </c>
    </row>
    <row r="1039" spans="1:7" x14ac:dyDescent="0.25">
      <c r="A1039" s="11" t="str">
        <f t="shared" si="16"/>
        <v>Zamboanga SibugayOlutanga</v>
      </c>
      <c r="B1039" s="11" t="s">
        <v>2282</v>
      </c>
      <c r="C1039" s="11" t="s">
        <v>2283</v>
      </c>
      <c r="D1039" s="11" t="s">
        <v>231</v>
      </c>
      <c r="E1039" s="11" t="s">
        <v>232</v>
      </c>
      <c r="F1039" s="11" t="s">
        <v>233</v>
      </c>
      <c r="G1039" s="11" t="s">
        <v>234</v>
      </c>
    </row>
    <row r="1040" spans="1:7" x14ac:dyDescent="0.25">
      <c r="A1040" s="11" t="str">
        <f t="shared" si="16"/>
        <v>SuluOmar</v>
      </c>
      <c r="B1040" s="11" t="s">
        <v>2284</v>
      </c>
      <c r="C1040" s="11" t="s">
        <v>2285</v>
      </c>
      <c r="D1040" s="11" t="s">
        <v>1461</v>
      </c>
      <c r="E1040" s="11" t="s">
        <v>1462</v>
      </c>
      <c r="F1040" s="11" t="s">
        <v>160</v>
      </c>
      <c r="G1040" s="11" t="s">
        <v>161</v>
      </c>
    </row>
    <row r="1041" spans="1:7" x14ac:dyDescent="0.25">
      <c r="A1041" s="11" t="str">
        <f t="shared" si="16"/>
        <v>Misamis OrientalOpol</v>
      </c>
      <c r="B1041" s="11" t="s">
        <v>2286</v>
      </c>
      <c r="C1041" s="11" t="s">
        <v>2287</v>
      </c>
      <c r="D1041" s="11" t="s">
        <v>271</v>
      </c>
      <c r="E1041" s="11" t="s">
        <v>272</v>
      </c>
      <c r="F1041" s="11" t="s">
        <v>263</v>
      </c>
      <c r="G1041" s="11" t="s">
        <v>264</v>
      </c>
    </row>
    <row r="1042" spans="1:7" x14ac:dyDescent="0.25">
      <c r="A1042" s="11" t="str">
        <f t="shared" si="16"/>
        <v>BataanOrani</v>
      </c>
      <c r="B1042" s="11" t="s">
        <v>2288</v>
      </c>
      <c r="C1042" s="11" t="s">
        <v>2289</v>
      </c>
      <c r="D1042" s="11" t="s">
        <v>96</v>
      </c>
      <c r="E1042" s="11" t="s">
        <v>97</v>
      </c>
      <c r="F1042" s="11" t="s">
        <v>98</v>
      </c>
      <c r="G1042" s="11" t="s">
        <v>99</v>
      </c>
    </row>
    <row r="1043" spans="1:7" x14ac:dyDescent="0.25">
      <c r="A1043" s="11" t="str">
        <f t="shared" si="16"/>
        <v>Eastern SamarOras</v>
      </c>
      <c r="B1043" s="11" t="s">
        <v>2290</v>
      </c>
      <c r="C1043" s="11" t="s">
        <v>2291</v>
      </c>
      <c r="D1043" s="11" t="s">
        <v>346</v>
      </c>
      <c r="E1043" s="11" t="s">
        <v>347</v>
      </c>
      <c r="F1043" s="11" t="s">
        <v>110</v>
      </c>
      <c r="G1043" s="11" t="s">
        <v>111</v>
      </c>
    </row>
    <row r="1044" spans="1:7" x14ac:dyDescent="0.25">
      <c r="A1044" s="11" t="str">
        <f t="shared" si="16"/>
        <v>BataanOrion</v>
      </c>
      <c r="B1044" s="11" t="s">
        <v>2292</v>
      </c>
      <c r="C1044" s="11" t="s">
        <v>2293</v>
      </c>
      <c r="D1044" s="11" t="s">
        <v>96</v>
      </c>
      <c r="E1044" s="11" t="s">
        <v>97</v>
      </c>
      <c r="F1044" s="11" t="s">
        <v>98</v>
      </c>
      <c r="G1044" s="11" t="s">
        <v>99</v>
      </c>
    </row>
    <row r="1045" spans="1:7" x14ac:dyDescent="0.25">
      <c r="A1045" s="11" t="str">
        <f t="shared" si="16"/>
        <v>LeyteOrmoc City</v>
      </c>
      <c r="B1045" s="11" t="s">
        <v>2294</v>
      </c>
      <c r="C1045" s="11" t="s">
        <v>2295</v>
      </c>
      <c r="D1045" s="11" t="s">
        <v>108</v>
      </c>
      <c r="E1045" s="11" t="s">
        <v>109</v>
      </c>
      <c r="F1045" s="11" t="s">
        <v>110</v>
      </c>
      <c r="G1045" s="11" t="s">
        <v>111</v>
      </c>
    </row>
    <row r="1046" spans="1:7" x14ac:dyDescent="0.25">
      <c r="A1046" s="11" t="str">
        <f t="shared" si="16"/>
        <v>Misamis OccidentalOroquieta City</v>
      </c>
      <c r="B1046" s="11" t="s">
        <v>2296</v>
      </c>
      <c r="C1046" s="11" t="s">
        <v>2297</v>
      </c>
      <c r="D1046" s="11" t="s">
        <v>261</v>
      </c>
      <c r="E1046" s="11" t="s">
        <v>262</v>
      </c>
      <c r="F1046" s="11" t="s">
        <v>263</v>
      </c>
      <c r="G1046" s="11" t="s">
        <v>264</v>
      </c>
    </row>
    <row r="1047" spans="1:7" x14ac:dyDescent="0.25">
      <c r="A1047" s="11" t="str">
        <f t="shared" si="16"/>
        <v>CebuOslob</v>
      </c>
      <c r="B1047" s="11" t="s">
        <v>2298</v>
      </c>
      <c r="C1047" s="11" t="s">
        <v>2299</v>
      </c>
      <c r="D1047" s="11" t="s">
        <v>195</v>
      </c>
      <c r="E1047" s="11" t="s">
        <v>196</v>
      </c>
      <c r="F1047" s="11" t="s">
        <v>188</v>
      </c>
      <c r="G1047" s="11" t="s">
        <v>189</v>
      </c>
    </row>
    <row r="1048" spans="1:7" x14ac:dyDescent="0.25">
      <c r="A1048" s="11" t="str">
        <f t="shared" si="16"/>
        <v>IloiloOton</v>
      </c>
      <c r="B1048" s="11" t="s">
        <v>2300</v>
      </c>
      <c r="C1048" s="11" t="s">
        <v>2301</v>
      </c>
      <c r="D1048" s="11" t="s">
        <v>152</v>
      </c>
      <c r="E1048" s="11" t="s">
        <v>153</v>
      </c>
      <c r="F1048" s="11" t="s">
        <v>154</v>
      </c>
      <c r="G1048" s="11" t="s">
        <v>155</v>
      </c>
    </row>
    <row r="1049" spans="1:7" x14ac:dyDescent="0.25">
      <c r="A1049" s="11" t="str">
        <f t="shared" si="16"/>
        <v>Misamis OccidentalOzamis City</v>
      </c>
      <c r="B1049" s="11" t="s">
        <v>2302</v>
      </c>
      <c r="C1049" s="11" t="s">
        <v>2303</v>
      </c>
      <c r="D1049" s="11" t="s">
        <v>261</v>
      </c>
      <c r="E1049" s="11" t="s">
        <v>262</v>
      </c>
      <c r="F1049" s="11" t="s">
        <v>263</v>
      </c>
      <c r="G1049" s="11" t="s">
        <v>264</v>
      </c>
    </row>
    <row r="1050" spans="1:7" x14ac:dyDescent="0.25">
      <c r="A1050" s="11" t="str">
        <f t="shared" si="16"/>
        <v>NCR, City of Manila, First DistrictPaco</v>
      </c>
      <c r="B1050" s="11" t="s">
        <v>2304</v>
      </c>
      <c r="C1050" s="11" t="s">
        <v>2305</v>
      </c>
      <c r="D1050" s="11" t="s">
        <v>661</v>
      </c>
      <c r="E1050" s="11" t="s">
        <v>662</v>
      </c>
      <c r="F1050" s="11" t="s">
        <v>663</v>
      </c>
      <c r="G1050" s="11" t="s">
        <v>664</v>
      </c>
    </row>
    <row r="1051" spans="1:7" x14ac:dyDescent="0.25">
      <c r="A1051" s="11" t="str">
        <f t="shared" si="16"/>
        <v>Davao del SurPadada</v>
      </c>
      <c r="B1051" s="11" t="s">
        <v>2306</v>
      </c>
      <c r="C1051" s="11" t="s">
        <v>2307</v>
      </c>
      <c r="D1051" s="11" t="s">
        <v>538</v>
      </c>
      <c r="E1051" s="11" t="s">
        <v>539</v>
      </c>
      <c r="F1051" s="11" t="s">
        <v>358</v>
      </c>
      <c r="G1051" s="11" t="s">
        <v>359</v>
      </c>
    </row>
    <row r="1052" spans="1:7" x14ac:dyDescent="0.25">
      <c r="A1052" s="11" t="str">
        <f t="shared" si="16"/>
        <v>QuezonPadre Burgos</v>
      </c>
      <c r="B1052" s="11" t="s">
        <v>2308</v>
      </c>
      <c r="C1052" s="11" t="s">
        <v>2309</v>
      </c>
      <c r="D1052" s="11" t="s">
        <v>120</v>
      </c>
      <c r="E1052" s="11" t="s">
        <v>121</v>
      </c>
      <c r="F1052" s="11" t="s">
        <v>122</v>
      </c>
      <c r="G1052" s="11" t="s">
        <v>123</v>
      </c>
    </row>
    <row r="1053" spans="1:7" x14ac:dyDescent="0.25">
      <c r="A1053" s="11" t="str">
        <f t="shared" si="16"/>
        <v>Southern LeytePadre Burgos</v>
      </c>
      <c r="B1053" s="11" t="s">
        <v>2308</v>
      </c>
      <c r="C1053" s="11" t="s">
        <v>2310</v>
      </c>
      <c r="D1053" s="11" t="s">
        <v>289</v>
      </c>
      <c r="E1053" s="11" t="s">
        <v>290</v>
      </c>
      <c r="F1053" s="11" t="s">
        <v>110</v>
      </c>
      <c r="G1053" s="11" t="s">
        <v>111</v>
      </c>
    </row>
    <row r="1054" spans="1:7" x14ac:dyDescent="0.25">
      <c r="A1054" s="11" t="str">
        <f t="shared" si="16"/>
        <v>BatangasPadre Garcia</v>
      </c>
      <c r="B1054" s="11" t="s">
        <v>2311</v>
      </c>
      <c r="C1054" s="11" t="s">
        <v>2312</v>
      </c>
      <c r="D1054" s="11" t="s">
        <v>134</v>
      </c>
      <c r="E1054" s="11" t="s">
        <v>135</v>
      </c>
      <c r="F1054" s="11" t="s">
        <v>122</v>
      </c>
      <c r="G1054" s="11" t="s">
        <v>123</v>
      </c>
    </row>
    <row r="1055" spans="1:7" x14ac:dyDescent="0.25">
      <c r="A1055" s="11" t="str">
        <f t="shared" si="16"/>
        <v>LagunaPaete</v>
      </c>
      <c r="B1055" s="11" t="s">
        <v>2313</v>
      </c>
      <c r="C1055" s="11" t="s">
        <v>2314</v>
      </c>
      <c r="D1055" s="11" t="s">
        <v>178</v>
      </c>
      <c r="E1055" s="11" t="s">
        <v>179</v>
      </c>
      <c r="F1055" s="11" t="s">
        <v>122</v>
      </c>
      <c r="G1055" s="11" t="s">
        <v>123</v>
      </c>
    </row>
    <row r="1056" spans="1:7" x14ac:dyDescent="0.25">
      <c r="A1056" s="11" t="str">
        <f t="shared" si="16"/>
        <v>Zamboanga del SurPagadian City</v>
      </c>
      <c r="B1056" s="11" t="s">
        <v>2315</v>
      </c>
      <c r="C1056" s="11" t="s">
        <v>2316</v>
      </c>
      <c r="D1056" s="11" t="s">
        <v>369</v>
      </c>
      <c r="E1056" s="11" t="s">
        <v>370</v>
      </c>
      <c r="F1056" s="11" t="s">
        <v>233</v>
      </c>
      <c r="G1056" s="11" t="s">
        <v>234</v>
      </c>
    </row>
    <row r="1057" spans="1:7" x14ac:dyDescent="0.25">
      <c r="A1057" s="11" t="str">
        <f t="shared" si="16"/>
        <v>MaguindanaoPagagawan</v>
      </c>
      <c r="B1057" s="11" t="s">
        <v>2317</v>
      </c>
      <c r="C1057" s="11" t="s">
        <v>2318</v>
      </c>
      <c r="D1057" s="11" t="s">
        <v>283</v>
      </c>
      <c r="E1057" s="11" t="s">
        <v>284</v>
      </c>
      <c r="F1057" s="11" t="s">
        <v>160</v>
      </c>
      <c r="G1057" s="11" t="s">
        <v>161</v>
      </c>
    </row>
    <row r="1058" spans="1:7" x14ac:dyDescent="0.25">
      <c r="A1058" s="11" t="str">
        <f t="shared" si="16"/>
        <v>MaguindanaoPagalungan</v>
      </c>
      <c r="B1058" s="11" t="s">
        <v>2319</v>
      </c>
      <c r="C1058" s="11" t="s">
        <v>2320</v>
      </c>
      <c r="D1058" s="11" t="s">
        <v>283</v>
      </c>
      <c r="E1058" s="11" t="s">
        <v>284</v>
      </c>
      <c r="F1058" s="11" t="s">
        <v>160</v>
      </c>
      <c r="G1058" s="11" t="s">
        <v>161</v>
      </c>
    </row>
    <row r="1059" spans="1:7" x14ac:dyDescent="0.25">
      <c r="A1059" s="11" t="str">
        <f t="shared" si="16"/>
        <v>Lanao del SurPagayawan</v>
      </c>
      <c r="B1059" s="11" t="s">
        <v>2321</v>
      </c>
      <c r="C1059" s="11" t="s">
        <v>2322</v>
      </c>
      <c r="D1059" s="11" t="s">
        <v>399</v>
      </c>
      <c r="E1059" s="11" t="s">
        <v>400</v>
      </c>
      <c r="F1059" s="11" t="s">
        <v>160</v>
      </c>
      <c r="G1059" s="11" t="s">
        <v>161</v>
      </c>
    </row>
    <row r="1060" spans="1:7" x14ac:dyDescent="0.25">
      <c r="A1060" s="11" t="str">
        <f t="shared" si="16"/>
        <v>QuezonPagbilao</v>
      </c>
      <c r="B1060" s="11" t="s">
        <v>2323</v>
      </c>
      <c r="C1060" s="11" t="s">
        <v>2324</v>
      </c>
      <c r="D1060" s="11" t="s">
        <v>120</v>
      </c>
      <c r="E1060" s="11" t="s">
        <v>121</v>
      </c>
      <c r="F1060" s="11" t="s">
        <v>122</v>
      </c>
      <c r="G1060" s="11" t="s">
        <v>123</v>
      </c>
    </row>
    <row r="1061" spans="1:7" x14ac:dyDescent="0.25">
      <c r="A1061" s="11" t="str">
        <f t="shared" si="16"/>
        <v>MaguindanaoPaglat</v>
      </c>
      <c r="B1061" s="11" t="s">
        <v>2325</v>
      </c>
      <c r="C1061" s="11" t="s">
        <v>2326</v>
      </c>
      <c r="D1061" s="11" t="s">
        <v>283</v>
      </c>
      <c r="E1061" s="11" t="s">
        <v>284</v>
      </c>
      <c r="F1061" s="11" t="s">
        <v>160</v>
      </c>
      <c r="G1061" s="11" t="s">
        <v>161</v>
      </c>
    </row>
    <row r="1062" spans="1:7" x14ac:dyDescent="0.25">
      <c r="A1062" s="11" t="str">
        <f t="shared" si="16"/>
        <v>SamarPagsanghan</v>
      </c>
      <c r="B1062" s="11" t="s">
        <v>2327</v>
      </c>
      <c r="C1062" s="11" t="s">
        <v>2328</v>
      </c>
      <c r="D1062" s="11" t="s">
        <v>251</v>
      </c>
      <c r="E1062" s="11" t="s">
        <v>252</v>
      </c>
      <c r="F1062" s="11" t="s">
        <v>110</v>
      </c>
      <c r="G1062" s="11" t="s">
        <v>111</v>
      </c>
    </row>
    <row r="1063" spans="1:7" x14ac:dyDescent="0.25">
      <c r="A1063" s="11" t="str">
        <f t="shared" si="16"/>
        <v>LagunaPagsanjan</v>
      </c>
      <c r="B1063" s="11" t="s">
        <v>2329</v>
      </c>
      <c r="C1063" s="11" t="s">
        <v>2330</v>
      </c>
      <c r="D1063" s="11" t="s">
        <v>178</v>
      </c>
      <c r="E1063" s="11" t="s">
        <v>179</v>
      </c>
      <c r="F1063" s="11" t="s">
        <v>122</v>
      </c>
      <c r="G1063" s="11" t="s">
        <v>123</v>
      </c>
    </row>
    <row r="1064" spans="1:7" x14ac:dyDescent="0.25">
      <c r="A1064" s="11" t="str">
        <f t="shared" si="16"/>
        <v>Ilocos NortePagudpud</v>
      </c>
      <c r="B1064" s="11" t="s">
        <v>2331</v>
      </c>
      <c r="C1064" s="11" t="s">
        <v>2332</v>
      </c>
      <c r="D1064" s="11" t="s">
        <v>114</v>
      </c>
      <c r="E1064" s="11" t="s">
        <v>115</v>
      </c>
      <c r="F1064" s="11" t="s">
        <v>116</v>
      </c>
      <c r="G1064" s="11" t="s">
        <v>117</v>
      </c>
    </row>
    <row r="1065" spans="1:7" x14ac:dyDescent="0.25">
      <c r="A1065" s="11" t="str">
        <f t="shared" si="16"/>
        <v>LagunaPakil</v>
      </c>
      <c r="B1065" s="11" t="s">
        <v>2333</v>
      </c>
      <c r="C1065" s="11" t="s">
        <v>2334</v>
      </c>
      <c r="D1065" s="11" t="s">
        <v>178</v>
      </c>
      <c r="E1065" s="11" t="s">
        <v>179</v>
      </c>
      <c r="F1065" s="11" t="s">
        <v>122</v>
      </c>
      <c r="G1065" s="11" t="s">
        <v>123</v>
      </c>
    </row>
    <row r="1066" spans="1:7" x14ac:dyDescent="0.25">
      <c r="A1066" s="11" t="str">
        <f t="shared" si="16"/>
        <v>IsabelaPalanan</v>
      </c>
      <c r="B1066" s="11" t="s">
        <v>2335</v>
      </c>
      <c r="C1066" s="11" t="s">
        <v>2336</v>
      </c>
      <c r="D1066" s="11" t="s">
        <v>227</v>
      </c>
      <c r="E1066" s="11" t="s">
        <v>228</v>
      </c>
      <c r="F1066" s="11" t="s">
        <v>104</v>
      </c>
      <c r="G1066" s="11" t="s">
        <v>105</v>
      </c>
    </row>
    <row r="1067" spans="1:7" x14ac:dyDescent="0.25">
      <c r="A1067" s="11" t="str">
        <f t="shared" si="16"/>
        <v>MasbatePalanas</v>
      </c>
      <c r="B1067" s="11" t="s">
        <v>2337</v>
      </c>
      <c r="C1067" s="11" t="s">
        <v>2338</v>
      </c>
      <c r="D1067" s="11" t="s">
        <v>340</v>
      </c>
      <c r="E1067" s="11" t="s">
        <v>341</v>
      </c>
      <c r="F1067" s="11" t="s">
        <v>342</v>
      </c>
      <c r="G1067" s="11" t="s">
        <v>343</v>
      </c>
    </row>
    <row r="1068" spans="1:7" x14ac:dyDescent="0.25">
      <c r="A1068" s="11" t="str">
        <f t="shared" si="16"/>
        <v>Northern SamarPalapag</v>
      </c>
      <c r="B1068" s="11" t="s">
        <v>2339</v>
      </c>
      <c r="C1068" s="11" t="s">
        <v>2340</v>
      </c>
      <c r="D1068" s="11" t="s">
        <v>247</v>
      </c>
      <c r="E1068" s="11" t="s">
        <v>248</v>
      </c>
      <c r="F1068" s="11" t="s">
        <v>110</v>
      </c>
      <c r="G1068" s="11" t="s">
        <v>111</v>
      </c>
    </row>
    <row r="1069" spans="1:7" x14ac:dyDescent="0.25">
      <c r="A1069" s="11" t="str">
        <f t="shared" si="16"/>
        <v>ZambalesPalauig</v>
      </c>
      <c r="B1069" s="11" t="s">
        <v>2341</v>
      </c>
      <c r="C1069" s="11" t="s">
        <v>2342</v>
      </c>
      <c r="D1069" s="11" t="s">
        <v>706</v>
      </c>
      <c r="E1069" s="11" t="s">
        <v>707</v>
      </c>
      <c r="F1069" s="11" t="s">
        <v>98</v>
      </c>
      <c r="G1069" s="11" t="s">
        <v>99</v>
      </c>
    </row>
    <row r="1070" spans="1:7" x14ac:dyDescent="0.25">
      <c r="A1070" s="11" t="str">
        <f t="shared" si="16"/>
        <v>Nueva EcijaPalayan City</v>
      </c>
      <c r="B1070" s="11" t="s">
        <v>2343</v>
      </c>
      <c r="C1070" s="11" t="s">
        <v>2344</v>
      </c>
      <c r="D1070" s="11" t="s">
        <v>223</v>
      </c>
      <c r="E1070" s="11" t="s">
        <v>224</v>
      </c>
      <c r="F1070" s="11" t="s">
        <v>98</v>
      </c>
      <c r="G1070" s="11" t="s">
        <v>99</v>
      </c>
    </row>
    <row r="1071" spans="1:7" x14ac:dyDescent="0.25">
      <c r="A1071" s="11" t="str">
        <f t="shared" si="16"/>
        <v>Sultan KudaratPalimbang</v>
      </c>
      <c r="B1071" s="11" t="s">
        <v>2345</v>
      </c>
      <c r="C1071" s="11" t="s">
        <v>2346</v>
      </c>
      <c r="D1071" s="11" t="s">
        <v>445</v>
      </c>
      <c r="E1071" s="11" t="s">
        <v>446</v>
      </c>
      <c r="F1071" s="11" t="s">
        <v>170</v>
      </c>
      <c r="G1071" s="11" t="s">
        <v>171</v>
      </c>
    </row>
    <row r="1072" spans="1:7" x14ac:dyDescent="0.25">
      <c r="A1072" s="11" t="str">
        <f t="shared" si="16"/>
        <v>LeytePalo</v>
      </c>
      <c r="B1072" s="11" t="s">
        <v>2347</v>
      </c>
      <c r="C1072" s="11" t="s">
        <v>2348</v>
      </c>
      <c r="D1072" s="11" t="s">
        <v>108</v>
      </c>
      <c r="E1072" s="11" t="s">
        <v>109</v>
      </c>
      <c r="F1072" s="11" t="s">
        <v>110</v>
      </c>
      <c r="G1072" s="11" t="s">
        <v>111</v>
      </c>
    </row>
    <row r="1073" spans="1:7" x14ac:dyDescent="0.25">
      <c r="A1073" s="11" t="str">
        <f t="shared" si="16"/>
        <v>LeytePalompon</v>
      </c>
      <c r="B1073" s="11" t="s">
        <v>2349</v>
      </c>
      <c r="C1073" s="11" t="s">
        <v>2350</v>
      </c>
      <c r="D1073" s="11" t="s">
        <v>108</v>
      </c>
      <c r="E1073" s="11" t="s">
        <v>109</v>
      </c>
      <c r="F1073" s="11" t="s">
        <v>110</v>
      </c>
      <c r="G1073" s="11" t="s">
        <v>111</v>
      </c>
    </row>
    <row r="1074" spans="1:7" x14ac:dyDescent="0.25">
      <c r="A1074" s="11" t="str">
        <f t="shared" si="16"/>
        <v>Occidental MindoroPaluan</v>
      </c>
      <c r="B1074" s="11" t="s">
        <v>2351</v>
      </c>
      <c r="C1074" s="11" t="s">
        <v>2352</v>
      </c>
      <c r="D1074" s="11" t="s">
        <v>92</v>
      </c>
      <c r="E1074" s="11" t="s">
        <v>93</v>
      </c>
      <c r="F1074" s="11" t="s">
        <v>88</v>
      </c>
      <c r="G1074" s="11" t="s">
        <v>89</v>
      </c>
    </row>
    <row r="1075" spans="1:7" x14ac:dyDescent="0.25">
      <c r="A1075" s="11" t="str">
        <f t="shared" si="16"/>
        <v>Northern SamarPambujan</v>
      </c>
      <c r="B1075" s="11" t="s">
        <v>2353</v>
      </c>
      <c r="C1075" s="11" t="s">
        <v>2354</v>
      </c>
      <c r="D1075" s="11" t="s">
        <v>247</v>
      </c>
      <c r="E1075" s="11" t="s">
        <v>248</v>
      </c>
      <c r="F1075" s="11" t="s">
        <v>110</v>
      </c>
      <c r="G1075" s="11" t="s">
        <v>111</v>
      </c>
    </row>
    <row r="1076" spans="1:7" x14ac:dyDescent="0.25">
      <c r="A1076" s="11" t="str">
        <f t="shared" si="16"/>
        <v>CagayanPamplona</v>
      </c>
      <c r="B1076" s="11" t="s">
        <v>2355</v>
      </c>
      <c r="C1076" s="11" t="s">
        <v>2356</v>
      </c>
      <c r="D1076" s="11" t="s">
        <v>102</v>
      </c>
      <c r="E1076" s="11" t="s">
        <v>103</v>
      </c>
      <c r="F1076" s="11" t="s">
        <v>104</v>
      </c>
      <c r="G1076" s="11" t="s">
        <v>105</v>
      </c>
    </row>
    <row r="1077" spans="1:7" x14ac:dyDescent="0.25">
      <c r="A1077" s="11" t="str">
        <f t="shared" si="16"/>
        <v>Camarines SurPamplona</v>
      </c>
      <c r="B1077" s="11" t="s">
        <v>2355</v>
      </c>
      <c r="C1077" s="11" t="s">
        <v>2357</v>
      </c>
      <c r="D1077" s="11" t="s">
        <v>375</v>
      </c>
      <c r="E1077" s="11" t="s">
        <v>376</v>
      </c>
      <c r="F1077" s="11" t="s">
        <v>342</v>
      </c>
      <c r="G1077" s="11" t="s">
        <v>343</v>
      </c>
    </row>
    <row r="1078" spans="1:7" x14ac:dyDescent="0.25">
      <c r="A1078" s="11" t="str">
        <f t="shared" si="16"/>
        <v>Negros OrientalPamplona</v>
      </c>
      <c r="B1078" s="11" t="s">
        <v>2355</v>
      </c>
      <c r="C1078" s="11" t="s">
        <v>2358</v>
      </c>
      <c r="D1078" s="11" t="s">
        <v>279</v>
      </c>
      <c r="E1078" s="11" t="s">
        <v>280</v>
      </c>
      <c r="F1078" s="11" t="s">
        <v>188</v>
      </c>
      <c r="G1078" s="11" t="s">
        <v>189</v>
      </c>
    </row>
    <row r="1079" spans="1:7" x14ac:dyDescent="0.25">
      <c r="A1079" s="11" t="str">
        <f t="shared" si="16"/>
        <v>Misamis OccidentalPanaon</v>
      </c>
      <c r="B1079" s="11" t="s">
        <v>2359</v>
      </c>
      <c r="C1079" s="11" t="s">
        <v>2360</v>
      </c>
      <c r="D1079" s="11" t="s">
        <v>261</v>
      </c>
      <c r="E1079" s="11" t="s">
        <v>262</v>
      </c>
      <c r="F1079" s="11" t="s">
        <v>263</v>
      </c>
      <c r="G1079" s="11" t="s">
        <v>264</v>
      </c>
    </row>
    <row r="1080" spans="1:7" x14ac:dyDescent="0.25">
      <c r="A1080" s="11" t="str">
        <f t="shared" si="16"/>
        <v>CapizPanay</v>
      </c>
      <c r="B1080" s="11" t="s">
        <v>2361</v>
      </c>
      <c r="C1080" s="11" t="s">
        <v>2362</v>
      </c>
      <c r="D1080" s="11" t="s">
        <v>1162</v>
      </c>
      <c r="E1080" s="11" t="s">
        <v>1163</v>
      </c>
      <c r="F1080" s="11" t="s">
        <v>154</v>
      </c>
      <c r="G1080" s="11" t="s">
        <v>155</v>
      </c>
    </row>
    <row r="1081" spans="1:7" x14ac:dyDescent="0.25">
      <c r="A1081" s="11" t="str">
        <f t="shared" si="16"/>
        <v>NCR, City of Manila, First DistrictPandacan</v>
      </c>
      <c r="B1081" s="11" t="s">
        <v>2363</v>
      </c>
      <c r="C1081" s="11" t="s">
        <v>2364</v>
      </c>
      <c r="D1081" s="11" t="s">
        <v>661</v>
      </c>
      <c r="E1081" s="11" t="s">
        <v>662</v>
      </c>
      <c r="F1081" s="11" t="s">
        <v>663</v>
      </c>
      <c r="G1081" s="11" t="s">
        <v>664</v>
      </c>
    </row>
    <row r="1082" spans="1:7" x14ac:dyDescent="0.25">
      <c r="A1082" s="11" t="str">
        <f t="shared" si="16"/>
        <v>MaguindanaoPandag</v>
      </c>
      <c r="B1082" s="11" t="s">
        <v>2365</v>
      </c>
      <c r="C1082" s="11" t="s">
        <v>2366</v>
      </c>
      <c r="D1082" s="11" t="s">
        <v>283</v>
      </c>
      <c r="E1082" s="11" t="s">
        <v>284</v>
      </c>
      <c r="F1082" s="11" t="s">
        <v>160</v>
      </c>
      <c r="G1082" s="11" t="s">
        <v>161</v>
      </c>
    </row>
    <row r="1083" spans="1:7" x14ac:dyDescent="0.25">
      <c r="A1083" s="11" t="str">
        <f t="shared" si="16"/>
        <v>SuluPandami</v>
      </c>
      <c r="B1083" s="11" t="s">
        <v>2367</v>
      </c>
      <c r="C1083" s="11" t="s">
        <v>2368</v>
      </c>
      <c r="D1083" s="11" t="s">
        <v>1461</v>
      </c>
      <c r="E1083" s="11" t="s">
        <v>1462</v>
      </c>
      <c r="F1083" s="11" t="s">
        <v>160</v>
      </c>
      <c r="G1083" s="11" t="s">
        <v>161</v>
      </c>
    </row>
    <row r="1084" spans="1:7" x14ac:dyDescent="0.25">
      <c r="A1084" s="11" t="str">
        <f t="shared" si="16"/>
        <v>CatanduanesPandan</v>
      </c>
      <c r="B1084" s="11" t="s">
        <v>2369</v>
      </c>
      <c r="C1084" s="11" t="s">
        <v>2370</v>
      </c>
      <c r="D1084" s="11" t="s">
        <v>429</v>
      </c>
      <c r="E1084" s="11" t="s">
        <v>430</v>
      </c>
      <c r="F1084" s="11" t="s">
        <v>342</v>
      </c>
      <c r="G1084" s="11" t="s">
        <v>343</v>
      </c>
    </row>
    <row r="1085" spans="1:7" x14ac:dyDescent="0.25">
      <c r="A1085" s="11" t="str">
        <f t="shared" si="16"/>
        <v>AntiquePandan</v>
      </c>
      <c r="B1085" s="11" t="s">
        <v>2369</v>
      </c>
      <c r="C1085" s="11" t="s">
        <v>2371</v>
      </c>
      <c r="D1085" s="11" t="s">
        <v>316</v>
      </c>
      <c r="E1085" s="11" t="s">
        <v>317</v>
      </c>
      <c r="F1085" s="11" t="s">
        <v>154</v>
      </c>
      <c r="G1085" s="11" t="s">
        <v>155</v>
      </c>
    </row>
    <row r="1086" spans="1:7" x14ac:dyDescent="0.25">
      <c r="A1086" s="11" t="str">
        <f t="shared" si="16"/>
        <v>BulacanPandi</v>
      </c>
      <c r="B1086" s="11" t="s">
        <v>2372</v>
      </c>
      <c r="C1086" s="11" t="s">
        <v>2373</v>
      </c>
      <c r="D1086" s="11" t="s">
        <v>302</v>
      </c>
      <c r="E1086" s="11" t="s">
        <v>303</v>
      </c>
      <c r="F1086" s="11" t="s">
        <v>98</v>
      </c>
      <c r="G1086" s="11" t="s">
        <v>99</v>
      </c>
    </row>
    <row r="1087" spans="1:7" x14ac:dyDescent="0.25">
      <c r="A1087" s="11" t="str">
        <f t="shared" si="16"/>
        <v>CatanduanesPanganiban</v>
      </c>
      <c r="B1087" s="11" t="s">
        <v>2374</v>
      </c>
      <c r="C1087" s="11" t="s">
        <v>2375</v>
      </c>
      <c r="D1087" s="11" t="s">
        <v>429</v>
      </c>
      <c r="E1087" s="11" t="s">
        <v>430</v>
      </c>
      <c r="F1087" s="11" t="s">
        <v>342</v>
      </c>
      <c r="G1087" s="11" t="s">
        <v>343</v>
      </c>
    </row>
    <row r="1088" spans="1:7" x14ac:dyDescent="0.25">
      <c r="A1088" s="11" t="str">
        <f t="shared" si="16"/>
        <v>BukidnonPangantucan</v>
      </c>
      <c r="B1088" s="11" t="s">
        <v>2376</v>
      </c>
      <c r="C1088" s="11" t="s">
        <v>2377</v>
      </c>
      <c r="D1088" s="11" t="s">
        <v>618</v>
      </c>
      <c r="E1088" s="11" t="s">
        <v>619</v>
      </c>
      <c r="F1088" s="11" t="s">
        <v>263</v>
      </c>
      <c r="G1088" s="11" t="s">
        <v>264</v>
      </c>
    </row>
    <row r="1089" spans="1:7" x14ac:dyDescent="0.25">
      <c r="A1089" s="11" t="str">
        <f t="shared" si="16"/>
        <v>LagunaPangil</v>
      </c>
      <c r="B1089" s="11" t="s">
        <v>2378</v>
      </c>
      <c r="C1089" s="11" t="s">
        <v>2379</v>
      </c>
      <c r="D1089" s="11" t="s">
        <v>178</v>
      </c>
      <c r="E1089" s="11" t="s">
        <v>179</v>
      </c>
      <c r="F1089" s="11" t="s">
        <v>122</v>
      </c>
      <c r="G1089" s="11" t="s">
        <v>123</v>
      </c>
    </row>
    <row r="1090" spans="1:7" x14ac:dyDescent="0.25">
      <c r="A1090" s="11" t="str">
        <f t="shared" si="16"/>
        <v>BoholPanglao</v>
      </c>
      <c r="B1090" s="11" t="s">
        <v>2380</v>
      </c>
      <c r="C1090" s="11" t="s">
        <v>2381</v>
      </c>
      <c r="D1090" s="11" t="s">
        <v>186</v>
      </c>
      <c r="E1090" s="11" t="s">
        <v>187</v>
      </c>
      <c r="F1090" s="11" t="s">
        <v>188</v>
      </c>
      <c r="G1090" s="11" t="s">
        <v>189</v>
      </c>
    </row>
    <row r="1091" spans="1:7" x14ac:dyDescent="0.25">
      <c r="A1091" s="11" t="str">
        <f t="shared" ref="A1091:A1154" si="17">D1091&amp;B1091</f>
        <v>SuluPanglima Estino</v>
      </c>
      <c r="B1091" s="11" t="s">
        <v>2382</v>
      </c>
      <c r="C1091" s="11" t="s">
        <v>2383</v>
      </c>
      <c r="D1091" s="11" t="s">
        <v>1461</v>
      </c>
      <c r="E1091" s="11" t="s">
        <v>1462</v>
      </c>
      <c r="F1091" s="11" t="s">
        <v>160</v>
      </c>
      <c r="G1091" s="11" t="s">
        <v>161</v>
      </c>
    </row>
    <row r="1092" spans="1:7" x14ac:dyDescent="0.25">
      <c r="A1092" s="11" t="str">
        <f t="shared" si="17"/>
        <v>Tawi-TawiPanglima Sugala</v>
      </c>
      <c r="B1092" s="11" t="s">
        <v>2384</v>
      </c>
      <c r="C1092" s="11" t="s">
        <v>2385</v>
      </c>
      <c r="D1092" s="11" t="s">
        <v>693</v>
      </c>
      <c r="E1092" s="11" t="s">
        <v>694</v>
      </c>
      <c r="F1092" s="11" t="s">
        <v>160</v>
      </c>
      <c r="G1092" s="11" t="s">
        <v>161</v>
      </c>
    </row>
    <row r="1093" spans="1:7" x14ac:dyDescent="0.25">
      <c r="A1093" s="11" t="str">
        <f t="shared" si="17"/>
        <v>SuluPangutaran</v>
      </c>
      <c r="B1093" s="11" t="s">
        <v>2386</v>
      </c>
      <c r="C1093" s="11" t="s">
        <v>2387</v>
      </c>
      <c r="D1093" s="11" t="s">
        <v>1461</v>
      </c>
      <c r="E1093" s="11" t="s">
        <v>1462</v>
      </c>
      <c r="F1093" s="11" t="s">
        <v>160</v>
      </c>
      <c r="G1093" s="11" t="s">
        <v>161</v>
      </c>
    </row>
    <row r="1094" spans="1:7" x14ac:dyDescent="0.25">
      <c r="A1094" s="11" t="str">
        <f t="shared" si="17"/>
        <v>TarlacPaniqui</v>
      </c>
      <c r="B1094" s="11" t="s">
        <v>2388</v>
      </c>
      <c r="C1094" s="11" t="s">
        <v>2389</v>
      </c>
      <c r="D1094" s="11" t="s">
        <v>293</v>
      </c>
      <c r="E1094" s="11" t="s">
        <v>294</v>
      </c>
      <c r="F1094" s="11" t="s">
        <v>98</v>
      </c>
      <c r="G1094" s="11" t="s">
        <v>99</v>
      </c>
    </row>
    <row r="1095" spans="1:7" x14ac:dyDescent="0.25">
      <c r="A1095" s="11" t="str">
        <f t="shared" si="17"/>
        <v>CapizPanitan</v>
      </c>
      <c r="B1095" s="11" t="s">
        <v>2390</v>
      </c>
      <c r="C1095" s="11" t="s">
        <v>2391</v>
      </c>
      <c r="D1095" s="11" t="s">
        <v>1162</v>
      </c>
      <c r="E1095" s="11" t="s">
        <v>1163</v>
      </c>
      <c r="F1095" s="11" t="s">
        <v>154</v>
      </c>
      <c r="G1095" s="11" t="s">
        <v>155</v>
      </c>
    </row>
    <row r="1096" spans="1:7" x14ac:dyDescent="0.25">
      <c r="A1096" s="11" t="str">
        <f t="shared" si="17"/>
        <v>Nueva EcijaPantabangan</v>
      </c>
      <c r="B1096" s="11" t="s">
        <v>2392</v>
      </c>
      <c r="C1096" s="11" t="s">
        <v>2393</v>
      </c>
      <c r="D1096" s="11" t="s">
        <v>223</v>
      </c>
      <c r="E1096" s="11" t="s">
        <v>224</v>
      </c>
      <c r="F1096" s="11" t="s">
        <v>98</v>
      </c>
      <c r="G1096" s="11" t="s">
        <v>99</v>
      </c>
    </row>
    <row r="1097" spans="1:7" x14ac:dyDescent="0.25">
      <c r="A1097" s="11" t="str">
        <f t="shared" si="17"/>
        <v>Lanao del NortePantao Ragat</v>
      </c>
      <c r="B1097" s="11" t="s">
        <v>2394</v>
      </c>
      <c r="C1097" s="11" t="s">
        <v>2395</v>
      </c>
      <c r="D1097" s="11" t="s">
        <v>395</v>
      </c>
      <c r="E1097" s="11" t="s">
        <v>396</v>
      </c>
      <c r="F1097" s="11" t="s">
        <v>263</v>
      </c>
      <c r="G1097" s="11" t="s">
        <v>264</v>
      </c>
    </row>
    <row r="1098" spans="1:7" x14ac:dyDescent="0.25">
      <c r="A1098" s="11" t="str">
        <f t="shared" si="17"/>
        <v>Lanao del NortePantar</v>
      </c>
      <c r="B1098" s="11" t="s">
        <v>2396</v>
      </c>
      <c r="C1098" s="11" t="s">
        <v>2397</v>
      </c>
      <c r="D1098" s="11" t="s">
        <v>395</v>
      </c>
      <c r="E1098" s="11" t="s">
        <v>396</v>
      </c>
      <c r="F1098" s="11" t="s">
        <v>263</v>
      </c>
      <c r="G1098" s="11" t="s">
        <v>264</v>
      </c>
    </row>
    <row r="1099" spans="1:7" x14ac:dyDescent="0.25">
      <c r="A1099" s="11" t="str">
        <f t="shared" si="17"/>
        <v>Compostela ValleyPantukan</v>
      </c>
      <c r="B1099" s="11" t="s">
        <v>2398</v>
      </c>
      <c r="C1099" s="11" t="s">
        <v>2399</v>
      </c>
      <c r="D1099" s="11" t="s">
        <v>1133</v>
      </c>
      <c r="E1099" s="11" t="s">
        <v>1134</v>
      </c>
      <c r="F1099" s="11" t="s">
        <v>358</v>
      </c>
      <c r="G1099" s="11" t="s">
        <v>359</v>
      </c>
    </row>
    <row r="1100" spans="1:7" x14ac:dyDescent="0.25">
      <c r="A1100" s="11" t="str">
        <f t="shared" si="17"/>
        <v>QuezonPanukulan</v>
      </c>
      <c r="B1100" s="11" t="s">
        <v>2400</v>
      </c>
      <c r="C1100" s="11" t="s">
        <v>2401</v>
      </c>
      <c r="D1100" s="11" t="s">
        <v>120</v>
      </c>
      <c r="E1100" s="11" t="s">
        <v>121</v>
      </c>
      <c r="F1100" s="11" t="s">
        <v>122</v>
      </c>
      <c r="G1100" s="11" t="s">
        <v>123</v>
      </c>
    </row>
    <row r="1101" spans="1:7" x14ac:dyDescent="0.25">
      <c r="A1101" s="11" t="str">
        <f t="shared" si="17"/>
        <v>Ilocos NortePaoay</v>
      </c>
      <c r="B1101" s="11" t="s">
        <v>2402</v>
      </c>
      <c r="C1101" s="11" t="s">
        <v>2403</v>
      </c>
      <c r="D1101" s="11" t="s">
        <v>114</v>
      </c>
      <c r="E1101" s="11" t="s">
        <v>115</v>
      </c>
      <c r="F1101" s="11" t="s">
        <v>116</v>
      </c>
      <c r="G1101" s="11" t="s">
        <v>117</v>
      </c>
    </row>
    <row r="1102" spans="1:7" x14ac:dyDescent="0.25">
      <c r="A1102" s="11" t="str">
        <f t="shared" si="17"/>
        <v>BulacanPaombong</v>
      </c>
      <c r="B1102" s="11" t="s">
        <v>2404</v>
      </c>
      <c r="C1102" s="11" t="s">
        <v>2405</v>
      </c>
      <c r="D1102" s="11" t="s">
        <v>302</v>
      </c>
      <c r="E1102" s="11" t="s">
        <v>303</v>
      </c>
      <c r="F1102" s="11" t="s">
        <v>98</v>
      </c>
      <c r="G1102" s="11" t="s">
        <v>99</v>
      </c>
    </row>
    <row r="1103" spans="1:7" x14ac:dyDescent="0.25">
      <c r="A1103" s="11" t="str">
        <f t="shared" si="17"/>
        <v>Camarines NorteParacale</v>
      </c>
      <c r="B1103" s="11" t="s">
        <v>2406</v>
      </c>
      <c r="C1103" s="11" t="s">
        <v>2407</v>
      </c>
      <c r="D1103" s="11" t="s">
        <v>593</v>
      </c>
      <c r="E1103" s="11" t="s">
        <v>594</v>
      </c>
      <c r="F1103" s="11" t="s">
        <v>342</v>
      </c>
      <c r="G1103" s="11" t="s">
        <v>343</v>
      </c>
    </row>
    <row r="1104" spans="1:7" x14ac:dyDescent="0.25">
      <c r="A1104" s="11" t="str">
        <f t="shared" si="17"/>
        <v>Mountain ProvinceParacelis</v>
      </c>
      <c r="B1104" s="11" t="s">
        <v>2408</v>
      </c>
      <c r="C1104" s="11" t="s">
        <v>2409</v>
      </c>
      <c r="D1104" s="11" t="s">
        <v>563</v>
      </c>
      <c r="E1104" s="11" t="s">
        <v>564</v>
      </c>
      <c r="F1104" s="11" t="s">
        <v>146</v>
      </c>
      <c r="G1104" s="11" t="s">
        <v>147</v>
      </c>
    </row>
    <row r="1105" spans="1:7" x14ac:dyDescent="0.25">
      <c r="A1105" s="11" t="str">
        <f t="shared" si="17"/>
        <v>SamarParanas</v>
      </c>
      <c r="B1105" s="11" t="s">
        <v>2410</v>
      </c>
      <c r="C1105" s="11" t="s">
        <v>2411</v>
      </c>
      <c r="D1105" s="11" t="s">
        <v>251</v>
      </c>
      <c r="E1105" s="11" t="s">
        <v>252</v>
      </c>
      <c r="F1105" s="11" t="s">
        <v>110</v>
      </c>
      <c r="G1105" s="11" t="s">
        <v>111</v>
      </c>
    </row>
    <row r="1106" spans="1:7" x14ac:dyDescent="0.25">
      <c r="A1106" s="11" t="str">
        <f t="shared" si="17"/>
        <v>MaguindanaoParang</v>
      </c>
      <c r="B1106" s="11" t="s">
        <v>2412</v>
      </c>
      <c r="C1106" s="11" t="s">
        <v>2413</v>
      </c>
      <c r="D1106" s="11" t="s">
        <v>283</v>
      </c>
      <c r="E1106" s="11" t="s">
        <v>284</v>
      </c>
      <c r="F1106" s="11" t="s">
        <v>160</v>
      </c>
      <c r="G1106" s="11" t="s">
        <v>161</v>
      </c>
    </row>
    <row r="1107" spans="1:7" x14ac:dyDescent="0.25">
      <c r="A1107" s="11" t="str">
        <f t="shared" si="17"/>
        <v>SuluParang</v>
      </c>
      <c r="B1107" s="11" t="s">
        <v>2412</v>
      </c>
      <c r="C1107" s="11" t="s">
        <v>2414</v>
      </c>
      <c r="D1107" s="11" t="s">
        <v>1461</v>
      </c>
      <c r="E1107" s="11" t="s">
        <v>1462</v>
      </c>
      <c r="F1107" s="11" t="s">
        <v>160</v>
      </c>
      <c r="G1107" s="11" t="s">
        <v>161</v>
      </c>
    </row>
    <row r="1108" spans="1:7" x14ac:dyDescent="0.25">
      <c r="A1108" s="11" t="str">
        <f t="shared" si="17"/>
        <v>Camarines SurPasacao</v>
      </c>
      <c r="B1108" s="11" t="s">
        <v>2415</v>
      </c>
      <c r="C1108" s="11" t="s">
        <v>2416</v>
      </c>
      <c r="D1108" s="11" t="s">
        <v>375</v>
      </c>
      <c r="E1108" s="11" t="s">
        <v>376</v>
      </c>
      <c r="F1108" s="11" t="s">
        <v>342</v>
      </c>
      <c r="G1108" s="11" t="s">
        <v>343</v>
      </c>
    </row>
    <row r="1109" spans="1:7" x14ac:dyDescent="0.25">
      <c r="A1109" s="11" t="str">
        <f t="shared" si="17"/>
        <v>NCR, Fourth DistrictPasay City</v>
      </c>
      <c r="B1109" s="11" t="s">
        <v>2417</v>
      </c>
      <c r="C1109" s="11" t="s">
        <v>2418</v>
      </c>
      <c r="D1109" s="11" t="s">
        <v>1031</v>
      </c>
      <c r="E1109" s="11" t="s">
        <v>1032</v>
      </c>
      <c r="F1109" s="11" t="s">
        <v>663</v>
      </c>
      <c r="G1109" s="11" t="s">
        <v>664</v>
      </c>
    </row>
    <row r="1110" spans="1:7" x14ac:dyDescent="0.25">
      <c r="A1110" s="11" t="str">
        <f t="shared" si="17"/>
        <v>KalingaPasil</v>
      </c>
      <c r="B1110" s="11" t="s">
        <v>2419</v>
      </c>
      <c r="C1110" s="11" t="s">
        <v>2420</v>
      </c>
      <c r="D1110" s="11" t="s">
        <v>473</v>
      </c>
      <c r="E1110" s="11" t="s">
        <v>474</v>
      </c>
      <c r="F1110" s="11" t="s">
        <v>146</v>
      </c>
      <c r="G1110" s="11" t="s">
        <v>147</v>
      </c>
    </row>
    <row r="1111" spans="1:7" x14ac:dyDescent="0.25">
      <c r="A1111" s="11" t="str">
        <f t="shared" si="17"/>
        <v>LeytePastrana</v>
      </c>
      <c r="B1111" s="11" t="s">
        <v>2421</v>
      </c>
      <c r="C1111" s="11" t="s">
        <v>2422</v>
      </c>
      <c r="D1111" s="11" t="s">
        <v>108</v>
      </c>
      <c r="E1111" s="11" t="s">
        <v>109</v>
      </c>
      <c r="F1111" s="11" t="s">
        <v>110</v>
      </c>
      <c r="G1111" s="11" t="s">
        <v>111</v>
      </c>
    </row>
    <row r="1112" spans="1:7" x14ac:dyDescent="0.25">
      <c r="A1112" s="11" t="str">
        <f t="shared" si="17"/>
        <v>Ilocos NortePasuquin</v>
      </c>
      <c r="B1112" s="11" t="s">
        <v>2423</v>
      </c>
      <c r="C1112" s="11" t="s">
        <v>2424</v>
      </c>
      <c r="D1112" s="11" t="s">
        <v>114</v>
      </c>
      <c r="E1112" s="11" t="s">
        <v>115</v>
      </c>
      <c r="F1112" s="11" t="s">
        <v>116</v>
      </c>
      <c r="G1112" s="11" t="s">
        <v>117</v>
      </c>
    </row>
    <row r="1113" spans="1:7" x14ac:dyDescent="0.25">
      <c r="A1113" s="11" t="str">
        <f t="shared" si="17"/>
        <v>SuluPata</v>
      </c>
      <c r="B1113" s="11" t="s">
        <v>2425</v>
      </c>
      <c r="C1113" s="11" t="s">
        <v>2426</v>
      </c>
      <c r="D1113" s="11" t="s">
        <v>1461</v>
      </c>
      <c r="E1113" s="11" t="s">
        <v>1462</v>
      </c>
      <c r="F1113" s="11" t="s">
        <v>160</v>
      </c>
      <c r="G1113" s="11" t="s">
        <v>161</v>
      </c>
    </row>
    <row r="1114" spans="1:7" x14ac:dyDescent="0.25">
      <c r="A1114" s="11" t="str">
        <f t="shared" si="17"/>
        <v>NCR, Fourth DistrictPateros</v>
      </c>
      <c r="B1114" s="11" t="s">
        <v>2427</v>
      </c>
      <c r="C1114" s="11" t="s">
        <v>2428</v>
      </c>
      <c r="D1114" s="11" t="s">
        <v>1031</v>
      </c>
      <c r="E1114" s="11" t="s">
        <v>1032</v>
      </c>
      <c r="F1114" s="11" t="s">
        <v>663</v>
      </c>
      <c r="G1114" s="11" t="s">
        <v>664</v>
      </c>
    </row>
    <row r="1115" spans="1:7" x14ac:dyDescent="0.25">
      <c r="A1115" s="11" t="str">
        <f t="shared" si="17"/>
        <v>SuluPatikul</v>
      </c>
      <c r="B1115" s="11" t="s">
        <v>2429</v>
      </c>
      <c r="C1115" s="11" t="s">
        <v>2430</v>
      </c>
      <c r="D1115" s="11" t="s">
        <v>1461</v>
      </c>
      <c r="E1115" s="11" t="s">
        <v>1462</v>
      </c>
      <c r="F1115" s="11" t="s">
        <v>160</v>
      </c>
      <c r="G1115" s="11" t="s">
        <v>161</v>
      </c>
    </row>
    <row r="1116" spans="1:7" x14ac:dyDescent="0.25">
      <c r="A1116" s="11" t="str">
        <f t="shared" si="17"/>
        <v>QuezonPatnanungan</v>
      </c>
      <c r="B1116" s="11" t="s">
        <v>2431</v>
      </c>
      <c r="C1116" s="11" t="s">
        <v>2432</v>
      </c>
      <c r="D1116" s="11" t="s">
        <v>120</v>
      </c>
      <c r="E1116" s="11" t="s">
        <v>121</v>
      </c>
      <c r="F1116" s="11" t="s">
        <v>122</v>
      </c>
      <c r="G1116" s="11" t="s">
        <v>123</v>
      </c>
    </row>
    <row r="1117" spans="1:7" x14ac:dyDescent="0.25">
      <c r="A1117" s="11" t="str">
        <f t="shared" si="17"/>
        <v>AntiquePatnongon</v>
      </c>
      <c r="B1117" s="11" t="s">
        <v>2433</v>
      </c>
      <c r="C1117" s="11" t="s">
        <v>2434</v>
      </c>
      <c r="D1117" s="11" t="s">
        <v>316</v>
      </c>
      <c r="E1117" s="11" t="s">
        <v>317</v>
      </c>
      <c r="F1117" s="11" t="s">
        <v>154</v>
      </c>
      <c r="G1117" s="11" t="s">
        <v>155</v>
      </c>
    </row>
    <row r="1118" spans="1:7" x14ac:dyDescent="0.25">
      <c r="A1118" s="11" t="str">
        <f t="shared" si="17"/>
        <v>IloiloPavia</v>
      </c>
      <c r="B1118" s="11" t="s">
        <v>2435</v>
      </c>
      <c r="C1118" s="11" t="s">
        <v>2436</v>
      </c>
      <c r="D1118" s="11" t="s">
        <v>152</v>
      </c>
      <c r="E1118" s="11" t="s">
        <v>153</v>
      </c>
      <c r="F1118" s="11" t="s">
        <v>154</v>
      </c>
      <c r="G1118" s="11" t="s">
        <v>155</v>
      </c>
    </row>
    <row r="1119" spans="1:7" x14ac:dyDescent="0.25">
      <c r="A1119" s="11" t="str">
        <f t="shared" si="17"/>
        <v>Zamboanga SibugayPayao</v>
      </c>
      <c r="B1119" s="11" t="s">
        <v>2437</v>
      </c>
      <c r="C1119" s="11" t="s">
        <v>2438</v>
      </c>
      <c r="D1119" s="11" t="s">
        <v>231</v>
      </c>
      <c r="E1119" s="11" t="s">
        <v>232</v>
      </c>
      <c r="F1119" s="11" t="s">
        <v>233</v>
      </c>
      <c r="G1119" s="11" t="s">
        <v>234</v>
      </c>
    </row>
    <row r="1120" spans="1:7" x14ac:dyDescent="0.25">
      <c r="A1120" s="11" t="str">
        <f t="shared" si="17"/>
        <v>CagayanPeñablanca</v>
      </c>
      <c r="B1120" s="11" t="s">
        <v>2439</v>
      </c>
      <c r="C1120" s="11" t="s">
        <v>2440</v>
      </c>
      <c r="D1120" s="11" t="s">
        <v>102</v>
      </c>
      <c r="E1120" s="11" t="s">
        <v>103</v>
      </c>
      <c r="F1120" s="11" t="s">
        <v>104</v>
      </c>
      <c r="G1120" s="11" t="s">
        <v>105</v>
      </c>
    </row>
    <row r="1121" spans="1:7" x14ac:dyDescent="0.25">
      <c r="A1121" s="11" t="str">
        <f t="shared" si="17"/>
        <v>Nueva EcijaPeñaranda</v>
      </c>
      <c r="B1121" s="11" t="s">
        <v>2441</v>
      </c>
      <c r="C1121" s="11" t="s">
        <v>2442</v>
      </c>
      <c r="D1121" s="11" t="s">
        <v>223</v>
      </c>
      <c r="E1121" s="11" t="s">
        <v>224</v>
      </c>
      <c r="F1121" s="11" t="s">
        <v>98</v>
      </c>
      <c r="G1121" s="11" t="s">
        <v>99</v>
      </c>
    </row>
    <row r="1122" spans="1:7" x14ac:dyDescent="0.25">
      <c r="A1122" s="11" t="str">
        <f t="shared" si="17"/>
        <v>AbraPeñarrubia</v>
      </c>
      <c r="B1122" s="11" t="s">
        <v>2443</v>
      </c>
      <c r="C1122" s="11" t="s">
        <v>2444</v>
      </c>
      <c r="D1122" s="11" t="s">
        <v>526</v>
      </c>
      <c r="E1122" s="11" t="s">
        <v>527</v>
      </c>
      <c r="F1122" s="11" t="s">
        <v>146</v>
      </c>
      <c r="G1122" s="11" t="s">
        <v>147</v>
      </c>
    </row>
    <row r="1123" spans="1:7" x14ac:dyDescent="0.25">
      <c r="A1123" s="11" t="str">
        <f t="shared" si="17"/>
        <v>QuezonPerez</v>
      </c>
      <c r="B1123" s="11" t="s">
        <v>2445</v>
      </c>
      <c r="C1123" s="11" t="s">
        <v>2446</v>
      </c>
      <c r="D1123" s="11" t="s">
        <v>120</v>
      </c>
      <c r="E1123" s="11" t="s">
        <v>121</v>
      </c>
      <c r="F1123" s="11" t="s">
        <v>122</v>
      </c>
      <c r="G1123" s="11" t="s">
        <v>123</v>
      </c>
    </row>
    <row r="1124" spans="1:7" x14ac:dyDescent="0.25">
      <c r="A1124" s="11" t="str">
        <f t="shared" si="17"/>
        <v>Lanao del SurPiagapo</v>
      </c>
      <c r="B1124" s="11" t="s">
        <v>2447</v>
      </c>
      <c r="C1124" s="11" t="s">
        <v>2448</v>
      </c>
      <c r="D1124" s="11" t="s">
        <v>399</v>
      </c>
      <c r="E1124" s="11" t="s">
        <v>400</v>
      </c>
      <c r="F1124" s="11" t="s">
        <v>160</v>
      </c>
      <c r="G1124" s="11" t="s">
        <v>161</v>
      </c>
    </row>
    <row r="1125" spans="1:7" x14ac:dyDescent="0.25">
      <c r="A1125" s="11" t="str">
        <f t="shared" si="17"/>
        <v>CagayanPiat</v>
      </c>
      <c r="B1125" s="11" t="s">
        <v>2449</v>
      </c>
      <c r="C1125" s="11" t="s">
        <v>2450</v>
      </c>
      <c r="D1125" s="11" t="s">
        <v>102</v>
      </c>
      <c r="E1125" s="11" t="s">
        <v>103</v>
      </c>
      <c r="F1125" s="11" t="s">
        <v>104</v>
      </c>
      <c r="G1125" s="11" t="s">
        <v>105</v>
      </c>
    </row>
    <row r="1126" spans="1:7" x14ac:dyDescent="0.25">
      <c r="A1126" s="11" t="str">
        <f t="shared" si="17"/>
        <v>Lanao del SurPicong</v>
      </c>
      <c r="B1126" s="11" t="s">
        <v>2451</v>
      </c>
      <c r="C1126" s="11" t="s">
        <v>2452</v>
      </c>
      <c r="D1126" s="11" t="s">
        <v>399</v>
      </c>
      <c r="E1126" s="11" t="s">
        <v>400</v>
      </c>
      <c r="F1126" s="11" t="s">
        <v>160</v>
      </c>
      <c r="G1126" s="11" t="s">
        <v>161</v>
      </c>
    </row>
    <row r="1127" spans="1:7" x14ac:dyDescent="0.25">
      <c r="A1127" s="11" t="str">
        <f t="shared" si="17"/>
        <v>Ilocos NortePiddig</v>
      </c>
      <c r="B1127" s="11" t="s">
        <v>2453</v>
      </c>
      <c r="C1127" s="11" t="s">
        <v>2454</v>
      </c>
      <c r="D1127" s="11" t="s">
        <v>114</v>
      </c>
      <c r="E1127" s="11" t="s">
        <v>115</v>
      </c>
      <c r="F1127" s="11" t="s">
        <v>116</v>
      </c>
      <c r="G1127" s="11" t="s">
        <v>117</v>
      </c>
    </row>
    <row r="1128" spans="1:7" x14ac:dyDescent="0.25">
      <c r="A1128" s="11" t="str">
        <f t="shared" si="17"/>
        <v>AbraPidigan</v>
      </c>
      <c r="B1128" s="11" t="s">
        <v>2455</v>
      </c>
      <c r="C1128" s="11" t="s">
        <v>2456</v>
      </c>
      <c r="D1128" s="11" t="s">
        <v>526</v>
      </c>
      <c r="E1128" s="11" t="s">
        <v>527</v>
      </c>
      <c r="F1128" s="11" t="s">
        <v>146</v>
      </c>
      <c r="G1128" s="11" t="s">
        <v>147</v>
      </c>
    </row>
    <row r="1129" spans="1:7" x14ac:dyDescent="0.25">
      <c r="A1129" s="11" t="str">
        <f t="shared" si="17"/>
        <v>CotabatoPigkawayan</v>
      </c>
      <c r="B1129" s="11" t="s">
        <v>2457</v>
      </c>
      <c r="C1129" s="11" t="s">
        <v>2458</v>
      </c>
      <c r="D1129" s="11" t="s">
        <v>174</v>
      </c>
      <c r="E1129" s="11" t="s">
        <v>175</v>
      </c>
      <c r="F1129" s="11" t="s">
        <v>170</v>
      </c>
      <c r="G1129" s="11" t="s">
        <v>171</v>
      </c>
    </row>
    <row r="1130" spans="1:7" x14ac:dyDescent="0.25">
      <c r="A1130" s="11" t="str">
        <f t="shared" si="17"/>
        <v>CotabatoPikit</v>
      </c>
      <c r="B1130" s="11" t="s">
        <v>2459</v>
      </c>
      <c r="C1130" s="11" t="s">
        <v>2460</v>
      </c>
      <c r="D1130" s="11" t="s">
        <v>174</v>
      </c>
      <c r="E1130" s="11" t="s">
        <v>175</v>
      </c>
      <c r="F1130" s="11" t="s">
        <v>170</v>
      </c>
      <c r="G1130" s="11" t="s">
        <v>171</v>
      </c>
    </row>
    <row r="1131" spans="1:7" x14ac:dyDescent="0.25">
      <c r="A1131" s="11" t="str">
        <f t="shared" si="17"/>
        <v>LagunaPila</v>
      </c>
      <c r="B1131" s="11" t="s">
        <v>2461</v>
      </c>
      <c r="C1131" s="11" t="s">
        <v>2462</v>
      </c>
      <c r="D1131" s="11" t="s">
        <v>178</v>
      </c>
      <c r="E1131" s="11" t="s">
        <v>179</v>
      </c>
      <c r="F1131" s="11" t="s">
        <v>122</v>
      </c>
      <c r="G1131" s="11" t="s">
        <v>123</v>
      </c>
    </row>
    <row r="1132" spans="1:7" x14ac:dyDescent="0.25">
      <c r="A1132" s="11" t="str">
        <f t="shared" si="17"/>
        <v>BataanPilar</v>
      </c>
      <c r="B1132" s="11" t="s">
        <v>2463</v>
      </c>
      <c r="C1132" s="11" t="s">
        <v>2464</v>
      </c>
      <c r="D1132" s="11" t="s">
        <v>96</v>
      </c>
      <c r="E1132" s="11" t="s">
        <v>97</v>
      </c>
      <c r="F1132" s="11" t="s">
        <v>98</v>
      </c>
      <c r="G1132" s="11" t="s">
        <v>99</v>
      </c>
    </row>
    <row r="1133" spans="1:7" x14ac:dyDescent="0.25">
      <c r="A1133" s="11" t="str">
        <f t="shared" si="17"/>
        <v>SorsogonPilar</v>
      </c>
      <c r="B1133" s="11" t="s">
        <v>2463</v>
      </c>
      <c r="C1133" s="11" t="s">
        <v>2465</v>
      </c>
      <c r="D1133" s="11" t="s">
        <v>555</v>
      </c>
      <c r="E1133" s="11" t="s">
        <v>556</v>
      </c>
      <c r="F1133" s="11" t="s">
        <v>342</v>
      </c>
      <c r="G1133" s="11" t="s">
        <v>343</v>
      </c>
    </row>
    <row r="1134" spans="1:7" x14ac:dyDescent="0.25">
      <c r="A1134" s="11" t="str">
        <f t="shared" si="17"/>
        <v>CapizPilar</v>
      </c>
      <c r="B1134" s="11" t="s">
        <v>2463</v>
      </c>
      <c r="C1134" s="11" t="s">
        <v>2466</v>
      </c>
      <c r="D1134" s="11" t="s">
        <v>1162</v>
      </c>
      <c r="E1134" s="11" t="s">
        <v>1163</v>
      </c>
      <c r="F1134" s="11" t="s">
        <v>154</v>
      </c>
      <c r="G1134" s="11" t="s">
        <v>155</v>
      </c>
    </row>
    <row r="1135" spans="1:7" x14ac:dyDescent="0.25">
      <c r="A1135" s="11" t="str">
        <f t="shared" si="17"/>
        <v>BoholPilar</v>
      </c>
      <c r="B1135" s="11" t="s">
        <v>2463</v>
      </c>
      <c r="C1135" s="11" t="s">
        <v>2467</v>
      </c>
      <c r="D1135" s="11" t="s">
        <v>186</v>
      </c>
      <c r="E1135" s="11" t="s">
        <v>187</v>
      </c>
      <c r="F1135" s="11" t="s">
        <v>188</v>
      </c>
      <c r="G1135" s="11" t="s">
        <v>189</v>
      </c>
    </row>
    <row r="1136" spans="1:7" x14ac:dyDescent="0.25">
      <c r="A1136" s="11" t="str">
        <f t="shared" si="17"/>
        <v>CebuPilar</v>
      </c>
      <c r="B1136" s="11" t="s">
        <v>2463</v>
      </c>
      <c r="C1136" s="11" t="s">
        <v>2468</v>
      </c>
      <c r="D1136" s="11" t="s">
        <v>195</v>
      </c>
      <c r="E1136" s="11" t="s">
        <v>196</v>
      </c>
      <c r="F1136" s="11" t="s">
        <v>188</v>
      </c>
      <c r="G1136" s="11" t="s">
        <v>189</v>
      </c>
    </row>
    <row r="1137" spans="1:7" x14ac:dyDescent="0.25">
      <c r="A1137" s="11" t="str">
        <f t="shared" si="17"/>
        <v>AbraPilar</v>
      </c>
      <c r="B1137" s="11" t="s">
        <v>2463</v>
      </c>
      <c r="C1137" s="11" t="s">
        <v>2469</v>
      </c>
      <c r="D1137" s="11" t="s">
        <v>526</v>
      </c>
      <c r="E1137" s="11" t="s">
        <v>527</v>
      </c>
      <c r="F1137" s="11" t="s">
        <v>146</v>
      </c>
      <c r="G1137" s="11" t="s">
        <v>147</v>
      </c>
    </row>
    <row r="1138" spans="1:7" x14ac:dyDescent="0.25">
      <c r="A1138" s="11" t="str">
        <f t="shared" si="17"/>
        <v>Surigao del NortePilar</v>
      </c>
      <c r="B1138" s="11" t="s">
        <v>2463</v>
      </c>
      <c r="C1138" s="11" t="s">
        <v>2470</v>
      </c>
      <c r="D1138" s="11" t="s">
        <v>205</v>
      </c>
      <c r="E1138" s="11" t="s">
        <v>206</v>
      </c>
      <c r="F1138" s="11" t="s">
        <v>207</v>
      </c>
      <c r="G1138" s="11" t="s">
        <v>208</v>
      </c>
    </row>
    <row r="1139" spans="1:7" x14ac:dyDescent="0.25">
      <c r="A1139" s="11" t="str">
        <f t="shared" si="17"/>
        <v>Camarines SurPili</v>
      </c>
      <c r="B1139" s="11" t="s">
        <v>2471</v>
      </c>
      <c r="C1139" s="11" t="s">
        <v>2472</v>
      </c>
      <c r="D1139" s="11" t="s">
        <v>375</v>
      </c>
      <c r="E1139" s="11" t="s">
        <v>376</v>
      </c>
      <c r="F1139" s="11" t="s">
        <v>342</v>
      </c>
      <c r="G1139" s="11" t="s">
        <v>343</v>
      </c>
    </row>
    <row r="1140" spans="1:7" x14ac:dyDescent="0.25">
      <c r="A1140" s="11" t="str">
        <f t="shared" si="17"/>
        <v>RizalPililla</v>
      </c>
      <c r="B1140" s="11" t="s">
        <v>2473</v>
      </c>
      <c r="C1140" s="11" t="s">
        <v>2474</v>
      </c>
      <c r="D1140" s="11" t="s">
        <v>310</v>
      </c>
      <c r="E1140" s="11" t="s">
        <v>311</v>
      </c>
      <c r="F1140" s="11" t="s">
        <v>122</v>
      </c>
      <c r="G1140" s="11" t="s">
        <v>123</v>
      </c>
    </row>
    <row r="1141" spans="1:7" x14ac:dyDescent="0.25">
      <c r="A1141" s="11" t="str">
        <f t="shared" si="17"/>
        <v>SamarPinabacdao</v>
      </c>
      <c r="B1141" s="11" t="s">
        <v>2475</v>
      </c>
      <c r="C1141" s="11" t="s">
        <v>2476</v>
      </c>
      <c r="D1141" s="11" t="s">
        <v>251</v>
      </c>
      <c r="E1141" s="11" t="s">
        <v>252</v>
      </c>
      <c r="F1141" s="11" t="s">
        <v>110</v>
      </c>
      <c r="G1141" s="11" t="s">
        <v>111</v>
      </c>
    </row>
    <row r="1142" spans="1:7" x14ac:dyDescent="0.25">
      <c r="A1142" s="11" t="str">
        <f t="shared" si="17"/>
        <v>Oriental MindoroPinamalayan</v>
      </c>
      <c r="B1142" s="11" t="s">
        <v>2477</v>
      </c>
      <c r="C1142" s="11" t="s">
        <v>2478</v>
      </c>
      <c r="D1142" s="11" t="s">
        <v>391</v>
      </c>
      <c r="E1142" s="11" t="s">
        <v>392</v>
      </c>
      <c r="F1142" s="11" t="s">
        <v>88</v>
      </c>
      <c r="G1142" s="11" t="s">
        <v>89</v>
      </c>
    </row>
    <row r="1143" spans="1:7" x14ac:dyDescent="0.25">
      <c r="A1143" s="11" t="str">
        <f t="shared" si="17"/>
        <v>CebuPinamungahan</v>
      </c>
      <c r="B1143" s="11" t="s">
        <v>2479</v>
      </c>
      <c r="C1143" s="11" t="s">
        <v>2480</v>
      </c>
      <c r="D1143" s="11" t="s">
        <v>195</v>
      </c>
      <c r="E1143" s="11" t="s">
        <v>196</v>
      </c>
      <c r="F1143" s="11" t="s">
        <v>188</v>
      </c>
      <c r="G1143" s="11" t="s">
        <v>189</v>
      </c>
    </row>
    <row r="1144" spans="1:7" x14ac:dyDescent="0.25">
      <c r="A1144" s="11" t="str">
        <f t="shared" si="17"/>
        <v>Zamboanga del NortePiñan</v>
      </c>
      <c r="B1144" s="11" t="s">
        <v>2481</v>
      </c>
      <c r="C1144" s="11" t="s">
        <v>2482</v>
      </c>
      <c r="D1144" s="11" t="s">
        <v>415</v>
      </c>
      <c r="E1144" s="11" t="s">
        <v>416</v>
      </c>
      <c r="F1144" s="11" t="s">
        <v>233</v>
      </c>
      <c r="G1144" s="11" t="s">
        <v>234</v>
      </c>
    </row>
    <row r="1145" spans="1:7" x14ac:dyDescent="0.25">
      <c r="A1145" s="11" t="str">
        <f t="shared" si="17"/>
        <v>Ilocos NortePinili</v>
      </c>
      <c r="B1145" s="11" t="s">
        <v>2483</v>
      </c>
      <c r="C1145" s="11" t="s">
        <v>2484</v>
      </c>
      <c r="D1145" s="11" t="s">
        <v>114</v>
      </c>
      <c r="E1145" s="11" t="s">
        <v>115</v>
      </c>
      <c r="F1145" s="11" t="s">
        <v>116</v>
      </c>
      <c r="G1145" s="11" t="s">
        <v>117</v>
      </c>
    </row>
    <row r="1146" spans="1:7" x14ac:dyDescent="0.25">
      <c r="A1146" s="11" t="str">
        <f t="shared" si="17"/>
        <v>Southern LeytePintuyan</v>
      </c>
      <c r="B1146" s="11" t="s">
        <v>2485</v>
      </c>
      <c r="C1146" s="11" t="s">
        <v>2486</v>
      </c>
      <c r="D1146" s="11" t="s">
        <v>289</v>
      </c>
      <c r="E1146" s="11" t="s">
        <v>290</v>
      </c>
      <c r="F1146" s="11" t="s">
        <v>110</v>
      </c>
      <c r="G1146" s="11" t="s">
        <v>111</v>
      </c>
    </row>
    <row r="1147" spans="1:7" x14ac:dyDescent="0.25">
      <c r="A1147" s="11" t="str">
        <f t="shared" si="17"/>
        <v>KalingaPinukpuk</v>
      </c>
      <c r="B1147" s="11" t="s">
        <v>2487</v>
      </c>
      <c r="C1147" s="11" t="s">
        <v>2488</v>
      </c>
      <c r="D1147" s="11" t="s">
        <v>473</v>
      </c>
      <c r="E1147" s="11" t="s">
        <v>474</v>
      </c>
      <c r="F1147" s="11" t="s">
        <v>146</v>
      </c>
      <c r="G1147" s="11" t="s">
        <v>147</v>
      </c>
    </row>
    <row r="1148" spans="1:7" x14ac:dyDescent="0.25">
      <c r="A1148" s="11" t="str">
        <f t="shared" si="17"/>
        <v>AlbayPio Duran</v>
      </c>
      <c r="B1148" s="11" t="s">
        <v>2489</v>
      </c>
      <c r="C1148" s="11" t="s">
        <v>2490</v>
      </c>
      <c r="D1148" s="11" t="s">
        <v>381</v>
      </c>
      <c r="E1148" s="11" t="s">
        <v>382</v>
      </c>
      <c r="F1148" s="11" t="s">
        <v>342</v>
      </c>
      <c r="G1148" s="11" t="s">
        <v>343</v>
      </c>
    </row>
    <row r="1149" spans="1:7" x14ac:dyDescent="0.25">
      <c r="A1149" s="11" t="str">
        <f t="shared" si="17"/>
        <v>MasbatePio V. Corpuz</v>
      </c>
      <c r="B1149" s="11" t="s">
        <v>2491</v>
      </c>
      <c r="C1149" s="11" t="s">
        <v>2492</v>
      </c>
      <c r="D1149" s="11" t="s">
        <v>340</v>
      </c>
      <c r="E1149" s="11" t="s">
        <v>341</v>
      </c>
      <c r="F1149" s="11" t="s">
        <v>342</v>
      </c>
      <c r="G1149" s="11" t="s">
        <v>343</v>
      </c>
    </row>
    <row r="1150" spans="1:7" x14ac:dyDescent="0.25">
      <c r="A1150" s="11" t="str">
        <f t="shared" si="17"/>
        <v>QuezonPitogo</v>
      </c>
      <c r="B1150" s="11" t="s">
        <v>2493</v>
      </c>
      <c r="C1150" s="11" t="s">
        <v>2494</v>
      </c>
      <c r="D1150" s="11" t="s">
        <v>120</v>
      </c>
      <c r="E1150" s="11" t="s">
        <v>121</v>
      </c>
      <c r="F1150" s="11" t="s">
        <v>122</v>
      </c>
      <c r="G1150" s="11" t="s">
        <v>123</v>
      </c>
    </row>
    <row r="1151" spans="1:7" x14ac:dyDescent="0.25">
      <c r="A1151" s="11" t="str">
        <f t="shared" si="17"/>
        <v>Zamboanga del SurPitogo</v>
      </c>
      <c r="B1151" s="11" t="s">
        <v>2493</v>
      </c>
      <c r="C1151" s="11" t="s">
        <v>2495</v>
      </c>
      <c r="D1151" s="11" t="s">
        <v>369</v>
      </c>
      <c r="E1151" s="11" t="s">
        <v>370</v>
      </c>
      <c r="F1151" s="11" t="s">
        <v>233</v>
      </c>
      <c r="G1151" s="11" t="s">
        <v>234</v>
      </c>
    </row>
    <row r="1152" spans="1:7" x14ac:dyDescent="0.25">
      <c r="A1152" s="11" t="str">
        <f t="shared" si="17"/>
        <v>MasbatePlacer</v>
      </c>
      <c r="B1152" s="11" t="s">
        <v>2496</v>
      </c>
      <c r="C1152" s="11" t="s">
        <v>2497</v>
      </c>
      <c r="D1152" s="11" t="s">
        <v>340</v>
      </c>
      <c r="E1152" s="11" t="s">
        <v>341</v>
      </c>
      <c r="F1152" s="11" t="s">
        <v>342</v>
      </c>
      <c r="G1152" s="11" t="s">
        <v>343</v>
      </c>
    </row>
    <row r="1153" spans="1:7" x14ac:dyDescent="0.25">
      <c r="A1153" s="11" t="str">
        <f t="shared" si="17"/>
        <v>Surigao del NortePlacer</v>
      </c>
      <c r="B1153" s="11" t="s">
        <v>2496</v>
      </c>
      <c r="C1153" s="11" t="s">
        <v>2498</v>
      </c>
      <c r="D1153" s="11" t="s">
        <v>205</v>
      </c>
      <c r="E1153" s="11" t="s">
        <v>206</v>
      </c>
      <c r="F1153" s="11" t="s">
        <v>207</v>
      </c>
      <c r="G1153" s="11" t="s">
        <v>208</v>
      </c>
    </row>
    <row r="1154" spans="1:7" x14ac:dyDescent="0.25">
      <c r="A1154" s="11" t="str">
        <f t="shared" si="17"/>
        <v>BulacanPlaridel</v>
      </c>
      <c r="B1154" s="11" t="s">
        <v>2499</v>
      </c>
      <c r="C1154" s="11" t="s">
        <v>2500</v>
      </c>
      <c r="D1154" s="11" t="s">
        <v>302</v>
      </c>
      <c r="E1154" s="11" t="s">
        <v>303</v>
      </c>
      <c r="F1154" s="11" t="s">
        <v>98</v>
      </c>
      <c r="G1154" s="11" t="s">
        <v>99</v>
      </c>
    </row>
    <row r="1155" spans="1:7" x14ac:dyDescent="0.25">
      <c r="A1155" s="11" t="str">
        <f t="shared" ref="A1155:A1218" si="18">D1155&amp;B1155</f>
        <v>QuezonPlaridel</v>
      </c>
      <c r="B1155" s="11" t="s">
        <v>2499</v>
      </c>
      <c r="C1155" s="11" t="s">
        <v>2501</v>
      </c>
      <c r="D1155" s="11" t="s">
        <v>120</v>
      </c>
      <c r="E1155" s="11" t="s">
        <v>121</v>
      </c>
      <c r="F1155" s="11" t="s">
        <v>122</v>
      </c>
      <c r="G1155" s="11" t="s">
        <v>123</v>
      </c>
    </row>
    <row r="1156" spans="1:7" x14ac:dyDescent="0.25">
      <c r="A1156" s="11" t="str">
        <f t="shared" si="18"/>
        <v>Misamis OccidentalPlaridel</v>
      </c>
      <c r="B1156" s="11" t="s">
        <v>2499</v>
      </c>
      <c r="C1156" s="11" t="s">
        <v>2502</v>
      </c>
      <c r="D1156" s="11" t="s">
        <v>261</v>
      </c>
      <c r="E1156" s="11" t="s">
        <v>262</v>
      </c>
      <c r="F1156" s="11" t="s">
        <v>263</v>
      </c>
      <c r="G1156" s="11" t="s">
        <v>264</v>
      </c>
    </row>
    <row r="1157" spans="1:7" x14ac:dyDescent="0.25">
      <c r="A1157" s="11" t="str">
        <f t="shared" si="18"/>
        <v>Oriental MindoroPola</v>
      </c>
      <c r="B1157" s="11" t="s">
        <v>2503</v>
      </c>
      <c r="C1157" s="11" t="s">
        <v>2504</v>
      </c>
      <c r="D1157" s="11" t="s">
        <v>391</v>
      </c>
      <c r="E1157" s="11" t="s">
        <v>392</v>
      </c>
      <c r="F1157" s="11" t="s">
        <v>88</v>
      </c>
      <c r="G1157" s="11" t="s">
        <v>89</v>
      </c>
    </row>
    <row r="1158" spans="1:7" x14ac:dyDescent="0.25">
      <c r="A1158" s="11" t="str">
        <f t="shared" si="18"/>
        <v>Zamboanga del NortePolanco</v>
      </c>
      <c r="B1158" s="11" t="s">
        <v>2505</v>
      </c>
      <c r="C1158" s="11" t="s">
        <v>2506</v>
      </c>
      <c r="D1158" s="11" t="s">
        <v>415</v>
      </c>
      <c r="E1158" s="11" t="s">
        <v>416</v>
      </c>
      <c r="F1158" s="11" t="s">
        <v>233</v>
      </c>
      <c r="G1158" s="11" t="s">
        <v>234</v>
      </c>
    </row>
    <row r="1159" spans="1:7" x14ac:dyDescent="0.25">
      <c r="A1159" s="11" t="str">
        <f t="shared" si="18"/>
        <v>AlbayPolangui</v>
      </c>
      <c r="B1159" s="11" t="s">
        <v>2507</v>
      </c>
      <c r="C1159" s="11" t="s">
        <v>2508</v>
      </c>
      <c r="D1159" s="11" t="s">
        <v>381</v>
      </c>
      <c r="E1159" s="11" t="s">
        <v>382</v>
      </c>
      <c r="F1159" s="11" t="s">
        <v>342</v>
      </c>
      <c r="G1159" s="11" t="s">
        <v>343</v>
      </c>
    </row>
    <row r="1160" spans="1:7" x14ac:dyDescent="0.25">
      <c r="A1160" s="11" t="str">
        <f t="shared" si="18"/>
        <v>QuezonPolillo</v>
      </c>
      <c r="B1160" s="11" t="s">
        <v>2509</v>
      </c>
      <c r="C1160" s="11" t="s">
        <v>2510</v>
      </c>
      <c r="D1160" s="11" t="s">
        <v>120</v>
      </c>
      <c r="E1160" s="11" t="s">
        <v>121</v>
      </c>
      <c r="F1160" s="11" t="s">
        <v>122</v>
      </c>
      <c r="G1160" s="11" t="s">
        <v>123</v>
      </c>
    </row>
    <row r="1161" spans="1:7" x14ac:dyDescent="0.25">
      <c r="A1161" s="11" t="str">
        <f t="shared" si="18"/>
        <v>South CotabatoPolomolok</v>
      </c>
      <c r="B1161" s="11" t="s">
        <v>2511</v>
      </c>
      <c r="C1161" s="11" t="s">
        <v>2512</v>
      </c>
      <c r="D1161" s="11" t="s">
        <v>520</v>
      </c>
      <c r="E1161" s="11" t="s">
        <v>521</v>
      </c>
      <c r="F1161" s="11" t="s">
        <v>170</v>
      </c>
      <c r="G1161" s="11" t="s">
        <v>171</v>
      </c>
    </row>
    <row r="1162" spans="1:7" x14ac:dyDescent="0.25">
      <c r="A1162" s="11" t="str">
        <f t="shared" si="18"/>
        <v>CapizPontevedra</v>
      </c>
      <c r="B1162" s="11" t="s">
        <v>2513</v>
      </c>
      <c r="C1162" s="11" t="s">
        <v>2514</v>
      </c>
      <c r="D1162" s="11" t="s">
        <v>1162</v>
      </c>
      <c r="E1162" s="11" t="s">
        <v>1163</v>
      </c>
      <c r="F1162" s="11" t="s">
        <v>154</v>
      </c>
      <c r="G1162" s="11" t="s">
        <v>155</v>
      </c>
    </row>
    <row r="1163" spans="1:7" x14ac:dyDescent="0.25">
      <c r="A1163" s="11" t="str">
        <f t="shared" si="18"/>
        <v>Negros OccidentalPontevedra</v>
      </c>
      <c r="B1163" s="11" t="s">
        <v>2513</v>
      </c>
      <c r="C1163" s="11" t="s">
        <v>2515</v>
      </c>
      <c r="D1163" s="11" t="s">
        <v>403</v>
      </c>
      <c r="E1163" s="11" t="s">
        <v>404</v>
      </c>
      <c r="F1163" s="11" t="s">
        <v>154</v>
      </c>
      <c r="G1163" s="11" t="s">
        <v>155</v>
      </c>
    </row>
    <row r="1164" spans="1:7" x14ac:dyDescent="0.25">
      <c r="A1164" s="11" t="str">
        <f t="shared" si="18"/>
        <v>Lanao del SurPoona Bayabao</v>
      </c>
      <c r="B1164" s="11" t="s">
        <v>2516</v>
      </c>
      <c r="C1164" s="11" t="s">
        <v>2517</v>
      </c>
      <c r="D1164" s="11" t="s">
        <v>399</v>
      </c>
      <c r="E1164" s="11" t="s">
        <v>400</v>
      </c>
      <c r="F1164" s="11" t="s">
        <v>160</v>
      </c>
      <c r="G1164" s="11" t="s">
        <v>161</v>
      </c>
    </row>
    <row r="1165" spans="1:7" x14ac:dyDescent="0.25">
      <c r="A1165" s="11" t="str">
        <f t="shared" si="18"/>
        <v>Lanao del NortePoona Piagapo</v>
      </c>
      <c r="B1165" s="11" t="s">
        <v>2518</v>
      </c>
      <c r="C1165" s="11" t="s">
        <v>2519</v>
      </c>
      <c r="D1165" s="11" t="s">
        <v>395</v>
      </c>
      <c r="E1165" s="11" t="s">
        <v>396</v>
      </c>
      <c r="F1165" s="11" t="s">
        <v>263</v>
      </c>
      <c r="G1165" s="11" t="s">
        <v>264</v>
      </c>
    </row>
    <row r="1166" spans="1:7" x14ac:dyDescent="0.25">
      <c r="A1166" s="11" t="str">
        <f t="shared" si="18"/>
        <v>PampangaPorac</v>
      </c>
      <c r="B1166" s="11" t="s">
        <v>2520</v>
      </c>
      <c r="C1166" s="11" t="s">
        <v>2521</v>
      </c>
      <c r="D1166" s="11" t="s">
        <v>306</v>
      </c>
      <c r="E1166" s="11" t="s">
        <v>307</v>
      </c>
      <c r="F1166" s="11" t="s">
        <v>98</v>
      </c>
      <c r="G1166" s="11" t="s">
        <v>99</v>
      </c>
    </row>
    <row r="1167" spans="1:7" x14ac:dyDescent="0.25">
      <c r="A1167" s="11" t="str">
        <f t="shared" si="18"/>
        <v>CebuPoro</v>
      </c>
      <c r="B1167" s="11" t="s">
        <v>2522</v>
      </c>
      <c r="C1167" s="11" t="s">
        <v>2523</v>
      </c>
      <c r="D1167" s="11" t="s">
        <v>195</v>
      </c>
      <c r="E1167" s="11" t="s">
        <v>196</v>
      </c>
      <c r="F1167" s="11" t="s">
        <v>188</v>
      </c>
      <c r="G1167" s="11" t="s">
        <v>189</v>
      </c>
    </row>
    <row r="1168" spans="1:7" x14ac:dyDescent="0.25">
      <c r="A1168" s="11" t="str">
        <f t="shared" si="18"/>
        <v>NCR, City of Manila, First DistrictPort Area</v>
      </c>
      <c r="B1168" s="11" t="s">
        <v>2524</v>
      </c>
      <c r="C1168" s="11" t="s">
        <v>2525</v>
      </c>
      <c r="D1168" s="11" t="s">
        <v>661</v>
      </c>
      <c r="E1168" s="11" t="s">
        <v>662</v>
      </c>
      <c r="F1168" s="11" t="s">
        <v>663</v>
      </c>
      <c r="G1168" s="11" t="s">
        <v>664</v>
      </c>
    </row>
    <row r="1169" spans="1:7" x14ac:dyDescent="0.25">
      <c r="A1169" s="11" t="str">
        <f t="shared" si="18"/>
        <v>IloiloPototan</v>
      </c>
      <c r="B1169" s="11" t="s">
        <v>2526</v>
      </c>
      <c r="C1169" s="11" t="s">
        <v>2527</v>
      </c>
      <c r="D1169" s="11" t="s">
        <v>152</v>
      </c>
      <c r="E1169" s="11" t="s">
        <v>153</v>
      </c>
      <c r="F1169" s="11" t="s">
        <v>154</v>
      </c>
      <c r="G1169" s="11" t="s">
        <v>155</v>
      </c>
    </row>
    <row r="1170" spans="1:7" x14ac:dyDescent="0.25">
      <c r="A1170" s="11" t="str">
        <f t="shared" si="18"/>
        <v>PangasinanPozorrubio</v>
      </c>
      <c r="B1170" s="11" t="s">
        <v>2528</v>
      </c>
      <c r="C1170" s="11" t="s">
        <v>2529</v>
      </c>
      <c r="D1170" s="11" t="s">
        <v>130</v>
      </c>
      <c r="E1170" s="11" t="s">
        <v>131</v>
      </c>
      <c r="F1170" s="11" t="s">
        <v>116</v>
      </c>
      <c r="G1170" s="11" t="s">
        <v>117</v>
      </c>
    </row>
    <row r="1171" spans="1:7" x14ac:dyDescent="0.25">
      <c r="A1171" s="11" t="str">
        <f t="shared" si="18"/>
        <v>BoholPres. Carlos P. Garcia</v>
      </c>
      <c r="B1171" s="11" t="s">
        <v>2530</v>
      </c>
      <c r="C1171" s="11" t="s">
        <v>2531</v>
      </c>
      <c r="D1171" s="11" t="s">
        <v>186</v>
      </c>
      <c r="E1171" s="11" t="s">
        <v>187</v>
      </c>
      <c r="F1171" s="11" t="s">
        <v>188</v>
      </c>
      <c r="G1171" s="11" t="s">
        <v>189</v>
      </c>
    </row>
    <row r="1172" spans="1:7" x14ac:dyDescent="0.25">
      <c r="A1172" s="11" t="str">
        <f t="shared" si="18"/>
        <v>Zamboanga del NortePres. Manuel A. Roxas</v>
      </c>
      <c r="B1172" s="11" t="s">
        <v>2532</v>
      </c>
      <c r="C1172" s="11" t="s">
        <v>2533</v>
      </c>
      <c r="D1172" s="11" t="s">
        <v>415</v>
      </c>
      <c r="E1172" s="11" t="s">
        <v>416</v>
      </c>
      <c r="F1172" s="11" t="s">
        <v>233</v>
      </c>
      <c r="G1172" s="11" t="s">
        <v>234</v>
      </c>
    </row>
    <row r="1173" spans="1:7" x14ac:dyDescent="0.25">
      <c r="A1173" s="11" t="str">
        <f t="shared" si="18"/>
        <v>Camarines SurPresentacion</v>
      </c>
      <c r="B1173" s="11" t="s">
        <v>2534</v>
      </c>
      <c r="C1173" s="11" t="s">
        <v>2535</v>
      </c>
      <c r="D1173" s="11" t="s">
        <v>375</v>
      </c>
      <c r="E1173" s="11" t="s">
        <v>376</v>
      </c>
      <c r="F1173" s="11" t="s">
        <v>342</v>
      </c>
      <c r="G1173" s="11" t="s">
        <v>343</v>
      </c>
    </row>
    <row r="1174" spans="1:7" x14ac:dyDescent="0.25">
      <c r="A1174" s="11" t="str">
        <f t="shared" si="18"/>
        <v>Sultan KudaratPresident Quirino</v>
      </c>
      <c r="B1174" s="11" t="s">
        <v>2536</v>
      </c>
      <c r="C1174" s="11" t="s">
        <v>2537</v>
      </c>
      <c r="D1174" s="11" t="s">
        <v>445</v>
      </c>
      <c r="E1174" s="11" t="s">
        <v>446</v>
      </c>
      <c r="F1174" s="11" t="s">
        <v>170</v>
      </c>
      <c r="G1174" s="11" t="s">
        <v>171</v>
      </c>
    </row>
    <row r="1175" spans="1:7" x14ac:dyDescent="0.25">
      <c r="A1175" s="11" t="str">
        <f t="shared" si="18"/>
        <v>CapizPresident Roxas</v>
      </c>
      <c r="B1175" s="11" t="s">
        <v>2538</v>
      </c>
      <c r="C1175" s="11" t="s">
        <v>2539</v>
      </c>
      <c r="D1175" s="11" t="s">
        <v>1162</v>
      </c>
      <c r="E1175" s="11" t="s">
        <v>1163</v>
      </c>
      <c r="F1175" s="11" t="s">
        <v>154</v>
      </c>
      <c r="G1175" s="11" t="s">
        <v>155</v>
      </c>
    </row>
    <row r="1176" spans="1:7" x14ac:dyDescent="0.25">
      <c r="A1176" s="11" t="str">
        <f t="shared" si="18"/>
        <v>CotabatoPresident Roxas</v>
      </c>
      <c r="B1176" s="11" t="s">
        <v>2538</v>
      </c>
      <c r="C1176" s="11" t="s">
        <v>2540</v>
      </c>
      <c r="D1176" s="11" t="s">
        <v>174</v>
      </c>
      <c r="E1176" s="11" t="s">
        <v>175</v>
      </c>
      <c r="F1176" s="11" t="s">
        <v>170</v>
      </c>
      <c r="G1176" s="11" t="s">
        <v>171</v>
      </c>
    </row>
    <row r="1177" spans="1:7" x14ac:dyDescent="0.25">
      <c r="A1177" s="11" t="str">
        <f t="shared" si="18"/>
        <v>SorsogonPrieto Diaz</v>
      </c>
      <c r="B1177" s="11" t="s">
        <v>2541</v>
      </c>
      <c r="C1177" s="11" t="s">
        <v>2542</v>
      </c>
      <c r="D1177" s="11" t="s">
        <v>555</v>
      </c>
      <c r="E1177" s="11" t="s">
        <v>556</v>
      </c>
      <c r="F1177" s="11" t="s">
        <v>342</v>
      </c>
      <c r="G1177" s="11" t="s">
        <v>343</v>
      </c>
    </row>
    <row r="1178" spans="1:7" x14ac:dyDescent="0.25">
      <c r="A1178" s="11" t="str">
        <f t="shared" si="18"/>
        <v>Agusan del SurProsperidad</v>
      </c>
      <c r="B1178" s="11" t="s">
        <v>2543</v>
      </c>
      <c r="C1178" s="11" t="s">
        <v>2544</v>
      </c>
      <c r="D1178" s="11" t="s">
        <v>757</v>
      </c>
      <c r="E1178" s="11" t="s">
        <v>758</v>
      </c>
      <c r="F1178" s="11" t="s">
        <v>207</v>
      </c>
      <c r="G1178" s="11" t="s">
        <v>208</v>
      </c>
    </row>
    <row r="1179" spans="1:7" x14ac:dyDescent="0.25">
      <c r="A1179" s="11" t="str">
        <f t="shared" si="18"/>
        <v>Lanao del SurPualas</v>
      </c>
      <c r="B1179" s="11" t="s">
        <v>2545</v>
      </c>
      <c r="C1179" s="11" t="s">
        <v>2546</v>
      </c>
      <c r="D1179" s="11" t="s">
        <v>399</v>
      </c>
      <c r="E1179" s="11" t="s">
        <v>400</v>
      </c>
      <c r="F1179" s="11" t="s">
        <v>160</v>
      </c>
      <c r="G1179" s="11" t="s">
        <v>161</v>
      </c>
    </row>
    <row r="1180" spans="1:7" x14ac:dyDescent="0.25">
      <c r="A1180" s="11" t="str">
        <f t="shared" si="18"/>
        <v>ApayaoPudtol</v>
      </c>
      <c r="B1180" s="11" t="s">
        <v>2547</v>
      </c>
      <c r="C1180" s="11" t="s">
        <v>2548</v>
      </c>
      <c r="D1180" s="11" t="s">
        <v>831</v>
      </c>
      <c r="E1180" s="11" t="s">
        <v>832</v>
      </c>
      <c r="F1180" s="11" t="s">
        <v>146</v>
      </c>
      <c r="G1180" s="11" t="s">
        <v>147</v>
      </c>
    </row>
    <row r="1181" spans="1:7" x14ac:dyDescent="0.25">
      <c r="A1181" s="11" t="str">
        <f t="shared" si="18"/>
        <v>Oriental MindoroPuerto Galera</v>
      </c>
      <c r="B1181" s="11" t="s">
        <v>2549</v>
      </c>
      <c r="C1181" s="11" t="s">
        <v>2550</v>
      </c>
      <c r="D1181" s="11" t="s">
        <v>391</v>
      </c>
      <c r="E1181" s="11" t="s">
        <v>392</v>
      </c>
      <c r="F1181" s="11" t="s">
        <v>88</v>
      </c>
      <c r="G1181" s="11" t="s">
        <v>89</v>
      </c>
    </row>
    <row r="1182" spans="1:7" x14ac:dyDescent="0.25">
      <c r="A1182" s="11" t="str">
        <f t="shared" si="18"/>
        <v>PalawanPuerto Princesa City</v>
      </c>
      <c r="B1182" s="11" t="s">
        <v>2551</v>
      </c>
      <c r="C1182" s="11" t="s">
        <v>2552</v>
      </c>
      <c r="D1182" s="11" t="s">
        <v>86</v>
      </c>
      <c r="E1182" s="11" t="s">
        <v>87</v>
      </c>
      <c r="F1182" s="11" t="s">
        <v>88</v>
      </c>
      <c r="G1182" s="11" t="s">
        <v>89</v>
      </c>
    </row>
    <row r="1183" spans="1:7" x14ac:dyDescent="0.25">
      <c r="A1183" s="11" t="str">
        <f t="shared" si="18"/>
        <v>La UnionPugo</v>
      </c>
      <c r="B1183" s="11" t="s">
        <v>2553</v>
      </c>
      <c r="C1183" s="11" t="s">
        <v>2554</v>
      </c>
      <c r="D1183" s="11" t="s">
        <v>138</v>
      </c>
      <c r="E1183" s="11" t="s">
        <v>139</v>
      </c>
      <c r="F1183" s="11" t="s">
        <v>116</v>
      </c>
      <c r="G1183" s="11" t="s">
        <v>117</v>
      </c>
    </row>
    <row r="1184" spans="1:7" x14ac:dyDescent="0.25">
      <c r="A1184" s="11" t="str">
        <f t="shared" si="18"/>
        <v>BulacanPulilan</v>
      </c>
      <c r="B1184" s="11" t="s">
        <v>2555</v>
      </c>
      <c r="C1184" s="11" t="s">
        <v>2556</v>
      </c>
      <c r="D1184" s="11" t="s">
        <v>302</v>
      </c>
      <c r="E1184" s="11" t="s">
        <v>303</v>
      </c>
      <c r="F1184" s="11" t="s">
        <v>98</v>
      </c>
      <c r="G1184" s="11" t="s">
        <v>99</v>
      </c>
    </row>
    <row r="1185" spans="1:7" x14ac:dyDescent="0.25">
      <c r="A1185" s="11" t="str">
        <f t="shared" si="18"/>
        <v>Negros OccidentalPulupandan</v>
      </c>
      <c r="B1185" s="11" t="s">
        <v>2557</v>
      </c>
      <c r="C1185" s="11" t="s">
        <v>2558</v>
      </c>
      <c r="D1185" s="11" t="s">
        <v>403</v>
      </c>
      <c r="E1185" s="11" t="s">
        <v>404</v>
      </c>
      <c r="F1185" s="11" t="s">
        <v>154</v>
      </c>
      <c r="G1185" s="11" t="s">
        <v>155</v>
      </c>
    </row>
    <row r="1186" spans="1:7" x14ac:dyDescent="0.25">
      <c r="A1186" s="11" t="str">
        <f t="shared" si="18"/>
        <v>TarlacPura</v>
      </c>
      <c r="B1186" s="11" t="s">
        <v>2559</v>
      </c>
      <c r="C1186" s="11" t="s">
        <v>2560</v>
      </c>
      <c r="D1186" s="11" t="s">
        <v>293</v>
      </c>
      <c r="E1186" s="11" t="s">
        <v>294</v>
      </c>
      <c r="F1186" s="11" t="s">
        <v>98</v>
      </c>
      <c r="G1186" s="11" t="s">
        <v>99</v>
      </c>
    </row>
    <row r="1187" spans="1:7" x14ac:dyDescent="0.25">
      <c r="A1187" s="11" t="str">
        <f t="shared" si="18"/>
        <v>IsabelaQuezon</v>
      </c>
      <c r="B1187" s="11" t="s">
        <v>120</v>
      </c>
      <c r="C1187" s="11" t="s">
        <v>2561</v>
      </c>
      <c r="D1187" s="11" t="s">
        <v>227</v>
      </c>
      <c r="E1187" s="11" t="s">
        <v>228</v>
      </c>
      <c r="F1187" s="11" t="s">
        <v>104</v>
      </c>
      <c r="G1187" s="11" t="s">
        <v>105</v>
      </c>
    </row>
    <row r="1188" spans="1:7" x14ac:dyDescent="0.25">
      <c r="A1188" s="11" t="str">
        <f t="shared" si="18"/>
        <v>Nueva VizcayaQuezon</v>
      </c>
      <c r="B1188" s="11" t="s">
        <v>120</v>
      </c>
      <c r="C1188" s="11" t="s">
        <v>2562</v>
      </c>
      <c r="D1188" s="11" t="s">
        <v>217</v>
      </c>
      <c r="E1188" s="11" t="s">
        <v>218</v>
      </c>
      <c r="F1188" s="11" t="s">
        <v>104</v>
      </c>
      <c r="G1188" s="11" t="s">
        <v>105</v>
      </c>
    </row>
    <row r="1189" spans="1:7" x14ac:dyDescent="0.25">
      <c r="A1189" s="11" t="str">
        <f t="shared" si="18"/>
        <v>Nueva EcijaQuezon</v>
      </c>
      <c r="B1189" s="11" t="s">
        <v>120</v>
      </c>
      <c r="C1189" s="11" t="s">
        <v>2563</v>
      </c>
      <c r="D1189" s="11" t="s">
        <v>223</v>
      </c>
      <c r="E1189" s="11" t="s">
        <v>224</v>
      </c>
      <c r="F1189" s="11" t="s">
        <v>98</v>
      </c>
      <c r="G1189" s="11" t="s">
        <v>99</v>
      </c>
    </row>
    <row r="1190" spans="1:7" x14ac:dyDescent="0.25">
      <c r="A1190" s="11" t="str">
        <f t="shared" si="18"/>
        <v>QuezonQuezon</v>
      </c>
      <c r="B1190" s="11" t="s">
        <v>120</v>
      </c>
      <c r="C1190" s="11" t="s">
        <v>2564</v>
      </c>
      <c r="D1190" s="11" t="s">
        <v>120</v>
      </c>
      <c r="E1190" s="11" t="s">
        <v>121</v>
      </c>
      <c r="F1190" s="11" t="s">
        <v>122</v>
      </c>
      <c r="G1190" s="11" t="s">
        <v>123</v>
      </c>
    </row>
    <row r="1191" spans="1:7" x14ac:dyDescent="0.25">
      <c r="A1191" s="11" t="str">
        <f t="shared" si="18"/>
        <v>BukidnonQuezon</v>
      </c>
      <c r="B1191" s="11" t="s">
        <v>120</v>
      </c>
      <c r="C1191" s="11" t="s">
        <v>2565</v>
      </c>
      <c r="D1191" s="11" t="s">
        <v>618</v>
      </c>
      <c r="E1191" s="11" t="s">
        <v>619</v>
      </c>
      <c r="F1191" s="11" t="s">
        <v>263</v>
      </c>
      <c r="G1191" s="11" t="s">
        <v>264</v>
      </c>
    </row>
    <row r="1192" spans="1:7" x14ac:dyDescent="0.25">
      <c r="A1192" s="11" t="str">
        <f t="shared" si="18"/>
        <v>PalawanQuezon</v>
      </c>
      <c r="B1192" s="11" t="s">
        <v>120</v>
      </c>
      <c r="C1192" s="11" t="s">
        <v>2566</v>
      </c>
      <c r="D1192" s="11" t="s">
        <v>86</v>
      </c>
      <c r="E1192" s="11" t="s">
        <v>87</v>
      </c>
      <c r="F1192" s="11" t="s">
        <v>88</v>
      </c>
      <c r="G1192" s="11" t="s">
        <v>89</v>
      </c>
    </row>
    <row r="1193" spans="1:7" x14ac:dyDescent="0.25">
      <c r="A1193" s="11" t="str">
        <f t="shared" si="18"/>
        <v>NCR, Second DistrictQuezon City</v>
      </c>
      <c r="B1193" s="11" t="s">
        <v>2567</v>
      </c>
      <c r="C1193" s="11" t="s">
        <v>2568</v>
      </c>
      <c r="D1193" s="11" t="s">
        <v>1047</v>
      </c>
      <c r="E1193" s="11" t="s">
        <v>1048</v>
      </c>
      <c r="F1193" s="11" t="s">
        <v>663</v>
      </c>
      <c r="G1193" s="11" t="s">
        <v>664</v>
      </c>
    </row>
    <row r="1194" spans="1:7" x14ac:dyDescent="0.25">
      <c r="A1194" s="11" t="str">
        <f t="shared" si="18"/>
        <v>NCR, City of Manila, First DistrictQuiapo</v>
      </c>
      <c r="B1194" s="11" t="s">
        <v>2569</v>
      </c>
      <c r="C1194" s="11" t="s">
        <v>2570</v>
      </c>
      <c r="D1194" s="11" t="s">
        <v>661</v>
      </c>
      <c r="E1194" s="11" t="s">
        <v>662</v>
      </c>
      <c r="F1194" s="11" t="s">
        <v>663</v>
      </c>
      <c r="G1194" s="11" t="s">
        <v>664</v>
      </c>
    </row>
    <row r="1195" spans="1:7" x14ac:dyDescent="0.25">
      <c r="A1195" s="11" t="str">
        <f t="shared" si="18"/>
        <v>Eastern SamarQuinapondan</v>
      </c>
      <c r="B1195" s="11" t="s">
        <v>2571</v>
      </c>
      <c r="C1195" s="11" t="s">
        <v>2572</v>
      </c>
      <c r="D1195" s="11" t="s">
        <v>346</v>
      </c>
      <c r="E1195" s="11" t="s">
        <v>347</v>
      </c>
      <c r="F1195" s="11" t="s">
        <v>110</v>
      </c>
      <c r="G1195" s="11" t="s">
        <v>111</v>
      </c>
    </row>
    <row r="1196" spans="1:7" x14ac:dyDescent="0.25">
      <c r="A1196" s="11" t="str">
        <f t="shared" si="18"/>
        <v>Ilocos SurQuirino</v>
      </c>
      <c r="B1196" s="11" t="s">
        <v>126</v>
      </c>
      <c r="C1196" s="11" t="s">
        <v>2573</v>
      </c>
      <c r="D1196" s="11" t="s">
        <v>237</v>
      </c>
      <c r="E1196" s="11" t="s">
        <v>238</v>
      </c>
      <c r="F1196" s="11" t="s">
        <v>116</v>
      </c>
      <c r="G1196" s="11" t="s">
        <v>117</v>
      </c>
    </row>
    <row r="1197" spans="1:7" x14ac:dyDescent="0.25">
      <c r="A1197" s="11" t="str">
        <f t="shared" si="18"/>
        <v>IsabelaQuirino</v>
      </c>
      <c r="B1197" s="11" t="s">
        <v>126</v>
      </c>
      <c r="C1197" s="11" t="s">
        <v>2574</v>
      </c>
      <c r="D1197" s="11" t="s">
        <v>227</v>
      </c>
      <c r="E1197" s="11" t="s">
        <v>228</v>
      </c>
      <c r="F1197" s="11" t="s">
        <v>104</v>
      </c>
      <c r="G1197" s="11" t="s">
        <v>105</v>
      </c>
    </row>
    <row r="1198" spans="1:7" x14ac:dyDescent="0.25">
      <c r="A1198" s="11" t="str">
        <f t="shared" si="18"/>
        <v>Camarines SurRagay</v>
      </c>
      <c r="B1198" s="11" t="s">
        <v>2575</v>
      </c>
      <c r="C1198" s="11" t="s">
        <v>2576</v>
      </c>
      <c r="D1198" s="11" t="s">
        <v>375</v>
      </c>
      <c r="E1198" s="11" t="s">
        <v>376</v>
      </c>
      <c r="F1198" s="11" t="s">
        <v>342</v>
      </c>
      <c r="G1198" s="11" t="s">
        <v>343</v>
      </c>
    </row>
    <row r="1199" spans="1:7" x14ac:dyDescent="0.25">
      <c r="A1199" s="11" t="str">
        <f t="shared" si="18"/>
        <v>MaguindanaoRajah Buayan</v>
      </c>
      <c r="B1199" s="11" t="s">
        <v>2577</v>
      </c>
      <c r="C1199" s="11" t="s">
        <v>2578</v>
      </c>
      <c r="D1199" s="11" t="s">
        <v>283</v>
      </c>
      <c r="E1199" s="11" t="s">
        <v>284</v>
      </c>
      <c r="F1199" s="11" t="s">
        <v>160</v>
      </c>
      <c r="G1199" s="11" t="s">
        <v>161</v>
      </c>
    </row>
    <row r="1200" spans="1:7" x14ac:dyDescent="0.25">
      <c r="A1200" s="11" t="str">
        <f t="shared" si="18"/>
        <v>IsabelaRamon</v>
      </c>
      <c r="B1200" s="11" t="s">
        <v>2579</v>
      </c>
      <c r="C1200" s="11" t="s">
        <v>2580</v>
      </c>
      <c r="D1200" s="11" t="s">
        <v>227</v>
      </c>
      <c r="E1200" s="11" t="s">
        <v>228</v>
      </c>
      <c r="F1200" s="11" t="s">
        <v>104</v>
      </c>
      <c r="G1200" s="11" t="s">
        <v>105</v>
      </c>
    </row>
    <row r="1201" spans="1:7" x14ac:dyDescent="0.25">
      <c r="A1201" s="11" t="str">
        <f t="shared" si="18"/>
        <v>Zamboanga del SurRamon Magsaysay</v>
      </c>
      <c r="B1201" s="11" t="s">
        <v>2581</v>
      </c>
      <c r="C1201" s="11" t="s">
        <v>2582</v>
      </c>
      <c r="D1201" s="11" t="s">
        <v>369</v>
      </c>
      <c r="E1201" s="11" t="s">
        <v>370</v>
      </c>
      <c r="F1201" s="11" t="s">
        <v>233</v>
      </c>
      <c r="G1201" s="11" t="s">
        <v>234</v>
      </c>
    </row>
    <row r="1202" spans="1:7" x14ac:dyDescent="0.25">
      <c r="A1202" s="11" t="str">
        <f t="shared" si="18"/>
        <v>TarlacRamos</v>
      </c>
      <c r="B1202" s="11" t="s">
        <v>2583</v>
      </c>
      <c r="C1202" s="11" t="s">
        <v>2584</v>
      </c>
      <c r="D1202" s="11" t="s">
        <v>293</v>
      </c>
      <c r="E1202" s="11" t="s">
        <v>294</v>
      </c>
      <c r="F1202" s="11" t="s">
        <v>98</v>
      </c>
      <c r="G1202" s="11" t="s">
        <v>99</v>
      </c>
    </row>
    <row r="1203" spans="1:7" x14ac:dyDescent="0.25">
      <c r="A1203" s="11" t="str">
        <f t="shared" si="18"/>
        <v>AlbayRapu-Rapu</v>
      </c>
      <c r="B1203" s="11" t="s">
        <v>2585</v>
      </c>
      <c r="C1203" s="11" t="s">
        <v>2586</v>
      </c>
      <c r="D1203" s="11" t="s">
        <v>381</v>
      </c>
      <c r="E1203" s="11" t="s">
        <v>382</v>
      </c>
      <c r="F1203" s="11" t="s">
        <v>342</v>
      </c>
      <c r="G1203" s="11" t="s">
        <v>343</v>
      </c>
    </row>
    <row r="1204" spans="1:7" x14ac:dyDescent="0.25">
      <c r="A1204" s="11" t="str">
        <f t="shared" si="18"/>
        <v>QuezonReal</v>
      </c>
      <c r="B1204" s="11" t="s">
        <v>2587</v>
      </c>
      <c r="C1204" s="11" t="s">
        <v>2588</v>
      </c>
      <c r="D1204" s="11" t="s">
        <v>120</v>
      </c>
      <c r="E1204" s="11" t="s">
        <v>121</v>
      </c>
      <c r="F1204" s="11" t="s">
        <v>122</v>
      </c>
      <c r="G1204" s="11" t="s">
        <v>123</v>
      </c>
    </row>
    <row r="1205" spans="1:7" x14ac:dyDescent="0.25">
      <c r="A1205" s="11" t="str">
        <f t="shared" si="18"/>
        <v>IsabelaReina Mercedes</v>
      </c>
      <c r="B1205" s="11" t="s">
        <v>2589</v>
      </c>
      <c r="C1205" s="11" t="s">
        <v>2590</v>
      </c>
      <c r="D1205" s="11" t="s">
        <v>227</v>
      </c>
      <c r="E1205" s="11" t="s">
        <v>228</v>
      </c>
      <c r="F1205" s="11" t="s">
        <v>104</v>
      </c>
      <c r="G1205" s="11" t="s">
        <v>105</v>
      </c>
    </row>
    <row r="1206" spans="1:7" x14ac:dyDescent="0.25">
      <c r="A1206" s="11" t="str">
        <f t="shared" si="18"/>
        <v>Agusan del NorteRemedios T. Romualdez</v>
      </c>
      <c r="B1206" s="11" t="s">
        <v>2591</v>
      </c>
      <c r="C1206" s="11" t="s">
        <v>2592</v>
      </c>
      <c r="D1206" s="11" t="s">
        <v>727</v>
      </c>
      <c r="E1206" s="11" t="s">
        <v>728</v>
      </c>
      <c r="F1206" s="11" t="s">
        <v>207</v>
      </c>
      <c r="G1206" s="11" t="s">
        <v>208</v>
      </c>
    </row>
    <row r="1207" spans="1:7" x14ac:dyDescent="0.25">
      <c r="A1207" s="11" t="str">
        <f t="shared" si="18"/>
        <v>CagayanRizal</v>
      </c>
      <c r="B1207" s="11" t="s">
        <v>310</v>
      </c>
      <c r="C1207" s="11" t="s">
        <v>2593</v>
      </c>
      <c r="D1207" s="11" t="s">
        <v>102</v>
      </c>
      <c r="E1207" s="11" t="s">
        <v>103</v>
      </c>
      <c r="F1207" s="11" t="s">
        <v>104</v>
      </c>
      <c r="G1207" s="11" t="s">
        <v>105</v>
      </c>
    </row>
    <row r="1208" spans="1:7" x14ac:dyDescent="0.25">
      <c r="A1208" s="11" t="str">
        <f t="shared" si="18"/>
        <v>Nueva EcijaRizal</v>
      </c>
      <c r="B1208" s="11" t="s">
        <v>310</v>
      </c>
      <c r="C1208" s="11" t="s">
        <v>2594</v>
      </c>
      <c r="D1208" s="11" t="s">
        <v>223</v>
      </c>
      <c r="E1208" s="11" t="s">
        <v>224</v>
      </c>
      <c r="F1208" s="11" t="s">
        <v>98</v>
      </c>
      <c r="G1208" s="11" t="s">
        <v>99</v>
      </c>
    </row>
    <row r="1209" spans="1:7" x14ac:dyDescent="0.25">
      <c r="A1209" s="11" t="str">
        <f t="shared" si="18"/>
        <v>LagunaRizal</v>
      </c>
      <c r="B1209" s="11" t="s">
        <v>310</v>
      </c>
      <c r="C1209" s="11" t="s">
        <v>2595</v>
      </c>
      <c r="D1209" s="11" t="s">
        <v>178</v>
      </c>
      <c r="E1209" s="11" t="s">
        <v>179</v>
      </c>
      <c r="F1209" s="11" t="s">
        <v>122</v>
      </c>
      <c r="G1209" s="11" t="s">
        <v>123</v>
      </c>
    </row>
    <row r="1210" spans="1:7" x14ac:dyDescent="0.25">
      <c r="A1210" s="11" t="str">
        <f t="shared" si="18"/>
        <v>Zamboanga del NorteRizal</v>
      </c>
      <c r="B1210" s="11" t="s">
        <v>310</v>
      </c>
      <c r="C1210" s="11" t="s">
        <v>2596</v>
      </c>
      <c r="D1210" s="11" t="s">
        <v>415</v>
      </c>
      <c r="E1210" s="11" t="s">
        <v>416</v>
      </c>
      <c r="F1210" s="11" t="s">
        <v>233</v>
      </c>
      <c r="G1210" s="11" t="s">
        <v>234</v>
      </c>
    </row>
    <row r="1211" spans="1:7" x14ac:dyDescent="0.25">
      <c r="A1211" s="11" t="str">
        <f t="shared" si="18"/>
        <v>KalingaRizal</v>
      </c>
      <c r="B1211" s="11" t="s">
        <v>310</v>
      </c>
      <c r="C1211" s="11" t="s">
        <v>2597</v>
      </c>
      <c r="D1211" s="11" t="s">
        <v>473</v>
      </c>
      <c r="E1211" s="11" t="s">
        <v>474</v>
      </c>
      <c r="F1211" s="11" t="s">
        <v>146</v>
      </c>
      <c r="G1211" s="11" t="s">
        <v>147</v>
      </c>
    </row>
    <row r="1212" spans="1:7" x14ac:dyDescent="0.25">
      <c r="A1212" s="11" t="str">
        <f t="shared" si="18"/>
        <v>Occidental MindoroRizal</v>
      </c>
      <c r="B1212" s="11" t="s">
        <v>310</v>
      </c>
      <c r="C1212" s="11" t="s">
        <v>2598</v>
      </c>
      <c r="D1212" s="11" t="s">
        <v>92</v>
      </c>
      <c r="E1212" s="11" t="s">
        <v>93</v>
      </c>
      <c r="F1212" s="11" t="s">
        <v>88</v>
      </c>
      <c r="G1212" s="11" t="s">
        <v>89</v>
      </c>
    </row>
    <row r="1213" spans="1:7" x14ac:dyDescent="0.25">
      <c r="A1213" s="11" t="str">
        <f t="shared" si="18"/>
        <v>PalawanRizal</v>
      </c>
      <c r="B1213" s="11" t="s">
        <v>310</v>
      </c>
      <c r="C1213" s="11" t="s">
        <v>2599</v>
      </c>
      <c r="D1213" s="11" t="s">
        <v>86</v>
      </c>
      <c r="E1213" s="11" t="s">
        <v>87</v>
      </c>
      <c r="F1213" s="11" t="s">
        <v>88</v>
      </c>
      <c r="G1213" s="11" t="s">
        <v>89</v>
      </c>
    </row>
    <row r="1214" spans="1:7" x14ac:dyDescent="0.25">
      <c r="A1214" s="11" t="str">
        <f t="shared" si="18"/>
        <v>RizalRodriguez</v>
      </c>
      <c r="B1214" s="11" t="s">
        <v>2600</v>
      </c>
      <c r="C1214" s="11" t="s">
        <v>2601</v>
      </c>
      <c r="D1214" s="11" t="s">
        <v>310</v>
      </c>
      <c r="E1214" s="11" t="s">
        <v>311</v>
      </c>
      <c r="F1214" s="11" t="s">
        <v>122</v>
      </c>
      <c r="G1214" s="11" t="s">
        <v>123</v>
      </c>
    </row>
    <row r="1215" spans="1:7" x14ac:dyDescent="0.25">
      <c r="A1215" s="11" t="str">
        <f t="shared" si="18"/>
        <v>RomblonRomblon</v>
      </c>
      <c r="B1215" s="11" t="s">
        <v>198</v>
      </c>
      <c r="C1215" s="11" t="s">
        <v>2602</v>
      </c>
      <c r="D1215" s="11" t="s">
        <v>198</v>
      </c>
      <c r="E1215" s="11" t="s">
        <v>199</v>
      </c>
      <c r="F1215" s="11" t="s">
        <v>88</v>
      </c>
      <c r="G1215" s="11" t="s">
        <v>89</v>
      </c>
    </row>
    <row r="1216" spans="1:7" x14ac:dyDescent="0.25">
      <c r="A1216" s="11" t="str">
        <f t="shared" si="18"/>
        <v>CebuRonda</v>
      </c>
      <c r="B1216" s="11" t="s">
        <v>2603</v>
      </c>
      <c r="C1216" s="11" t="s">
        <v>2604</v>
      </c>
      <c r="D1216" s="11" t="s">
        <v>195</v>
      </c>
      <c r="E1216" s="11" t="s">
        <v>196</v>
      </c>
      <c r="F1216" s="11" t="s">
        <v>188</v>
      </c>
      <c r="G1216" s="11" t="s">
        <v>189</v>
      </c>
    </row>
    <row r="1217" spans="1:7" x14ac:dyDescent="0.25">
      <c r="A1217" s="11" t="str">
        <f t="shared" si="18"/>
        <v>PangasinanRosales</v>
      </c>
      <c r="B1217" s="11" t="s">
        <v>2605</v>
      </c>
      <c r="C1217" s="11" t="s">
        <v>2606</v>
      </c>
      <c r="D1217" s="11" t="s">
        <v>130</v>
      </c>
      <c r="E1217" s="11" t="s">
        <v>131</v>
      </c>
      <c r="F1217" s="11" t="s">
        <v>116</v>
      </c>
      <c r="G1217" s="11" t="s">
        <v>117</v>
      </c>
    </row>
    <row r="1218" spans="1:7" x14ac:dyDescent="0.25">
      <c r="A1218" s="11" t="str">
        <f t="shared" si="18"/>
        <v>La UnionRosario</v>
      </c>
      <c r="B1218" s="11" t="s">
        <v>2607</v>
      </c>
      <c r="C1218" s="11" t="s">
        <v>2608</v>
      </c>
      <c r="D1218" s="11" t="s">
        <v>138</v>
      </c>
      <c r="E1218" s="11" t="s">
        <v>139</v>
      </c>
      <c r="F1218" s="11" t="s">
        <v>116</v>
      </c>
      <c r="G1218" s="11" t="s">
        <v>117</v>
      </c>
    </row>
    <row r="1219" spans="1:7" x14ac:dyDescent="0.25">
      <c r="A1219" s="11" t="str">
        <f t="shared" ref="A1219:A1282" si="19">D1219&amp;B1219</f>
        <v>BatangasRosario</v>
      </c>
      <c r="B1219" s="11" t="s">
        <v>2607</v>
      </c>
      <c r="C1219" s="11" t="s">
        <v>2609</v>
      </c>
      <c r="D1219" s="11" t="s">
        <v>134</v>
      </c>
      <c r="E1219" s="11" t="s">
        <v>135</v>
      </c>
      <c r="F1219" s="11" t="s">
        <v>122</v>
      </c>
      <c r="G1219" s="11" t="s">
        <v>123</v>
      </c>
    </row>
    <row r="1220" spans="1:7" x14ac:dyDescent="0.25">
      <c r="A1220" s="11" t="str">
        <f t="shared" si="19"/>
        <v>CaviteRosario</v>
      </c>
      <c r="B1220" s="11" t="s">
        <v>2607</v>
      </c>
      <c r="C1220" s="11" t="s">
        <v>2610</v>
      </c>
      <c r="D1220" s="11" t="s">
        <v>213</v>
      </c>
      <c r="E1220" s="11" t="s">
        <v>214</v>
      </c>
      <c r="F1220" s="11" t="s">
        <v>122</v>
      </c>
      <c r="G1220" s="11" t="s">
        <v>123</v>
      </c>
    </row>
    <row r="1221" spans="1:7" x14ac:dyDescent="0.25">
      <c r="A1221" s="11" t="str">
        <f t="shared" si="19"/>
        <v>Northern SamarRosario</v>
      </c>
      <c r="B1221" s="11" t="s">
        <v>2607</v>
      </c>
      <c r="C1221" s="11" t="s">
        <v>2611</v>
      </c>
      <c r="D1221" s="11" t="s">
        <v>247</v>
      </c>
      <c r="E1221" s="11" t="s">
        <v>248</v>
      </c>
      <c r="F1221" s="11" t="s">
        <v>110</v>
      </c>
      <c r="G1221" s="11" t="s">
        <v>111</v>
      </c>
    </row>
    <row r="1222" spans="1:7" x14ac:dyDescent="0.25">
      <c r="A1222" s="11" t="str">
        <f t="shared" si="19"/>
        <v>Agusan del SurRosario</v>
      </c>
      <c r="B1222" s="11" t="s">
        <v>2607</v>
      </c>
      <c r="C1222" s="11" t="s">
        <v>2612</v>
      </c>
      <c r="D1222" s="11" t="s">
        <v>757</v>
      </c>
      <c r="E1222" s="11" t="s">
        <v>758</v>
      </c>
      <c r="F1222" s="11" t="s">
        <v>207</v>
      </c>
      <c r="G1222" s="11" t="s">
        <v>208</v>
      </c>
    </row>
    <row r="1223" spans="1:7" x14ac:dyDescent="0.25">
      <c r="A1223" s="11" t="str">
        <f t="shared" si="19"/>
        <v>Zamboanga SibugayRoseller Lim</v>
      </c>
      <c r="B1223" s="11" t="s">
        <v>2613</v>
      </c>
      <c r="C1223" s="11" t="s">
        <v>2614</v>
      </c>
      <c r="D1223" s="11" t="s">
        <v>231</v>
      </c>
      <c r="E1223" s="11" t="s">
        <v>232</v>
      </c>
      <c r="F1223" s="11" t="s">
        <v>233</v>
      </c>
      <c r="G1223" s="11" t="s">
        <v>234</v>
      </c>
    </row>
    <row r="1224" spans="1:7" x14ac:dyDescent="0.25">
      <c r="A1224" s="11" t="str">
        <f t="shared" si="19"/>
        <v>IsabelaRoxas</v>
      </c>
      <c r="B1224" s="11" t="s">
        <v>2615</v>
      </c>
      <c r="C1224" s="11" t="s">
        <v>2616</v>
      </c>
      <c r="D1224" s="11" t="s">
        <v>227</v>
      </c>
      <c r="E1224" s="11" t="s">
        <v>228</v>
      </c>
      <c r="F1224" s="11" t="s">
        <v>104</v>
      </c>
      <c r="G1224" s="11" t="s">
        <v>105</v>
      </c>
    </row>
    <row r="1225" spans="1:7" x14ac:dyDescent="0.25">
      <c r="A1225" s="11" t="str">
        <f t="shared" si="19"/>
        <v>Oriental MindoroRoxas</v>
      </c>
      <c r="B1225" s="11" t="s">
        <v>2615</v>
      </c>
      <c r="C1225" s="11" t="s">
        <v>2617</v>
      </c>
      <c r="D1225" s="11" t="s">
        <v>391</v>
      </c>
      <c r="E1225" s="11" t="s">
        <v>392</v>
      </c>
      <c r="F1225" s="11" t="s">
        <v>88</v>
      </c>
      <c r="G1225" s="11" t="s">
        <v>89</v>
      </c>
    </row>
    <row r="1226" spans="1:7" x14ac:dyDescent="0.25">
      <c r="A1226" s="11" t="str">
        <f t="shared" si="19"/>
        <v>PalawanRoxas</v>
      </c>
      <c r="B1226" s="11" t="s">
        <v>2615</v>
      </c>
      <c r="C1226" s="11" t="s">
        <v>2618</v>
      </c>
      <c r="D1226" s="11" t="s">
        <v>86</v>
      </c>
      <c r="E1226" s="11" t="s">
        <v>87</v>
      </c>
      <c r="F1226" s="11" t="s">
        <v>88</v>
      </c>
      <c r="G1226" s="11" t="s">
        <v>89</v>
      </c>
    </row>
    <row r="1227" spans="1:7" x14ac:dyDescent="0.25">
      <c r="A1227" s="11" t="str">
        <f t="shared" si="19"/>
        <v>CapizRoxas City</v>
      </c>
      <c r="B1227" s="11" t="s">
        <v>2619</v>
      </c>
      <c r="C1227" s="11" t="s">
        <v>2620</v>
      </c>
      <c r="D1227" s="11" t="s">
        <v>1162</v>
      </c>
      <c r="E1227" s="11" t="s">
        <v>1163</v>
      </c>
      <c r="F1227" s="11" t="s">
        <v>154</v>
      </c>
      <c r="G1227" s="11" t="s">
        <v>155</v>
      </c>
    </row>
    <row r="1228" spans="1:7" x14ac:dyDescent="0.25">
      <c r="A1228" s="11" t="str">
        <f t="shared" si="19"/>
        <v>Mountain ProvinceSabangan</v>
      </c>
      <c r="B1228" s="11" t="s">
        <v>2621</v>
      </c>
      <c r="C1228" s="11" t="s">
        <v>2622</v>
      </c>
      <c r="D1228" s="11" t="s">
        <v>563</v>
      </c>
      <c r="E1228" s="11" t="s">
        <v>564</v>
      </c>
      <c r="F1228" s="11" t="s">
        <v>146</v>
      </c>
      <c r="G1228" s="11" t="s">
        <v>147</v>
      </c>
    </row>
    <row r="1229" spans="1:7" x14ac:dyDescent="0.25">
      <c r="A1229" s="11" t="str">
        <f t="shared" si="19"/>
        <v>BenguetSablan</v>
      </c>
      <c r="B1229" s="11" t="s">
        <v>2623</v>
      </c>
      <c r="C1229" s="11" t="s">
        <v>2624</v>
      </c>
      <c r="D1229" s="11" t="s">
        <v>364</v>
      </c>
      <c r="E1229" s="11" t="s">
        <v>365</v>
      </c>
      <c r="F1229" s="11" t="s">
        <v>146</v>
      </c>
      <c r="G1229" s="11" t="s">
        <v>147</v>
      </c>
    </row>
    <row r="1230" spans="1:7" x14ac:dyDescent="0.25">
      <c r="A1230" s="11" t="str">
        <f t="shared" si="19"/>
        <v>Occidental MindoroSablayan</v>
      </c>
      <c r="B1230" s="11" t="s">
        <v>2625</v>
      </c>
      <c r="C1230" s="11" t="s">
        <v>2626</v>
      </c>
      <c r="D1230" s="11" t="s">
        <v>92</v>
      </c>
      <c r="E1230" s="11" t="s">
        <v>93</v>
      </c>
      <c r="F1230" s="11" t="s">
        <v>88</v>
      </c>
      <c r="G1230" s="11" t="s">
        <v>89</v>
      </c>
    </row>
    <row r="1231" spans="1:7" x14ac:dyDescent="0.25">
      <c r="A1231" s="11" t="str">
        <f t="shared" si="19"/>
        <v>BatanesSabtang</v>
      </c>
      <c r="B1231" s="11" t="s">
        <v>2627</v>
      </c>
      <c r="C1231" s="11" t="s">
        <v>2628</v>
      </c>
      <c r="D1231" s="11" t="s">
        <v>581</v>
      </c>
      <c r="E1231" s="11" t="s">
        <v>582</v>
      </c>
      <c r="F1231" s="11" t="s">
        <v>104</v>
      </c>
      <c r="G1231" s="11" t="s">
        <v>105</v>
      </c>
    </row>
    <row r="1232" spans="1:7" x14ac:dyDescent="0.25">
      <c r="A1232" s="11" t="str">
        <f t="shared" si="19"/>
        <v>Mountain ProvinceSadanga</v>
      </c>
      <c r="B1232" s="11" t="s">
        <v>2629</v>
      </c>
      <c r="C1232" s="11" t="s">
        <v>2630</v>
      </c>
      <c r="D1232" s="11" t="s">
        <v>563</v>
      </c>
      <c r="E1232" s="11" t="s">
        <v>564</v>
      </c>
      <c r="F1232" s="11" t="s">
        <v>146</v>
      </c>
      <c r="G1232" s="11" t="s">
        <v>147</v>
      </c>
    </row>
    <row r="1233" spans="1:7" x14ac:dyDescent="0.25">
      <c r="A1233" s="11" t="str">
        <f t="shared" si="19"/>
        <v>Mountain ProvinceSagada</v>
      </c>
      <c r="B1233" s="11" t="s">
        <v>2631</v>
      </c>
      <c r="C1233" s="11" t="s">
        <v>2632</v>
      </c>
      <c r="D1233" s="11" t="s">
        <v>563</v>
      </c>
      <c r="E1233" s="11" t="s">
        <v>564</v>
      </c>
      <c r="F1233" s="11" t="s">
        <v>146</v>
      </c>
      <c r="G1233" s="11" t="s">
        <v>147</v>
      </c>
    </row>
    <row r="1234" spans="1:7" x14ac:dyDescent="0.25">
      <c r="A1234" s="11" t="str">
        <f t="shared" si="19"/>
        <v>CamiguinSagay</v>
      </c>
      <c r="B1234" s="11" t="s">
        <v>2633</v>
      </c>
      <c r="C1234" s="11" t="s">
        <v>2634</v>
      </c>
      <c r="D1234" s="11" t="s">
        <v>944</v>
      </c>
      <c r="E1234" s="11" t="s">
        <v>945</v>
      </c>
      <c r="F1234" s="11" t="s">
        <v>263</v>
      </c>
      <c r="G1234" s="11" t="s">
        <v>264</v>
      </c>
    </row>
    <row r="1235" spans="1:7" x14ac:dyDescent="0.25">
      <c r="A1235" s="11" t="str">
        <f t="shared" si="19"/>
        <v>Negros OccidentalSagay City</v>
      </c>
      <c r="B1235" s="11" t="s">
        <v>2635</v>
      </c>
      <c r="C1235" s="11" t="s">
        <v>2636</v>
      </c>
      <c r="D1235" s="11" t="s">
        <v>403</v>
      </c>
      <c r="E1235" s="11" t="s">
        <v>404</v>
      </c>
      <c r="F1235" s="11" t="s">
        <v>154</v>
      </c>
      <c r="G1235" s="11" t="s">
        <v>155</v>
      </c>
    </row>
    <row r="1236" spans="1:7" x14ac:dyDescent="0.25">
      <c r="A1236" s="11" t="str">
        <f t="shared" si="19"/>
        <v>BoholSagbayan</v>
      </c>
      <c r="B1236" s="11" t="s">
        <v>2637</v>
      </c>
      <c r="C1236" s="11" t="s">
        <v>2638</v>
      </c>
      <c r="D1236" s="11" t="s">
        <v>186</v>
      </c>
      <c r="E1236" s="11" t="s">
        <v>187</v>
      </c>
      <c r="F1236" s="11" t="s">
        <v>188</v>
      </c>
      <c r="G1236" s="11" t="s">
        <v>189</v>
      </c>
    </row>
    <row r="1237" spans="1:7" x14ac:dyDescent="0.25">
      <c r="A1237" s="11" t="str">
        <f t="shared" si="19"/>
        <v>Camarines SurSagñay</v>
      </c>
      <c r="B1237" s="11" t="s">
        <v>2639</v>
      </c>
      <c r="C1237" s="11" t="s">
        <v>2640</v>
      </c>
      <c r="D1237" s="11" t="s">
        <v>375</v>
      </c>
      <c r="E1237" s="11" t="s">
        <v>376</v>
      </c>
      <c r="F1237" s="11" t="s">
        <v>342</v>
      </c>
      <c r="G1237" s="11" t="s">
        <v>343</v>
      </c>
    </row>
    <row r="1238" spans="1:7" x14ac:dyDescent="0.25">
      <c r="A1238" s="11" t="str">
        <f t="shared" si="19"/>
        <v>QuirinoSaguday</v>
      </c>
      <c r="B1238" s="11" t="s">
        <v>2641</v>
      </c>
      <c r="C1238" s="11" t="s">
        <v>2642</v>
      </c>
      <c r="D1238" s="11" t="s">
        <v>126</v>
      </c>
      <c r="E1238" s="11" t="s">
        <v>127</v>
      </c>
      <c r="F1238" s="11" t="s">
        <v>104</v>
      </c>
      <c r="G1238" s="11" t="s">
        <v>105</v>
      </c>
    </row>
    <row r="1239" spans="1:7" x14ac:dyDescent="0.25">
      <c r="A1239" s="11" t="str">
        <f t="shared" si="19"/>
        <v>Lanao del SurSaguiaran</v>
      </c>
      <c r="B1239" s="11" t="s">
        <v>2643</v>
      </c>
      <c r="C1239" s="11" t="s">
        <v>2644</v>
      </c>
      <c r="D1239" s="11" t="s">
        <v>399</v>
      </c>
      <c r="E1239" s="11" t="s">
        <v>400</v>
      </c>
      <c r="F1239" s="11" t="s">
        <v>160</v>
      </c>
      <c r="G1239" s="11" t="s">
        <v>161</v>
      </c>
    </row>
    <row r="1240" spans="1:7" x14ac:dyDescent="0.25">
      <c r="A1240" s="11" t="str">
        <f t="shared" si="19"/>
        <v>Southern LeyteSaint Bernard</v>
      </c>
      <c r="B1240" s="11" t="s">
        <v>2645</v>
      </c>
      <c r="C1240" s="11" t="s">
        <v>2646</v>
      </c>
      <c r="D1240" s="11" t="s">
        <v>289</v>
      </c>
      <c r="E1240" s="11" t="s">
        <v>290</v>
      </c>
      <c r="F1240" s="11" t="s">
        <v>110</v>
      </c>
      <c r="G1240" s="11" t="s">
        <v>111</v>
      </c>
    </row>
    <row r="1241" spans="1:7" x14ac:dyDescent="0.25">
      <c r="A1241" s="11" t="str">
        <f t="shared" si="19"/>
        <v>Misamis OrientalSalay</v>
      </c>
      <c r="B1241" s="11" t="s">
        <v>2647</v>
      </c>
      <c r="C1241" s="11" t="s">
        <v>2648</v>
      </c>
      <c r="D1241" s="11" t="s">
        <v>271</v>
      </c>
      <c r="E1241" s="11" t="s">
        <v>272</v>
      </c>
      <c r="F1241" s="11" t="s">
        <v>263</v>
      </c>
      <c r="G1241" s="11" t="s">
        <v>264</v>
      </c>
    </row>
    <row r="1242" spans="1:7" x14ac:dyDescent="0.25">
      <c r="A1242" s="11" t="str">
        <f t="shared" si="19"/>
        <v>Ilocos SurSalcedo</v>
      </c>
      <c r="B1242" s="11" t="s">
        <v>2649</v>
      </c>
      <c r="C1242" s="11" t="s">
        <v>2650</v>
      </c>
      <c r="D1242" s="11" t="s">
        <v>237</v>
      </c>
      <c r="E1242" s="11" t="s">
        <v>238</v>
      </c>
      <c r="F1242" s="11" t="s">
        <v>116</v>
      </c>
      <c r="G1242" s="11" t="s">
        <v>117</v>
      </c>
    </row>
    <row r="1243" spans="1:7" x14ac:dyDescent="0.25">
      <c r="A1243" s="11" t="str">
        <f t="shared" si="19"/>
        <v>Eastern SamarSalcedo</v>
      </c>
      <c r="B1243" s="11" t="s">
        <v>2649</v>
      </c>
      <c r="C1243" s="11" t="s">
        <v>2651</v>
      </c>
      <c r="D1243" s="11" t="s">
        <v>346</v>
      </c>
      <c r="E1243" s="11" t="s">
        <v>347</v>
      </c>
      <c r="F1243" s="11" t="s">
        <v>110</v>
      </c>
      <c r="G1243" s="11" t="s">
        <v>111</v>
      </c>
    </row>
    <row r="1244" spans="1:7" x14ac:dyDescent="0.25">
      <c r="A1244" s="11" t="str">
        <f t="shared" si="19"/>
        <v>AbraSallapadan</v>
      </c>
      <c r="B1244" s="11" t="s">
        <v>2652</v>
      </c>
      <c r="C1244" s="11" t="s">
        <v>2653</v>
      </c>
      <c r="D1244" s="11" t="s">
        <v>526</v>
      </c>
      <c r="E1244" s="11" t="s">
        <v>527</v>
      </c>
      <c r="F1244" s="11" t="s">
        <v>146</v>
      </c>
      <c r="G1244" s="11" t="s">
        <v>147</v>
      </c>
    </row>
    <row r="1245" spans="1:7" x14ac:dyDescent="0.25">
      <c r="A1245" s="11" t="str">
        <f t="shared" si="19"/>
        <v>Zamboanga del NorteSalug</v>
      </c>
      <c r="B1245" s="11" t="s">
        <v>2654</v>
      </c>
      <c r="C1245" s="11" t="s">
        <v>2655</v>
      </c>
      <c r="D1245" s="11" t="s">
        <v>415</v>
      </c>
      <c r="E1245" s="11" t="s">
        <v>416</v>
      </c>
      <c r="F1245" s="11" t="s">
        <v>233</v>
      </c>
      <c r="G1245" s="11" t="s">
        <v>234</v>
      </c>
    </row>
    <row r="1246" spans="1:7" x14ac:dyDescent="0.25">
      <c r="A1246" s="11" t="str">
        <f t="shared" si="19"/>
        <v>Lanao del NorteSalvador</v>
      </c>
      <c r="B1246" s="11" t="s">
        <v>2656</v>
      </c>
      <c r="C1246" s="11" t="s">
        <v>2657</v>
      </c>
      <c r="D1246" s="11" t="s">
        <v>395</v>
      </c>
      <c r="E1246" s="11" t="s">
        <v>396</v>
      </c>
      <c r="F1246" s="11" t="s">
        <v>263</v>
      </c>
      <c r="G1246" s="11" t="s">
        <v>264</v>
      </c>
    </row>
    <row r="1247" spans="1:7" x14ac:dyDescent="0.25">
      <c r="A1247" s="11" t="str">
        <f t="shared" si="19"/>
        <v>Negros OccidentalSalvador Benedicto</v>
      </c>
      <c r="B1247" s="11" t="s">
        <v>2658</v>
      </c>
      <c r="C1247" s="11" t="s">
        <v>2659</v>
      </c>
      <c r="D1247" s="11" t="s">
        <v>403</v>
      </c>
      <c r="E1247" s="11" t="s">
        <v>404</v>
      </c>
      <c r="F1247" s="11" t="s">
        <v>154</v>
      </c>
      <c r="G1247" s="11" t="s">
        <v>155</v>
      </c>
    </row>
    <row r="1248" spans="1:7" x14ac:dyDescent="0.25">
      <c r="A1248" s="11" t="str">
        <f t="shared" si="19"/>
        <v>BataanSamal</v>
      </c>
      <c r="B1248" s="11" t="s">
        <v>2660</v>
      </c>
      <c r="C1248" s="11" t="s">
        <v>2661</v>
      </c>
      <c r="D1248" s="11" t="s">
        <v>96</v>
      </c>
      <c r="E1248" s="11" t="s">
        <v>97</v>
      </c>
      <c r="F1248" s="11" t="s">
        <v>98</v>
      </c>
      <c r="G1248" s="11" t="s">
        <v>99</v>
      </c>
    </row>
    <row r="1249" spans="1:7" x14ac:dyDescent="0.25">
      <c r="A1249" s="11" t="str">
        <f t="shared" si="19"/>
        <v>CebuSamboan</v>
      </c>
      <c r="B1249" s="11" t="s">
        <v>2662</v>
      </c>
      <c r="C1249" s="11" t="s">
        <v>2663</v>
      </c>
      <c r="D1249" s="11" t="s">
        <v>195</v>
      </c>
      <c r="E1249" s="11" t="s">
        <v>196</v>
      </c>
      <c r="F1249" s="11" t="s">
        <v>188</v>
      </c>
      <c r="G1249" s="11" t="s">
        <v>189</v>
      </c>
    </row>
    <row r="1250" spans="1:7" x14ac:dyDescent="0.25">
      <c r="A1250" s="11" t="str">
        <f t="shared" si="19"/>
        <v>QuezonSampaloc</v>
      </c>
      <c r="B1250" s="11" t="s">
        <v>2664</v>
      </c>
      <c r="C1250" s="11" t="s">
        <v>2665</v>
      </c>
      <c r="D1250" s="11" t="s">
        <v>120</v>
      </c>
      <c r="E1250" s="11" t="s">
        <v>121</v>
      </c>
      <c r="F1250" s="11" t="s">
        <v>122</v>
      </c>
      <c r="G1250" s="11" t="s">
        <v>123</v>
      </c>
    </row>
    <row r="1251" spans="1:7" x14ac:dyDescent="0.25">
      <c r="A1251" s="11" t="str">
        <f t="shared" si="19"/>
        <v>NCR, City of Manila, First DistrictSampaloc</v>
      </c>
      <c r="B1251" s="11" t="s">
        <v>2664</v>
      </c>
      <c r="C1251" s="11" t="s">
        <v>2666</v>
      </c>
      <c r="D1251" s="11" t="s">
        <v>661</v>
      </c>
      <c r="E1251" s="11" t="s">
        <v>662</v>
      </c>
      <c r="F1251" s="11" t="s">
        <v>663</v>
      </c>
      <c r="G1251" s="11" t="s">
        <v>664</v>
      </c>
    </row>
    <row r="1252" spans="1:7" x14ac:dyDescent="0.25">
      <c r="A1252" s="11" t="str">
        <f t="shared" si="19"/>
        <v>IsabelaSan Agustin</v>
      </c>
      <c r="B1252" s="11" t="s">
        <v>2667</v>
      </c>
      <c r="C1252" s="11" t="s">
        <v>2668</v>
      </c>
      <c r="D1252" s="11" t="s">
        <v>227</v>
      </c>
      <c r="E1252" s="11" t="s">
        <v>228</v>
      </c>
      <c r="F1252" s="11" t="s">
        <v>104</v>
      </c>
      <c r="G1252" s="11" t="s">
        <v>105</v>
      </c>
    </row>
    <row r="1253" spans="1:7" x14ac:dyDescent="0.25">
      <c r="A1253" s="11" t="str">
        <f t="shared" si="19"/>
        <v>Surigao del SurSan Agustin</v>
      </c>
      <c r="B1253" s="11" t="s">
        <v>2667</v>
      </c>
      <c r="C1253" s="11" t="s">
        <v>2669</v>
      </c>
      <c r="D1253" s="11" t="s">
        <v>567</v>
      </c>
      <c r="E1253" s="11" t="s">
        <v>568</v>
      </c>
      <c r="F1253" s="11" t="s">
        <v>207</v>
      </c>
      <c r="G1253" s="11" t="s">
        <v>208</v>
      </c>
    </row>
    <row r="1254" spans="1:7" x14ac:dyDescent="0.25">
      <c r="A1254" s="11" t="str">
        <f t="shared" si="19"/>
        <v>RomblonSan Agustin</v>
      </c>
      <c r="B1254" s="11" t="s">
        <v>2667</v>
      </c>
      <c r="C1254" s="11" t="s">
        <v>2670</v>
      </c>
      <c r="D1254" s="11" t="s">
        <v>198</v>
      </c>
      <c r="E1254" s="11" t="s">
        <v>199</v>
      </c>
      <c r="F1254" s="11" t="s">
        <v>88</v>
      </c>
      <c r="G1254" s="11" t="s">
        <v>89</v>
      </c>
    </row>
    <row r="1255" spans="1:7" x14ac:dyDescent="0.25">
      <c r="A1255" s="11" t="str">
        <f t="shared" si="19"/>
        <v>QuezonSan Andres</v>
      </c>
      <c r="B1255" s="11" t="s">
        <v>2671</v>
      </c>
      <c r="C1255" s="11" t="s">
        <v>2672</v>
      </c>
      <c r="D1255" s="11" t="s">
        <v>120</v>
      </c>
      <c r="E1255" s="11" t="s">
        <v>121</v>
      </c>
      <c r="F1255" s="11" t="s">
        <v>122</v>
      </c>
      <c r="G1255" s="11" t="s">
        <v>123</v>
      </c>
    </row>
    <row r="1256" spans="1:7" x14ac:dyDescent="0.25">
      <c r="A1256" s="11" t="str">
        <f t="shared" si="19"/>
        <v>CatanduanesSan Andres</v>
      </c>
      <c r="B1256" s="11" t="s">
        <v>2671</v>
      </c>
      <c r="C1256" s="11" t="s">
        <v>2673</v>
      </c>
      <c r="D1256" s="11" t="s">
        <v>429</v>
      </c>
      <c r="E1256" s="11" t="s">
        <v>430</v>
      </c>
      <c r="F1256" s="11" t="s">
        <v>342</v>
      </c>
      <c r="G1256" s="11" t="s">
        <v>343</v>
      </c>
    </row>
    <row r="1257" spans="1:7" x14ac:dyDescent="0.25">
      <c r="A1257" s="11" t="str">
        <f t="shared" si="19"/>
        <v>RomblonSan Andres</v>
      </c>
      <c r="B1257" s="11" t="s">
        <v>2671</v>
      </c>
      <c r="C1257" s="11" t="s">
        <v>2674</v>
      </c>
      <c r="D1257" s="11" t="s">
        <v>198</v>
      </c>
      <c r="E1257" s="11" t="s">
        <v>199</v>
      </c>
      <c r="F1257" s="11" t="s">
        <v>88</v>
      </c>
      <c r="G1257" s="11" t="s">
        <v>89</v>
      </c>
    </row>
    <row r="1258" spans="1:7" x14ac:dyDescent="0.25">
      <c r="A1258" s="11" t="str">
        <f t="shared" si="19"/>
        <v>Nueva EcijaSan Antonio</v>
      </c>
      <c r="B1258" s="11" t="s">
        <v>2675</v>
      </c>
      <c r="C1258" s="11" t="s">
        <v>2676</v>
      </c>
      <c r="D1258" s="11" t="s">
        <v>223</v>
      </c>
      <c r="E1258" s="11" t="s">
        <v>224</v>
      </c>
      <c r="F1258" s="11" t="s">
        <v>98</v>
      </c>
      <c r="G1258" s="11" t="s">
        <v>99</v>
      </c>
    </row>
    <row r="1259" spans="1:7" x14ac:dyDescent="0.25">
      <c r="A1259" s="11" t="str">
        <f t="shared" si="19"/>
        <v>ZambalesSan Antonio</v>
      </c>
      <c r="B1259" s="11" t="s">
        <v>2675</v>
      </c>
      <c r="C1259" s="11" t="s">
        <v>2677</v>
      </c>
      <c r="D1259" s="11" t="s">
        <v>706</v>
      </c>
      <c r="E1259" s="11" t="s">
        <v>707</v>
      </c>
      <c r="F1259" s="11" t="s">
        <v>98</v>
      </c>
      <c r="G1259" s="11" t="s">
        <v>99</v>
      </c>
    </row>
    <row r="1260" spans="1:7" x14ac:dyDescent="0.25">
      <c r="A1260" s="11" t="str">
        <f t="shared" si="19"/>
        <v>QuezonSan Antonio</v>
      </c>
      <c r="B1260" s="11" t="s">
        <v>2675</v>
      </c>
      <c r="C1260" s="11" t="s">
        <v>2678</v>
      </c>
      <c r="D1260" s="11" t="s">
        <v>120</v>
      </c>
      <c r="E1260" s="11" t="s">
        <v>121</v>
      </c>
      <c r="F1260" s="11" t="s">
        <v>122</v>
      </c>
      <c r="G1260" s="11" t="s">
        <v>123</v>
      </c>
    </row>
    <row r="1261" spans="1:7" x14ac:dyDescent="0.25">
      <c r="A1261" s="11" t="str">
        <f t="shared" si="19"/>
        <v>Northern SamarSan Antonio</v>
      </c>
      <c r="B1261" s="11" t="s">
        <v>2675</v>
      </c>
      <c r="C1261" s="11" t="s">
        <v>2679</v>
      </c>
      <c r="D1261" s="11" t="s">
        <v>247</v>
      </c>
      <c r="E1261" s="11" t="s">
        <v>248</v>
      </c>
      <c r="F1261" s="11" t="s">
        <v>110</v>
      </c>
      <c r="G1261" s="11" t="s">
        <v>111</v>
      </c>
    </row>
    <row r="1262" spans="1:7" x14ac:dyDescent="0.25">
      <c r="A1262" s="11" t="str">
        <f t="shared" si="19"/>
        <v>Surigao del NorteSan Benito</v>
      </c>
      <c r="B1262" s="11" t="s">
        <v>2680</v>
      </c>
      <c r="C1262" s="11" t="s">
        <v>2681</v>
      </c>
      <c r="D1262" s="11" t="s">
        <v>205</v>
      </c>
      <c r="E1262" s="11" t="s">
        <v>206</v>
      </c>
      <c r="F1262" s="11" t="s">
        <v>207</v>
      </c>
      <c r="G1262" s="11" t="s">
        <v>208</v>
      </c>
    </row>
    <row r="1263" spans="1:7" x14ac:dyDescent="0.25">
      <c r="A1263" s="11" t="str">
        <f t="shared" si="19"/>
        <v>PangasinanSan Carlos City</v>
      </c>
      <c r="B1263" s="11" t="s">
        <v>2682</v>
      </c>
      <c r="C1263" s="11" t="s">
        <v>2683</v>
      </c>
      <c r="D1263" s="11" t="s">
        <v>130</v>
      </c>
      <c r="E1263" s="11" t="s">
        <v>131</v>
      </c>
      <c r="F1263" s="11" t="s">
        <v>116</v>
      </c>
      <c r="G1263" s="11" t="s">
        <v>117</v>
      </c>
    </row>
    <row r="1264" spans="1:7" x14ac:dyDescent="0.25">
      <c r="A1264" s="11" t="str">
        <f t="shared" si="19"/>
        <v>Negros OccidentalSan Carlos City</v>
      </c>
      <c r="B1264" s="11" t="s">
        <v>2682</v>
      </c>
      <c r="C1264" s="11" t="s">
        <v>2684</v>
      </c>
      <c r="D1264" s="11" t="s">
        <v>403</v>
      </c>
      <c r="E1264" s="11" t="s">
        <v>404</v>
      </c>
      <c r="F1264" s="11" t="s">
        <v>154</v>
      </c>
      <c r="G1264" s="11" t="s">
        <v>155</v>
      </c>
    </row>
    <row r="1265" spans="1:7" x14ac:dyDescent="0.25">
      <c r="A1265" s="11" t="str">
        <f t="shared" si="19"/>
        <v>TarlacSan Clemente</v>
      </c>
      <c r="B1265" s="11" t="s">
        <v>2685</v>
      </c>
      <c r="C1265" s="11" t="s">
        <v>2686</v>
      </c>
      <c r="D1265" s="11" t="s">
        <v>293</v>
      </c>
      <c r="E1265" s="11" t="s">
        <v>294</v>
      </c>
      <c r="F1265" s="11" t="s">
        <v>98</v>
      </c>
      <c r="G1265" s="11" t="s">
        <v>99</v>
      </c>
    </row>
    <row r="1266" spans="1:7" x14ac:dyDescent="0.25">
      <c r="A1266" s="11" t="str">
        <f t="shared" si="19"/>
        <v>IloiloSan Dionisio</v>
      </c>
      <c r="B1266" s="11" t="s">
        <v>2687</v>
      </c>
      <c r="C1266" s="11" t="s">
        <v>2688</v>
      </c>
      <c r="D1266" s="11" t="s">
        <v>152</v>
      </c>
      <c r="E1266" s="11" t="s">
        <v>153</v>
      </c>
      <c r="F1266" s="11" t="s">
        <v>154</v>
      </c>
      <c r="G1266" s="11" t="s">
        <v>155</v>
      </c>
    </row>
    <row r="1267" spans="1:7" x14ac:dyDescent="0.25">
      <c r="A1267" s="11" t="str">
        <f t="shared" si="19"/>
        <v>Ilocos SurSan Emilio</v>
      </c>
      <c r="B1267" s="11" t="s">
        <v>2689</v>
      </c>
      <c r="C1267" s="11" t="s">
        <v>2690</v>
      </c>
      <c r="D1267" s="11" t="s">
        <v>237</v>
      </c>
      <c r="E1267" s="11" t="s">
        <v>238</v>
      </c>
      <c r="F1267" s="11" t="s">
        <v>116</v>
      </c>
      <c r="G1267" s="11" t="s">
        <v>117</v>
      </c>
    </row>
    <row r="1268" spans="1:7" x14ac:dyDescent="0.25">
      <c r="A1268" s="11" t="str">
        <f t="shared" si="19"/>
        <v>IloiloSan Enrique</v>
      </c>
      <c r="B1268" s="11" t="s">
        <v>2691</v>
      </c>
      <c r="C1268" s="11" t="s">
        <v>2692</v>
      </c>
      <c r="D1268" s="11" t="s">
        <v>152</v>
      </c>
      <c r="E1268" s="11" t="s">
        <v>153</v>
      </c>
      <c r="F1268" s="11" t="s">
        <v>154</v>
      </c>
      <c r="G1268" s="11" t="s">
        <v>155</v>
      </c>
    </row>
    <row r="1269" spans="1:7" x14ac:dyDescent="0.25">
      <c r="A1269" s="11" t="str">
        <f t="shared" si="19"/>
        <v>Negros OccidentalSan Enrique</v>
      </c>
      <c r="B1269" s="11" t="s">
        <v>2691</v>
      </c>
      <c r="C1269" s="11" t="s">
        <v>2693</v>
      </c>
      <c r="D1269" s="11" t="s">
        <v>403</v>
      </c>
      <c r="E1269" s="11" t="s">
        <v>404</v>
      </c>
      <c r="F1269" s="11" t="s">
        <v>154</v>
      </c>
      <c r="G1269" s="11" t="s">
        <v>155</v>
      </c>
    </row>
    <row r="1270" spans="1:7" x14ac:dyDescent="0.25">
      <c r="A1270" s="11" t="str">
        <f t="shared" si="19"/>
        <v>Ilocos SurSan Esteban</v>
      </c>
      <c r="B1270" s="11" t="s">
        <v>2694</v>
      </c>
      <c r="C1270" s="11" t="s">
        <v>2695</v>
      </c>
      <c r="D1270" s="11" t="s">
        <v>237</v>
      </c>
      <c r="E1270" s="11" t="s">
        <v>238</v>
      </c>
      <c r="F1270" s="11" t="s">
        <v>116</v>
      </c>
      <c r="G1270" s="11" t="s">
        <v>117</v>
      </c>
    </row>
    <row r="1271" spans="1:7" x14ac:dyDescent="0.25">
      <c r="A1271" s="11" t="str">
        <f t="shared" si="19"/>
        <v>PangasinanSan Fabian</v>
      </c>
      <c r="B1271" s="11" t="s">
        <v>2696</v>
      </c>
      <c r="C1271" s="11" t="s">
        <v>2697</v>
      </c>
      <c r="D1271" s="11" t="s">
        <v>130</v>
      </c>
      <c r="E1271" s="11" t="s">
        <v>131</v>
      </c>
      <c r="F1271" s="11" t="s">
        <v>116</v>
      </c>
      <c r="G1271" s="11" t="s">
        <v>117</v>
      </c>
    </row>
    <row r="1272" spans="1:7" x14ac:dyDescent="0.25">
      <c r="A1272" s="11" t="str">
        <f t="shared" si="19"/>
        <v>ZambalesSan Felipe</v>
      </c>
      <c r="B1272" s="11" t="s">
        <v>2698</v>
      </c>
      <c r="C1272" s="11" t="s">
        <v>2699</v>
      </c>
      <c r="D1272" s="11" t="s">
        <v>706</v>
      </c>
      <c r="E1272" s="11" t="s">
        <v>707</v>
      </c>
      <c r="F1272" s="11" t="s">
        <v>98</v>
      </c>
      <c r="G1272" s="11" t="s">
        <v>99</v>
      </c>
    </row>
    <row r="1273" spans="1:7" x14ac:dyDescent="0.25">
      <c r="A1273" s="11" t="str">
        <f t="shared" si="19"/>
        <v>Camarines SurSan Fernando</v>
      </c>
      <c r="B1273" s="11" t="s">
        <v>2700</v>
      </c>
      <c r="C1273" s="11" t="s">
        <v>2701</v>
      </c>
      <c r="D1273" s="11" t="s">
        <v>375</v>
      </c>
      <c r="E1273" s="11" t="s">
        <v>376</v>
      </c>
      <c r="F1273" s="11" t="s">
        <v>342</v>
      </c>
      <c r="G1273" s="11" t="s">
        <v>343</v>
      </c>
    </row>
    <row r="1274" spans="1:7" x14ac:dyDescent="0.25">
      <c r="A1274" s="11" t="str">
        <f t="shared" si="19"/>
        <v>MasbateSan Fernando</v>
      </c>
      <c r="B1274" s="11" t="s">
        <v>2700</v>
      </c>
      <c r="C1274" s="11" t="s">
        <v>2702</v>
      </c>
      <c r="D1274" s="11" t="s">
        <v>340</v>
      </c>
      <c r="E1274" s="11" t="s">
        <v>341</v>
      </c>
      <c r="F1274" s="11" t="s">
        <v>342</v>
      </c>
      <c r="G1274" s="11" t="s">
        <v>343</v>
      </c>
    </row>
    <row r="1275" spans="1:7" x14ac:dyDescent="0.25">
      <c r="A1275" s="11" t="str">
        <f t="shared" si="19"/>
        <v>CebuSan Fernando</v>
      </c>
      <c r="B1275" s="11" t="s">
        <v>2700</v>
      </c>
      <c r="C1275" s="11" t="s">
        <v>2703</v>
      </c>
      <c r="D1275" s="11" t="s">
        <v>195</v>
      </c>
      <c r="E1275" s="11" t="s">
        <v>196</v>
      </c>
      <c r="F1275" s="11" t="s">
        <v>188</v>
      </c>
      <c r="G1275" s="11" t="s">
        <v>189</v>
      </c>
    </row>
    <row r="1276" spans="1:7" x14ac:dyDescent="0.25">
      <c r="A1276" s="11" t="str">
        <f t="shared" si="19"/>
        <v>BukidnonSan Fernando</v>
      </c>
      <c r="B1276" s="11" t="s">
        <v>2700</v>
      </c>
      <c r="C1276" s="11" t="s">
        <v>2704</v>
      </c>
      <c r="D1276" s="11" t="s">
        <v>618</v>
      </c>
      <c r="E1276" s="11" t="s">
        <v>619</v>
      </c>
      <c r="F1276" s="11" t="s">
        <v>263</v>
      </c>
      <c r="G1276" s="11" t="s">
        <v>264</v>
      </c>
    </row>
    <row r="1277" spans="1:7" x14ac:dyDescent="0.25">
      <c r="A1277" s="11" t="str">
        <f t="shared" si="19"/>
        <v>RomblonSan Fernando</v>
      </c>
      <c r="B1277" s="11" t="s">
        <v>2700</v>
      </c>
      <c r="C1277" s="11" t="s">
        <v>2705</v>
      </c>
      <c r="D1277" s="11" t="s">
        <v>198</v>
      </c>
      <c r="E1277" s="11" t="s">
        <v>199</v>
      </c>
      <c r="F1277" s="11" t="s">
        <v>88</v>
      </c>
      <c r="G1277" s="11" t="s">
        <v>89</v>
      </c>
    </row>
    <row r="1278" spans="1:7" x14ac:dyDescent="0.25">
      <c r="A1278" s="11" t="str">
        <f t="shared" si="19"/>
        <v>QuezonSan Francisco</v>
      </c>
      <c r="B1278" s="11" t="s">
        <v>2706</v>
      </c>
      <c r="C1278" s="11" t="s">
        <v>2707</v>
      </c>
      <c r="D1278" s="11" t="s">
        <v>120</v>
      </c>
      <c r="E1278" s="11" t="s">
        <v>121</v>
      </c>
      <c r="F1278" s="11" t="s">
        <v>122</v>
      </c>
      <c r="G1278" s="11" t="s">
        <v>123</v>
      </c>
    </row>
    <row r="1279" spans="1:7" x14ac:dyDescent="0.25">
      <c r="A1279" s="11" t="str">
        <f t="shared" si="19"/>
        <v>CebuSan Francisco</v>
      </c>
      <c r="B1279" s="11" t="s">
        <v>2706</v>
      </c>
      <c r="C1279" s="11" t="s">
        <v>2708</v>
      </c>
      <c r="D1279" s="11" t="s">
        <v>195</v>
      </c>
      <c r="E1279" s="11" t="s">
        <v>196</v>
      </c>
      <c r="F1279" s="11" t="s">
        <v>188</v>
      </c>
      <c r="G1279" s="11" t="s">
        <v>189</v>
      </c>
    </row>
    <row r="1280" spans="1:7" x14ac:dyDescent="0.25">
      <c r="A1280" s="11" t="str">
        <f t="shared" si="19"/>
        <v>Southern LeyteSan Francisco</v>
      </c>
      <c r="B1280" s="11" t="s">
        <v>2706</v>
      </c>
      <c r="C1280" s="11" t="s">
        <v>2709</v>
      </c>
      <c r="D1280" s="11" t="s">
        <v>289</v>
      </c>
      <c r="E1280" s="11" t="s">
        <v>290</v>
      </c>
      <c r="F1280" s="11" t="s">
        <v>110</v>
      </c>
      <c r="G1280" s="11" t="s">
        <v>111</v>
      </c>
    </row>
    <row r="1281" spans="1:7" x14ac:dyDescent="0.25">
      <c r="A1281" s="11" t="str">
        <f t="shared" si="19"/>
        <v>Agusan del SurSan Francisco</v>
      </c>
      <c r="B1281" s="11" t="s">
        <v>2706</v>
      </c>
      <c r="C1281" s="11" t="s">
        <v>2710</v>
      </c>
      <c r="D1281" s="11" t="s">
        <v>757</v>
      </c>
      <c r="E1281" s="11" t="s">
        <v>758</v>
      </c>
      <c r="F1281" s="11" t="s">
        <v>207</v>
      </c>
      <c r="G1281" s="11" t="s">
        <v>208</v>
      </c>
    </row>
    <row r="1282" spans="1:7" x14ac:dyDescent="0.25">
      <c r="A1282" s="11" t="str">
        <f t="shared" si="19"/>
        <v>Surigao del NorteSan Francisco</v>
      </c>
      <c r="B1282" s="11" t="s">
        <v>2706</v>
      </c>
      <c r="C1282" s="11" t="s">
        <v>2711</v>
      </c>
      <c r="D1282" s="11" t="s">
        <v>205</v>
      </c>
      <c r="E1282" s="11" t="s">
        <v>206</v>
      </c>
      <c r="F1282" s="11" t="s">
        <v>207</v>
      </c>
      <c r="G1282" s="11" t="s">
        <v>208</v>
      </c>
    </row>
    <row r="1283" spans="1:7" x14ac:dyDescent="0.25">
      <c r="A1283" s="11" t="str">
        <f t="shared" ref="A1283:A1346" si="20">D1283&amp;B1283</f>
        <v>La UnionSan Gabriel</v>
      </c>
      <c r="B1283" s="11" t="s">
        <v>2712</v>
      </c>
      <c r="C1283" s="11" t="s">
        <v>2713</v>
      </c>
      <c r="D1283" s="11" t="s">
        <v>138</v>
      </c>
      <c r="E1283" s="11" t="s">
        <v>139</v>
      </c>
      <c r="F1283" s="11" t="s">
        <v>116</v>
      </c>
      <c r="G1283" s="11" t="s">
        <v>117</v>
      </c>
    </row>
    <row r="1284" spans="1:7" x14ac:dyDescent="0.25">
      <c r="A1284" s="11" t="str">
        <f t="shared" si="20"/>
        <v>IsabelaSan Guillermo</v>
      </c>
      <c r="B1284" s="11" t="s">
        <v>2714</v>
      </c>
      <c r="C1284" s="11" t="s">
        <v>2715</v>
      </c>
      <c r="D1284" s="11" t="s">
        <v>227</v>
      </c>
      <c r="E1284" s="11" t="s">
        <v>228</v>
      </c>
      <c r="F1284" s="11" t="s">
        <v>104</v>
      </c>
      <c r="G1284" s="11" t="s">
        <v>105</v>
      </c>
    </row>
    <row r="1285" spans="1:7" x14ac:dyDescent="0.25">
      <c r="A1285" s="11" t="str">
        <f t="shared" si="20"/>
        <v>Ilocos SurSan Ildefonso</v>
      </c>
      <c r="B1285" s="11" t="s">
        <v>2716</v>
      </c>
      <c r="C1285" s="11" t="s">
        <v>2717</v>
      </c>
      <c r="D1285" s="11" t="s">
        <v>237</v>
      </c>
      <c r="E1285" s="11" t="s">
        <v>238</v>
      </c>
      <c r="F1285" s="11" t="s">
        <v>116</v>
      </c>
      <c r="G1285" s="11" t="s">
        <v>117</v>
      </c>
    </row>
    <row r="1286" spans="1:7" x14ac:dyDescent="0.25">
      <c r="A1286" s="11" t="str">
        <f t="shared" si="20"/>
        <v>BulacanSan Ildefonso</v>
      </c>
      <c r="B1286" s="11" t="s">
        <v>2716</v>
      </c>
      <c r="C1286" s="11" t="s">
        <v>2718</v>
      </c>
      <c r="D1286" s="11" t="s">
        <v>302</v>
      </c>
      <c r="E1286" s="11" t="s">
        <v>303</v>
      </c>
      <c r="F1286" s="11" t="s">
        <v>98</v>
      </c>
      <c r="G1286" s="11" t="s">
        <v>99</v>
      </c>
    </row>
    <row r="1287" spans="1:7" x14ac:dyDescent="0.25">
      <c r="A1287" s="11" t="str">
        <f t="shared" si="20"/>
        <v>IsabelaSan Isidro</v>
      </c>
      <c r="B1287" s="11" t="s">
        <v>2719</v>
      </c>
      <c r="C1287" s="11" t="s">
        <v>2720</v>
      </c>
      <c r="D1287" s="11" t="s">
        <v>227</v>
      </c>
      <c r="E1287" s="11" t="s">
        <v>228</v>
      </c>
      <c r="F1287" s="11" t="s">
        <v>104</v>
      </c>
      <c r="G1287" s="11" t="s">
        <v>105</v>
      </c>
    </row>
    <row r="1288" spans="1:7" x14ac:dyDescent="0.25">
      <c r="A1288" s="11" t="str">
        <f t="shared" si="20"/>
        <v>Nueva EcijaSan Isidro</v>
      </c>
      <c r="B1288" s="11" t="s">
        <v>2719</v>
      </c>
      <c r="C1288" s="11" t="s">
        <v>2721</v>
      </c>
      <c r="D1288" s="11" t="s">
        <v>223</v>
      </c>
      <c r="E1288" s="11" t="s">
        <v>224</v>
      </c>
      <c r="F1288" s="11" t="s">
        <v>98</v>
      </c>
      <c r="G1288" s="11" t="s">
        <v>99</v>
      </c>
    </row>
    <row r="1289" spans="1:7" x14ac:dyDescent="0.25">
      <c r="A1289" s="11" t="str">
        <f t="shared" si="20"/>
        <v>BoholSan Isidro</v>
      </c>
      <c r="B1289" s="11" t="s">
        <v>2719</v>
      </c>
      <c r="C1289" s="11" t="s">
        <v>2722</v>
      </c>
      <c r="D1289" s="11" t="s">
        <v>186</v>
      </c>
      <c r="E1289" s="11" t="s">
        <v>187</v>
      </c>
      <c r="F1289" s="11" t="s">
        <v>188</v>
      </c>
      <c r="G1289" s="11" t="s">
        <v>189</v>
      </c>
    </row>
    <row r="1290" spans="1:7" x14ac:dyDescent="0.25">
      <c r="A1290" s="11" t="str">
        <f t="shared" si="20"/>
        <v>LeyteSan Isidro</v>
      </c>
      <c r="B1290" s="11" t="s">
        <v>2719</v>
      </c>
      <c r="C1290" s="11" t="s">
        <v>2723</v>
      </c>
      <c r="D1290" s="11" t="s">
        <v>108</v>
      </c>
      <c r="E1290" s="11" t="s">
        <v>109</v>
      </c>
      <c r="F1290" s="11" t="s">
        <v>110</v>
      </c>
      <c r="G1290" s="11" t="s">
        <v>111</v>
      </c>
    </row>
    <row r="1291" spans="1:7" x14ac:dyDescent="0.25">
      <c r="A1291" s="11" t="str">
        <f t="shared" si="20"/>
        <v>Northern SamarSan Isidro</v>
      </c>
      <c r="B1291" s="11" t="s">
        <v>2719</v>
      </c>
      <c r="C1291" s="11" t="s">
        <v>2724</v>
      </c>
      <c r="D1291" s="11" t="s">
        <v>247</v>
      </c>
      <c r="E1291" s="11" t="s">
        <v>248</v>
      </c>
      <c r="F1291" s="11" t="s">
        <v>110</v>
      </c>
      <c r="G1291" s="11" t="s">
        <v>111</v>
      </c>
    </row>
    <row r="1292" spans="1:7" x14ac:dyDescent="0.25">
      <c r="A1292" s="11" t="str">
        <f t="shared" si="20"/>
        <v>Davao del NorteSan Isidro</v>
      </c>
      <c r="B1292" s="11" t="s">
        <v>2719</v>
      </c>
      <c r="C1292" s="11" t="s">
        <v>2725</v>
      </c>
      <c r="D1292" s="11" t="s">
        <v>356</v>
      </c>
      <c r="E1292" s="11" t="s">
        <v>357</v>
      </c>
      <c r="F1292" s="11" t="s">
        <v>358</v>
      </c>
      <c r="G1292" s="11" t="s">
        <v>359</v>
      </c>
    </row>
    <row r="1293" spans="1:7" x14ac:dyDescent="0.25">
      <c r="A1293" s="11" t="str">
        <f t="shared" si="20"/>
        <v>Davao OrientalSan Isidro</v>
      </c>
      <c r="B1293" s="11" t="s">
        <v>2719</v>
      </c>
      <c r="C1293" s="11" t="s">
        <v>2726</v>
      </c>
      <c r="D1293" s="11" t="s">
        <v>433</v>
      </c>
      <c r="E1293" s="11" t="s">
        <v>434</v>
      </c>
      <c r="F1293" s="11" t="s">
        <v>358</v>
      </c>
      <c r="G1293" s="11" t="s">
        <v>359</v>
      </c>
    </row>
    <row r="1294" spans="1:7" x14ac:dyDescent="0.25">
      <c r="A1294" s="11" t="str">
        <f t="shared" si="20"/>
        <v>AbraSan Isidro</v>
      </c>
      <c r="B1294" s="11" t="s">
        <v>2719</v>
      </c>
      <c r="C1294" s="11" t="s">
        <v>2727</v>
      </c>
      <c r="D1294" s="11" t="s">
        <v>526</v>
      </c>
      <c r="E1294" s="11" t="s">
        <v>527</v>
      </c>
      <c r="F1294" s="11" t="s">
        <v>146</v>
      </c>
      <c r="G1294" s="11" t="s">
        <v>147</v>
      </c>
    </row>
    <row r="1295" spans="1:7" x14ac:dyDescent="0.25">
      <c r="A1295" s="11" t="str">
        <f t="shared" si="20"/>
        <v>Surigao del NorteSan Isidro</v>
      </c>
      <c r="B1295" s="11" t="s">
        <v>2719</v>
      </c>
      <c r="C1295" s="11" t="s">
        <v>2728</v>
      </c>
      <c r="D1295" s="11" t="s">
        <v>205</v>
      </c>
      <c r="E1295" s="11" t="s">
        <v>206</v>
      </c>
      <c r="F1295" s="11" t="s">
        <v>207</v>
      </c>
      <c r="G1295" s="11" t="s">
        <v>208</v>
      </c>
    </row>
    <row r="1296" spans="1:7" x14ac:dyDescent="0.25">
      <c r="A1296" s="11" t="str">
        <f t="shared" si="20"/>
        <v>PangasinanSan Jacinto</v>
      </c>
      <c r="B1296" s="11" t="s">
        <v>2729</v>
      </c>
      <c r="C1296" s="11" t="s">
        <v>2730</v>
      </c>
      <c r="D1296" s="11" t="s">
        <v>130</v>
      </c>
      <c r="E1296" s="11" t="s">
        <v>131</v>
      </c>
      <c r="F1296" s="11" t="s">
        <v>116</v>
      </c>
      <c r="G1296" s="11" t="s">
        <v>117</v>
      </c>
    </row>
    <row r="1297" spans="1:7" x14ac:dyDescent="0.25">
      <c r="A1297" s="11" t="str">
        <f t="shared" si="20"/>
        <v>MasbateSan Jacinto</v>
      </c>
      <c r="B1297" s="11" t="s">
        <v>2729</v>
      </c>
      <c r="C1297" s="11" t="s">
        <v>2731</v>
      </c>
      <c r="D1297" s="11" t="s">
        <v>340</v>
      </c>
      <c r="E1297" s="11" t="s">
        <v>341</v>
      </c>
      <c r="F1297" s="11" t="s">
        <v>342</v>
      </c>
      <c r="G1297" s="11" t="s">
        <v>343</v>
      </c>
    </row>
    <row r="1298" spans="1:7" x14ac:dyDescent="0.25">
      <c r="A1298" s="11" t="str">
        <f t="shared" si="20"/>
        <v>IloiloSan Joaquin</v>
      </c>
      <c r="B1298" s="11" t="s">
        <v>2732</v>
      </c>
      <c r="C1298" s="11" t="s">
        <v>2733</v>
      </c>
      <c r="D1298" s="11" t="s">
        <v>152</v>
      </c>
      <c r="E1298" s="11" t="s">
        <v>153</v>
      </c>
      <c r="F1298" s="11" t="s">
        <v>154</v>
      </c>
      <c r="G1298" s="11" t="s">
        <v>155</v>
      </c>
    </row>
    <row r="1299" spans="1:7" x14ac:dyDescent="0.25">
      <c r="A1299" s="11" t="str">
        <f t="shared" si="20"/>
        <v>SamarSan Jorge</v>
      </c>
      <c r="B1299" s="11" t="s">
        <v>2734</v>
      </c>
      <c r="C1299" s="11" t="s">
        <v>2735</v>
      </c>
      <c r="D1299" s="11" t="s">
        <v>251</v>
      </c>
      <c r="E1299" s="11" t="s">
        <v>252</v>
      </c>
      <c r="F1299" s="11" t="s">
        <v>110</v>
      </c>
      <c r="G1299" s="11" t="s">
        <v>111</v>
      </c>
    </row>
    <row r="1300" spans="1:7" x14ac:dyDescent="0.25">
      <c r="A1300" s="11" t="str">
        <f t="shared" si="20"/>
        <v>TarlacSan Jose</v>
      </c>
      <c r="B1300" s="11" t="s">
        <v>2736</v>
      </c>
      <c r="C1300" s="11" t="s">
        <v>2737</v>
      </c>
      <c r="D1300" s="11" t="s">
        <v>293</v>
      </c>
      <c r="E1300" s="11" t="s">
        <v>294</v>
      </c>
      <c r="F1300" s="11" t="s">
        <v>98</v>
      </c>
      <c r="G1300" s="11" t="s">
        <v>99</v>
      </c>
    </row>
    <row r="1301" spans="1:7" x14ac:dyDescent="0.25">
      <c r="A1301" s="11" t="str">
        <f t="shared" si="20"/>
        <v>BatangasSan Jose</v>
      </c>
      <c r="B1301" s="11" t="s">
        <v>2736</v>
      </c>
      <c r="C1301" s="11" t="s">
        <v>2738</v>
      </c>
      <c r="D1301" s="11" t="s">
        <v>134</v>
      </c>
      <c r="E1301" s="11" t="s">
        <v>135</v>
      </c>
      <c r="F1301" s="11" t="s">
        <v>122</v>
      </c>
      <c r="G1301" s="11" t="s">
        <v>123</v>
      </c>
    </row>
    <row r="1302" spans="1:7" x14ac:dyDescent="0.25">
      <c r="A1302" s="11" t="str">
        <f t="shared" si="20"/>
        <v>Camarines SurSan Jose</v>
      </c>
      <c r="B1302" s="11" t="s">
        <v>2736</v>
      </c>
      <c r="C1302" s="11" t="s">
        <v>2739</v>
      </c>
      <c r="D1302" s="11" t="s">
        <v>375</v>
      </c>
      <c r="E1302" s="11" t="s">
        <v>376</v>
      </c>
      <c r="F1302" s="11" t="s">
        <v>342</v>
      </c>
      <c r="G1302" s="11" t="s">
        <v>343</v>
      </c>
    </row>
    <row r="1303" spans="1:7" x14ac:dyDescent="0.25">
      <c r="A1303" s="11" t="str">
        <f t="shared" si="20"/>
        <v>AntiqueSan Jose</v>
      </c>
      <c r="B1303" s="11" t="s">
        <v>2736</v>
      </c>
      <c r="C1303" s="11" t="s">
        <v>2740</v>
      </c>
      <c r="D1303" s="11" t="s">
        <v>316</v>
      </c>
      <c r="E1303" s="11" t="s">
        <v>317</v>
      </c>
      <c r="F1303" s="11" t="s">
        <v>154</v>
      </c>
      <c r="G1303" s="11" t="s">
        <v>155</v>
      </c>
    </row>
    <row r="1304" spans="1:7" x14ac:dyDescent="0.25">
      <c r="A1304" s="11" t="str">
        <f t="shared" si="20"/>
        <v>Negros OrientalSan Jose</v>
      </c>
      <c r="B1304" s="11" t="s">
        <v>2736</v>
      </c>
      <c r="C1304" s="11" t="s">
        <v>2741</v>
      </c>
      <c r="D1304" s="11" t="s">
        <v>279</v>
      </c>
      <c r="E1304" s="11" t="s">
        <v>280</v>
      </c>
      <c r="F1304" s="11" t="s">
        <v>188</v>
      </c>
      <c r="G1304" s="11" t="s">
        <v>189</v>
      </c>
    </row>
    <row r="1305" spans="1:7" x14ac:dyDescent="0.25">
      <c r="A1305" s="11" t="str">
        <f t="shared" si="20"/>
        <v>Northern SamarSan Jose</v>
      </c>
      <c r="B1305" s="11" t="s">
        <v>2736</v>
      </c>
      <c r="C1305" s="11" t="s">
        <v>2742</v>
      </c>
      <c r="D1305" s="11" t="s">
        <v>247</v>
      </c>
      <c r="E1305" s="11" t="s">
        <v>248</v>
      </c>
      <c r="F1305" s="11" t="s">
        <v>110</v>
      </c>
      <c r="G1305" s="11" t="s">
        <v>111</v>
      </c>
    </row>
    <row r="1306" spans="1:7" x14ac:dyDescent="0.25">
      <c r="A1306" s="11" t="str">
        <f t="shared" si="20"/>
        <v>Dinagat IslandsSan Jose</v>
      </c>
      <c r="B1306" s="11" t="s">
        <v>2736</v>
      </c>
      <c r="C1306" s="11" t="s">
        <v>2743</v>
      </c>
      <c r="D1306" s="11" t="s">
        <v>587</v>
      </c>
      <c r="E1306" s="11" t="s">
        <v>588</v>
      </c>
      <c r="F1306" s="11" t="s">
        <v>207</v>
      </c>
      <c r="G1306" s="11" t="s">
        <v>208</v>
      </c>
    </row>
    <row r="1307" spans="1:7" x14ac:dyDescent="0.25">
      <c r="A1307" s="11" t="str">
        <f t="shared" si="20"/>
        <v>Occidental MindoroSan Jose</v>
      </c>
      <c r="B1307" s="11" t="s">
        <v>2736</v>
      </c>
      <c r="C1307" s="11" t="s">
        <v>2744</v>
      </c>
      <c r="D1307" s="11" t="s">
        <v>92</v>
      </c>
      <c r="E1307" s="11" t="s">
        <v>93</v>
      </c>
      <c r="F1307" s="11" t="s">
        <v>88</v>
      </c>
      <c r="G1307" s="11" t="s">
        <v>89</v>
      </c>
    </row>
    <row r="1308" spans="1:7" x14ac:dyDescent="0.25">
      <c r="A1308" s="11" t="str">
        <f t="shared" si="20"/>
        <v>RomblonSan Jose</v>
      </c>
      <c r="B1308" s="11" t="s">
        <v>2736</v>
      </c>
      <c r="C1308" s="11" t="s">
        <v>2745</v>
      </c>
      <c r="D1308" s="11" t="s">
        <v>198</v>
      </c>
      <c r="E1308" s="11" t="s">
        <v>199</v>
      </c>
      <c r="F1308" s="11" t="s">
        <v>88</v>
      </c>
      <c r="G1308" s="11" t="s">
        <v>89</v>
      </c>
    </row>
    <row r="1309" spans="1:7" x14ac:dyDescent="0.25">
      <c r="A1309" s="11" t="str">
        <f t="shared" si="20"/>
        <v>Nueva EcijaSan Jose City</v>
      </c>
      <c r="B1309" s="11" t="s">
        <v>2746</v>
      </c>
      <c r="C1309" s="11" t="s">
        <v>2747</v>
      </c>
      <c r="D1309" s="11" t="s">
        <v>223</v>
      </c>
      <c r="E1309" s="11" t="s">
        <v>224</v>
      </c>
      <c r="F1309" s="11" t="s">
        <v>98</v>
      </c>
      <c r="G1309" s="11" t="s">
        <v>99</v>
      </c>
    </row>
    <row r="1310" spans="1:7" x14ac:dyDescent="0.25">
      <c r="A1310" s="11" t="str">
        <f t="shared" si="20"/>
        <v>SamarSan Jose de Buan</v>
      </c>
      <c r="B1310" s="11" t="s">
        <v>2748</v>
      </c>
      <c r="C1310" s="11" t="s">
        <v>2749</v>
      </c>
      <c r="D1310" s="11" t="s">
        <v>251</v>
      </c>
      <c r="E1310" s="11" t="s">
        <v>252</v>
      </c>
      <c r="F1310" s="11" t="s">
        <v>110</v>
      </c>
      <c r="G1310" s="11" t="s">
        <v>111</v>
      </c>
    </row>
    <row r="1311" spans="1:7" x14ac:dyDescent="0.25">
      <c r="A1311" s="11" t="str">
        <f t="shared" si="20"/>
        <v>Ilocos SurSan Juan</v>
      </c>
      <c r="B1311" s="11" t="s">
        <v>2750</v>
      </c>
      <c r="C1311" s="11" t="s">
        <v>2751</v>
      </c>
      <c r="D1311" s="11" t="s">
        <v>237</v>
      </c>
      <c r="E1311" s="11" t="s">
        <v>238</v>
      </c>
      <c r="F1311" s="11" t="s">
        <v>116</v>
      </c>
      <c r="G1311" s="11" t="s">
        <v>117</v>
      </c>
    </row>
    <row r="1312" spans="1:7" x14ac:dyDescent="0.25">
      <c r="A1312" s="11" t="str">
        <f t="shared" si="20"/>
        <v>La UnionSan Juan</v>
      </c>
      <c r="B1312" s="11" t="s">
        <v>2750</v>
      </c>
      <c r="C1312" s="11" t="s">
        <v>2752</v>
      </c>
      <c r="D1312" s="11" t="s">
        <v>138</v>
      </c>
      <c r="E1312" s="11" t="s">
        <v>139</v>
      </c>
      <c r="F1312" s="11" t="s">
        <v>116</v>
      </c>
      <c r="G1312" s="11" t="s">
        <v>117</v>
      </c>
    </row>
    <row r="1313" spans="1:7" x14ac:dyDescent="0.25">
      <c r="A1313" s="11" t="str">
        <f t="shared" si="20"/>
        <v>BatangasSan Juan</v>
      </c>
      <c r="B1313" s="11" t="s">
        <v>2750</v>
      </c>
      <c r="C1313" s="11" t="s">
        <v>2753</v>
      </c>
      <c r="D1313" s="11" t="s">
        <v>134</v>
      </c>
      <c r="E1313" s="11" t="s">
        <v>135</v>
      </c>
      <c r="F1313" s="11" t="s">
        <v>122</v>
      </c>
      <c r="G1313" s="11" t="s">
        <v>123</v>
      </c>
    </row>
    <row r="1314" spans="1:7" x14ac:dyDescent="0.25">
      <c r="A1314" s="11" t="str">
        <f t="shared" si="20"/>
        <v>SiquijorSan Juan</v>
      </c>
      <c r="B1314" s="11" t="s">
        <v>2750</v>
      </c>
      <c r="C1314" s="11" t="s">
        <v>2754</v>
      </c>
      <c r="D1314" s="11" t="s">
        <v>1338</v>
      </c>
      <c r="E1314" s="11" t="s">
        <v>1339</v>
      </c>
      <c r="F1314" s="11" t="s">
        <v>188</v>
      </c>
      <c r="G1314" s="11" t="s">
        <v>189</v>
      </c>
    </row>
    <row r="1315" spans="1:7" x14ac:dyDescent="0.25">
      <c r="A1315" s="11" t="str">
        <f t="shared" si="20"/>
        <v>Southern LeyteSan Juan</v>
      </c>
      <c r="B1315" s="11" t="s">
        <v>2750</v>
      </c>
      <c r="C1315" s="11" t="s">
        <v>2755</v>
      </c>
      <c r="D1315" s="11" t="s">
        <v>289</v>
      </c>
      <c r="E1315" s="11" t="s">
        <v>290</v>
      </c>
      <c r="F1315" s="11" t="s">
        <v>110</v>
      </c>
      <c r="G1315" s="11" t="s">
        <v>111</v>
      </c>
    </row>
    <row r="1316" spans="1:7" x14ac:dyDescent="0.25">
      <c r="A1316" s="11" t="str">
        <f t="shared" si="20"/>
        <v>AbraSan Juan</v>
      </c>
      <c r="B1316" s="11" t="s">
        <v>2750</v>
      </c>
      <c r="C1316" s="11" t="s">
        <v>2756</v>
      </c>
      <c r="D1316" s="11" t="s">
        <v>526</v>
      </c>
      <c r="E1316" s="11" t="s">
        <v>527</v>
      </c>
      <c r="F1316" s="11" t="s">
        <v>146</v>
      </c>
      <c r="G1316" s="11" t="s">
        <v>147</v>
      </c>
    </row>
    <row r="1317" spans="1:7" x14ac:dyDescent="0.25">
      <c r="A1317" s="11" t="str">
        <f t="shared" si="20"/>
        <v>Eastern SamarSan Julian</v>
      </c>
      <c r="B1317" s="11" t="s">
        <v>2757</v>
      </c>
      <c r="C1317" s="11" t="s">
        <v>2758</v>
      </c>
      <c r="D1317" s="11" t="s">
        <v>346</v>
      </c>
      <c r="E1317" s="11" t="s">
        <v>347</v>
      </c>
      <c r="F1317" s="11" t="s">
        <v>110</v>
      </c>
      <c r="G1317" s="11" t="s">
        <v>111</v>
      </c>
    </row>
    <row r="1318" spans="1:7" x14ac:dyDescent="0.25">
      <c r="A1318" s="11" t="str">
        <f t="shared" si="20"/>
        <v>Nueva EcijaSan Leonardo</v>
      </c>
      <c r="B1318" s="11" t="s">
        <v>2759</v>
      </c>
      <c r="C1318" s="11" t="s">
        <v>2760</v>
      </c>
      <c r="D1318" s="11" t="s">
        <v>223</v>
      </c>
      <c r="E1318" s="11" t="s">
        <v>224</v>
      </c>
      <c r="F1318" s="11" t="s">
        <v>98</v>
      </c>
      <c r="G1318" s="11" t="s">
        <v>99</v>
      </c>
    </row>
    <row r="1319" spans="1:7" x14ac:dyDescent="0.25">
      <c r="A1319" s="11" t="str">
        <f t="shared" si="20"/>
        <v>GuimarasSan Lorenzo</v>
      </c>
      <c r="B1319" s="11" t="s">
        <v>2761</v>
      </c>
      <c r="C1319" s="11" t="s">
        <v>2762</v>
      </c>
      <c r="D1319" s="11" t="s">
        <v>723</v>
      </c>
      <c r="E1319" s="11" t="s">
        <v>724</v>
      </c>
      <c r="F1319" s="11" t="s">
        <v>154</v>
      </c>
      <c r="G1319" s="11" t="s">
        <v>155</v>
      </c>
    </row>
    <row r="1320" spans="1:7" x14ac:dyDescent="0.25">
      <c r="A1320" s="11" t="str">
        <f t="shared" si="20"/>
        <v>Camarines NorteSan Lorenzo Ruiz</v>
      </c>
      <c r="B1320" s="11" t="s">
        <v>2763</v>
      </c>
      <c r="C1320" s="11" t="s">
        <v>2764</v>
      </c>
      <c r="D1320" s="11" t="s">
        <v>593</v>
      </c>
      <c r="E1320" s="11" t="s">
        <v>594</v>
      </c>
      <c r="F1320" s="11" t="s">
        <v>342</v>
      </c>
      <c r="G1320" s="11" t="s">
        <v>343</v>
      </c>
    </row>
    <row r="1321" spans="1:7" x14ac:dyDescent="0.25">
      <c r="A1321" s="11" t="str">
        <f t="shared" si="20"/>
        <v>PampangaSan Luis</v>
      </c>
      <c r="B1321" s="11" t="s">
        <v>2765</v>
      </c>
      <c r="C1321" s="11" t="s">
        <v>2766</v>
      </c>
      <c r="D1321" s="11" t="s">
        <v>306</v>
      </c>
      <c r="E1321" s="11" t="s">
        <v>307</v>
      </c>
      <c r="F1321" s="11" t="s">
        <v>98</v>
      </c>
      <c r="G1321" s="11" t="s">
        <v>99</v>
      </c>
    </row>
    <row r="1322" spans="1:7" x14ac:dyDescent="0.25">
      <c r="A1322" s="11" t="str">
        <f t="shared" si="20"/>
        <v>AuroraSan Luis</v>
      </c>
      <c r="B1322" s="11" t="s">
        <v>2765</v>
      </c>
      <c r="C1322" s="11" t="s">
        <v>2767</v>
      </c>
      <c r="D1322" s="11" t="s">
        <v>366</v>
      </c>
      <c r="E1322" s="11" t="s">
        <v>479</v>
      </c>
      <c r="F1322" s="11" t="s">
        <v>98</v>
      </c>
      <c r="G1322" s="11" t="s">
        <v>99</v>
      </c>
    </row>
    <row r="1323" spans="1:7" x14ac:dyDescent="0.25">
      <c r="A1323" s="11" t="str">
        <f t="shared" si="20"/>
        <v>BatangasSan Luis</v>
      </c>
      <c r="B1323" s="11" t="s">
        <v>2765</v>
      </c>
      <c r="C1323" s="11" t="s">
        <v>2768</v>
      </c>
      <c r="D1323" s="11" t="s">
        <v>134</v>
      </c>
      <c r="E1323" s="11" t="s">
        <v>135</v>
      </c>
      <c r="F1323" s="11" t="s">
        <v>122</v>
      </c>
      <c r="G1323" s="11" t="s">
        <v>123</v>
      </c>
    </row>
    <row r="1324" spans="1:7" x14ac:dyDescent="0.25">
      <c r="A1324" s="11" t="str">
        <f t="shared" si="20"/>
        <v>Agusan del SurSan Luis</v>
      </c>
      <c r="B1324" s="11" t="s">
        <v>2765</v>
      </c>
      <c r="C1324" s="11" t="s">
        <v>2769</v>
      </c>
      <c r="D1324" s="11" t="s">
        <v>757</v>
      </c>
      <c r="E1324" s="11" t="s">
        <v>758</v>
      </c>
      <c r="F1324" s="11" t="s">
        <v>207</v>
      </c>
      <c r="G1324" s="11" t="s">
        <v>208</v>
      </c>
    </row>
    <row r="1325" spans="1:7" x14ac:dyDescent="0.25">
      <c r="A1325" s="11" t="str">
        <f t="shared" si="20"/>
        <v>PangasinanSan Manuel</v>
      </c>
      <c r="B1325" s="11" t="s">
        <v>2770</v>
      </c>
      <c r="C1325" s="11" t="s">
        <v>2771</v>
      </c>
      <c r="D1325" s="11" t="s">
        <v>130</v>
      </c>
      <c r="E1325" s="11" t="s">
        <v>131</v>
      </c>
      <c r="F1325" s="11" t="s">
        <v>116</v>
      </c>
      <c r="G1325" s="11" t="s">
        <v>117</v>
      </c>
    </row>
    <row r="1326" spans="1:7" x14ac:dyDescent="0.25">
      <c r="A1326" s="11" t="str">
        <f t="shared" si="20"/>
        <v>IsabelaSan Manuel</v>
      </c>
      <c r="B1326" s="11" t="s">
        <v>2770</v>
      </c>
      <c r="C1326" s="11" t="s">
        <v>2772</v>
      </c>
      <c r="D1326" s="11" t="s">
        <v>227</v>
      </c>
      <c r="E1326" s="11" t="s">
        <v>228</v>
      </c>
      <c r="F1326" s="11" t="s">
        <v>104</v>
      </c>
      <c r="G1326" s="11" t="s">
        <v>105</v>
      </c>
    </row>
    <row r="1327" spans="1:7" x14ac:dyDescent="0.25">
      <c r="A1327" s="11" t="str">
        <f t="shared" si="20"/>
        <v>TarlacSan Manuel</v>
      </c>
      <c r="B1327" s="11" t="s">
        <v>2770</v>
      </c>
      <c r="C1327" s="11" t="s">
        <v>2773</v>
      </c>
      <c r="D1327" s="11" t="s">
        <v>293</v>
      </c>
      <c r="E1327" s="11" t="s">
        <v>294</v>
      </c>
      <c r="F1327" s="11" t="s">
        <v>98</v>
      </c>
      <c r="G1327" s="11" t="s">
        <v>99</v>
      </c>
    </row>
    <row r="1328" spans="1:7" x14ac:dyDescent="0.25">
      <c r="A1328" s="11" t="str">
        <f t="shared" si="20"/>
        <v>ZambalesSan Marcelino</v>
      </c>
      <c r="B1328" s="11" t="s">
        <v>2774</v>
      </c>
      <c r="C1328" s="11" t="s">
        <v>2775</v>
      </c>
      <c r="D1328" s="11" t="s">
        <v>706</v>
      </c>
      <c r="E1328" s="11" t="s">
        <v>707</v>
      </c>
      <c r="F1328" s="11" t="s">
        <v>98</v>
      </c>
      <c r="G1328" s="11" t="s">
        <v>99</v>
      </c>
    </row>
    <row r="1329" spans="1:7" x14ac:dyDescent="0.25">
      <c r="A1329" s="11" t="str">
        <f t="shared" si="20"/>
        <v>IsabelaSan Mariano</v>
      </c>
      <c r="B1329" s="11" t="s">
        <v>2776</v>
      </c>
      <c r="C1329" s="11" t="s">
        <v>2777</v>
      </c>
      <c r="D1329" s="11" t="s">
        <v>227</v>
      </c>
      <c r="E1329" s="11" t="s">
        <v>228</v>
      </c>
      <c r="F1329" s="11" t="s">
        <v>104</v>
      </c>
      <c r="G1329" s="11" t="s">
        <v>105</v>
      </c>
    </row>
    <row r="1330" spans="1:7" x14ac:dyDescent="0.25">
      <c r="A1330" s="11" t="str">
        <f t="shared" si="20"/>
        <v>IsabelaSan Mateo</v>
      </c>
      <c r="B1330" s="11" t="s">
        <v>2778</v>
      </c>
      <c r="C1330" s="11" t="s">
        <v>2779</v>
      </c>
      <c r="D1330" s="11" t="s">
        <v>227</v>
      </c>
      <c r="E1330" s="11" t="s">
        <v>228</v>
      </c>
      <c r="F1330" s="11" t="s">
        <v>104</v>
      </c>
      <c r="G1330" s="11" t="s">
        <v>105</v>
      </c>
    </row>
    <row r="1331" spans="1:7" x14ac:dyDescent="0.25">
      <c r="A1331" s="11" t="str">
        <f t="shared" si="20"/>
        <v>RizalSan Mateo</v>
      </c>
      <c r="B1331" s="11" t="s">
        <v>2778</v>
      </c>
      <c r="C1331" s="11" t="s">
        <v>2780</v>
      </c>
      <c r="D1331" s="11" t="s">
        <v>310</v>
      </c>
      <c r="E1331" s="11" t="s">
        <v>311</v>
      </c>
      <c r="F1331" s="11" t="s">
        <v>122</v>
      </c>
      <c r="G1331" s="11" t="s">
        <v>123</v>
      </c>
    </row>
    <row r="1332" spans="1:7" x14ac:dyDescent="0.25">
      <c r="A1332" s="11" t="str">
        <f t="shared" si="20"/>
        <v>BulacanSan Miguel</v>
      </c>
      <c r="B1332" s="11" t="s">
        <v>2781</v>
      </c>
      <c r="C1332" s="11" t="s">
        <v>2782</v>
      </c>
      <c r="D1332" s="11" t="s">
        <v>302</v>
      </c>
      <c r="E1332" s="11" t="s">
        <v>303</v>
      </c>
      <c r="F1332" s="11" t="s">
        <v>98</v>
      </c>
      <c r="G1332" s="11" t="s">
        <v>99</v>
      </c>
    </row>
    <row r="1333" spans="1:7" x14ac:dyDescent="0.25">
      <c r="A1333" s="11" t="str">
        <f t="shared" si="20"/>
        <v>CatanduanesSan Miguel</v>
      </c>
      <c r="B1333" s="11" t="s">
        <v>2781</v>
      </c>
      <c r="C1333" s="11" t="s">
        <v>2783</v>
      </c>
      <c r="D1333" s="11" t="s">
        <v>429</v>
      </c>
      <c r="E1333" s="11" t="s">
        <v>430</v>
      </c>
      <c r="F1333" s="11" t="s">
        <v>342</v>
      </c>
      <c r="G1333" s="11" t="s">
        <v>343</v>
      </c>
    </row>
    <row r="1334" spans="1:7" x14ac:dyDescent="0.25">
      <c r="A1334" s="11" t="str">
        <f t="shared" si="20"/>
        <v>IloiloSan Miguel</v>
      </c>
      <c r="B1334" s="11" t="s">
        <v>2781</v>
      </c>
      <c r="C1334" s="11" t="s">
        <v>2784</v>
      </c>
      <c r="D1334" s="11" t="s">
        <v>152</v>
      </c>
      <c r="E1334" s="11" t="s">
        <v>153</v>
      </c>
      <c r="F1334" s="11" t="s">
        <v>154</v>
      </c>
      <c r="G1334" s="11" t="s">
        <v>155</v>
      </c>
    </row>
    <row r="1335" spans="1:7" x14ac:dyDescent="0.25">
      <c r="A1335" s="11" t="str">
        <f t="shared" si="20"/>
        <v>BoholSan Miguel</v>
      </c>
      <c r="B1335" s="11" t="s">
        <v>2781</v>
      </c>
      <c r="C1335" s="11" t="s">
        <v>2785</v>
      </c>
      <c r="D1335" s="11" t="s">
        <v>186</v>
      </c>
      <c r="E1335" s="11" t="s">
        <v>187</v>
      </c>
      <c r="F1335" s="11" t="s">
        <v>188</v>
      </c>
      <c r="G1335" s="11" t="s">
        <v>189</v>
      </c>
    </row>
    <row r="1336" spans="1:7" x14ac:dyDescent="0.25">
      <c r="A1336" s="11" t="str">
        <f t="shared" si="20"/>
        <v>LeyteSan Miguel</v>
      </c>
      <c r="B1336" s="11" t="s">
        <v>2781</v>
      </c>
      <c r="C1336" s="11" t="s">
        <v>2786</v>
      </c>
      <c r="D1336" s="11" t="s">
        <v>108</v>
      </c>
      <c r="E1336" s="11" t="s">
        <v>109</v>
      </c>
      <c r="F1336" s="11" t="s">
        <v>110</v>
      </c>
      <c r="G1336" s="11" t="s">
        <v>111</v>
      </c>
    </row>
    <row r="1337" spans="1:7" x14ac:dyDescent="0.25">
      <c r="A1337" s="11" t="str">
        <f t="shared" si="20"/>
        <v>Zamboanga del SurSan Miguel</v>
      </c>
      <c r="B1337" s="11" t="s">
        <v>2781</v>
      </c>
      <c r="C1337" s="11" t="s">
        <v>2787</v>
      </c>
      <c r="D1337" s="11" t="s">
        <v>369</v>
      </c>
      <c r="E1337" s="11" t="s">
        <v>370</v>
      </c>
      <c r="F1337" s="11" t="s">
        <v>233</v>
      </c>
      <c r="G1337" s="11" t="s">
        <v>234</v>
      </c>
    </row>
    <row r="1338" spans="1:7" x14ac:dyDescent="0.25">
      <c r="A1338" s="11" t="str">
        <f t="shared" si="20"/>
        <v>NCR, City of Manila, First DistrictSan Miguel</v>
      </c>
      <c r="B1338" s="11" t="s">
        <v>2781</v>
      </c>
      <c r="C1338" s="11" t="s">
        <v>2788</v>
      </c>
      <c r="D1338" s="11" t="s">
        <v>661</v>
      </c>
      <c r="E1338" s="11" t="s">
        <v>662</v>
      </c>
      <c r="F1338" s="11" t="s">
        <v>663</v>
      </c>
      <c r="G1338" s="11" t="s">
        <v>664</v>
      </c>
    </row>
    <row r="1339" spans="1:7" x14ac:dyDescent="0.25">
      <c r="A1339" s="11" t="str">
        <f t="shared" si="20"/>
        <v>Surigao del SurSan Miguel</v>
      </c>
      <c r="B1339" s="11" t="s">
        <v>2781</v>
      </c>
      <c r="C1339" s="11" t="s">
        <v>2789</v>
      </c>
      <c r="D1339" s="11" t="s">
        <v>567</v>
      </c>
      <c r="E1339" s="11" t="s">
        <v>568</v>
      </c>
      <c r="F1339" s="11" t="s">
        <v>207</v>
      </c>
      <c r="G1339" s="11" t="s">
        <v>208</v>
      </c>
    </row>
    <row r="1340" spans="1:7" x14ac:dyDescent="0.25">
      <c r="A1340" s="11" t="str">
        <f t="shared" si="20"/>
        <v>ZambalesSan Narciso</v>
      </c>
      <c r="B1340" s="11" t="s">
        <v>2790</v>
      </c>
      <c r="C1340" s="11" t="s">
        <v>2791</v>
      </c>
      <c r="D1340" s="11" t="s">
        <v>706</v>
      </c>
      <c r="E1340" s="11" t="s">
        <v>707</v>
      </c>
      <c r="F1340" s="11" t="s">
        <v>98</v>
      </c>
      <c r="G1340" s="11" t="s">
        <v>99</v>
      </c>
    </row>
    <row r="1341" spans="1:7" x14ac:dyDescent="0.25">
      <c r="A1341" s="11" t="str">
        <f t="shared" si="20"/>
        <v>QuezonSan Narciso</v>
      </c>
      <c r="B1341" s="11" t="s">
        <v>2790</v>
      </c>
      <c r="C1341" s="11" t="s">
        <v>2792</v>
      </c>
      <c r="D1341" s="11" t="s">
        <v>120</v>
      </c>
      <c r="E1341" s="11" t="s">
        <v>121</v>
      </c>
      <c r="F1341" s="11" t="s">
        <v>122</v>
      </c>
      <c r="G1341" s="11" t="s">
        <v>123</v>
      </c>
    </row>
    <row r="1342" spans="1:7" x14ac:dyDescent="0.25">
      <c r="A1342" s="11" t="str">
        <f t="shared" si="20"/>
        <v>Ilocos NorteSan Nicolas</v>
      </c>
      <c r="B1342" s="11" t="s">
        <v>2793</v>
      </c>
      <c r="C1342" s="11" t="s">
        <v>2794</v>
      </c>
      <c r="D1342" s="11" t="s">
        <v>114</v>
      </c>
      <c r="E1342" s="11" t="s">
        <v>115</v>
      </c>
      <c r="F1342" s="11" t="s">
        <v>116</v>
      </c>
      <c r="G1342" s="11" t="s">
        <v>117</v>
      </c>
    </row>
    <row r="1343" spans="1:7" x14ac:dyDescent="0.25">
      <c r="A1343" s="11" t="str">
        <f t="shared" si="20"/>
        <v>PangasinanSan Nicolas</v>
      </c>
      <c r="B1343" s="11" t="s">
        <v>2793</v>
      </c>
      <c r="C1343" s="11" t="s">
        <v>2795</v>
      </c>
      <c r="D1343" s="11" t="s">
        <v>130</v>
      </c>
      <c r="E1343" s="11" t="s">
        <v>131</v>
      </c>
      <c r="F1343" s="11" t="s">
        <v>116</v>
      </c>
      <c r="G1343" s="11" t="s">
        <v>117</v>
      </c>
    </row>
    <row r="1344" spans="1:7" x14ac:dyDescent="0.25">
      <c r="A1344" s="11" t="str">
        <f t="shared" si="20"/>
        <v>BatangasSan Nicolas</v>
      </c>
      <c r="B1344" s="11" t="s">
        <v>2793</v>
      </c>
      <c r="C1344" s="11" t="s">
        <v>2796</v>
      </c>
      <c r="D1344" s="11" t="s">
        <v>134</v>
      </c>
      <c r="E1344" s="11" t="s">
        <v>135</v>
      </c>
      <c r="F1344" s="11" t="s">
        <v>122</v>
      </c>
      <c r="G1344" s="11" t="s">
        <v>123</v>
      </c>
    </row>
    <row r="1345" spans="1:7" x14ac:dyDescent="0.25">
      <c r="A1345" s="11" t="str">
        <f t="shared" si="20"/>
        <v>NCR, City of Manila, First DistrictSan Nicolas</v>
      </c>
      <c r="B1345" s="11" t="s">
        <v>2793</v>
      </c>
      <c r="C1345" s="11" t="s">
        <v>2797</v>
      </c>
      <c r="D1345" s="11" t="s">
        <v>661</v>
      </c>
      <c r="E1345" s="11" t="s">
        <v>662</v>
      </c>
      <c r="F1345" s="11" t="s">
        <v>663</v>
      </c>
      <c r="G1345" s="11" t="s">
        <v>664</v>
      </c>
    </row>
    <row r="1346" spans="1:7" x14ac:dyDescent="0.25">
      <c r="A1346" s="11" t="str">
        <f t="shared" si="20"/>
        <v>IsabelaSan Pablo</v>
      </c>
      <c r="B1346" s="11" t="s">
        <v>2798</v>
      </c>
      <c r="C1346" s="11" t="s">
        <v>2799</v>
      </c>
      <c r="D1346" s="11" t="s">
        <v>227</v>
      </c>
      <c r="E1346" s="11" t="s">
        <v>228</v>
      </c>
      <c r="F1346" s="11" t="s">
        <v>104</v>
      </c>
      <c r="G1346" s="11" t="s">
        <v>105</v>
      </c>
    </row>
    <row r="1347" spans="1:7" x14ac:dyDescent="0.25">
      <c r="A1347" s="11" t="str">
        <f t="shared" ref="A1347:A1410" si="21">D1347&amp;B1347</f>
        <v>Zamboanga del SurSan Pablo</v>
      </c>
      <c r="B1347" s="11" t="s">
        <v>2798</v>
      </c>
      <c r="C1347" s="11" t="s">
        <v>2800</v>
      </c>
      <c r="D1347" s="11" t="s">
        <v>369</v>
      </c>
      <c r="E1347" s="11" t="s">
        <v>370</v>
      </c>
      <c r="F1347" s="11" t="s">
        <v>233</v>
      </c>
      <c r="G1347" s="11" t="s">
        <v>234</v>
      </c>
    </row>
    <row r="1348" spans="1:7" x14ac:dyDescent="0.25">
      <c r="A1348" s="11" t="str">
        <f t="shared" si="21"/>
        <v>LagunaSan Pablo City</v>
      </c>
      <c r="B1348" s="11" t="s">
        <v>2801</v>
      </c>
      <c r="C1348" s="11" t="s">
        <v>2802</v>
      </c>
      <c r="D1348" s="11" t="s">
        <v>178</v>
      </c>
      <c r="E1348" s="11" t="s">
        <v>179</v>
      </c>
      <c r="F1348" s="11" t="s">
        <v>122</v>
      </c>
      <c r="G1348" s="11" t="s">
        <v>123</v>
      </c>
    </row>
    <row r="1349" spans="1:7" x14ac:dyDescent="0.25">
      <c r="A1349" s="11" t="str">
        <f t="shared" si="21"/>
        <v>BatangasSan Pascual</v>
      </c>
      <c r="B1349" s="11" t="s">
        <v>2803</v>
      </c>
      <c r="C1349" s="11" t="s">
        <v>2804</v>
      </c>
      <c r="D1349" s="11" t="s">
        <v>134</v>
      </c>
      <c r="E1349" s="11" t="s">
        <v>135</v>
      </c>
      <c r="F1349" s="11" t="s">
        <v>122</v>
      </c>
      <c r="G1349" s="11" t="s">
        <v>123</v>
      </c>
    </row>
    <row r="1350" spans="1:7" x14ac:dyDescent="0.25">
      <c r="A1350" s="11" t="str">
        <f t="shared" si="21"/>
        <v>MasbateSan Pascual</v>
      </c>
      <c r="B1350" s="11" t="s">
        <v>2803</v>
      </c>
      <c r="C1350" s="11" t="s">
        <v>2805</v>
      </c>
      <c r="D1350" s="11" t="s">
        <v>340</v>
      </c>
      <c r="E1350" s="11" t="s">
        <v>341</v>
      </c>
      <c r="F1350" s="11" t="s">
        <v>342</v>
      </c>
      <c r="G1350" s="11" t="s">
        <v>343</v>
      </c>
    </row>
    <row r="1351" spans="1:7" x14ac:dyDescent="0.25">
      <c r="A1351" s="11" t="str">
        <f t="shared" si="21"/>
        <v>Eastern SamarSan Policarpo</v>
      </c>
      <c r="B1351" s="11" t="s">
        <v>2806</v>
      </c>
      <c r="C1351" s="11" t="s">
        <v>2807</v>
      </c>
      <c r="D1351" s="11" t="s">
        <v>346</v>
      </c>
      <c r="E1351" s="11" t="s">
        <v>347</v>
      </c>
      <c r="F1351" s="11" t="s">
        <v>110</v>
      </c>
      <c r="G1351" s="11" t="s">
        <v>111</v>
      </c>
    </row>
    <row r="1352" spans="1:7" x14ac:dyDescent="0.25">
      <c r="A1352" s="11" t="str">
        <f t="shared" si="21"/>
        <v>PangasinanSan Quintin</v>
      </c>
      <c r="B1352" s="11" t="s">
        <v>2808</v>
      </c>
      <c r="C1352" s="11" t="s">
        <v>2809</v>
      </c>
      <c r="D1352" s="11" t="s">
        <v>130</v>
      </c>
      <c r="E1352" s="11" t="s">
        <v>131</v>
      </c>
      <c r="F1352" s="11" t="s">
        <v>116</v>
      </c>
      <c r="G1352" s="11" t="s">
        <v>117</v>
      </c>
    </row>
    <row r="1353" spans="1:7" x14ac:dyDescent="0.25">
      <c r="A1353" s="11" t="str">
        <f t="shared" si="21"/>
        <v>AbraSan Quintin</v>
      </c>
      <c r="B1353" s="11" t="s">
        <v>2808</v>
      </c>
      <c r="C1353" s="11" t="s">
        <v>2810</v>
      </c>
      <c r="D1353" s="11" t="s">
        <v>526</v>
      </c>
      <c r="E1353" s="11" t="s">
        <v>527</v>
      </c>
      <c r="F1353" s="11" t="s">
        <v>146</v>
      </c>
      <c r="G1353" s="11" t="s">
        <v>147</v>
      </c>
    </row>
    <row r="1354" spans="1:7" x14ac:dyDescent="0.25">
      <c r="A1354" s="11" t="str">
        <f t="shared" si="21"/>
        <v>BulacanSan Rafael</v>
      </c>
      <c r="B1354" s="11" t="s">
        <v>2811</v>
      </c>
      <c r="C1354" s="11" t="s">
        <v>2812</v>
      </c>
      <c r="D1354" s="11" t="s">
        <v>302</v>
      </c>
      <c r="E1354" s="11" t="s">
        <v>303</v>
      </c>
      <c r="F1354" s="11" t="s">
        <v>98</v>
      </c>
      <c r="G1354" s="11" t="s">
        <v>99</v>
      </c>
    </row>
    <row r="1355" spans="1:7" x14ac:dyDescent="0.25">
      <c r="A1355" s="11" t="str">
        <f t="shared" si="21"/>
        <v>IloiloSan Rafael</v>
      </c>
      <c r="B1355" s="11" t="s">
        <v>2811</v>
      </c>
      <c r="C1355" s="11" t="s">
        <v>2813</v>
      </c>
      <c r="D1355" s="11" t="s">
        <v>152</v>
      </c>
      <c r="E1355" s="11" t="s">
        <v>153</v>
      </c>
      <c r="F1355" s="11" t="s">
        <v>154</v>
      </c>
      <c r="G1355" s="11" t="s">
        <v>155</v>
      </c>
    </row>
    <row r="1356" spans="1:7" x14ac:dyDescent="0.25">
      <c r="A1356" s="11" t="str">
        <f t="shared" si="21"/>
        <v>AntiqueSan Remigio</v>
      </c>
      <c r="B1356" s="11" t="s">
        <v>2814</v>
      </c>
      <c r="C1356" s="11" t="s">
        <v>2815</v>
      </c>
      <c r="D1356" s="11" t="s">
        <v>316</v>
      </c>
      <c r="E1356" s="11" t="s">
        <v>317</v>
      </c>
      <c r="F1356" s="11" t="s">
        <v>154</v>
      </c>
      <c r="G1356" s="11" t="s">
        <v>155</v>
      </c>
    </row>
    <row r="1357" spans="1:7" x14ac:dyDescent="0.25">
      <c r="A1357" s="11" t="str">
        <f t="shared" si="21"/>
        <v>CebuSan Remigio</v>
      </c>
      <c r="B1357" s="11" t="s">
        <v>2814</v>
      </c>
      <c r="C1357" s="11" t="s">
        <v>2816</v>
      </c>
      <c r="D1357" s="11" t="s">
        <v>195</v>
      </c>
      <c r="E1357" s="11" t="s">
        <v>196</v>
      </c>
      <c r="F1357" s="11" t="s">
        <v>188</v>
      </c>
      <c r="G1357" s="11" t="s">
        <v>189</v>
      </c>
    </row>
    <row r="1358" spans="1:7" x14ac:dyDescent="0.25">
      <c r="A1358" s="11" t="str">
        <f t="shared" si="21"/>
        <v>Southern LeyteSan Ricardo</v>
      </c>
      <c r="B1358" s="11" t="s">
        <v>2817</v>
      </c>
      <c r="C1358" s="11" t="s">
        <v>2818</v>
      </c>
      <c r="D1358" s="11" t="s">
        <v>289</v>
      </c>
      <c r="E1358" s="11" t="s">
        <v>290</v>
      </c>
      <c r="F1358" s="11" t="s">
        <v>110</v>
      </c>
      <c r="G1358" s="11" t="s">
        <v>111</v>
      </c>
    </row>
    <row r="1359" spans="1:7" x14ac:dyDescent="0.25">
      <c r="A1359" s="11" t="str">
        <f t="shared" si="21"/>
        <v>Northern SamarSan Roque</v>
      </c>
      <c r="B1359" s="11" t="s">
        <v>2819</v>
      </c>
      <c r="C1359" s="11" t="s">
        <v>2820</v>
      </c>
      <c r="D1359" s="11" t="s">
        <v>247</v>
      </c>
      <c r="E1359" s="11" t="s">
        <v>248</v>
      </c>
      <c r="F1359" s="11" t="s">
        <v>110</v>
      </c>
      <c r="G1359" s="11" t="s">
        <v>111</v>
      </c>
    </row>
    <row r="1360" spans="1:7" x14ac:dyDescent="0.25">
      <c r="A1360" s="11" t="str">
        <f t="shared" si="21"/>
        <v>SamarSan Sebastian</v>
      </c>
      <c r="B1360" s="11" t="s">
        <v>2821</v>
      </c>
      <c r="C1360" s="11" t="s">
        <v>2822</v>
      </c>
      <c r="D1360" s="11" t="s">
        <v>251</v>
      </c>
      <c r="E1360" s="11" t="s">
        <v>252</v>
      </c>
      <c r="F1360" s="11" t="s">
        <v>110</v>
      </c>
      <c r="G1360" s="11" t="s">
        <v>111</v>
      </c>
    </row>
    <row r="1361" spans="1:7" x14ac:dyDescent="0.25">
      <c r="A1361" s="11" t="str">
        <f t="shared" si="21"/>
        <v>PampangaSan Simon</v>
      </c>
      <c r="B1361" s="11" t="s">
        <v>2823</v>
      </c>
      <c r="C1361" s="11" t="s">
        <v>2824</v>
      </c>
      <c r="D1361" s="11" t="s">
        <v>306</v>
      </c>
      <c r="E1361" s="11" t="s">
        <v>307</v>
      </c>
      <c r="F1361" s="11" t="s">
        <v>98</v>
      </c>
      <c r="G1361" s="11" t="s">
        <v>99</v>
      </c>
    </row>
    <row r="1362" spans="1:7" x14ac:dyDescent="0.25">
      <c r="A1362" s="11" t="str">
        <f t="shared" si="21"/>
        <v>Oriental MindoroSan Teodoro</v>
      </c>
      <c r="B1362" s="11" t="s">
        <v>2825</v>
      </c>
      <c r="C1362" s="11" t="s">
        <v>2826</v>
      </c>
      <c r="D1362" s="11" t="s">
        <v>391</v>
      </c>
      <c r="E1362" s="11" t="s">
        <v>392</v>
      </c>
      <c r="F1362" s="11" t="s">
        <v>88</v>
      </c>
      <c r="G1362" s="11" t="s">
        <v>89</v>
      </c>
    </row>
    <row r="1363" spans="1:7" x14ac:dyDescent="0.25">
      <c r="A1363" s="11" t="str">
        <f t="shared" si="21"/>
        <v>Ilocos SurSan Vicente</v>
      </c>
      <c r="B1363" s="11" t="s">
        <v>2827</v>
      </c>
      <c r="C1363" s="11" t="s">
        <v>2828</v>
      </c>
      <c r="D1363" s="11" t="s">
        <v>237</v>
      </c>
      <c r="E1363" s="11" t="s">
        <v>238</v>
      </c>
      <c r="F1363" s="11" t="s">
        <v>116</v>
      </c>
      <c r="G1363" s="11" t="s">
        <v>117</v>
      </c>
    </row>
    <row r="1364" spans="1:7" x14ac:dyDescent="0.25">
      <c r="A1364" s="11" t="str">
        <f t="shared" si="21"/>
        <v>Camarines NorteSan Vicente</v>
      </c>
      <c r="B1364" s="11" t="s">
        <v>2827</v>
      </c>
      <c r="C1364" s="11" t="s">
        <v>2829</v>
      </c>
      <c r="D1364" s="11" t="s">
        <v>593</v>
      </c>
      <c r="E1364" s="11" t="s">
        <v>594</v>
      </c>
      <c r="F1364" s="11" t="s">
        <v>342</v>
      </c>
      <c r="G1364" s="11" t="s">
        <v>343</v>
      </c>
    </row>
    <row r="1365" spans="1:7" x14ac:dyDescent="0.25">
      <c r="A1365" s="11" t="str">
        <f t="shared" si="21"/>
        <v>Northern SamarSan Vicente</v>
      </c>
      <c r="B1365" s="11" t="s">
        <v>2827</v>
      </c>
      <c r="C1365" s="11" t="s">
        <v>2830</v>
      </c>
      <c r="D1365" s="11" t="s">
        <v>247</v>
      </c>
      <c r="E1365" s="11" t="s">
        <v>248</v>
      </c>
      <c r="F1365" s="11" t="s">
        <v>110</v>
      </c>
      <c r="G1365" s="11" t="s">
        <v>111</v>
      </c>
    </row>
    <row r="1366" spans="1:7" x14ac:dyDescent="0.25">
      <c r="A1366" s="11" t="str">
        <f t="shared" si="21"/>
        <v>PalawanSan Vicente</v>
      </c>
      <c r="B1366" s="11" t="s">
        <v>2827</v>
      </c>
      <c r="C1366" s="11" t="s">
        <v>2831</v>
      </c>
      <c r="D1366" s="11" t="s">
        <v>86</v>
      </c>
      <c r="E1366" s="11" t="s">
        <v>87</v>
      </c>
      <c r="F1366" s="11" t="s">
        <v>88</v>
      </c>
      <c r="G1366" s="11" t="s">
        <v>89</v>
      </c>
    </row>
    <row r="1367" spans="1:7" x14ac:dyDescent="0.25">
      <c r="A1367" s="11" t="str">
        <f t="shared" si="21"/>
        <v>CagayanSanchez-Mira</v>
      </c>
      <c r="B1367" s="11" t="s">
        <v>2832</v>
      </c>
      <c r="C1367" s="11" t="s">
        <v>2833</v>
      </c>
      <c r="D1367" s="11" t="s">
        <v>102</v>
      </c>
      <c r="E1367" s="11" t="s">
        <v>103</v>
      </c>
      <c r="F1367" s="11" t="s">
        <v>104</v>
      </c>
      <c r="G1367" s="11" t="s">
        <v>105</v>
      </c>
    </row>
    <row r="1368" spans="1:7" x14ac:dyDescent="0.25">
      <c r="A1368" s="11" t="str">
        <f t="shared" si="21"/>
        <v>Ilocos SurSanta</v>
      </c>
      <c r="B1368" s="11" t="s">
        <v>2834</v>
      </c>
      <c r="C1368" s="11" t="s">
        <v>2835</v>
      </c>
      <c r="D1368" s="11" t="s">
        <v>237</v>
      </c>
      <c r="E1368" s="11" t="s">
        <v>238</v>
      </c>
      <c r="F1368" s="11" t="s">
        <v>116</v>
      </c>
      <c r="G1368" s="11" t="s">
        <v>117</v>
      </c>
    </row>
    <row r="1369" spans="1:7" x14ac:dyDescent="0.25">
      <c r="A1369" s="11" t="str">
        <f t="shared" si="21"/>
        <v>CagayanSanta Ana</v>
      </c>
      <c r="B1369" s="11" t="s">
        <v>2836</v>
      </c>
      <c r="C1369" s="11" t="s">
        <v>2837</v>
      </c>
      <c r="D1369" s="11" t="s">
        <v>102</v>
      </c>
      <c r="E1369" s="11" t="s">
        <v>103</v>
      </c>
      <c r="F1369" s="11" t="s">
        <v>104</v>
      </c>
      <c r="G1369" s="11" t="s">
        <v>105</v>
      </c>
    </row>
    <row r="1370" spans="1:7" x14ac:dyDescent="0.25">
      <c r="A1370" s="11" t="str">
        <f t="shared" si="21"/>
        <v>PampangaSanta Ana</v>
      </c>
      <c r="B1370" s="11" t="s">
        <v>2836</v>
      </c>
      <c r="C1370" s="11" t="s">
        <v>2838</v>
      </c>
      <c r="D1370" s="11" t="s">
        <v>306</v>
      </c>
      <c r="E1370" s="11" t="s">
        <v>307</v>
      </c>
      <c r="F1370" s="11" t="s">
        <v>98</v>
      </c>
      <c r="G1370" s="11" t="s">
        <v>99</v>
      </c>
    </row>
    <row r="1371" spans="1:7" x14ac:dyDescent="0.25">
      <c r="A1371" s="11" t="str">
        <f t="shared" si="21"/>
        <v>NCR, City of Manila, First DistrictSanta Ana</v>
      </c>
      <c r="B1371" s="11" t="s">
        <v>2836</v>
      </c>
      <c r="C1371" s="11" t="s">
        <v>2839</v>
      </c>
      <c r="D1371" s="11" t="s">
        <v>661</v>
      </c>
      <c r="E1371" s="11" t="s">
        <v>662</v>
      </c>
      <c r="F1371" s="11" t="s">
        <v>663</v>
      </c>
      <c r="G1371" s="11" t="s">
        <v>664</v>
      </c>
    </row>
    <row r="1372" spans="1:7" x14ac:dyDescent="0.25">
      <c r="A1372" s="11" t="str">
        <f t="shared" si="21"/>
        <v>PangasinanSanta Barbara</v>
      </c>
      <c r="B1372" s="11" t="s">
        <v>2840</v>
      </c>
      <c r="C1372" s="11" t="s">
        <v>2841</v>
      </c>
      <c r="D1372" s="11" t="s">
        <v>130</v>
      </c>
      <c r="E1372" s="11" t="s">
        <v>131</v>
      </c>
      <c r="F1372" s="11" t="s">
        <v>116</v>
      </c>
      <c r="G1372" s="11" t="s">
        <v>117</v>
      </c>
    </row>
    <row r="1373" spans="1:7" x14ac:dyDescent="0.25">
      <c r="A1373" s="11" t="str">
        <f t="shared" si="21"/>
        <v>IloiloSanta Barbara</v>
      </c>
      <c r="B1373" s="11" t="s">
        <v>2840</v>
      </c>
      <c r="C1373" s="11" t="s">
        <v>2842</v>
      </c>
      <c r="D1373" s="11" t="s">
        <v>152</v>
      </c>
      <c r="E1373" s="11" t="s">
        <v>153</v>
      </c>
      <c r="F1373" s="11" t="s">
        <v>154</v>
      </c>
      <c r="G1373" s="11" t="s">
        <v>155</v>
      </c>
    </row>
    <row r="1374" spans="1:7" x14ac:dyDescent="0.25">
      <c r="A1374" s="11" t="str">
        <f t="shared" si="21"/>
        <v>Ilocos SurSanta Catalina</v>
      </c>
      <c r="B1374" s="11" t="s">
        <v>2843</v>
      </c>
      <c r="C1374" s="11" t="s">
        <v>2844</v>
      </c>
      <c r="D1374" s="11" t="s">
        <v>237</v>
      </c>
      <c r="E1374" s="11" t="s">
        <v>238</v>
      </c>
      <c r="F1374" s="11" t="s">
        <v>116</v>
      </c>
      <c r="G1374" s="11" t="s">
        <v>117</v>
      </c>
    </row>
    <row r="1375" spans="1:7" x14ac:dyDescent="0.25">
      <c r="A1375" s="11" t="str">
        <f t="shared" si="21"/>
        <v>Negros OrientalSanta Catalina</v>
      </c>
      <c r="B1375" s="11" t="s">
        <v>2843</v>
      </c>
      <c r="C1375" s="11" t="s">
        <v>2845</v>
      </c>
      <c r="D1375" s="11" t="s">
        <v>279</v>
      </c>
      <c r="E1375" s="11" t="s">
        <v>280</v>
      </c>
      <c r="F1375" s="11" t="s">
        <v>188</v>
      </c>
      <c r="G1375" s="11" t="s">
        <v>189</v>
      </c>
    </row>
    <row r="1376" spans="1:7" x14ac:dyDescent="0.25">
      <c r="A1376" s="11" t="str">
        <f t="shared" si="21"/>
        <v>Ilocos SurSanta Cruz</v>
      </c>
      <c r="B1376" s="11" t="s">
        <v>2846</v>
      </c>
      <c r="C1376" s="11" t="s">
        <v>2847</v>
      </c>
      <c r="D1376" s="11" t="s">
        <v>237</v>
      </c>
      <c r="E1376" s="11" t="s">
        <v>238</v>
      </c>
      <c r="F1376" s="11" t="s">
        <v>116</v>
      </c>
      <c r="G1376" s="11" t="s">
        <v>117</v>
      </c>
    </row>
    <row r="1377" spans="1:7" x14ac:dyDescent="0.25">
      <c r="A1377" s="11" t="str">
        <f t="shared" si="21"/>
        <v>ZambalesSanta Cruz</v>
      </c>
      <c r="B1377" s="11" t="s">
        <v>2846</v>
      </c>
      <c r="C1377" s="11" t="s">
        <v>2848</v>
      </c>
      <c r="D1377" s="11" t="s">
        <v>706</v>
      </c>
      <c r="E1377" s="11" t="s">
        <v>707</v>
      </c>
      <c r="F1377" s="11" t="s">
        <v>98</v>
      </c>
      <c r="G1377" s="11" t="s">
        <v>99</v>
      </c>
    </row>
    <row r="1378" spans="1:7" x14ac:dyDescent="0.25">
      <c r="A1378" s="11" t="str">
        <f t="shared" si="21"/>
        <v>LagunaSanta Cruz</v>
      </c>
      <c r="B1378" s="11" t="s">
        <v>2846</v>
      </c>
      <c r="C1378" s="11" t="s">
        <v>2849</v>
      </c>
      <c r="D1378" s="11" t="s">
        <v>178</v>
      </c>
      <c r="E1378" s="11" t="s">
        <v>179</v>
      </c>
      <c r="F1378" s="11" t="s">
        <v>122</v>
      </c>
      <c r="G1378" s="11" t="s">
        <v>123</v>
      </c>
    </row>
    <row r="1379" spans="1:7" x14ac:dyDescent="0.25">
      <c r="A1379" s="11" t="str">
        <f t="shared" si="21"/>
        <v>Davao del SurSanta Cruz</v>
      </c>
      <c r="B1379" s="11" t="s">
        <v>2846</v>
      </c>
      <c r="C1379" s="11" t="s">
        <v>2850</v>
      </c>
      <c r="D1379" s="11" t="s">
        <v>538</v>
      </c>
      <c r="E1379" s="11" t="s">
        <v>539</v>
      </c>
      <c r="F1379" s="11" t="s">
        <v>358</v>
      </c>
      <c r="G1379" s="11" t="s">
        <v>359</v>
      </c>
    </row>
    <row r="1380" spans="1:7" x14ac:dyDescent="0.25">
      <c r="A1380" s="11" t="str">
        <f t="shared" si="21"/>
        <v>NCR, City of Manila, First DistrictSanta Cruz</v>
      </c>
      <c r="B1380" s="11" t="s">
        <v>2846</v>
      </c>
      <c r="C1380" s="11" t="s">
        <v>2851</v>
      </c>
      <c r="D1380" s="11" t="s">
        <v>661</v>
      </c>
      <c r="E1380" s="11" t="s">
        <v>662</v>
      </c>
      <c r="F1380" s="11" t="s">
        <v>663</v>
      </c>
      <c r="G1380" s="11" t="s">
        <v>664</v>
      </c>
    </row>
    <row r="1381" spans="1:7" x14ac:dyDescent="0.25">
      <c r="A1381" s="11" t="str">
        <f t="shared" si="21"/>
        <v>MarinduqueSanta Cruz</v>
      </c>
      <c r="B1381" s="11" t="s">
        <v>2846</v>
      </c>
      <c r="C1381" s="11" t="s">
        <v>2852</v>
      </c>
      <c r="D1381" s="11" t="s">
        <v>671</v>
      </c>
      <c r="E1381" s="11" t="s">
        <v>672</v>
      </c>
      <c r="F1381" s="11" t="s">
        <v>88</v>
      </c>
      <c r="G1381" s="11" t="s">
        <v>89</v>
      </c>
    </row>
    <row r="1382" spans="1:7" x14ac:dyDescent="0.25">
      <c r="A1382" s="11" t="str">
        <f t="shared" si="21"/>
        <v>Occidental MindoroSanta Cruz</v>
      </c>
      <c r="B1382" s="11" t="s">
        <v>2846</v>
      </c>
      <c r="C1382" s="11" t="s">
        <v>2853</v>
      </c>
      <c r="D1382" s="11" t="s">
        <v>92</v>
      </c>
      <c r="E1382" s="11" t="s">
        <v>93</v>
      </c>
      <c r="F1382" s="11" t="s">
        <v>88</v>
      </c>
      <c r="G1382" s="11" t="s">
        <v>89</v>
      </c>
    </row>
    <row r="1383" spans="1:7" x14ac:dyDescent="0.25">
      <c r="A1383" s="11" t="str">
        <f t="shared" si="21"/>
        <v>Camarines NorteSanta Elena</v>
      </c>
      <c r="B1383" s="11" t="s">
        <v>2854</v>
      </c>
      <c r="C1383" s="11" t="s">
        <v>2855</v>
      </c>
      <c r="D1383" s="11" t="s">
        <v>593</v>
      </c>
      <c r="E1383" s="11" t="s">
        <v>594</v>
      </c>
      <c r="F1383" s="11" t="s">
        <v>342</v>
      </c>
      <c r="G1383" s="11" t="s">
        <v>343</v>
      </c>
    </row>
    <row r="1384" spans="1:7" x14ac:dyDescent="0.25">
      <c r="A1384" s="11" t="str">
        <f t="shared" si="21"/>
        <v>Nueva VizcayaSanta Fe</v>
      </c>
      <c r="B1384" s="11" t="s">
        <v>2856</v>
      </c>
      <c r="C1384" s="11" t="s">
        <v>2857</v>
      </c>
      <c r="D1384" s="11" t="s">
        <v>217</v>
      </c>
      <c r="E1384" s="11" t="s">
        <v>218</v>
      </c>
      <c r="F1384" s="11" t="s">
        <v>104</v>
      </c>
      <c r="G1384" s="11" t="s">
        <v>105</v>
      </c>
    </row>
    <row r="1385" spans="1:7" x14ac:dyDescent="0.25">
      <c r="A1385" s="11" t="str">
        <f t="shared" si="21"/>
        <v>CebuSanta Fe</v>
      </c>
      <c r="B1385" s="11" t="s">
        <v>2856</v>
      </c>
      <c r="C1385" s="11" t="s">
        <v>2858</v>
      </c>
      <c r="D1385" s="11" t="s">
        <v>195</v>
      </c>
      <c r="E1385" s="11" t="s">
        <v>196</v>
      </c>
      <c r="F1385" s="11" t="s">
        <v>188</v>
      </c>
      <c r="G1385" s="11" t="s">
        <v>189</v>
      </c>
    </row>
    <row r="1386" spans="1:7" x14ac:dyDescent="0.25">
      <c r="A1386" s="11" t="str">
        <f t="shared" si="21"/>
        <v>LeyteSanta Fe</v>
      </c>
      <c r="B1386" s="11" t="s">
        <v>2856</v>
      </c>
      <c r="C1386" s="11" t="s">
        <v>2859</v>
      </c>
      <c r="D1386" s="11" t="s">
        <v>108</v>
      </c>
      <c r="E1386" s="11" t="s">
        <v>109</v>
      </c>
      <c r="F1386" s="11" t="s">
        <v>110</v>
      </c>
      <c r="G1386" s="11" t="s">
        <v>111</v>
      </c>
    </row>
    <row r="1387" spans="1:7" x14ac:dyDescent="0.25">
      <c r="A1387" s="11" t="str">
        <f t="shared" si="21"/>
        <v>RomblonSanta Fe</v>
      </c>
      <c r="B1387" s="11" t="s">
        <v>2856</v>
      </c>
      <c r="C1387" s="11" t="s">
        <v>2860</v>
      </c>
      <c r="D1387" s="11" t="s">
        <v>198</v>
      </c>
      <c r="E1387" s="11" t="s">
        <v>199</v>
      </c>
      <c r="F1387" s="11" t="s">
        <v>88</v>
      </c>
      <c r="G1387" s="11" t="s">
        <v>89</v>
      </c>
    </row>
    <row r="1388" spans="1:7" x14ac:dyDescent="0.25">
      <c r="A1388" s="11" t="str">
        <f t="shared" si="21"/>
        <v>TarlacSanta Ignacia</v>
      </c>
      <c r="B1388" s="11" t="s">
        <v>2861</v>
      </c>
      <c r="C1388" s="11" t="s">
        <v>2862</v>
      </c>
      <c r="D1388" s="11" t="s">
        <v>293</v>
      </c>
      <c r="E1388" s="11" t="s">
        <v>294</v>
      </c>
      <c r="F1388" s="11" t="s">
        <v>98</v>
      </c>
      <c r="G1388" s="11" t="s">
        <v>99</v>
      </c>
    </row>
    <row r="1389" spans="1:7" x14ac:dyDescent="0.25">
      <c r="A1389" s="11" t="str">
        <f t="shared" si="21"/>
        <v>Agusan del SurSanta Josefa</v>
      </c>
      <c r="B1389" s="11" t="s">
        <v>2863</v>
      </c>
      <c r="C1389" s="11" t="s">
        <v>2864</v>
      </c>
      <c r="D1389" s="11" t="s">
        <v>757</v>
      </c>
      <c r="E1389" s="11" t="s">
        <v>758</v>
      </c>
      <c r="F1389" s="11" t="s">
        <v>207</v>
      </c>
      <c r="G1389" s="11" t="s">
        <v>208</v>
      </c>
    </row>
    <row r="1390" spans="1:7" x14ac:dyDescent="0.25">
      <c r="A1390" s="11" t="str">
        <f t="shared" si="21"/>
        <v>Ilocos SurSanta Lucia</v>
      </c>
      <c r="B1390" s="11" t="s">
        <v>2865</v>
      </c>
      <c r="C1390" s="11" t="s">
        <v>2866</v>
      </c>
      <c r="D1390" s="11" t="s">
        <v>237</v>
      </c>
      <c r="E1390" s="11" t="s">
        <v>238</v>
      </c>
      <c r="F1390" s="11" t="s">
        <v>116</v>
      </c>
      <c r="G1390" s="11" t="s">
        <v>117</v>
      </c>
    </row>
    <row r="1391" spans="1:7" x14ac:dyDescent="0.25">
      <c r="A1391" s="11" t="str">
        <f t="shared" si="21"/>
        <v>SorsogonSanta Magdalena</v>
      </c>
      <c r="B1391" s="11" t="s">
        <v>2867</v>
      </c>
      <c r="C1391" s="11" t="s">
        <v>2868</v>
      </c>
      <c r="D1391" s="11" t="s">
        <v>555</v>
      </c>
      <c r="E1391" s="11" t="s">
        <v>556</v>
      </c>
      <c r="F1391" s="11" t="s">
        <v>342</v>
      </c>
      <c r="G1391" s="11" t="s">
        <v>343</v>
      </c>
    </row>
    <row r="1392" spans="1:7" x14ac:dyDescent="0.25">
      <c r="A1392" s="11" t="str">
        <f t="shared" si="21"/>
        <v>ApayaoSanta Marcela</v>
      </c>
      <c r="B1392" s="11" t="s">
        <v>2869</v>
      </c>
      <c r="C1392" s="11" t="s">
        <v>2870</v>
      </c>
      <c r="D1392" s="11" t="s">
        <v>831</v>
      </c>
      <c r="E1392" s="11" t="s">
        <v>832</v>
      </c>
      <c r="F1392" s="11" t="s">
        <v>146</v>
      </c>
      <c r="G1392" s="11" t="s">
        <v>147</v>
      </c>
    </row>
    <row r="1393" spans="1:7" x14ac:dyDescent="0.25">
      <c r="A1393" s="11" t="str">
        <f t="shared" si="21"/>
        <v>SamarSanta Margarita</v>
      </c>
      <c r="B1393" s="11" t="s">
        <v>2871</v>
      </c>
      <c r="C1393" s="11" t="s">
        <v>2872</v>
      </c>
      <c r="D1393" s="11" t="s">
        <v>251</v>
      </c>
      <c r="E1393" s="11" t="s">
        <v>252</v>
      </c>
      <c r="F1393" s="11" t="s">
        <v>110</v>
      </c>
      <c r="G1393" s="11" t="s">
        <v>111</v>
      </c>
    </row>
    <row r="1394" spans="1:7" x14ac:dyDescent="0.25">
      <c r="A1394" s="11" t="str">
        <f t="shared" si="21"/>
        <v>Ilocos SurSanta Maria</v>
      </c>
      <c r="B1394" s="11" t="s">
        <v>2873</v>
      </c>
      <c r="C1394" s="11" t="s">
        <v>2874</v>
      </c>
      <c r="D1394" s="11" t="s">
        <v>237</v>
      </c>
      <c r="E1394" s="11" t="s">
        <v>238</v>
      </c>
      <c r="F1394" s="11" t="s">
        <v>116</v>
      </c>
      <c r="G1394" s="11" t="s">
        <v>117</v>
      </c>
    </row>
    <row r="1395" spans="1:7" x14ac:dyDescent="0.25">
      <c r="A1395" s="11" t="str">
        <f t="shared" si="21"/>
        <v>PangasinanSanta Maria</v>
      </c>
      <c r="B1395" s="11" t="s">
        <v>2873</v>
      </c>
      <c r="C1395" s="11" t="s">
        <v>2875</v>
      </c>
      <c r="D1395" s="11" t="s">
        <v>130</v>
      </c>
      <c r="E1395" s="11" t="s">
        <v>131</v>
      </c>
      <c r="F1395" s="11" t="s">
        <v>116</v>
      </c>
      <c r="G1395" s="11" t="s">
        <v>117</v>
      </c>
    </row>
    <row r="1396" spans="1:7" x14ac:dyDescent="0.25">
      <c r="A1396" s="11" t="str">
        <f t="shared" si="21"/>
        <v>IsabelaSanta Maria</v>
      </c>
      <c r="B1396" s="11" t="s">
        <v>2873</v>
      </c>
      <c r="C1396" s="11" t="s">
        <v>2876</v>
      </c>
      <c r="D1396" s="11" t="s">
        <v>227</v>
      </c>
      <c r="E1396" s="11" t="s">
        <v>228</v>
      </c>
      <c r="F1396" s="11" t="s">
        <v>104</v>
      </c>
      <c r="G1396" s="11" t="s">
        <v>105</v>
      </c>
    </row>
    <row r="1397" spans="1:7" x14ac:dyDescent="0.25">
      <c r="A1397" s="11" t="str">
        <f t="shared" si="21"/>
        <v>BulacanSanta Maria</v>
      </c>
      <c r="B1397" s="11" t="s">
        <v>2873</v>
      </c>
      <c r="C1397" s="11" t="s">
        <v>2877</v>
      </c>
      <c r="D1397" s="11" t="s">
        <v>302</v>
      </c>
      <c r="E1397" s="11" t="s">
        <v>303</v>
      </c>
      <c r="F1397" s="11" t="s">
        <v>98</v>
      </c>
      <c r="G1397" s="11" t="s">
        <v>99</v>
      </c>
    </row>
    <row r="1398" spans="1:7" x14ac:dyDescent="0.25">
      <c r="A1398" s="11" t="str">
        <f t="shared" si="21"/>
        <v>LagunaSanta Maria</v>
      </c>
      <c r="B1398" s="11" t="s">
        <v>2873</v>
      </c>
      <c r="C1398" s="11" t="s">
        <v>2878</v>
      </c>
      <c r="D1398" s="11" t="s">
        <v>178</v>
      </c>
      <c r="E1398" s="11" t="s">
        <v>179</v>
      </c>
      <c r="F1398" s="11" t="s">
        <v>122</v>
      </c>
      <c r="G1398" s="11" t="s">
        <v>123</v>
      </c>
    </row>
    <row r="1399" spans="1:7" x14ac:dyDescent="0.25">
      <c r="A1399" s="11" t="str">
        <f t="shared" si="21"/>
        <v>Davao OccidentalSanta Maria</v>
      </c>
      <c r="B1399" s="11" t="s">
        <v>2873</v>
      </c>
      <c r="C1399" s="11" t="s">
        <v>2879</v>
      </c>
      <c r="D1399" s="11" t="s">
        <v>1292</v>
      </c>
      <c r="E1399" s="11" t="s">
        <v>1293</v>
      </c>
      <c r="F1399" s="11" t="s">
        <v>358</v>
      </c>
      <c r="G1399" s="11" t="s">
        <v>359</v>
      </c>
    </row>
    <row r="1400" spans="1:7" x14ac:dyDescent="0.25">
      <c r="A1400" s="11" t="str">
        <f t="shared" si="21"/>
        <v>RomblonSanta Maria</v>
      </c>
      <c r="B1400" s="11" t="s">
        <v>2873</v>
      </c>
      <c r="C1400" s="11" t="s">
        <v>2880</v>
      </c>
      <c r="D1400" s="11" t="s">
        <v>198</v>
      </c>
      <c r="E1400" s="11" t="s">
        <v>199</v>
      </c>
      <c r="F1400" s="11" t="s">
        <v>88</v>
      </c>
      <c r="G1400" s="11" t="s">
        <v>89</v>
      </c>
    </row>
    <row r="1401" spans="1:7" x14ac:dyDescent="0.25">
      <c r="A1401" s="11" t="str">
        <f t="shared" si="21"/>
        <v>Surigao del NorteSanta Monica</v>
      </c>
      <c r="B1401" s="11" t="s">
        <v>2881</v>
      </c>
      <c r="C1401" s="11" t="s">
        <v>2882</v>
      </c>
      <c r="D1401" s="11" t="s">
        <v>205</v>
      </c>
      <c r="E1401" s="11" t="s">
        <v>206</v>
      </c>
      <c r="F1401" s="11" t="s">
        <v>207</v>
      </c>
      <c r="G1401" s="11" t="s">
        <v>208</v>
      </c>
    </row>
    <row r="1402" spans="1:7" x14ac:dyDescent="0.25">
      <c r="A1402" s="11" t="str">
        <f t="shared" si="21"/>
        <v>CagayanSanta Praxedes</v>
      </c>
      <c r="B1402" s="11" t="s">
        <v>2883</v>
      </c>
      <c r="C1402" s="11" t="s">
        <v>2884</v>
      </c>
      <c r="D1402" s="11" t="s">
        <v>102</v>
      </c>
      <c r="E1402" s="11" t="s">
        <v>103</v>
      </c>
      <c r="F1402" s="11" t="s">
        <v>104</v>
      </c>
      <c r="G1402" s="11" t="s">
        <v>105</v>
      </c>
    </row>
    <row r="1403" spans="1:7" x14ac:dyDescent="0.25">
      <c r="A1403" s="11" t="str">
        <f t="shared" si="21"/>
        <v>PampangaSanta Rita</v>
      </c>
      <c r="B1403" s="11" t="s">
        <v>2885</v>
      </c>
      <c r="C1403" s="11" t="s">
        <v>2886</v>
      </c>
      <c r="D1403" s="11" t="s">
        <v>306</v>
      </c>
      <c r="E1403" s="11" t="s">
        <v>307</v>
      </c>
      <c r="F1403" s="11" t="s">
        <v>98</v>
      </c>
      <c r="G1403" s="11" t="s">
        <v>99</v>
      </c>
    </row>
    <row r="1404" spans="1:7" x14ac:dyDescent="0.25">
      <c r="A1404" s="11" t="str">
        <f t="shared" si="21"/>
        <v>SamarSanta Rita</v>
      </c>
      <c r="B1404" s="11" t="s">
        <v>2885</v>
      </c>
      <c r="C1404" s="11" t="s">
        <v>2887</v>
      </c>
      <c r="D1404" s="11" t="s">
        <v>251</v>
      </c>
      <c r="E1404" s="11" t="s">
        <v>252</v>
      </c>
      <c r="F1404" s="11" t="s">
        <v>110</v>
      </c>
      <c r="G1404" s="11" t="s">
        <v>111</v>
      </c>
    </row>
    <row r="1405" spans="1:7" x14ac:dyDescent="0.25">
      <c r="A1405" s="11" t="str">
        <f t="shared" si="21"/>
        <v>Nueva EcijaSanta Rosa</v>
      </c>
      <c r="B1405" s="11" t="s">
        <v>2888</v>
      </c>
      <c r="C1405" s="11" t="s">
        <v>2889</v>
      </c>
      <c r="D1405" s="11" t="s">
        <v>223</v>
      </c>
      <c r="E1405" s="11" t="s">
        <v>224</v>
      </c>
      <c r="F1405" s="11" t="s">
        <v>98</v>
      </c>
      <c r="G1405" s="11" t="s">
        <v>99</v>
      </c>
    </row>
    <row r="1406" spans="1:7" x14ac:dyDescent="0.25">
      <c r="A1406" s="11" t="str">
        <f t="shared" si="21"/>
        <v>CagayanSanta Teresita</v>
      </c>
      <c r="B1406" s="11" t="s">
        <v>2890</v>
      </c>
      <c r="C1406" s="11" t="s">
        <v>2891</v>
      </c>
      <c r="D1406" s="11" t="s">
        <v>102</v>
      </c>
      <c r="E1406" s="11" t="s">
        <v>103</v>
      </c>
      <c r="F1406" s="11" t="s">
        <v>104</v>
      </c>
      <c r="G1406" s="11" t="s">
        <v>105</v>
      </c>
    </row>
    <row r="1407" spans="1:7" x14ac:dyDescent="0.25">
      <c r="A1407" s="11" t="str">
        <f t="shared" si="21"/>
        <v>BatangasSanta Teresita</v>
      </c>
      <c r="B1407" s="11" t="s">
        <v>2890</v>
      </c>
      <c r="C1407" s="11" t="s">
        <v>2892</v>
      </c>
      <c r="D1407" s="11" t="s">
        <v>134</v>
      </c>
      <c r="E1407" s="11" t="s">
        <v>135</v>
      </c>
      <c r="F1407" s="11" t="s">
        <v>122</v>
      </c>
      <c r="G1407" s="11" t="s">
        <v>123</v>
      </c>
    </row>
    <row r="1408" spans="1:7" x14ac:dyDescent="0.25">
      <c r="A1408" s="11" t="str">
        <f t="shared" si="21"/>
        <v>CebuSantander</v>
      </c>
      <c r="B1408" s="11" t="s">
        <v>2893</v>
      </c>
      <c r="C1408" s="11" t="s">
        <v>2894</v>
      </c>
      <c r="D1408" s="11" t="s">
        <v>195</v>
      </c>
      <c r="E1408" s="11" t="s">
        <v>196</v>
      </c>
      <c r="F1408" s="11" t="s">
        <v>188</v>
      </c>
      <c r="G1408" s="11" t="s">
        <v>189</v>
      </c>
    </row>
    <row r="1409" spans="1:7" x14ac:dyDescent="0.25">
      <c r="A1409" s="11" t="str">
        <f t="shared" si="21"/>
        <v>Ilocos SurSantiago</v>
      </c>
      <c r="B1409" s="11" t="s">
        <v>2895</v>
      </c>
      <c r="C1409" s="11" t="s">
        <v>2896</v>
      </c>
      <c r="D1409" s="11" t="s">
        <v>237</v>
      </c>
      <c r="E1409" s="11" t="s">
        <v>238</v>
      </c>
      <c r="F1409" s="11" t="s">
        <v>116</v>
      </c>
      <c r="G1409" s="11" t="s">
        <v>117</v>
      </c>
    </row>
    <row r="1410" spans="1:7" x14ac:dyDescent="0.25">
      <c r="A1410" s="11" t="str">
        <f t="shared" si="21"/>
        <v>Agusan del NorteSantiago</v>
      </c>
      <c r="B1410" s="11" t="s">
        <v>2895</v>
      </c>
      <c r="C1410" s="11" t="s">
        <v>2897</v>
      </c>
      <c r="D1410" s="11" t="s">
        <v>727</v>
      </c>
      <c r="E1410" s="11" t="s">
        <v>728</v>
      </c>
      <c r="F1410" s="11" t="s">
        <v>207</v>
      </c>
      <c r="G1410" s="11" t="s">
        <v>208</v>
      </c>
    </row>
    <row r="1411" spans="1:7" x14ac:dyDescent="0.25">
      <c r="A1411" s="11" t="str">
        <f t="shared" ref="A1411:A1474" si="22">D1411&amp;B1411</f>
        <v>Ilocos SurSanto Domingo</v>
      </c>
      <c r="B1411" s="11" t="s">
        <v>2898</v>
      </c>
      <c r="C1411" s="11" t="s">
        <v>2899</v>
      </c>
      <c r="D1411" s="11" t="s">
        <v>237</v>
      </c>
      <c r="E1411" s="11" t="s">
        <v>238</v>
      </c>
      <c r="F1411" s="11" t="s">
        <v>116</v>
      </c>
      <c r="G1411" s="11" t="s">
        <v>117</v>
      </c>
    </row>
    <row r="1412" spans="1:7" x14ac:dyDescent="0.25">
      <c r="A1412" s="11" t="str">
        <f t="shared" si="22"/>
        <v>Nueva EcijaSanto Domingo</v>
      </c>
      <c r="B1412" s="11" t="s">
        <v>2898</v>
      </c>
      <c r="C1412" s="11" t="s">
        <v>2900</v>
      </c>
      <c r="D1412" s="11" t="s">
        <v>223</v>
      </c>
      <c r="E1412" s="11" t="s">
        <v>224</v>
      </c>
      <c r="F1412" s="11" t="s">
        <v>98</v>
      </c>
      <c r="G1412" s="11" t="s">
        <v>99</v>
      </c>
    </row>
    <row r="1413" spans="1:7" x14ac:dyDescent="0.25">
      <c r="A1413" s="11" t="str">
        <f t="shared" si="22"/>
        <v>AlbaySanto Domingo</v>
      </c>
      <c r="B1413" s="11" t="s">
        <v>2898</v>
      </c>
      <c r="C1413" s="11" t="s">
        <v>2901</v>
      </c>
      <c r="D1413" s="11" t="s">
        <v>381</v>
      </c>
      <c r="E1413" s="11" t="s">
        <v>382</v>
      </c>
      <c r="F1413" s="11" t="s">
        <v>342</v>
      </c>
      <c r="G1413" s="11" t="s">
        <v>343</v>
      </c>
    </row>
    <row r="1414" spans="1:7" x14ac:dyDescent="0.25">
      <c r="A1414" s="11" t="str">
        <f t="shared" si="22"/>
        <v>CagayanSanto Niño</v>
      </c>
      <c r="B1414" s="11" t="s">
        <v>2902</v>
      </c>
      <c r="C1414" s="11" t="s">
        <v>2903</v>
      </c>
      <c r="D1414" s="11" t="s">
        <v>102</v>
      </c>
      <c r="E1414" s="11" t="s">
        <v>103</v>
      </c>
      <c r="F1414" s="11" t="s">
        <v>104</v>
      </c>
      <c r="G1414" s="11" t="s">
        <v>105</v>
      </c>
    </row>
    <row r="1415" spans="1:7" x14ac:dyDescent="0.25">
      <c r="A1415" s="11" t="str">
        <f t="shared" si="22"/>
        <v>SamarSanto Niño</v>
      </c>
      <c r="B1415" s="11" t="s">
        <v>2902</v>
      </c>
      <c r="C1415" s="11" t="s">
        <v>2904</v>
      </c>
      <c r="D1415" s="11" t="s">
        <v>251</v>
      </c>
      <c r="E1415" s="11" t="s">
        <v>252</v>
      </c>
      <c r="F1415" s="11" t="s">
        <v>110</v>
      </c>
      <c r="G1415" s="11" t="s">
        <v>111</v>
      </c>
    </row>
    <row r="1416" spans="1:7" x14ac:dyDescent="0.25">
      <c r="A1416" s="11" t="str">
        <f t="shared" si="22"/>
        <v>South CotabatoSanto Niño</v>
      </c>
      <c r="B1416" s="11" t="s">
        <v>2902</v>
      </c>
      <c r="C1416" s="11" t="s">
        <v>2905</v>
      </c>
      <c r="D1416" s="11" t="s">
        <v>520</v>
      </c>
      <c r="E1416" s="11" t="s">
        <v>521</v>
      </c>
      <c r="F1416" s="11" t="s">
        <v>170</v>
      </c>
      <c r="G1416" s="11" t="s">
        <v>171</v>
      </c>
    </row>
    <row r="1417" spans="1:7" x14ac:dyDescent="0.25">
      <c r="A1417" s="11" t="str">
        <f t="shared" si="22"/>
        <v>La UnionSanto Tomas</v>
      </c>
      <c r="B1417" s="11" t="s">
        <v>2906</v>
      </c>
      <c r="C1417" s="11" t="s">
        <v>2907</v>
      </c>
      <c r="D1417" s="11" t="s">
        <v>138</v>
      </c>
      <c r="E1417" s="11" t="s">
        <v>139</v>
      </c>
      <c r="F1417" s="11" t="s">
        <v>116</v>
      </c>
      <c r="G1417" s="11" t="s">
        <v>117</v>
      </c>
    </row>
    <row r="1418" spans="1:7" x14ac:dyDescent="0.25">
      <c r="A1418" s="11" t="str">
        <f t="shared" si="22"/>
        <v>PangasinanSanto Tomas</v>
      </c>
      <c r="B1418" s="11" t="s">
        <v>2906</v>
      </c>
      <c r="C1418" s="11" t="s">
        <v>2908</v>
      </c>
      <c r="D1418" s="11" t="s">
        <v>130</v>
      </c>
      <c r="E1418" s="11" t="s">
        <v>131</v>
      </c>
      <c r="F1418" s="11" t="s">
        <v>116</v>
      </c>
      <c r="G1418" s="11" t="s">
        <v>117</v>
      </c>
    </row>
    <row r="1419" spans="1:7" x14ac:dyDescent="0.25">
      <c r="A1419" s="11" t="str">
        <f t="shared" si="22"/>
        <v>IsabelaSanto Tomas</v>
      </c>
      <c r="B1419" s="11" t="s">
        <v>2906</v>
      </c>
      <c r="C1419" s="11" t="s">
        <v>2909</v>
      </c>
      <c r="D1419" s="11" t="s">
        <v>227</v>
      </c>
      <c r="E1419" s="11" t="s">
        <v>228</v>
      </c>
      <c r="F1419" s="11" t="s">
        <v>104</v>
      </c>
      <c r="G1419" s="11" t="s">
        <v>105</v>
      </c>
    </row>
    <row r="1420" spans="1:7" x14ac:dyDescent="0.25">
      <c r="A1420" s="11" t="str">
        <f t="shared" si="22"/>
        <v>PampangaSanto Tomas</v>
      </c>
      <c r="B1420" s="11" t="s">
        <v>2906</v>
      </c>
      <c r="C1420" s="11" t="s">
        <v>2910</v>
      </c>
      <c r="D1420" s="11" t="s">
        <v>306</v>
      </c>
      <c r="E1420" s="11" t="s">
        <v>307</v>
      </c>
      <c r="F1420" s="11" t="s">
        <v>98</v>
      </c>
      <c r="G1420" s="11" t="s">
        <v>99</v>
      </c>
    </row>
    <row r="1421" spans="1:7" x14ac:dyDescent="0.25">
      <c r="A1421" s="11" t="str">
        <f t="shared" si="22"/>
        <v>BatangasSanto Tomas</v>
      </c>
      <c r="B1421" s="11" t="s">
        <v>2906</v>
      </c>
      <c r="C1421" s="11" t="s">
        <v>2911</v>
      </c>
      <c r="D1421" s="11" t="s">
        <v>134</v>
      </c>
      <c r="E1421" s="11" t="s">
        <v>135</v>
      </c>
      <c r="F1421" s="11" t="s">
        <v>122</v>
      </c>
      <c r="G1421" s="11" t="s">
        <v>123</v>
      </c>
    </row>
    <row r="1422" spans="1:7" x14ac:dyDescent="0.25">
      <c r="A1422" s="11" t="str">
        <f t="shared" si="22"/>
        <v>Davao del NorteSanto Tomas</v>
      </c>
      <c r="B1422" s="11" t="s">
        <v>2906</v>
      </c>
      <c r="C1422" s="11" t="s">
        <v>2912</v>
      </c>
      <c r="D1422" s="11" t="s">
        <v>356</v>
      </c>
      <c r="E1422" s="11" t="s">
        <v>357</v>
      </c>
      <c r="F1422" s="11" t="s">
        <v>358</v>
      </c>
      <c r="G1422" s="11" t="s">
        <v>359</v>
      </c>
    </row>
    <row r="1423" spans="1:7" x14ac:dyDescent="0.25">
      <c r="A1423" s="11" t="str">
        <f t="shared" si="22"/>
        <v>La UnionSantol</v>
      </c>
      <c r="B1423" s="11" t="s">
        <v>2913</v>
      </c>
      <c r="C1423" s="11" t="s">
        <v>2914</v>
      </c>
      <c r="D1423" s="11" t="s">
        <v>138</v>
      </c>
      <c r="E1423" s="11" t="s">
        <v>139</v>
      </c>
      <c r="F1423" s="11" t="s">
        <v>116</v>
      </c>
      <c r="G1423" s="11" t="s">
        <v>117</v>
      </c>
    </row>
    <row r="1424" spans="1:7" x14ac:dyDescent="0.25">
      <c r="A1424" s="11" t="str">
        <f t="shared" si="22"/>
        <v>Tawi-TawiSapa-Sapa</v>
      </c>
      <c r="B1424" s="11" t="s">
        <v>2915</v>
      </c>
      <c r="C1424" s="11" t="s">
        <v>2916</v>
      </c>
      <c r="D1424" s="11" t="s">
        <v>693</v>
      </c>
      <c r="E1424" s="11" t="s">
        <v>694</v>
      </c>
      <c r="F1424" s="11" t="s">
        <v>160</v>
      </c>
      <c r="G1424" s="11" t="s">
        <v>161</v>
      </c>
    </row>
    <row r="1425" spans="1:7" x14ac:dyDescent="0.25">
      <c r="A1425" s="11" t="str">
        <f t="shared" si="22"/>
        <v>Lanao del NorteSapad</v>
      </c>
      <c r="B1425" s="11" t="s">
        <v>2917</v>
      </c>
      <c r="C1425" s="11" t="s">
        <v>2918</v>
      </c>
      <c r="D1425" s="11" t="s">
        <v>395</v>
      </c>
      <c r="E1425" s="11" t="s">
        <v>396</v>
      </c>
      <c r="F1425" s="11" t="s">
        <v>263</v>
      </c>
      <c r="G1425" s="11" t="s">
        <v>264</v>
      </c>
    </row>
    <row r="1426" spans="1:7" x14ac:dyDescent="0.25">
      <c r="A1426" s="11" t="str">
        <f t="shared" si="22"/>
        <v>Misamis OccidentalSapang Dalaga</v>
      </c>
      <c r="B1426" s="11" t="s">
        <v>2919</v>
      </c>
      <c r="C1426" s="11" t="s">
        <v>2920</v>
      </c>
      <c r="D1426" s="11" t="s">
        <v>261</v>
      </c>
      <c r="E1426" s="11" t="s">
        <v>262</v>
      </c>
      <c r="F1426" s="11" t="s">
        <v>263</v>
      </c>
      <c r="G1426" s="11" t="s">
        <v>264</v>
      </c>
    </row>
    <row r="1427" spans="1:7" x14ac:dyDescent="0.25">
      <c r="A1427" s="11" t="str">
        <f t="shared" si="22"/>
        <v>CapizSapi-An</v>
      </c>
      <c r="B1427" s="11" t="s">
        <v>2921</v>
      </c>
      <c r="C1427" s="11" t="s">
        <v>2922</v>
      </c>
      <c r="D1427" s="11" t="s">
        <v>1162</v>
      </c>
      <c r="E1427" s="11" t="s">
        <v>1163</v>
      </c>
      <c r="F1427" s="11" t="s">
        <v>154</v>
      </c>
      <c r="G1427" s="11" t="s">
        <v>155</v>
      </c>
    </row>
    <row r="1428" spans="1:7" x14ac:dyDescent="0.25">
      <c r="A1428" s="11" t="str">
        <f t="shared" si="22"/>
        <v>IloiloSara</v>
      </c>
      <c r="B1428" s="11" t="s">
        <v>2923</v>
      </c>
      <c r="C1428" s="11" t="s">
        <v>2924</v>
      </c>
      <c r="D1428" s="11" t="s">
        <v>152</v>
      </c>
      <c r="E1428" s="11" t="s">
        <v>153</v>
      </c>
      <c r="F1428" s="11" t="s">
        <v>154</v>
      </c>
      <c r="G1428" s="11" t="s">
        <v>155</v>
      </c>
    </row>
    <row r="1429" spans="1:7" x14ac:dyDescent="0.25">
      <c r="A1429" s="11" t="str">
        <f t="shared" si="22"/>
        <v>Davao OccidentalSarangani</v>
      </c>
      <c r="B1429" s="11" t="s">
        <v>168</v>
      </c>
      <c r="C1429" s="11" t="s">
        <v>2925</v>
      </c>
      <c r="D1429" s="11" t="s">
        <v>1292</v>
      </c>
      <c r="E1429" s="11" t="s">
        <v>1293</v>
      </c>
      <c r="F1429" s="11" t="s">
        <v>358</v>
      </c>
      <c r="G1429" s="11" t="s">
        <v>359</v>
      </c>
    </row>
    <row r="1430" spans="1:7" x14ac:dyDescent="0.25">
      <c r="A1430" s="11" t="str">
        <f t="shared" si="22"/>
        <v>QuezonSariaya</v>
      </c>
      <c r="B1430" s="11" t="s">
        <v>2926</v>
      </c>
      <c r="C1430" s="11" t="s">
        <v>2927</v>
      </c>
      <c r="D1430" s="11" t="s">
        <v>120</v>
      </c>
      <c r="E1430" s="11" t="s">
        <v>121</v>
      </c>
      <c r="F1430" s="11" t="s">
        <v>122</v>
      </c>
      <c r="G1430" s="11" t="s">
        <v>123</v>
      </c>
    </row>
    <row r="1431" spans="1:7" x14ac:dyDescent="0.25">
      <c r="A1431" s="11" t="str">
        <f t="shared" si="22"/>
        <v>Ilocos NorteSarrat</v>
      </c>
      <c r="B1431" s="11" t="s">
        <v>2928</v>
      </c>
      <c r="C1431" s="11" t="s">
        <v>2929</v>
      </c>
      <c r="D1431" s="11" t="s">
        <v>114</v>
      </c>
      <c r="E1431" s="11" t="s">
        <v>115</v>
      </c>
      <c r="F1431" s="11" t="s">
        <v>116</v>
      </c>
      <c r="G1431" s="11" t="s">
        <v>117</v>
      </c>
    </row>
    <row r="1432" spans="1:7" x14ac:dyDescent="0.25">
      <c r="A1432" s="11" t="str">
        <f t="shared" si="22"/>
        <v>PampangaSasmuan</v>
      </c>
      <c r="B1432" s="11" t="s">
        <v>2930</v>
      </c>
      <c r="C1432" s="11" t="s">
        <v>2931</v>
      </c>
      <c r="D1432" s="11" t="s">
        <v>306</v>
      </c>
      <c r="E1432" s="11" t="s">
        <v>307</v>
      </c>
      <c r="F1432" s="11" t="s">
        <v>98</v>
      </c>
      <c r="G1432" s="11" t="s">
        <v>99</v>
      </c>
    </row>
    <row r="1433" spans="1:7" x14ac:dyDescent="0.25">
      <c r="A1433" s="11" t="str">
        <f t="shared" si="22"/>
        <v>Nueva EcijaScience City of Muñoz</v>
      </c>
      <c r="B1433" s="11" t="s">
        <v>2932</v>
      </c>
      <c r="C1433" s="11" t="s">
        <v>2933</v>
      </c>
      <c r="D1433" s="11" t="s">
        <v>223</v>
      </c>
      <c r="E1433" s="11" t="s">
        <v>224</v>
      </c>
      <c r="F1433" s="11" t="s">
        <v>98</v>
      </c>
      <c r="G1433" s="11" t="s">
        <v>99</v>
      </c>
    </row>
    <row r="1434" spans="1:7" x14ac:dyDescent="0.25">
      <c r="A1434" s="11" t="str">
        <f t="shared" si="22"/>
        <v>AntiqueSebaste</v>
      </c>
      <c r="B1434" s="11" t="s">
        <v>2934</v>
      </c>
      <c r="C1434" s="11" t="s">
        <v>2935</v>
      </c>
      <c r="D1434" s="11" t="s">
        <v>316</v>
      </c>
      <c r="E1434" s="11" t="s">
        <v>317</v>
      </c>
      <c r="F1434" s="11" t="s">
        <v>154</v>
      </c>
      <c r="G1434" s="11" t="s">
        <v>155</v>
      </c>
    </row>
    <row r="1435" spans="1:7" x14ac:dyDescent="0.25">
      <c r="A1435" s="11" t="str">
        <f t="shared" si="22"/>
        <v>Sultan KudaratSen. Ninoy Aquino</v>
      </c>
      <c r="B1435" s="11" t="s">
        <v>2936</v>
      </c>
      <c r="C1435" s="11" t="s">
        <v>2937</v>
      </c>
      <c r="D1435" s="11" t="s">
        <v>445</v>
      </c>
      <c r="E1435" s="11" t="s">
        <v>446</v>
      </c>
      <c r="F1435" s="11" t="s">
        <v>170</v>
      </c>
      <c r="G1435" s="11" t="s">
        <v>171</v>
      </c>
    </row>
    <row r="1436" spans="1:7" x14ac:dyDescent="0.25">
      <c r="A1436" s="11" t="str">
        <f t="shared" si="22"/>
        <v>Zamboanga del NorteSergio Osmeña Sr.</v>
      </c>
      <c r="B1436" s="11" t="s">
        <v>2938</v>
      </c>
      <c r="C1436" s="11" t="s">
        <v>2939</v>
      </c>
      <c r="D1436" s="11" t="s">
        <v>415</v>
      </c>
      <c r="E1436" s="11" t="s">
        <v>416</v>
      </c>
      <c r="F1436" s="11" t="s">
        <v>233</v>
      </c>
      <c r="G1436" s="11" t="s">
        <v>234</v>
      </c>
    </row>
    <row r="1437" spans="1:7" x14ac:dyDescent="0.25">
      <c r="A1437" s="11" t="str">
        <f t="shared" si="22"/>
        <v>BoholSevilla</v>
      </c>
      <c r="B1437" s="11" t="s">
        <v>2940</v>
      </c>
      <c r="C1437" s="11" t="s">
        <v>2941</v>
      </c>
      <c r="D1437" s="11" t="s">
        <v>186</v>
      </c>
      <c r="E1437" s="11" t="s">
        <v>187</v>
      </c>
      <c r="F1437" s="11" t="s">
        <v>188</v>
      </c>
      <c r="G1437" s="11" t="s">
        <v>189</v>
      </c>
    </row>
    <row r="1438" spans="1:7" x14ac:dyDescent="0.25">
      <c r="A1438" s="11" t="str">
        <f t="shared" si="22"/>
        <v>MaguindanaoShariff Aguak</v>
      </c>
      <c r="B1438" s="11" t="s">
        <v>2942</v>
      </c>
      <c r="C1438" s="11" t="s">
        <v>2943</v>
      </c>
      <c r="D1438" s="11" t="s">
        <v>283</v>
      </c>
      <c r="E1438" s="11" t="s">
        <v>284</v>
      </c>
      <c r="F1438" s="11" t="s">
        <v>160</v>
      </c>
      <c r="G1438" s="11" t="s">
        <v>161</v>
      </c>
    </row>
    <row r="1439" spans="1:7" x14ac:dyDescent="0.25">
      <c r="A1439" s="11" t="str">
        <f t="shared" si="22"/>
        <v>MaguindanaoShariff Saydona Mustapha</v>
      </c>
      <c r="B1439" s="11" t="s">
        <v>2944</v>
      </c>
      <c r="C1439" s="11" t="s">
        <v>2945</v>
      </c>
      <c r="D1439" s="11" t="s">
        <v>283</v>
      </c>
      <c r="E1439" s="11" t="s">
        <v>284</v>
      </c>
      <c r="F1439" s="11" t="s">
        <v>160</v>
      </c>
      <c r="G1439" s="11" t="s">
        <v>161</v>
      </c>
    </row>
    <row r="1440" spans="1:7" x14ac:dyDescent="0.25">
      <c r="A1440" s="11" t="str">
        <f t="shared" si="22"/>
        <v>SuluSiasi</v>
      </c>
      <c r="B1440" s="11" t="s">
        <v>2946</v>
      </c>
      <c r="C1440" s="11" t="s">
        <v>2947</v>
      </c>
      <c r="D1440" s="11" t="s">
        <v>1461</v>
      </c>
      <c r="E1440" s="11" t="s">
        <v>1462</v>
      </c>
      <c r="F1440" s="11" t="s">
        <v>160</v>
      </c>
      <c r="G1440" s="11" t="s">
        <v>161</v>
      </c>
    </row>
    <row r="1441" spans="1:7" x14ac:dyDescent="0.25">
      <c r="A1441" s="11" t="str">
        <f t="shared" si="22"/>
        <v>Negros OrientalSiaton</v>
      </c>
      <c r="B1441" s="11" t="s">
        <v>2948</v>
      </c>
      <c r="C1441" s="11" t="s">
        <v>2949</v>
      </c>
      <c r="D1441" s="11" t="s">
        <v>279</v>
      </c>
      <c r="E1441" s="11" t="s">
        <v>280</v>
      </c>
      <c r="F1441" s="11" t="s">
        <v>188</v>
      </c>
      <c r="G1441" s="11" t="s">
        <v>189</v>
      </c>
    </row>
    <row r="1442" spans="1:7" x14ac:dyDescent="0.25">
      <c r="A1442" s="11" t="str">
        <f t="shared" si="22"/>
        <v>Zamboanga SibugaySiay</v>
      </c>
      <c r="B1442" s="11" t="s">
        <v>2950</v>
      </c>
      <c r="C1442" s="11" t="s">
        <v>2951</v>
      </c>
      <c r="D1442" s="11" t="s">
        <v>231</v>
      </c>
      <c r="E1442" s="11" t="s">
        <v>232</v>
      </c>
      <c r="F1442" s="11" t="s">
        <v>233</v>
      </c>
      <c r="G1442" s="11" t="s">
        <v>234</v>
      </c>
    </row>
    <row r="1443" spans="1:7" x14ac:dyDescent="0.25">
      <c r="A1443" s="11" t="str">
        <f t="shared" si="22"/>
        <v>Zamboanga del NorteSiayan</v>
      </c>
      <c r="B1443" s="11" t="s">
        <v>2952</v>
      </c>
      <c r="C1443" s="11" t="s">
        <v>2953</v>
      </c>
      <c r="D1443" s="11" t="s">
        <v>415</v>
      </c>
      <c r="E1443" s="11" t="s">
        <v>416</v>
      </c>
      <c r="F1443" s="11" t="s">
        <v>233</v>
      </c>
      <c r="G1443" s="11" t="s">
        <v>234</v>
      </c>
    </row>
    <row r="1444" spans="1:7" x14ac:dyDescent="0.25">
      <c r="A1444" s="11" t="str">
        <f t="shared" si="22"/>
        <v>Agusan del SurSibagat</v>
      </c>
      <c r="B1444" s="11" t="s">
        <v>2954</v>
      </c>
      <c r="C1444" s="11" t="s">
        <v>2955</v>
      </c>
      <c r="D1444" s="11" t="s">
        <v>757</v>
      </c>
      <c r="E1444" s="11" t="s">
        <v>758</v>
      </c>
      <c r="F1444" s="11" t="s">
        <v>207</v>
      </c>
      <c r="G1444" s="11" t="s">
        <v>208</v>
      </c>
    </row>
    <row r="1445" spans="1:7" x14ac:dyDescent="0.25">
      <c r="A1445" s="11" t="str">
        <f t="shared" si="22"/>
        <v>AntiqueSibalom</v>
      </c>
      <c r="B1445" s="11" t="s">
        <v>2956</v>
      </c>
      <c r="C1445" s="11" t="s">
        <v>2957</v>
      </c>
      <c r="D1445" s="11" t="s">
        <v>316</v>
      </c>
      <c r="E1445" s="11" t="s">
        <v>317</v>
      </c>
      <c r="F1445" s="11" t="s">
        <v>154</v>
      </c>
      <c r="G1445" s="11" t="s">
        <v>155</v>
      </c>
    </row>
    <row r="1446" spans="1:7" x14ac:dyDescent="0.25">
      <c r="A1446" s="11" t="str">
        <f t="shared" si="22"/>
        <v>CebuSibonga</v>
      </c>
      <c r="B1446" s="11" t="s">
        <v>2958</v>
      </c>
      <c r="C1446" s="11" t="s">
        <v>2959</v>
      </c>
      <c r="D1446" s="11" t="s">
        <v>195</v>
      </c>
      <c r="E1446" s="11" t="s">
        <v>196</v>
      </c>
      <c r="F1446" s="11" t="s">
        <v>188</v>
      </c>
      <c r="G1446" s="11" t="s">
        <v>189</v>
      </c>
    </row>
    <row r="1447" spans="1:7" x14ac:dyDescent="0.25">
      <c r="A1447" s="11" t="str">
        <f t="shared" si="22"/>
        <v>Zamboanga del NorteSibuco</v>
      </c>
      <c r="B1447" s="11" t="s">
        <v>2960</v>
      </c>
      <c r="C1447" s="11" t="s">
        <v>2961</v>
      </c>
      <c r="D1447" s="11" t="s">
        <v>415</v>
      </c>
      <c r="E1447" s="11" t="s">
        <v>416</v>
      </c>
      <c r="F1447" s="11" t="s">
        <v>233</v>
      </c>
      <c r="G1447" s="11" t="s">
        <v>234</v>
      </c>
    </row>
    <row r="1448" spans="1:7" x14ac:dyDescent="0.25">
      <c r="A1448" s="11" t="str">
        <f t="shared" si="22"/>
        <v>Negros OrientalSibulan</v>
      </c>
      <c r="B1448" s="11" t="s">
        <v>2962</v>
      </c>
      <c r="C1448" s="11" t="s">
        <v>2963</v>
      </c>
      <c r="D1448" s="11" t="s">
        <v>279</v>
      </c>
      <c r="E1448" s="11" t="s">
        <v>280</v>
      </c>
      <c r="F1448" s="11" t="s">
        <v>188</v>
      </c>
      <c r="G1448" s="11" t="s">
        <v>189</v>
      </c>
    </row>
    <row r="1449" spans="1:7" x14ac:dyDescent="0.25">
      <c r="A1449" s="11" t="str">
        <f t="shared" si="22"/>
        <v>GuimarasSibunag</v>
      </c>
      <c r="B1449" s="11" t="s">
        <v>2964</v>
      </c>
      <c r="C1449" s="11" t="s">
        <v>2965</v>
      </c>
      <c r="D1449" s="11" t="s">
        <v>723</v>
      </c>
      <c r="E1449" s="11" t="s">
        <v>724</v>
      </c>
      <c r="F1449" s="11" t="s">
        <v>154</v>
      </c>
      <c r="G1449" s="11" t="s">
        <v>155</v>
      </c>
    </row>
    <row r="1450" spans="1:7" x14ac:dyDescent="0.25">
      <c r="A1450" s="11" t="str">
        <f t="shared" si="22"/>
        <v>Zamboanga del NorteSibutad</v>
      </c>
      <c r="B1450" s="11" t="s">
        <v>2966</v>
      </c>
      <c r="C1450" s="11" t="s">
        <v>2967</v>
      </c>
      <c r="D1450" s="11" t="s">
        <v>415</v>
      </c>
      <c r="E1450" s="11" t="s">
        <v>416</v>
      </c>
      <c r="F1450" s="11" t="s">
        <v>233</v>
      </c>
      <c r="G1450" s="11" t="s">
        <v>234</v>
      </c>
    </row>
    <row r="1451" spans="1:7" x14ac:dyDescent="0.25">
      <c r="A1451" s="11" t="str">
        <f t="shared" si="22"/>
        <v>Tawi-TawiSibutu</v>
      </c>
      <c r="B1451" s="11" t="s">
        <v>2968</v>
      </c>
      <c r="C1451" s="11" t="s">
        <v>2969</v>
      </c>
      <c r="D1451" s="11" t="s">
        <v>693</v>
      </c>
      <c r="E1451" s="11" t="s">
        <v>694</v>
      </c>
      <c r="F1451" s="11" t="s">
        <v>160</v>
      </c>
      <c r="G1451" s="11" t="s">
        <v>161</v>
      </c>
    </row>
    <row r="1452" spans="1:7" x14ac:dyDescent="0.25">
      <c r="A1452" s="11" t="str">
        <f t="shared" si="22"/>
        <v>BoholSierra Bullones</v>
      </c>
      <c r="B1452" s="11" t="s">
        <v>2970</v>
      </c>
      <c r="C1452" s="11" t="s">
        <v>2971</v>
      </c>
      <c r="D1452" s="11" t="s">
        <v>186</v>
      </c>
      <c r="E1452" s="11" t="s">
        <v>187</v>
      </c>
      <c r="F1452" s="11" t="s">
        <v>188</v>
      </c>
      <c r="G1452" s="11" t="s">
        <v>189</v>
      </c>
    </row>
    <row r="1453" spans="1:7" x14ac:dyDescent="0.25">
      <c r="A1453" s="11" t="str">
        <f t="shared" si="22"/>
        <v>Ilocos SurSigay</v>
      </c>
      <c r="B1453" s="11" t="s">
        <v>2972</v>
      </c>
      <c r="C1453" s="11" t="s">
        <v>2973</v>
      </c>
      <c r="D1453" s="11" t="s">
        <v>237</v>
      </c>
      <c r="E1453" s="11" t="s">
        <v>238</v>
      </c>
      <c r="F1453" s="11" t="s">
        <v>116</v>
      </c>
      <c r="G1453" s="11" t="s">
        <v>117</v>
      </c>
    </row>
    <row r="1454" spans="1:7" x14ac:dyDescent="0.25">
      <c r="A1454" s="11" t="str">
        <f t="shared" si="22"/>
        <v>CapizSigma</v>
      </c>
      <c r="B1454" s="11" t="s">
        <v>2974</v>
      </c>
      <c r="C1454" s="11" t="s">
        <v>2975</v>
      </c>
      <c r="D1454" s="11" t="s">
        <v>1162</v>
      </c>
      <c r="E1454" s="11" t="s">
        <v>1163</v>
      </c>
      <c r="F1454" s="11" t="s">
        <v>154</v>
      </c>
      <c r="G1454" s="11" t="s">
        <v>155</v>
      </c>
    </row>
    <row r="1455" spans="1:7" x14ac:dyDescent="0.25">
      <c r="A1455" s="11" t="str">
        <f t="shared" si="22"/>
        <v>BoholSikatuna</v>
      </c>
      <c r="B1455" s="11" t="s">
        <v>2976</v>
      </c>
      <c r="C1455" s="11" t="s">
        <v>2977</v>
      </c>
      <c r="D1455" s="11" t="s">
        <v>186</v>
      </c>
      <c r="E1455" s="11" t="s">
        <v>187</v>
      </c>
      <c r="F1455" s="11" t="s">
        <v>188</v>
      </c>
      <c r="G1455" s="11" t="s">
        <v>189</v>
      </c>
    </row>
    <row r="1456" spans="1:7" x14ac:dyDescent="0.25">
      <c r="A1456" s="11" t="str">
        <f t="shared" si="22"/>
        <v>Southern LeyteSilago</v>
      </c>
      <c r="B1456" s="11" t="s">
        <v>2978</v>
      </c>
      <c r="C1456" s="11" t="s">
        <v>2979</v>
      </c>
      <c r="D1456" s="11" t="s">
        <v>289</v>
      </c>
      <c r="E1456" s="11" t="s">
        <v>290</v>
      </c>
      <c r="F1456" s="11" t="s">
        <v>110</v>
      </c>
      <c r="G1456" s="11" t="s">
        <v>111</v>
      </c>
    </row>
    <row r="1457" spans="1:7" x14ac:dyDescent="0.25">
      <c r="A1457" s="11" t="str">
        <f t="shared" si="22"/>
        <v>CaviteSilang</v>
      </c>
      <c r="B1457" s="11" t="s">
        <v>2980</v>
      </c>
      <c r="C1457" s="11" t="s">
        <v>2981</v>
      </c>
      <c r="D1457" s="11" t="s">
        <v>213</v>
      </c>
      <c r="E1457" s="11" t="s">
        <v>214</v>
      </c>
      <c r="F1457" s="11" t="s">
        <v>122</v>
      </c>
      <c r="G1457" s="11" t="s">
        <v>123</v>
      </c>
    </row>
    <row r="1458" spans="1:7" x14ac:dyDescent="0.25">
      <c r="A1458" s="11" t="str">
        <f t="shared" si="22"/>
        <v>Negros OccidentalSilay City</v>
      </c>
      <c r="B1458" s="11" t="s">
        <v>2982</v>
      </c>
      <c r="C1458" s="11" t="s">
        <v>2983</v>
      </c>
      <c r="D1458" s="11" t="s">
        <v>403</v>
      </c>
      <c r="E1458" s="11" t="s">
        <v>404</v>
      </c>
      <c r="F1458" s="11" t="s">
        <v>154</v>
      </c>
      <c r="G1458" s="11" t="s">
        <v>155</v>
      </c>
    </row>
    <row r="1459" spans="1:7" x14ac:dyDescent="0.25">
      <c r="A1459" s="11" t="str">
        <f t="shared" si="22"/>
        <v>Northern SamarSilvino Lobos</v>
      </c>
      <c r="B1459" s="11" t="s">
        <v>2984</v>
      </c>
      <c r="C1459" s="11" t="s">
        <v>2985</v>
      </c>
      <c r="D1459" s="11" t="s">
        <v>247</v>
      </c>
      <c r="E1459" s="11" t="s">
        <v>248</v>
      </c>
      <c r="F1459" s="11" t="s">
        <v>110</v>
      </c>
      <c r="G1459" s="11" t="s">
        <v>111</v>
      </c>
    </row>
    <row r="1460" spans="1:7" x14ac:dyDescent="0.25">
      <c r="A1460" s="11" t="str">
        <f t="shared" si="22"/>
        <v>Tawi-TawiSimunul</v>
      </c>
      <c r="B1460" s="11" t="s">
        <v>2986</v>
      </c>
      <c r="C1460" s="11" t="s">
        <v>2987</v>
      </c>
      <c r="D1460" s="11" t="s">
        <v>693</v>
      </c>
      <c r="E1460" s="11" t="s">
        <v>694</v>
      </c>
      <c r="F1460" s="11" t="s">
        <v>160</v>
      </c>
      <c r="G1460" s="11" t="s">
        <v>161</v>
      </c>
    </row>
    <row r="1461" spans="1:7" x14ac:dyDescent="0.25">
      <c r="A1461" s="11" t="str">
        <f t="shared" si="22"/>
        <v>Misamis OccidentalSinacaban</v>
      </c>
      <c r="B1461" s="11" t="s">
        <v>2988</v>
      </c>
      <c r="C1461" s="11" t="s">
        <v>2989</v>
      </c>
      <c r="D1461" s="11" t="s">
        <v>261</v>
      </c>
      <c r="E1461" s="11" t="s">
        <v>262</v>
      </c>
      <c r="F1461" s="11" t="s">
        <v>263</v>
      </c>
      <c r="G1461" s="11" t="s">
        <v>264</v>
      </c>
    </row>
    <row r="1462" spans="1:7" x14ac:dyDescent="0.25">
      <c r="A1462" s="11" t="str">
        <f t="shared" si="22"/>
        <v>Ilocos SurSinait</v>
      </c>
      <c r="B1462" s="11" t="s">
        <v>2990</v>
      </c>
      <c r="C1462" s="11" t="s">
        <v>2991</v>
      </c>
      <c r="D1462" s="11" t="s">
        <v>237</v>
      </c>
      <c r="E1462" s="11" t="s">
        <v>238</v>
      </c>
      <c r="F1462" s="11" t="s">
        <v>116</v>
      </c>
      <c r="G1462" s="11" t="s">
        <v>117</v>
      </c>
    </row>
    <row r="1463" spans="1:7" x14ac:dyDescent="0.25">
      <c r="A1463" s="11" t="str">
        <f t="shared" si="22"/>
        <v>Zamboanga del NorteSindangan</v>
      </c>
      <c r="B1463" s="11" t="s">
        <v>2992</v>
      </c>
      <c r="C1463" s="11" t="s">
        <v>2993</v>
      </c>
      <c r="D1463" s="11" t="s">
        <v>415</v>
      </c>
      <c r="E1463" s="11" t="s">
        <v>416</v>
      </c>
      <c r="F1463" s="11" t="s">
        <v>233</v>
      </c>
      <c r="G1463" s="11" t="s">
        <v>234</v>
      </c>
    </row>
    <row r="1464" spans="1:7" x14ac:dyDescent="0.25">
      <c r="A1464" s="11" t="str">
        <f t="shared" si="22"/>
        <v>LagunaSiniloan</v>
      </c>
      <c r="B1464" s="11" t="s">
        <v>2994</v>
      </c>
      <c r="C1464" s="11" t="s">
        <v>2995</v>
      </c>
      <c r="D1464" s="11" t="s">
        <v>178</v>
      </c>
      <c r="E1464" s="11" t="s">
        <v>179</v>
      </c>
      <c r="F1464" s="11" t="s">
        <v>122</v>
      </c>
      <c r="G1464" s="11" t="s">
        <v>123</v>
      </c>
    </row>
    <row r="1465" spans="1:7" x14ac:dyDescent="0.25">
      <c r="A1465" s="11" t="str">
        <f t="shared" si="22"/>
        <v>Zamboanga del NorteSiocon</v>
      </c>
      <c r="B1465" s="11" t="s">
        <v>2996</v>
      </c>
      <c r="C1465" s="11" t="s">
        <v>2997</v>
      </c>
      <c r="D1465" s="11" t="s">
        <v>415</v>
      </c>
      <c r="E1465" s="11" t="s">
        <v>416</v>
      </c>
      <c r="F1465" s="11" t="s">
        <v>233</v>
      </c>
      <c r="G1465" s="11" t="s">
        <v>234</v>
      </c>
    </row>
    <row r="1466" spans="1:7" x14ac:dyDescent="0.25">
      <c r="A1466" s="11" t="str">
        <f t="shared" si="22"/>
        <v>Camarines SurSipocot</v>
      </c>
      <c r="B1466" s="11" t="s">
        <v>2998</v>
      </c>
      <c r="C1466" s="11" t="s">
        <v>2999</v>
      </c>
      <c r="D1466" s="11" t="s">
        <v>375</v>
      </c>
      <c r="E1466" s="11" t="s">
        <v>376</v>
      </c>
      <c r="F1466" s="11" t="s">
        <v>342</v>
      </c>
      <c r="G1466" s="11" t="s">
        <v>343</v>
      </c>
    </row>
    <row r="1467" spans="1:7" x14ac:dyDescent="0.25">
      <c r="A1467" s="11" t="str">
        <f t="shared" si="22"/>
        <v>SiquijorSiquijor</v>
      </c>
      <c r="B1467" s="11" t="s">
        <v>1338</v>
      </c>
      <c r="C1467" s="11" t="s">
        <v>3000</v>
      </c>
      <c r="D1467" s="11" t="s">
        <v>1338</v>
      </c>
      <c r="E1467" s="11" t="s">
        <v>1339</v>
      </c>
      <c r="F1467" s="11" t="s">
        <v>188</v>
      </c>
      <c r="G1467" s="11" t="s">
        <v>189</v>
      </c>
    </row>
    <row r="1468" spans="1:7" x14ac:dyDescent="0.25">
      <c r="A1468" s="11" t="str">
        <f t="shared" si="22"/>
        <v>Zamboanga del NorteSirawai</v>
      </c>
      <c r="B1468" s="11" t="s">
        <v>3001</v>
      </c>
      <c r="C1468" s="11" t="s">
        <v>3002</v>
      </c>
      <c r="D1468" s="11" t="s">
        <v>415</v>
      </c>
      <c r="E1468" s="11" t="s">
        <v>416</v>
      </c>
      <c r="F1468" s="11" t="s">
        <v>233</v>
      </c>
      <c r="G1468" s="11" t="s">
        <v>234</v>
      </c>
    </row>
    <row r="1469" spans="1:7" x14ac:dyDescent="0.25">
      <c r="A1469" s="11" t="str">
        <f t="shared" si="22"/>
        <v>Camarines SurSiruma</v>
      </c>
      <c r="B1469" s="11" t="s">
        <v>3003</v>
      </c>
      <c r="C1469" s="11" t="s">
        <v>3004</v>
      </c>
      <c r="D1469" s="11" t="s">
        <v>375</v>
      </c>
      <c r="E1469" s="11" t="s">
        <v>376</v>
      </c>
      <c r="F1469" s="11" t="s">
        <v>342</v>
      </c>
      <c r="G1469" s="11" t="s">
        <v>343</v>
      </c>
    </row>
    <row r="1470" spans="1:7" x14ac:dyDescent="0.25">
      <c r="A1470" s="11" t="str">
        <f t="shared" si="22"/>
        <v>PangasinanSison</v>
      </c>
      <c r="B1470" s="11" t="s">
        <v>3005</v>
      </c>
      <c r="C1470" s="11" t="s">
        <v>3006</v>
      </c>
      <c r="D1470" s="11" t="s">
        <v>130</v>
      </c>
      <c r="E1470" s="11" t="s">
        <v>131</v>
      </c>
      <c r="F1470" s="11" t="s">
        <v>116</v>
      </c>
      <c r="G1470" s="11" t="s">
        <v>117</v>
      </c>
    </row>
    <row r="1471" spans="1:7" x14ac:dyDescent="0.25">
      <c r="A1471" s="11" t="str">
        <f t="shared" si="22"/>
        <v>Surigao del NorteSison</v>
      </c>
      <c r="B1471" s="11" t="s">
        <v>3005</v>
      </c>
      <c r="C1471" s="11" t="s">
        <v>3007</v>
      </c>
      <c r="D1471" s="11" t="s">
        <v>205</v>
      </c>
      <c r="E1471" s="11" t="s">
        <v>206</v>
      </c>
      <c r="F1471" s="11" t="s">
        <v>207</v>
      </c>
      <c r="G1471" s="11" t="s">
        <v>208</v>
      </c>
    </row>
    <row r="1472" spans="1:7" x14ac:dyDescent="0.25">
      <c r="A1472" s="11" t="str">
        <f t="shared" si="22"/>
        <v>Tawi-TawiSitangkai</v>
      </c>
      <c r="B1472" s="11" t="s">
        <v>3008</v>
      </c>
      <c r="C1472" s="11" t="s">
        <v>3009</v>
      </c>
      <c r="D1472" s="11" t="s">
        <v>693</v>
      </c>
      <c r="E1472" s="11" t="s">
        <v>694</v>
      </c>
      <c r="F1472" s="11" t="s">
        <v>160</v>
      </c>
      <c r="G1472" s="11" t="s">
        <v>161</v>
      </c>
    </row>
    <row r="1473" spans="1:7" x14ac:dyDescent="0.25">
      <c r="A1473" s="11" t="str">
        <f t="shared" si="22"/>
        <v>Surigao del NorteSocorro</v>
      </c>
      <c r="B1473" s="11" t="s">
        <v>3010</v>
      </c>
      <c r="C1473" s="11" t="s">
        <v>3011</v>
      </c>
      <c r="D1473" s="11" t="s">
        <v>205</v>
      </c>
      <c r="E1473" s="11" t="s">
        <v>206</v>
      </c>
      <c r="F1473" s="11" t="s">
        <v>207</v>
      </c>
      <c r="G1473" s="11" t="s">
        <v>208</v>
      </c>
    </row>
    <row r="1474" spans="1:7" x14ac:dyDescent="0.25">
      <c r="A1474" s="11" t="str">
        <f t="shared" si="22"/>
        <v>Oriental MindoroSocorro</v>
      </c>
      <c r="B1474" s="11" t="s">
        <v>3010</v>
      </c>
      <c r="C1474" s="11" t="s">
        <v>3012</v>
      </c>
      <c r="D1474" s="11" t="s">
        <v>391</v>
      </c>
      <c r="E1474" s="11" t="s">
        <v>392</v>
      </c>
      <c r="F1474" s="11" t="s">
        <v>88</v>
      </c>
      <c r="G1474" s="11" t="s">
        <v>89</v>
      </c>
    </row>
    <row r="1475" spans="1:7" x14ac:dyDescent="0.25">
      <c r="A1475" s="11" t="str">
        <f t="shared" ref="A1475:A1538" si="23">D1475&amp;B1475</f>
        <v>PalawanSofronio Española</v>
      </c>
      <c r="B1475" s="11" t="s">
        <v>3013</v>
      </c>
      <c r="C1475" s="11" t="s">
        <v>3014</v>
      </c>
      <c r="D1475" s="11" t="s">
        <v>86</v>
      </c>
      <c r="E1475" s="11" t="s">
        <v>87</v>
      </c>
      <c r="F1475" s="11" t="s">
        <v>88</v>
      </c>
      <c r="G1475" s="11" t="s">
        <v>89</v>
      </c>
    </row>
    <row r="1476" spans="1:7" x14ac:dyDescent="0.25">
      <c r="A1476" s="11" t="str">
        <f t="shared" si="23"/>
        <v>CebuSogod</v>
      </c>
      <c r="B1476" s="11" t="s">
        <v>3015</v>
      </c>
      <c r="C1476" s="11" t="s">
        <v>3016</v>
      </c>
      <c r="D1476" s="11" t="s">
        <v>195</v>
      </c>
      <c r="E1476" s="11" t="s">
        <v>196</v>
      </c>
      <c r="F1476" s="11" t="s">
        <v>188</v>
      </c>
      <c r="G1476" s="11" t="s">
        <v>189</v>
      </c>
    </row>
    <row r="1477" spans="1:7" x14ac:dyDescent="0.25">
      <c r="A1477" s="11" t="str">
        <f t="shared" si="23"/>
        <v>Southern LeyteSogod</v>
      </c>
      <c r="B1477" s="11" t="s">
        <v>3015</v>
      </c>
      <c r="C1477" s="11" t="s">
        <v>3017</v>
      </c>
      <c r="D1477" s="11" t="s">
        <v>289</v>
      </c>
      <c r="E1477" s="11" t="s">
        <v>290</v>
      </c>
      <c r="F1477" s="11" t="s">
        <v>110</v>
      </c>
      <c r="G1477" s="11" t="s">
        <v>111</v>
      </c>
    </row>
    <row r="1478" spans="1:7" x14ac:dyDescent="0.25">
      <c r="A1478" s="11" t="str">
        <f t="shared" si="23"/>
        <v>CagayanSolana</v>
      </c>
      <c r="B1478" s="11" t="s">
        <v>3018</v>
      </c>
      <c r="C1478" s="11" t="s">
        <v>3019</v>
      </c>
      <c r="D1478" s="11" t="s">
        <v>102</v>
      </c>
      <c r="E1478" s="11" t="s">
        <v>103</v>
      </c>
      <c r="F1478" s="11" t="s">
        <v>104</v>
      </c>
      <c r="G1478" s="11" t="s">
        <v>105</v>
      </c>
    </row>
    <row r="1479" spans="1:7" x14ac:dyDescent="0.25">
      <c r="A1479" s="11" t="str">
        <f t="shared" si="23"/>
        <v>Nueva VizcayaSolano</v>
      </c>
      <c r="B1479" s="11" t="s">
        <v>3020</v>
      </c>
      <c r="C1479" s="11" t="s">
        <v>3021</v>
      </c>
      <c r="D1479" s="11" t="s">
        <v>217</v>
      </c>
      <c r="E1479" s="11" t="s">
        <v>218</v>
      </c>
      <c r="F1479" s="11" t="s">
        <v>104</v>
      </c>
      <c r="G1479" s="11" t="s">
        <v>105</v>
      </c>
    </row>
    <row r="1480" spans="1:7" x14ac:dyDescent="0.25">
      <c r="A1480" s="11" t="str">
        <f t="shared" si="23"/>
        <v>Ilocos NorteSolsona</v>
      </c>
      <c r="B1480" s="11" t="s">
        <v>3022</v>
      </c>
      <c r="C1480" s="11" t="s">
        <v>3023</v>
      </c>
      <c r="D1480" s="11" t="s">
        <v>114</v>
      </c>
      <c r="E1480" s="11" t="s">
        <v>115</v>
      </c>
      <c r="F1480" s="11" t="s">
        <v>116</v>
      </c>
      <c r="G1480" s="11" t="s">
        <v>117</v>
      </c>
    </row>
    <row r="1481" spans="1:7" x14ac:dyDescent="0.25">
      <c r="A1481" s="11" t="str">
        <f t="shared" si="23"/>
        <v>Zamboanga del SurSominot</v>
      </c>
      <c r="B1481" s="11" t="s">
        <v>3024</v>
      </c>
      <c r="C1481" s="11" t="s">
        <v>3025</v>
      </c>
      <c r="D1481" s="11" t="s">
        <v>369</v>
      </c>
      <c r="E1481" s="11" t="s">
        <v>370</v>
      </c>
      <c r="F1481" s="11" t="s">
        <v>233</v>
      </c>
      <c r="G1481" s="11" t="s">
        <v>234</v>
      </c>
    </row>
    <row r="1482" spans="1:7" x14ac:dyDescent="0.25">
      <c r="A1482" s="11" t="str">
        <f t="shared" si="23"/>
        <v>Tawi-TawiSouth Ubian</v>
      </c>
      <c r="B1482" s="11" t="s">
        <v>3026</v>
      </c>
      <c r="C1482" s="11" t="s">
        <v>3027</v>
      </c>
      <c r="D1482" s="11" t="s">
        <v>693</v>
      </c>
      <c r="E1482" s="11" t="s">
        <v>694</v>
      </c>
      <c r="F1482" s="11" t="s">
        <v>160</v>
      </c>
      <c r="G1482" s="11" t="s">
        <v>161</v>
      </c>
    </row>
    <row r="1483" spans="1:7" x14ac:dyDescent="0.25">
      <c r="A1483" s="11" t="str">
        <f t="shared" si="23"/>
        <v>MaguindanaoSouth Upi</v>
      </c>
      <c r="B1483" s="11" t="s">
        <v>3028</v>
      </c>
      <c r="C1483" s="11" t="s">
        <v>3029</v>
      </c>
      <c r="D1483" s="11" t="s">
        <v>283</v>
      </c>
      <c r="E1483" s="11" t="s">
        <v>284</v>
      </c>
      <c r="F1483" s="11" t="s">
        <v>160</v>
      </c>
      <c r="G1483" s="11" t="s">
        <v>161</v>
      </c>
    </row>
    <row r="1484" spans="1:7" x14ac:dyDescent="0.25">
      <c r="A1484" s="11" t="str">
        <f t="shared" si="23"/>
        <v>PangasinanSual</v>
      </c>
      <c r="B1484" s="11" t="s">
        <v>3030</v>
      </c>
      <c r="C1484" s="11" t="s">
        <v>3031</v>
      </c>
      <c r="D1484" s="11" t="s">
        <v>130</v>
      </c>
      <c r="E1484" s="11" t="s">
        <v>131</v>
      </c>
      <c r="F1484" s="11" t="s">
        <v>116</v>
      </c>
      <c r="G1484" s="11" t="s">
        <v>117</v>
      </c>
    </row>
    <row r="1485" spans="1:7" x14ac:dyDescent="0.25">
      <c r="A1485" s="11" t="str">
        <f t="shared" si="23"/>
        <v>ZambalesSubic</v>
      </c>
      <c r="B1485" s="11" t="s">
        <v>3032</v>
      </c>
      <c r="C1485" s="11" t="s">
        <v>3033</v>
      </c>
      <c r="D1485" s="11" t="s">
        <v>706</v>
      </c>
      <c r="E1485" s="11" t="s">
        <v>707</v>
      </c>
      <c r="F1485" s="11" t="s">
        <v>98</v>
      </c>
      <c r="G1485" s="11" t="s">
        <v>99</v>
      </c>
    </row>
    <row r="1486" spans="1:7" x14ac:dyDescent="0.25">
      <c r="A1486" s="11" t="str">
        <f t="shared" si="23"/>
        <v>La UnionSudipen</v>
      </c>
      <c r="B1486" s="11" t="s">
        <v>3034</v>
      </c>
      <c r="C1486" s="11" t="s">
        <v>3035</v>
      </c>
      <c r="D1486" s="11" t="s">
        <v>138</v>
      </c>
      <c r="E1486" s="11" t="s">
        <v>139</v>
      </c>
      <c r="F1486" s="11" t="s">
        <v>116</v>
      </c>
      <c r="G1486" s="11" t="s">
        <v>117</v>
      </c>
    </row>
    <row r="1487" spans="1:7" x14ac:dyDescent="0.25">
      <c r="A1487" s="11" t="str">
        <f t="shared" si="23"/>
        <v>Misamis OrientalSugbongcogon</v>
      </c>
      <c r="B1487" s="11" t="s">
        <v>3036</v>
      </c>
      <c r="C1487" s="11" t="s">
        <v>3037</v>
      </c>
      <c r="D1487" s="11" t="s">
        <v>271</v>
      </c>
      <c r="E1487" s="11" t="s">
        <v>272</v>
      </c>
      <c r="F1487" s="11" t="s">
        <v>263</v>
      </c>
      <c r="G1487" s="11" t="s">
        <v>264</v>
      </c>
    </row>
    <row r="1488" spans="1:7" x14ac:dyDescent="0.25">
      <c r="A1488" s="11" t="str">
        <f t="shared" si="23"/>
        <v>Ilocos SurSugpon</v>
      </c>
      <c r="B1488" s="11" t="s">
        <v>3038</v>
      </c>
      <c r="C1488" s="11" t="s">
        <v>3039</v>
      </c>
      <c r="D1488" s="11" t="s">
        <v>237</v>
      </c>
      <c r="E1488" s="11" t="s">
        <v>238</v>
      </c>
      <c r="F1488" s="11" t="s">
        <v>116</v>
      </c>
      <c r="G1488" s="11" t="s">
        <v>117</v>
      </c>
    </row>
    <row r="1489" spans="1:7" x14ac:dyDescent="0.25">
      <c r="A1489" s="11" t="str">
        <f t="shared" si="23"/>
        <v>Eastern SamarSulat</v>
      </c>
      <c r="B1489" s="11" t="s">
        <v>3040</v>
      </c>
      <c r="C1489" s="11" t="s">
        <v>3041</v>
      </c>
      <c r="D1489" s="11" t="s">
        <v>346</v>
      </c>
      <c r="E1489" s="11" t="s">
        <v>347</v>
      </c>
      <c r="F1489" s="11" t="s">
        <v>110</v>
      </c>
      <c r="G1489" s="11" t="s">
        <v>111</v>
      </c>
    </row>
    <row r="1490" spans="1:7" x14ac:dyDescent="0.25">
      <c r="A1490" s="11" t="str">
        <f t="shared" si="23"/>
        <v>Davao del SurSulop</v>
      </c>
      <c r="B1490" s="11" t="s">
        <v>3042</v>
      </c>
      <c r="C1490" s="11" t="s">
        <v>3043</v>
      </c>
      <c r="D1490" s="11" t="s">
        <v>538</v>
      </c>
      <c r="E1490" s="11" t="s">
        <v>539</v>
      </c>
      <c r="F1490" s="11" t="s">
        <v>358</v>
      </c>
      <c r="G1490" s="11" t="s">
        <v>359</v>
      </c>
    </row>
    <row r="1491" spans="1:7" x14ac:dyDescent="0.25">
      <c r="A1491" s="11" t="str">
        <f t="shared" si="23"/>
        <v>Lanao del SurSultan Dumalondong</v>
      </c>
      <c r="B1491" s="11" t="s">
        <v>3044</v>
      </c>
      <c r="C1491" s="11" t="s">
        <v>3045</v>
      </c>
      <c r="D1491" s="11" t="s">
        <v>399</v>
      </c>
      <c r="E1491" s="11" t="s">
        <v>400</v>
      </c>
      <c r="F1491" s="11" t="s">
        <v>160</v>
      </c>
      <c r="G1491" s="11" t="s">
        <v>161</v>
      </c>
    </row>
    <row r="1492" spans="1:7" x14ac:dyDescent="0.25">
      <c r="A1492" s="11" t="str">
        <f t="shared" si="23"/>
        <v>MaguindanaoSultan Kudarat</v>
      </c>
      <c r="B1492" s="11" t="s">
        <v>445</v>
      </c>
      <c r="C1492" s="11" t="s">
        <v>3046</v>
      </c>
      <c r="D1492" s="11" t="s">
        <v>283</v>
      </c>
      <c r="E1492" s="11" t="s">
        <v>284</v>
      </c>
      <c r="F1492" s="11" t="s">
        <v>160</v>
      </c>
      <c r="G1492" s="11" t="s">
        <v>161</v>
      </c>
    </row>
    <row r="1493" spans="1:7" x14ac:dyDescent="0.25">
      <c r="A1493" s="11" t="str">
        <f t="shared" si="23"/>
        <v>MaguindanaoSultan Mastura</v>
      </c>
      <c r="B1493" s="11" t="s">
        <v>3047</v>
      </c>
      <c r="C1493" s="11" t="s">
        <v>3048</v>
      </c>
      <c r="D1493" s="11" t="s">
        <v>283</v>
      </c>
      <c r="E1493" s="11" t="s">
        <v>284</v>
      </c>
      <c r="F1493" s="11" t="s">
        <v>160</v>
      </c>
      <c r="G1493" s="11" t="s">
        <v>161</v>
      </c>
    </row>
    <row r="1494" spans="1:7" x14ac:dyDescent="0.25">
      <c r="A1494" s="11" t="str">
        <f t="shared" si="23"/>
        <v>Lanao del NorteSultan Naga Dimaporo</v>
      </c>
      <c r="B1494" s="11" t="s">
        <v>3049</v>
      </c>
      <c r="C1494" s="11" t="s">
        <v>3050</v>
      </c>
      <c r="D1494" s="11" t="s">
        <v>395</v>
      </c>
      <c r="E1494" s="11" t="s">
        <v>396</v>
      </c>
      <c r="F1494" s="11" t="s">
        <v>263</v>
      </c>
      <c r="G1494" s="11" t="s">
        <v>264</v>
      </c>
    </row>
    <row r="1495" spans="1:7" x14ac:dyDescent="0.25">
      <c r="A1495" s="11" t="str">
        <f t="shared" si="23"/>
        <v>MaguindanaoSultan Sa Barongis</v>
      </c>
      <c r="B1495" s="11" t="s">
        <v>3051</v>
      </c>
      <c r="C1495" s="11" t="s">
        <v>3052</v>
      </c>
      <c r="D1495" s="11" t="s">
        <v>283</v>
      </c>
      <c r="E1495" s="11" t="s">
        <v>284</v>
      </c>
      <c r="F1495" s="11" t="s">
        <v>160</v>
      </c>
      <c r="G1495" s="11" t="s">
        <v>161</v>
      </c>
    </row>
    <row r="1496" spans="1:7" x14ac:dyDescent="0.25">
      <c r="A1496" s="11" t="str">
        <f t="shared" si="23"/>
        <v>BukidnonSumilao</v>
      </c>
      <c r="B1496" s="11" t="s">
        <v>3053</v>
      </c>
      <c r="C1496" s="11" t="s">
        <v>3054</v>
      </c>
      <c r="D1496" s="11" t="s">
        <v>618</v>
      </c>
      <c r="E1496" s="11" t="s">
        <v>619</v>
      </c>
      <c r="F1496" s="11" t="s">
        <v>263</v>
      </c>
      <c r="G1496" s="11" t="s">
        <v>264</v>
      </c>
    </row>
    <row r="1497" spans="1:7" x14ac:dyDescent="0.25">
      <c r="A1497" s="11" t="str">
        <f t="shared" si="23"/>
        <v>BasilanSumisip</v>
      </c>
      <c r="B1497" s="11" t="s">
        <v>3055</v>
      </c>
      <c r="C1497" s="11" t="s">
        <v>3056</v>
      </c>
      <c r="D1497" s="11" t="s">
        <v>158</v>
      </c>
      <c r="E1497" s="11" t="s">
        <v>159</v>
      </c>
      <c r="F1497" s="11" t="s">
        <v>160</v>
      </c>
      <c r="G1497" s="11" t="s">
        <v>161</v>
      </c>
    </row>
    <row r="1498" spans="1:7" x14ac:dyDescent="0.25">
      <c r="A1498" s="11" t="str">
        <f t="shared" si="23"/>
        <v>South CotabatoSurallah</v>
      </c>
      <c r="B1498" s="11" t="s">
        <v>3057</v>
      </c>
      <c r="C1498" s="11" t="s">
        <v>3058</v>
      </c>
      <c r="D1498" s="11" t="s">
        <v>520</v>
      </c>
      <c r="E1498" s="11" t="s">
        <v>521</v>
      </c>
      <c r="F1498" s="11" t="s">
        <v>170</v>
      </c>
      <c r="G1498" s="11" t="s">
        <v>171</v>
      </c>
    </row>
    <row r="1499" spans="1:7" x14ac:dyDescent="0.25">
      <c r="A1499" s="11" t="str">
        <f t="shared" si="23"/>
        <v>Surigao del NorteSurigao City</v>
      </c>
      <c r="B1499" s="11" t="s">
        <v>3059</v>
      </c>
      <c r="C1499" s="11" t="s">
        <v>3060</v>
      </c>
      <c r="D1499" s="11" t="s">
        <v>205</v>
      </c>
      <c r="E1499" s="11" t="s">
        <v>206</v>
      </c>
      <c r="F1499" s="11" t="s">
        <v>207</v>
      </c>
      <c r="G1499" s="11" t="s">
        <v>208</v>
      </c>
    </row>
    <row r="1500" spans="1:7" x14ac:dyDescent="0.25">
      <c r="A1500" s="11" t="str">
        <f t="shared" si="23"/>
        <v>Ilocos SurSuyo</v>
      </c>
      <c r="B1500" s="11" t="s">
        <v>3061</v>
      </c>
      <c r="C1500" s="11" t="s">
        <v>3062</v>
      </c>
      <c r="D1500" s="11" t="s">
        <v>237</v>
      </c>
      <c r="E1500" s="11" t="s">
        <v>238</v>
      </c>
      <c r="F1500" s="11" t="s">
        <v>116</v>
      </c>
      <c r="G1500" s="11" t="s">
        <v>117</v>
      </c>
    </row>
    <row r="1501" spans="1:7" x14ac:dyDescent="0.25">
      <c r="A1501" s="11" t="str">
        <f t="shared" si="23"/>
        <v>South CotabatoT'Boli</v>
      </c>
      <c r="B1501" s="11" t="s">
        <v>3063</v>
      </c>
      <c r="C1501" s="11" t="s">
        <v>3064</v>
      </c>
      <c r="D1501" s="11" t="s">
        <v>520</v>
      </c>
      <c r="E1501" s="11" t="s">
        <v>521</v>
      </c>
      <c r="F1501" s="11" t="s">
        <v>170</v>
      </c>
      <c r="G1501" s="11" t="s">
        <v>171</v>
      </c>
    </row>
    <row r="1502" spans="1:7" x14ac:dyDescent="0.25">
      <c r="A1502" s="11" t="str">
        <f t="shared" si="23"/>
        <v>BatangasTaal</v>
      </c>
      <c r="B1502" s="11" t="s">
        <v>3065</v>
      </c>
      <c r="C1502" s="11" t="s">
        <v>3066</v>
      </c>
      <c r="D1502" s="11" t="s">
        <v>134</v>
      </c>
      <c r="E1502" s="11" t="s">
        <v>135</v>
      </c>
      <c r="F1502" s="11" t="s">
        <v>122</v>
      </c>
      <c r="G1502" s="11" t="s">
        <v>123</v>
      </c>
    </row>
    <row r="1503" spans="1:7" x14ac:dyDescent="0.25">
      <c r="A1503" s="11" t="str">
        <f t="shared" si="23"/>
        <v>LeyteTabango</v>
      </c>
      <c r="B1503" s="11" t="s">
        <v>3067</v>
      </c>
      <c r="C1503" s="11" t="s">
        <v>3068</v>
      </c>
      <c r="D1503" s="11" t="s">
        <v>108</v>
      </c>
      <c r="E1503" s="11" t="s">
        <v>109</v>
      </c>
      <c r="F1503" s="11" t="s">
        <v>110</v>
      </c>
      <c r="G1503" s="11" t="s">
        <v>111</v>
      </c>
    </row>
    <row r="1504" spans="1:7" x14ac:dyDescent="0.25">
      <c r="A1504" s="11" t="str">
        <f t="shared" si="23"/>
        <v>Zamboanga del SurTabina</v>
      </c>
      <c r="B1504" s="11" t="s">
        <v>3069</v>
      </c>
      <c r="C1504" s="11" t="s">
        <v>3070</v>
      </c>
      <c r="D1504" s="11" t="s">
        <v>369</v>
      </c>
      <c r="E1504" s="11" t="s">
        <v>370</v>
      </c>
      <c r="F1504" s="11" t="s">
        <v>233</v>
      </c>
      <c r="G1504" s="11" t="s">
        <v>234</v>
      </c>
    </row>
    <row r="1505" spans="1:7" x14ac:dyDescent="0.25">
      <c r="A1505" s="11" t="str">
        <f t="shared" si="23"/>
        <v>CebuTabogon</v>
      </c>
      <c r="B1505" s="11" t="s">
        <v>3071</v>
      </c>
      <c r="C1505" s="11" t="s">
        <v>3072</v>
      </c>
      <c r="D1505" s="11" t="s">
        <v>195</v>
      </c>
      <c r="E1505" s="11" t="s">
        <v>196</v>
      </c>
      <c r="F1505" s="11" t="s">
        <v>188</v>
      </c>
      <c r="G1505" s="11" t="s">
        <v>189</v>
      </c>
    </row>
    <row r="1506" spans="1:7" x14ac:dyDescent="0.25">
      <c r="A1506" s="11" t="str">
        <f t="shared" si="23"/>
        <v>LeyteTabontabon</v>
      </c>
      <c r="B1506" s="11" t="s">
        <v>3073</v>
      </c>
      <c r="C1506" s="11" t="s">
        <v>3074</v>
      </c>
      <c r="D1506" s="11" t="s">
        <v>108</v>
      </c>
      <c r="E1506" s="11" t="s">
        <v>109</v>
      </c>
      <c r="F1506" s="11" t="s">
        <v>110</v>
      </c>
      <c r="G1506" s="11" t="s">
        <v>111</v>
      </c>
    </row>
    <row r="1507" spans="1:7" x14ac:dyDescent="0.25">
      <c r="A1507" s="11" t="str">
        <f t="shared" si="23"/>
        <v>BasilanTabuan-Lasa</v>
      </c>
      <c r="B1507" s="11" t="s">
        <v>3075</v>
      </c>
      <c r="C1507" s="11" t="s">
        <v>3076</v>
      </c>
      <c r="D1507" s="11" t="s">
        <v>158</v>
      </c>
      <c r="E1507" s="11" t="s">
        <v>159</v>
      </c>
      <c r="F1507" s="11" t="s">
        <v>160</v>
      </c>
      <c r="G1507" s="11" t="s">
        <v>161</v>
      </c>
    </row>
    <row r="1508" spans="1:7" x14ac:dyDescent="0.25">
      <c r="A1508" s="11" t="str">
        <f t="shared" si="23"/>
        <v>CebuTabuelan</v>
      </c>
      <c r="B1508" s="11" t="s">
        <v>3077</v>
      </c>
      <c r="C1508" s="11" t="s">
        <v>3078</v>
      </c>
      <c r="D1508" s="11" t="s">
        <v>195</v>
      </c>
      <c r="E1508" s="11" t="s">
        <v>196</v>
      </c>
      <c r="F1508" s="11" t="s">
        <v>188</v>
      </c>
      <c r="G1508" s="11" t="s">
        <v>189</v>
      </c>
    </row>
    <row r="1509" spans="1:7" x14ac:dyDescent="0.25">
      <c r="A1509" s="11" t="str">
        <f t="shared" si="23"/>
        <v>LeyteTacloban City</v>
      </c>
      <c r="B1509" s="11" t="s">
        <v>3079</v>
      </c>
      <c r="C1509" s="11" t="s">
        <v>3080</v>
      </c>
      <c r="D1509" s="11" t="s">
        <v>108</v>
      </c>
      <c r="E1509" s="11" t="s">
        <v>109</v>
      </c>
      <c r="F1509" s="11" t="s">
        <v>110</v>
      </c>
      <c r="G1509" s="11" t="s">
        <v>111</v>
      </c>
    </row>
    <row r="1510" spans="1:7" x14ac:dyDescent="0.25">
      <c r="A1510" s="11" t="str">
        <f t="shared" si="23"/>
        <v>Mountain ProvinceTadian</v>
      </c>
      <c r="B1510" s="11" t="s">
        <v>3081</v>
      </c>
      <c r="C1510" s="11" t="s">
        <v>3082</v>
      </c>
      <c r="D1510" s="11" t="s">
        <v>563</v>
      </c>
      <c r="E1510" s="11" t="s">
        <v>564</v>
      </c>
      <c r="F1510" s="11" t="s">
        <v>146</v>
      </c>
      <c r="G1510" s="11" t="s">
        <v>147</v>
      </c>
    </row>
    <row r="1511" spans="1:7" x14ac:dyDescent="0.25">
      <c r="A1511" s="11" t="str">
        <f t="shared" si="23"/>
        <v>Eastern SamarTaft</v>
      </c>
      <c r="B1511" s="11" t="s">
        <v>3083</v>
      </c>
      <c r="C1511" s="11" t="s">
        <v>3084</v>
      </c>
      <c r="D1511" s="11" t="s">
        <v>346</v>
      </c>
      <c r="E1511" s="11" t="s">
        <v>347</v>
      </c>
      <c r="F1511" s="11" t="s">
        <v>110</v>
      </c>
      <c r="G1511" s="11" t="s">
        <v>111</v>
      </c>
    </row>
    <row r="1512" spans="1:7" x14ac:dyDescent="0.25">
      <c r="A1512" s="11" t="str">
        <f t="shared" si="23"/>
        <v>Surigao del NorteTagana-An</v>
      </c>
      <c r="B1512" s="11" t="s">
        <v>3085</v>
      </c>
      <c r="C1512" s="11" t="s">
        <v>3086</v>
      </c>
      <c r="D1512" s="11" t="s">
        <v>205</v>
      </c>
      <c r="E1512" s="11" t="s">
        <v>206</v>
      </c>
      <c r="F1512" s="11" t="s">
        <v>207</v>
      </c>
      <c r="G1512" s="11" t="s">
        <v>208</v>
      </c>
    </row>
    <row r="1513" spans="1:7" x14ac:dyDescent="0.25">
      <c r="A1513" s="11" t="str">
        <f t="shared" si="23"/>
        <v>SamarTagapul-An</v>
      </c>
      <c r="B1513" s="11" t="s">
        <v>3087</v>
      </c>
      <c r="C1513" s="11" t="s">
        <v>3088</v>
      </c>
      <c r="D1513" s="11" t="s">
        <v>251</v>
      </c>
      <c r="E1513" s="11" t="s">
        <v>252</v>
      </c>
      <c r="F1513" s="11" t="s">
        <v>110</v>
      </c>
      <c r="G1513" s="11" t="s">
        <v>111</v>
      </c>
    </row>
    <row r="1514" spans="1:7" x14ac:dyDescent="0.25">
      <c r="A1514" s="11" t="str">
        <f t="shared" si="23"/>
        <v>CaviteTagaytay City</v>
      </c>
      <c r="B1514" s="11" t="s">
        <v>3089</v>
      </c>
      <c r="C1514" s="11" t="s">
        <v>3090</v>
      </c>
      <c r="D1514" s="11" t="s">
        <v>213</v>
      </c>
      <c r="E1514" s="11" t="s">
        <v>214</v>
      </c>
      <c r="F1514" s="11" t="s">
        <v>122</v>
      </c>
      <c r="G1514" s="11" t="s">
        <v>123</v>
      </c>
    </row>
    <row r="1515" spans="1:7" x14ac:dyDescent="0.25">
      <c r="A1515" s="11" t="str">
        <f t="shared" si="23"/>
        <v>BoholTagbilaran City</v>
      </c>
      <c r="B1515" s="11" t="s">
        <v>3091</v>
      </c>
      <c r="C1515" s="11" t="s">
        <v>3092</v>
      </c>
      <c r="D1515" s="11" t="s">
        <v>186</v>
      </c>
      <c r="E1515" s="11" t="s">
        <v>187</v>
      </c>
      <c r="F1515" s="11" t="s">
        <v>188</v>
      </c>
      <c r="G1515" s="11" t="s">
        <v>189</v>
      </c>
    </row>
    <row r="1516" spans="1:7" x14ac:dyDescent="0.25">
      <c r="A1516" s="11" t="str">
        <f t="shared" si="23"/>
        <v>Surigao del SurTagbina</v>
      </c>
      <c r="B1516" s="11" t="s">
        <v>3093</v>
      </c>
      <c r="C1516" s="11" t="s">
        <v>3094</v>
      </c>
      <c r="D1516" s="11" t="s">
        <v>567</v>
      </c>
      <c r="E1516" s="11" t="s">
        <v>568</v>
      </c>
      <c r="F1516" s="11" t="s">
        <v>207</v>
      </c>
      <c r="G1516" s="11" t="s">
        <v>208</v>
      </c>
    </row>
    <row r="1517" spans="1:7" x14ac:dyDescent="0.25">
      <c r="A1517" s="11" t="str">
        <f t="shared" si="23"/>
        <v>QuezonTagkawayan</v>
      </c>
      <c r="B1517" s="11" t="s">
        <v>3095</v>
      </c>
      <c r="C1517" s="11" t="s">
        <v>3096</v>
      </c>
      <c r="D1517" s="11" t="s">
        <v>120</v>
      </c>
      <c r="E1517" s="11" t="s">
        <v>121</v>
      </c>
      <c r="F1517" s="11" t="s">
        <v>122</v>
      </c>
      <c r="G1517" s="11" t="s">
        <v>123</v>
      </c>
    </row>
    <row r="1518" spans="1:7" x14ac:dyDescent="0.25">
      <c r="A1518" s="11" t="str">
        <f t="shared" si="23"/>
        <v>Surigao del SurTago</v>
      </c>
      <c r="B1518" s="11" t="s">
        <v>3097</v>
      </c>
      <c r="C1518" s="11" t="s">
        <v>3098</v>
      </c>
      <c r="D1518" s="11" t="s">
        <v>567</v>
      </c>
      <c r="E1518" s="11" t="s">
        <v>568</v>
      </c>
      <c r="F1518" s="11" t="s">
        <v>207</v>
      </c>
      <c r="G1518" s="11" t="s">
        <v>208</v>
      </c>
    </row>
    <row r="1519" spans="1:7" x14ac:dyDescent="0.25">
      <c r="A1519" s="11" t="str">
        <f t="shared" si="23"/>
        <v>Lanao del NorteTagoloan</v>
      </c>
      <c r="B1519" s="11" t="s">
        <v>3099</v>
      </c>
      <c r="C1519" s="11" t="s">
        <v>3100</v>
      </c>
      <c r="D1519" s="11" t="s">
        <v>395</v>
      </c>
      <c r="E1519" s="11" t="s">
        <v>396</v>
      </c>
      <c r="F1519" s="11" t="s">
        <v>263</v>
      </c>
      <c r="G1519" s="11" t="s">
        <v>264</v>
      </c>
    </row>
    <row r="1520" spans="1:7" x14ac:dyDescent="0.25">
      <c r="A1520" s="11" t="str">
        <f t="shared" si="23"/>
        <v>Misamis OrientalTagoloan</v>
      </c>
      <c r="B1520" s="11" t="s">
        <v>3099</v>
      </c>
      <c r="C1520" s="11" t="s">
        <v>3101</v>
      </c>
      <c r="D1520" s="11" t="s">
        <v>271</v>
      </c>
      <c r="E1520" s="11" t="s">
        <v>272</v>
      </c>
      <c r="F1520" s="11" t="s">
        <v>263</v>
      </c>
      <c r="G1520" s="11" t="s">
        <v>264</v>
      </c>
    </row>
    <row r="1521" spans="1:7" x14ac:dyDescent="0.25">
      <c r="A1521" s="11" t="str">
        <f t="shared" si="23"/>
        <v>Lanao del SurTagoloan II</v>
      </c>
      <c r="B1521" s="11" t="s">
        <v>3102</v>
      </c>
      <c r="C1521" s="11" t="s">
        <v>3103</v>
      </c>
      <c r="D1521" s="11" t="s">
        <v>399</v>
      </c>
      <c r="E1521" s="11" t="s">
        <v>400</v>
      </c>
      <c r="F1521" s="11" t="s">
        <v>160</v>
      </c>
      <c r="G1521" s="11" t="s">
        <v>161</v>
      </c>
    </row>
    <row r="1522" spans="1:7" x14ac:dyDescent="0.25">
      <c r="A1522" s="11" t="str">
        <f t="shared" si="23"/>
        <v>Ilocos SurTagudin</v>
      </c>
      <c r="B1522" s="11" t="s">
        <v>3104</v>
      </c>
      <c r="C1522" s="11" t="s">
        <v>3105</v>
      </c>
      <c r="D1522" s="11" t="s">
        <v>237</v>
      </c>
      <c r="E1522" s="11" t="s">
        <v>238</v>
      </c>
      <c r="F1522" s="11" t="s">
        <v>116</v>
      </c>
      <c r="G1522" s="11" t="s">
        <v>117</v>
      </c>
    </row>
    <row r="1523" spans="1:7" x14ac:dyDescent="0.25">
      <c r="A1523" s="11" t="str">
        <f t="shared" si="23"/>
        <v>NCR, Fourth DistrictTaguig City</v>
      </c>
      <c r="B1523" s="11" t="s">
        <v>3106</v>
      </c>
      <c r="C1523" s="11" t="s">
        <v>3107</v>
      </c>
      <c r="D1523" s="11" t="s">
        <v>1031</v>
      </c>
      <c r="E1523" s="11" t="s">
        <v>1032</v>
      </c>
      <c r="F1523" s="11" t="s">
        <v>663</v>
      </c>
      <c r="G1523" s="11" t="s">
        <v>664</v>
      </c>
    </row>
    <row r="1524" spans="1:7" x14ac:dyDescent="0.25">
      <c r="A1524" s="11" t="str">
        <f t="shared" si="23"/>
        <v>Agusan del SurTalacogon</v>
      </c>
      <c r="B1524" s="11" t="s">
        <v>3108</v>
      </c>
      <c r="C1524" s="11" t="s">
        <v>3109</v>
      </c>
      <c r="D1524" s="11" t="s">
        <v>757</v>
      </c>
      <c r="E1524" s="11" t="s">
        <v>758</v>
      </c>
      <c r="F1524" s="11" t="s">
        <v>207</v>
      </c>
      <c r="G1524" s="11" t="s">
        <v>208</v>
      </c>
    </row>
    <row r="1525" spans="1:7" x14ac:dyDescent="0.25">
      <c r="A1525" s="11" t="str">
        <f t="shared" si="23"/>
        <v>Davao del NorteTalaingod</v>
      </c>
      <c r="B1525" s="11" t="s">
        <v>3110</v>
      </c>
      <c r="C1525" s="11" t="s">
        <v>3111</v>
      </c>
      <c r="D1525" s="11" t="s">
        <v>356</v>
      </c>
      <c r="E1525" s="11" t="s">
        <v>357</v>
      </c>
      <c r="F1525" s="11" t="s">
        <v>358</v>
      </c>
      <c r="G1525" s="11" t="s">
        <v>359</v>
      </c>
    </row>
    <row r="1526" spans="1:7" x14ac:dyDescent="0.25">
      <c r="A1526" s="11" t="str">
        <f t="shared" si="23"/>
        <v>BukidnonTalakag</v>
      </c>
      <c r="B1526" s="11" t="s">
        <v>3112</v>
      </c>
      <c r="C1526" s="11" t="s">
        <v>3113</v>
      </c>
      <c r="D1526" s="11" t="s">
        <v>618</v>
      </c>
      <c r="E1526" s="11" t="s">
        <v>619</v>
      </c>
      <c r="F1526" s="11" t="s">
        <v>263</v>
      </c>
      <c r="G1526" s="11" t="s">
        <v>264</v>
      </c>
    </row>
    <row r="1527" spans="1:7" x14ac:dyDescent="0.25">
      <c r="A1527" s="11" t="str">
        <f t="shared" si="23"/>
        <v>SamarTalalora</v>
      </c>
      <c r="B1527" s="11" t="s">
        <v>3114</v>
      </c>
      <c r="C1527" s="11" t="s">
        <v>3115</v>
      </c>
      <c r="D1527" s="11" t="s">
        <v>251</v>
      </c>
      <c r="E1527" s="11" t="s">
        <v>252</v>
      </c>
      <c r="F1527" s="11" t="s">
        <v>110</v>
      </c>
      <c r="G1527" s="11" t="s">
        <v>111</v>
      </c>
    </row>
    <row r="1528" spans="1:7" x14ac:dyDescent="0.25">
      <c r="A1528" s="11" t="str">
        <f t="shared" si="23"/>
        <v>Nueva EcijaTalavera</v>
      </c>
      <c r="B1528" s="11" t="s">
        <v>3116</v>
      </c>
      <c r="C1528" s="11" t="s">
        <v>3117</v>
      </c>
      <c r="D1528" s="11" t="s">
        <v>223</v>
      </c>
      <c r="E1528" s="11" t="s">
        <v>224</v>
      </c>
      <c r="F1528" s="11" t="s">
        <v>98</v>
      </c>
      <c r="G1528" s="11" t="s">
        <v>99</v>
      </c>
    </row>
    <row r="1529" spans="1:7" x14ac:dyDescent="0.25">
      <c r="A1529" s="11" t="str">
        <f t="shared" si="23"/>
        <v>MaguindanaoTalayan</v>
      </c>
      <c r="B1529" s="11" t="s">
        <v>3118</v>
      </c>
      <c r="C1529" s="11" t="s">
        <v>3119</v>
      </c>
      <c r="D1529" s="11" t="s">
        <v>283</v>
      </c>
      <c r="E1529" s="11" t="s">
        <v>284</v>
      </c>
      <c r="F1529" s="11" t="s">
        <v>160</v>
      </c>
      <c r="G1529" s="11" t="s">
        <v>161</v>
      </c>
    </row>
    <row r="1530" spans="1:7" x14ac:dyDescent="0.25">
      <c r="A1530" s="11" t="str">
        <f t="shared" si="23"/>
        <v>BoholTalibon</v>
      </c>
      <c r="B1530" s="11" t="s">
        <v>3120</v>
      </c>
      <c r="C1530" s="11" t="s">
        <v>3121</v>
      </c>
      <c r="D1530" s="11" t="s">
        <v>186</v>
      </c>
      <c r="E1530" s="11" t="s">
        <v>187</v>
      </c>
      <c r="F1530" s="11" t="s">
        <v>188</v>
      </c>
      <c r="G1530" s="11" t="s">
        <v>189</v>
      </c>
    </row>
    <row r="1531" spans="1:7" x14ac:dyDescent="0.25">
      <c r="A1531" s="11" t="str">
        <f t="shared" si="23"/>
        <v>SuluTalipao</v>
      </c>
      <c r="B1531" s="11" t="s">
        <v>3122</v>
      </c>
      <c r="C1531" s="11" t="s">
        <v>3123</v>
      </c>
      <c r="D1531" s="11" t="s">
        <v>1461</v>
      </c>
      <c r="E1531" s="11" t="s">
        <v>1462</v>
      </c>
      <c r="F1531" s="11" t="s">
        <v>160</v>
      </c>
      <c r="G1531" s="11" t="s">
        <v>161</v>
      </c>
    </row>
    <row r="1532" spans="1:7" x14ac:dyDescent="0.25">
      <c r="A1532" s="11" t="str">
        <f t="shared" si="23"/>
        <v>BatangasTalisay</v>
      </c>
      <c r="B1532" s="11" t="s">
        <v>3124</v>
      </c>
      <c r="C1532" s="11" t="s">
        <v>3125</v>
      </c>
      <c r="D1532" s="11" t="s">
        <v>134</v>
      </c>
      <c r="E1532" s="11" t="s">
        <v>135</v>
      </c>
      <c r="F1532" s="11" t="s">
        <v>122</v>
      </c>
      <c r="G1532" s="11" t="s">
        <v>123</v>
      </c>
    </row>
    <row r="1533" spans="1:7" x14ac:dyDescent="0.25">
      <c r="A1533" s="11" t="str">
        <f t="shared" si="23"/>
        <v>Camarines NorteTalisay</v>
      </c>
      <c r="B1533" s="11" t="s">
        <v>3124</v>
      </c>
      <c r="C1533" s="11" t="s">
        <v>3126</v>
      </c>
      <c r="D1533" s="11" t="s">
        <v>593</v>
      </c>
      <c r="E1533" s="11" t="s">
        <v>594</v>
      </c>
      <c r="F1533" s="11" t="s">
        <v>342</v>
      </c>
      <c r="G1533" s="11" t="s">
        <v>343</v>
      </c>
    </row>
    <row r="1534" spans="1:7" x14ac:dyDescent="0.25">
      <c r="A1534" s="11" t="str">
        <f t="shared" si="23"/>
        <v>Misamis OrientalTalisayan</v>
      </c>
      <c r="B1534" s="11" t="s">
        <v>3127</v>
      </c>
      <c r="C1534" s="11" t="s">
        <v>3128</v>
      </c>
      <c r="D1534" s="11" t="s">
        <v>271</v>
      </c>
      <c r="E1534" s="11" t="s">
        <v>272</v>
      </c>
      <c r="F1534" s="11" t="s">
        <v>263</v>
      </c>
      <c r="G1534" s="11" t="s">
        <v>264</v>
      </c>
    </row>
    <row r="1535" spans="1:7" x14ac:dyDescent="0.25">
      <c r="A1535" s="11" t="str">
        <f t="shared" si="23"/>
        <v>MaguindanaoTalitay</v>
      </c>
      <c r="B1535" s="11" t="s">
        <v>3129</v>
      </c>
      <c r="C1535" s="11" t="s">
        <v>3130</v>
      </c>
      <c r="D1535" s="11" t="s">
        <v>283</v>
      </c>
      <c r="E1535" s="11" t="s">
        <v>284</v>
      </c>
      <c r="F1535" s="11" t="s">
        <v>160</v>
      </c>
      <c r="G1535" s="11" t="s">
        <v>161</v>
      </c>
    </row>
    <row r="1536" spans="1:7" x14ac:dyDescent="0.25">
      <c r="A1536" s="11" t="str">
        <f t="shared" si="23"/>
        <v>Nueva EcijaTalugtug</v>
      </c>
      <c r="B1536" s="11" t="s">
        <v>3131</v>
      </c>
      <c r="C1536" s="11" t="s">
        <v>3132</v>
      </c>
      <c r="D1536" s="11" t="s">
        <v>223</v>
      </c>
      <c r="E1536" s="11" t="s">
        <v>224</v>
      </c>
      <c r="F1536" s="11" t="s">
        <v>98</v>
      </c>
      <c r="G1536" s="11" t="s">
        <v>99</v>
      </c>
    </row>
    <row r="1537" spans="1:7" x14ac:dyDescent="0.25">
      <c r="A1537" s="11" t="str">
        <f t="shared" si="23"/>
        <v>Zamboanga SibugayTalusan</v>
      </c>
      <c r="B1537" s="11" t="s">
        <v>3133</v>
      </c>
      <c r="C1537" s="11" t="s">
        <v>3134</v>
      </c>
      <c r="D1537" s="11" t="s">
        <v>231</v>
      </c>
      <c r="E1537" s="11" t="s">
        <v>232</v>
      </c>
      <c r="F1537" s="11" t="s">
        <v>233</v>
      </c>
      <c r="G1537" s="11" t="s">
        <v>234</v>
      </c>
    </row>
    <row r="1538" spans="1:7" x14ac:dyDescent="0.25">
      <c r="A1538" s="11" t="str">
        <f t="shared" si="23"/>
        <v>Zamboanga del SurTambulig</v>
      </c>
      <c r="B1538" s="11" t="s">
        <v>3135</v>
      </c>
      <c r="C1538" s="11" t="s">
        <v>3136</v>
      </c>
      <c r="D1538" s="11" t="s">
        <v>369</v>
      </c>
      <c r="E1538" s="11" t="s">
        <v>370</v>
      </c>
      <c r="F1538" s="11" t="s">
        <v>233</v>
      </c>
      <c r="G1538" s="11" t="s">
        <v>234</v>
      </c>
    </row>
    <row r="1539" spans="1:7" x14ac:dyDescent="0.25">
      <c r="A1539" s="11" t="str">
        <f t="shared" ref="A1539:A1602" si="24">D1539&amp;B1539</f>
        <v>South CotabatoTampakan</v>
      </c>
      <c r="B1539" s="11" t="s">
        <v>3137</v>
      </c>
      <c r="C1539" s="11" t="s">
        <v>3138</v>
      </c>
      <c r="D1539" s="11" t="s">
        <v>520</v>
      </c>
      <c r="E1539" s="11" t="s">
        <v>521</v>
      </c>
      <c r="F1539" s="11" t="s">
        <v>170</v>
      </c>
      <c r="G1539" s="11" t="s">
        <v>171</v>
      </c>
    </row>
    <row r="1540" spans="1:7" x14ac:dyDescent="0.25">
      <c r="A1540" s="11" t="str">
        <f t="shared" si="24"/>
        <v>Lanao del SurTamparan</v>
      </c>
      <c r="B1540" s="11" t="s">
        <v>3139</v>
      </c>
      <c r="C1540" s="11" t="s">
        <v>3140</v>
      </c>
      <c r="D1540" s="11" t="s">
        <v>399</v>
      </c>
      <c r="E1540" s="11" t="s">
        <v>400</v>
      </c>
      <c r="F1540" s="11" t="s">
        <v>160</v>
      </c>
      <c r="G1540" s="11" t="s">
        <v>161</v>
      </c>
    </row>
    <row r="1541" spans="1:7" x14ac:dyDescent="0.25">
      <c r="A1541" s="11" t="str">
        <f t="shared" si="24"/>
        <v>Zamboanga del NorteTampilisan</v>
      </c>
      <c r="B1541" s="11" t="s">
        <v>3141</v>
      </c>
      <c r="C1541" s="11" t="s">
        <v>3142</v>
      </c>
      <c r="D1541" s="11" t="s">
        <v>415</v>
      </c>
      <c r="E1541" s="11" t="s">
        <v>416</v>
      </c>
      <c r="F1541" s="11" t="s">
        <v>233</v>
      </c>
      <c r="G1541" s="11" t="s">
        <v>234</v>
      </c>
    </row>
    <row r="1542" spans="1:7" x14ac:dyDescent="0.25">
      <c r="A1542" s="11" t="str">
        <f t="shared" si="24"/>
        <v>LeyteTanauan</v>
      </c>
      <c r="B1542" s="11" t="s">
        <v>3143</v>
      </c>
      <c r="C1542" s="11" t="s">
        <v>3144</v>
      </c>
      <c r="D1542" s="11" t="s">
        <v>108</v>
      </c>
      <c r="E1542" s="11" t="s">
        <v>109</v>
      </c>
      <c r="F1542" s="11" t="s">
        <v>110</v>
      </c>
      <c r="G1542" s="11" t="s">
        <v>111</v>
      </c>
    </row>
    <row r="1543" spans="1:7" x14ac:dyDescent="0.25">
      <c r="A1543" s="11" t="str">
        <f t="shared" si="24"/>
        <v>RizalTanay</v>
      </c>
      <c r="B1543" s="11" t="s">
        <v>3145</v>
      </c>
      <c r="C1543" s="11" t="s">
        <v>3146</v>
      </c>
      <c r="D1543" s="11" t="s">
        <v>310</v>
      </c>
      <c r="E1543" s="11" t="s">
        <v>311</v>
      </c>
      <c r="F1543" s="11" t="s">
        <v>122</v>
      </c>
      <c r="G1543" s="11" t="s">
        <v>123</v>
      </c>
    </row>
    <row r="1544" spans="1:7" x14ac:dyDescent="0.25">
      <c r="A1544" s="11" t="str">
        <f t="shared" si="24"/>
        <v>Tawi-TawiTandubas</v>
      </c>
      <c r="B1544" s="11" t="s">
        <v>3147</v>
      </c>
      <c r="C1544" s="11" t="s">
        <v>3148</v>
      </c>
      <c r="D1544" s="11" t="s">
        <v>693</v>
      </c>
      <c r="E1544" s="11" t="s">
        <v>694</v>
      </c>
      <c r="F1544" s="11" t="s">
        <v>160</v>
      </c>
      <c r="G1544" s="11" t="s">
        <v>161</v>
      </c>
    </row>
    <row r="1545" spans="1:7" x14ac:dyDescent="0.25">
      <c r="A1545" s="11" t="str">
        <f t="shared" si="24"/>
        <v>AklanTangalan</v>
      </c>
      <c r="B1545" s="11" t="s">
        <v>3149</v>
      </c>
      <c r="C1545" s="11" t="s">
        <v>3150</v>
      </c>
      <c r="D1545" s="11" t="s">
        <v>267</v>
      </c>
      <c r="E1545" s="11" t="s">
        <v>268</v>
      </c>
      <c r="F1545" s="11" t="s">
        <v>154</v>
      </c>
      <c r="G1545" s="11" t="s">
        <v>155</v>
      </c>
    </row>
    <row r="1546" spans="1:7" x14ac:dyDescent="0.25">
      <c r="A1546" s="11" t="str">
        <f t="shared" si="24"/>
        <v>Lanao del NorteTangcal</v>
      </c>
      <c r="B1546" s="11" t="s">
        <v>3151</v>
      </c>
      <c r="C1546" s="11" t="s">
        <v>3152</v>
      </c>
      <c r="D1546" s="11" t="s">
        <v>395</v>
      </c>
      <c r="E1546" s="11" t="s">
        <v>396</v>
      </c>
      <c r="F1546" s="11" t="s">
        <v>263</v>
      </c>
      <c r="G1546" s="11" t="s">
        <v>264</v>
      </c>
    </row>
    <row r="1547" spans="1:7" x14ac:dyDescent="0.25">
      <c r="A1547" s="11" t="str">
        <f t="shared" si="24"/>
        <v>Misamis OccidentalTangub City</v>
      </c>
      <c r="B1547" s="11" t="s">
        <v>3153</v>
      </c>
      <c r="C1547" s="11" t="s">
        <v>3154</v>
      </c>
      <c r="D1547" s="11" t="s">
        <v>261</v>
      </c>
      <c r="E1547" s="11" t="s">
        <v>262</v>
      </c>
      <c r="F1547" s="11" t="s">
        <v>263</v>
      </c>
      <c r="G1547" s="11" t="s">
        <v>264</v>
      </c>
    </row>
    <row r="1548" spans="1:7" x14ac:dyDescent="0.25">
      <c r="A1548" s="11" t="str">
        <f t="shared" si="24"/>
        <v>South CotabatoTantangan</v>
      </c>
      <c r="B1548" s="11" t="s">
        <v>3155</v>
      </c>
      <c r="C1548" s="11" t="s">
        <v>3156</v>
      </c>
      <c r="D1548" s="11" t="s">
        <v>520</v>
      </c>
      <c r="E1548" s="11" t="s">
        <v>521</v>
      </c>
      <c r="F1548" s="11" t="s">
        <v>170</v>
      </c>
      <c r="G1548" s="11" t="s">
        <v>171</v>
      </c>
    </row>
    <row r="1549" spans="1:7" x14ac:dyDescent="0.25">
      <c r="A1549" s="11" t="str">
        <f t="shared" si="24"/>
        <v>KalingaTanudan</v>
      </c>
      <c r="B1549" s="11" t="s">
        <v>3157</v>
      </c>
      <c r="C1549" s="11" t="s">
        <v>3158</v>
      </c>
      <c r="D1549" s="11" t="s">
        <v>473</v>
      </c>
      <c r="E1549" s="11" t="s">
        <v>474</v>
      </c>
      <c r="F1549" s="11" t="s">
        <v>146</v>
      </c>
      <c r="G1549" s="11" t="s">
        <v>147</v>
      </c>
    </row>
    <row r="1550" spans="1:7" x14ac:dyDescent="0.25">
      <c r="A1550" s="11" t="str">
        <f t="shared" si="24"/>
        <v>CaviteTanza</v>
      </c>
      <c r="B1550" s="11" t="s">
        <v>3159</v>
      </c>
      <c r="C1550" s="11" t="s">
        <v>3160</v>
      </c>
      <c r="D1550" s="11" t="s">
        <v>213</v>
      </c>
      <c r="E1550" s="11" t="s">
        <v>214</v>
      </c>
      <c r="F1550" s="11" t="s">
        <v>122</v>
      </c>
      <c r="G1550" s="11" t="s">
        <v>123</v>
      </c>
    </row>
    <row r="1551" spans="1:7" x14ac:dyDescent="0.25">
      <c r="A1551" s="11" t="str">
        <f t="shared" si="24"/>
        <v>CapizTapaz</v>
      </c>
      <c r="B1551" s="11" t="s">
        <v>3161</v>
      </c>
      <c r="C1551" s="11" t="s">
        <v>3162</v>
      </c>
      <c r="D1551" s="11" t="s">
        <v>1162</v>
      </c>
      <c r="E1551" s="11" t="s">
        <v>1163</v>
      </c>
      <c r="F1551" s="11" t="s">
        <v>154</v>
      </c>
      <c r="G1551" s="11" t="s">
        <v>155</v>
      </c>
    </row>
    <row r="1552" spans="1:7" x14ac:dyDescent="0.25">
      <c r="A1552" s="11" t="str">
        <f t="shared" si="24"/>
        <v>SuluTapul</v>
      </c>
      <c r="B1552" s="11" t="s">
        <v>3163</v>
      </c>
      <c r="C1552" s="11" t="s">
        <v>3164</v>
      </c>
      <c r="D1552" s="11" t="s">
        <v>1461</v>
      </c>
      <c r="E1552" s="11" t="s">
        <v>1462</v>
      </c>
      <c r="F1552" s="11" t="s">
        <v>160</v>
      </c>
      <c r="G1552" s="11" t="s">
        <v>161</v>
      </c>
    </row>
    <row r="1553" spans="1:7" x14ac:dyDescent="0.25">
      <c r="A1553" s="11" t="str">
        <f t="shared" si="24"/>
        <v>Lanao del SurTaraka</v>
      </c>
      <c r="B1553" s="11" t="s">
        <v>3165</v>
      </c>
      <c r="C1553" s="11" t="s">
        <v>3166</v>
      </c>
      <c r="D1553" s="11" t="s">
        <v>399</v>
      </c>
      <c r="E1553" s="11" t="s">
        <v>400</v>
      </c>
      <c r="F1553" s="11" t="s">
        <v>160</v>
      </c>
      <c r="G1553" s="11" t="s">
        <v>161</v>
      </c>
    </row>
    <row r="1554" spans="1:7" x14ac:dyDescent="0.25">
      <c r="A1554" s="11" t="str">
        <f t="shared" si="24"/>
        <v>SamarTarangnan</v>
      </c>
      <c r="B1554" s="11" t="s">
        <v>3167</v>
      </c>
      <c r="C1554" s="11" t="s">
        <v>3168</v>
      </c>
      <c r="D1554" s="11" t="s">
        <v>251</v>
      </c>
      <c r="E1554" s="11" t="s">
        <v>252</v>
      </c>
      <c r="F1554" s="11" t="s">
        <v>110</v>
      </c>
      <c r="G1554" s="11" t="s">
        <v>111</v>
      </c>
    </row>
    <row r="1555" spans="1:7" x14ac:dyDescent="0.25">
      <c r="A1555" s="11" t="str">
        <f t="shared" si="24"/>
        <v>Davao OrientalTarragona</v>
      </c>
      <c r="B1555" s="11" t="s">
        <v>3169</v>
      </c>
      <c r="C1555" s="11" t="s">
        <v>3170</v>
      </c>
      <c r="D1555" s="11" t="s">
        <v>433</v>
      </c>
      <c r="E1555" s="11" t="s">
        <v>434</v>
      </c>
      <c r="F1555" s="11" t="s">
        <v>358</v>
      </c>
      <c r="G1555" s="11" t="s">
        <v>359</v>
      </c>
    </row>
    <row r="1556" spans="1:7" x14ac:dyDescent="0.25">
      <c r="A1556" s="11" t="str">
        <f t="shared" si="24"/>
        <v>Negros OrientalTayasan</v>
      </c>
      <c r="B1556" s="11" t="s">
        <v>3171</v>
      </c>
      <c r="C1556" s="11" t="s">
        <v>3172</v>
      </c>
      <c r="D1556" s="11" t="s">
        <v>279</v>
      </c>
      <c r="E1556" s="11" t="s">
        <v>280</v>
      </c>
      <c r="F1556" s="11" t="s">
        <v>188</v>
      </c>
      <c r="G1556" s="11" t="s">
        <v>189</v>
      </c>
    </row>
    <row r="1557" spans="1:7" x14ac:dyDescent="0.25">
      <c r="A1557" s="11" t="str">
        <f t="shared" si="24"/>
        <v>BatangasTaysan</v>
      </c>
      <c r="B1557" s="11" t="s">
        <v>3173</v>
      </c>
      <c r="C1557" s="11" t="s">
        <v>3174</v>
      </c>
      <c r="D1557" s="11" t="s">
        <v>134</v>
      </c>
      <c r="E1557" s="11" t="s">
        <v>135</v>
      </c>
      <c r="F1557" s="11" t="s">
        <v>122</v>
      </c>
      <c r="G1557" s="11" t="s">
        <v>123</v>
      </c>
    </row>
    <row r="1558" spans="1:7" x14ac:dyDescent="0.25">
      <c r="A1558" s="11" t="str">
        <f t="shared" si="24"/>
        <v>RizalTaytay</v>
      </c>
      <c r="B1558" s="11" t="s">
        <v>3175</v>
      </c>
      <c r="C1558" s="11" t="s">
        <v>3176</v>
      </c>
      <c r="D1558" s="11" t="s">
        <v>310</v>
      </c>
      <c r="E1558" s="11" t="s">
        <v>311</v>
      </c>
      <c r="F1558" s="11" t="s">
        <v>122</v>
      </c>
      <c r="G1558" s="11" t="s">
        <v>123</v>
      </c>
    </row>
    <row r="1559" spans="1:7" x14ac:dyDescent="0.25">
      <c r="A1559" s="11" t="str">
        <f t="shared" si="24"/>
        <v>PalawanTaytay</v>
      </c>
      <c r="B1559" s="11" t="s">
        <v>3175</v>
      </c>
      <c r="C1559" s="11" t="s">
        <v>3177</v>
      </c>
      <c r="D1559" s="11" t="s">
        <v>86</v>
      </c>
      <c r="E1559" s="11" t="s">
        <v>87</v>
      </c>
      <c r="F1559" s="11" t="s">
        <v>88</v>
      </c>
      <c r="G1559" s="11" t="s">
        <v>89</v>
      </c>
    </row>
    <row r="1560" spans="1:7" x14ac:dyDescent="0.25">
      <c r="A1560" s="11" t="str">
        <f t="shared" si="24"/>
        <v>PangasinanTayug</v>
      </c>
      <c r="B1560" s="11" t="s">
        <v>3178</v>
      </c>
      <c r="C1560" s="11" t="s">
        <v>3179</v>
      </c>
      <c r="D1560" s="11" t="s">
        <v>130</v>
      </c>
      <c r="E1560" s="11" t="s">
        <v>131</v>
      </c>
      <c r="F1560" s="11" t="s">
        <v>116</v>
      </c>
      <c r="G1560" s="11" t="s">
        <v>117</v>
      </c>
    </row>
    <row r="1561" spans="1:7" x14ac:dyDescent="0.25">
      <c r="A1561" s="11" t="str">
        <f t="shared" si="24"/>
        <v>AbraTayum</v>
      </c>
      <c r="B1561" s="11" t="s">
        <v>3180</v>
      </c>
      <c r="C1561" s="11" t="s">
        <v>3181</v>
      </c>
      <c r="D1561" s="11" t="s">
        <v>526</v>
      </c>
      <c r="E1561" s="11" t="s">
        <v>527</v>
      </c>
      <c r="F1561" s="11" t="s">
        <v>146</v>
      </c>
      <c r="G1561" s="11" t="s">
        <v>147</v>
      </c>
    </row>
    <row r="1562" spans="1:7" x14ac:dyDescent="0.25">
      <c r="A1562" s="11" t="str">
        <f t="shared" si="24"/>
        <v>RizalTeresa</v>
      </c>
      <c r="B1562" s="11" t="s">
        <v>3182</v>
      </c>
      <c r="C1562" s="11" t="s">
        <v>3183</v>
      </c>
      <c r="D1562" s="11" t="s">
        <v>310</v>
      </c>
      <c r="E1562" s="11" t="s">
        <v>311</v>
      </c>
      <c r="F1562" s="11" t="s">
        <v>122</v>
      </c>
      <c r="G1562" s="11" t="s">
        <v>123</v>
      </c>
    </row>
    <row r="1563" spans="1:7" x14ac:dyDescent="0.25">
      <c r="A1563" s="11" t="str">
        <f t="shared" si="24"/>
        <v>CaviteTernate</v>
      </c>
      <c r="B1563" s="11" t="s">
        <v>3184</v>
      </c>
      <c r="C1563" s="11" t="s">
        <v>3185</v>
      </c>
      <c r="D1563" s="11" t="s">
        <v>213</v>
      </c>
      <c r="E1563" s="11" t="s">
        <v>214</v>
      </c>
      <c r="F1563" s="11" t="s">
        <v>122</v>
      </c>
      <c r="G1563" s="11" t="s">
        <v>123</v>
      </c>
    </row>
    <row r="1564" spans="1:7" x14ac:dyDescent="0.25">
      <c r="A1564" s="11" t="str">
        <f t="shared" si="24"/>
        <v>QuezonTiaong</v>
      </c>
      <c r="B1564" s="11" t="s">
        <v>3186</v>
      </c>
      <c r="C1564" s="11" t="s">
        <v>3187</v>
      </c>
      <c r="D1564" s="11" t="s">
        <v>120</v>
      </c>
      <c r="E1564" s="11" t="s">
        <v>121</v>
      </c>
      <c r="F1564" s="11" t="s">
        <v>122</v>
      </c>
      <c r="G1564" s="11" t="s">
        <v>123</v>
      </c>
    </row>
    <row r="1565" spans="1:7" x14ac:dyDescent="0.25">
      <c r="A1565" s="11" t="str">
        <f t="shared" si="24"/>
        <v>AntiqueTibiao</v>
      </c>
      <c r="B1565" s="11" t="s">
        <v>3188</v>
      </c>
      <c r="C1565" s="11" t="s">
        <v>3189</v>
      </c>
      <c r="D1565" s="11" t="s">
        <v>316</v>
      </c>
      <c r="E1565" s="11" t="s">
        <v>317</v>
      </c>
      <c r="F1565" s="11" t="s">
        <v>154</v>
      </c>
      <c r="G1565" s="11" t="s">
        <v>155</v>
      </c>
    </row>
    <row r="1566" spans="1:7" x14ac:dyDescent="0.25">
      <c r="A1566" s="11" t="str">
        <f t="shared" si="24"/>
        <v>Camarines SurTigaon</v>
      </c>
      <c r="B1566" s="11" t="s">
        <v>3190</v>
      </c>
      <c r="C1566" s="11" t="s">
        <v>3191</v>
      </c>
      <c r="D1566" s="11" t="s">
        <v>375</v>
      </c>
      <c r="E1566" s="11" t="s">
        <v>376</v>
      </c>
      <c r="F1566" s="11" t="s">
        <v>342</v>
      </c>
      <c r="G1566" s="11" t="s">
        <v>343</v>
      </c>
    </row>
    <row r="1567" spans="1:7" x14ac:dyDescent="0.25">
      <c r="A1567" s="11" t="str">
        <f t="shared" si="24"/>
        <v>Zamboanga del SurTigbao</v>
      </c>
      <c r="B1567" s="11" t="s">
        <v>3192</v>
      </c>
      <c r="C1567" s="11" t="s">
        <v>3193</v>
      </c>
      <c r="D1567" s="11" t="s">
        <v>369</v>
      </c>
      <c r="E1567" s="11" t="s">
        <v>370</v>
      </c>
      <c r="F1567" s="11" t="s">
        <v>233</v>
      </c>
      <c r="G1567" s="11" t="s">
        <v>234</v>
      </c>
    </row>
    <row r="1568" spans="1:7" x14ac:dyDescent="0.25">
      <c r="A1568" s="11" t="str">
        <f t="shared" si="24"/>
        <v>IloiloTigbauan</v>
      </c>
      <c r="B1568" s="11" t="s">
        <v>3194</v>
      </c>
      <c r="C1568" s="11" t="s">
        <v>3195</v>
      </c>
      <c r="D1568" s="11" t="s">
        <v>152</v>
      </c>
      <c r="E1568" s="11" t="s">
        <v>153</v>
      </c>
      <c r="F1568" s="11" t="s">
        <v>154</v>
      </c>
      <c r="G1568" s="11" t="s">
        <v>155</v>
      </c>
    </row>
    <row r="1569" spans="1:7" x14ac:dyDescent="0.25">
      <c r="A1569" s="11" t="str">
        <f t="shared" si="24"/>
        <v>Camarines SurTinambac</v>
      </c>
      <c r="B1569" s="11" t="s">
        <v>3196</v>
      </c>
      <c r="C1569" s="11" t="s">
        <v>3197</v>
      </c>
      <c r="D1569" s="11" t="s">
        <v>375</v>
      </c>
      <c r="E1569" s="11" t="s">
        <v>376</v>
      </c>
      <c r="F1569" s="11" t="s">
        <v>342</v>
      </c>
      <c r="G1569" s="11" t="s">
        <v>343</v>
      </c>
    </row>
    <row r="1570" spans="1:7" x14ac:dyDescent="0.25">
      <c r="A1570" s="11" t="str">
        <f t="shared" si="24"/>
        <v>AbraTineg</v>
      </c>
      <c r="B1570" s="11" t="s">
        <v>3198</v>
      </c>
      <c r="C1570" s="11" t="s">
        <v>3199</v>
      </c>
      <c r="D1570" s="11" t="s">
        <v>526</v>
      </c>
      <c r="E1570" s="11" t="s">
        <v>527</v>
      </c>
      <c r="F1570" s="11" t="s">
        <v>146</v>
      </c>
      <c r="G1570" s="11" t="s">
        <v>147</v>
      </c>
    </row>
    <row r="1571" spans="1:7" x14ac:dyDescent="0.25">
      <c r="A1571" s="11" t="str">
        <f t="shared" si="24"/>
        <v>KalingaTinglayan</v>
      </c>
      <c r="B1571" s="11" t="s">
        <v>3200</v>
      </c>
      <c r="C1571" s="11" t="s">
        <v>3201</v>
      </c>
      <c r="D1571" s="11" t="s">
        <v>473</v>
      </c>
      <c r="E1571" s="11" t="s">
        <v>474</v>
      </c>
      <c r="F1571" s="11" t="s">
        <v>146</v>
      </c>
      <c r="G1571" s="11" t="s">
        <v>147</v>
      </c>
    </row>
    <row r="1572" spans="1:7" x14ac:dyDescent="0.25">
      <c r="A1572" s="11" t="str">
        <f t="shared" si="24"/>
        <v>BatangasTingloy</v>
      </c>
      <c r="B1572" s="11" t="s">
        <v>3202</v>
      </c>
      <c r="C1572" s="11" t="s">
        <v>3203</v>
      </c>
      <c r="D1572" s="11" t="s">
        <v>134</v>
      </c>
      <c r="E1572" s="11" t="s">
        <v>135</v>
      </c>
      <c r="F1572" s="11" t="s">
        <v>122</v>
      </c>
      <c r="G1572" s="11" t="s">
        <v>123</v>
      </c>
    </row>
    <row r="1573" spans="1:7" x14ac:dyDescent="0.25">
      <c r="A1573" s="11" t="str">
        <f t="shared" si="24"/>
        <v>IfugaoTinoc</v>
      </c>
      <c r="B1573" s="11" t="s">
        <v>3204</v>
      </c>
      <c r="C1573" s="11" t="s">
        <v>3205</v>
      </c>
      <c r="D1573" s="11" t="s">
        <v>144</v>
      </c>
      <c r="E1573" s="11" t="s">
        <v>145</v>
      </c>
      <c r="F1573" s="11" t="s">
        <v>146</v>
      </c>
      <c r="G1573" s="11" t="s">
        <v>147</v>
      </c>
    </row>
    <row r="1574" spans="1:7" x14ac:dyDescent="0.25">
      <c r="A1574" s="11" t="str">
        <f t="shared" si="24"/>
        <v>BasilanTipo-Tipo</v>
      </c>
      <c r="B1574" s="11" t="s">
        <v>3206</v>
      </c>
      <c r="C1574" s="11" t="s">
        <v>3207</v>
      </c>
      <c r="D1574" s="11" t="s">
        <v>158</v>
      </c>
      <c r="E1574" s="11" t="s">
        <v>159</v>
      </c>
      <c r="F1574" s="11" t="s">
        <v>160</v>
      </c>
      <c r="G1574" s="11" t="s">
        <v>161</v>
      </c>
    </row>
    <row r="1575" spans="1:7" x14ac:dyDescent="0.25">
      <c r="A1575" s="11" t="str">
        <f t="shared" si="24"/>
        <v>Zamboanga SibugayTitay</v>
      </c>
      <c r="B1575" s="11" t="s">
        <v>3208</v>
      </c>
      <c r="C1575" s="11" t="s">
        <v>3209</v>
      </c>
      <c r="D1575" s="11" t="s">
        <v>231</v>
      </c>
      <c r="E1575" s="11" t="s">
        <v>232</v>
      </c>
      <c r="F1575" s="11" t="s">
        <v>233</v>
      </c>
      <c r="G1575" s="11" t="s">
        <v>234</v>
      </c>
    </row>
    <row r="1576" spans="1:7" x14ac:dyDescent="0.25">
      <c r="A1576" s="11" t="str">
        <f t="shared" si="24"/>
        <v>AlbayTiwi</v>
      </c>
      <c r="B1576" s="11" t="s">
        <v>3210</v>
      </c>
      <c r="C1576" s="11" t="s">
        <v>3211</v>
      </c>
      <c r="D1576" s="11" t="s">
        <v>381</v>
      </c>
      <c r="E1576" s="11" t="s">
        <v>382</v>
      </c>
      <c r="F1576" s="11" t="s">
        <v>342</v>
      </c>
      <c r="G1576" s="11" t="s">
        <v>343</v>
      </c>
    </row>
    <row r="1577" spans="1:7" x14ac:dyDescent="0.25">
      <c r="A1577" s="11" t="str">
        <f t="shared" si="24"/>
        <v>AntiqueTobias Fornier</v>
      </c>
      <c r="B1577" s="11" t="s">
        <v>3212</v>
      </c>
      <c r="C1577" s="11" t="s">
        <v>3213</v>
      </c>
      <c r="D1577" s="11" t="s">
        <v>316</v>
      </c>
      <c r="E1577" s="11" t="s">
        <v>317</v>
      </c>
      <c r="F1577" s="11" t="s">
        <v>154</v>
      </c>
      <c r="G1577" s="11" t="s">
        <v>155</v>
      </c>
    </row>
    <row r="1578" spans="1:7" x14ac:dyDescent="0.25">
      <c r="A1578" s="11" t="str">
        <f t="shared" si="24"/>
        <v>Negros OccidentalToboso</v>
      </c>
      <c r="B1578" s="11" t="s">
        <v>3214</v>
      </c>
      <c r="C1578" s="11" t="s">
        <v>3215</v>
      </c>
      <c r="D1578" s="11" t="s">
        <v>403</v>
      </c>
      <c r="E1578" s="11" t="s">
        <v>404</v>
      </c>
      <c r="F1578" s="11" t="s">
        <v>154</v>
      </c>
      <c r="G1578" s="11" t="s">
        <v>155</v>
      </c>
    </row>
    <row r="1579" spans="1:7" x14ac:dyDescent="0.25">
      <c r="A1579" s="11" t="str">
        <f t="shared" si="24"/>
        <v>CebuToledo City</v>
      </c>
      <c r="B1579" s="11" t="s">
        <v>3216</v>
      </c>
      <c r="C1579" s="11" t="s">
        <v>3217</v>
      </c>
      <c r="D1579" s="11" t="s">
        <v>195</v>
      </c>
      <c r="E1579" s="11" t="s">
        <v>196</v>
      </c>
      <c r="F1579" s="11" t="s">
        <v>188</v>
      </c>
      <c r="G1579" s="11" t="s">
        <v>189</v>
      </c>
    </row>
    <row r="1580" spans="1:7" x14ac:dyDescent="0.25">
      <c r="A1580" s="11" t="str">
        <f t="shared" si="24"/>
        <v>LeyteTolosa</v>
      </c>
      <c r="B1580" s="11" t="s">
        <v>3218</v>
      </c>
      <c r="C1580" s="11" t="s">
        <v>3219</v>
      </c>
      <c r="D1580" s="11" t="s">
        <v>108</v>
      </c>
      <c r="E1580" s="11" t="s">
        <v>109</v>
      </c>
      <c r="F1580" s="11" t="s">
        <v>110</v>
      </c>
      <c r="G1580" s="11" t="s">
        <v>111</v>
      </c>
    </row>
    <row r="1581" spans="1:7" x14ac:dyDescent="0.25">
      <c r="A1581" s="11" t="str">
        <f t="shared" si="24"/>
        <v>Southern LeyteTomas Oppus</v>
      </c>
      <c r="B1581" s="11" t="s">
        <v>3220</v>
      </c>
      <c r="C1581" s="11" t="s">
        <v>3221</v>
      </c>
      <c r="D1581" s="11" t="s">
        <v>289</v>
      </c>
      <c r="E1581" s="11" t="s">
        <v>290</v>
      </c>
      <c r="F1581" s="11" t="s">
        <v>110</v>
      </c>
      <c r="G1581" s="11" t="s">
        <v>111</v>
      </c>
    </row>
    <row r="1582" spans="1:7" x14ac:dyDescent="0.25">
      <c r="A1582" s="11" t="str">
        <f t="shared" si="24"/>
        <v>NCR, City of Manila, First DistrictTondo I / II</v>
      </c>
      <c r="B1582" s="11" t="s">
        <v>3222</v>
      </c>
      <c r="C1582" s="11" t="s">
        <v>3223</v>
      </c>
      <c r="D1582" s="11" t="s">
        <v>661</v>
      </c>
      <c r="E1582" s="11" t="s">
        <v>662</v>
      </c>
      <c r="F1582" s="11" t="s">
        <v>663</v>
      </c>
      <c r="G1582" s="11" t="s">
        <v>664</v>
      </c>
    </row>
    <row r="1583" spans="1:7" x14ac:dyDescent="0.25">
      <c r="A1583" s="11" t="str">
        <f t="shared" si="24"/>
        <v>SuluTongkil</v>
      </c>
      <c r="B1583" s="11" t="s">
        <v>3224</v>
      </c>
      <c r="C1583" s="11" t="s">
        <v>3225</v>
      </c>
      <c r="D1583" s="11" t="s">
        <v>1461</v>
      </c>
      <c r="E1583" s="11" t="s">
        <v>1462</v>
      </c>
      <c r="F1583" s="11" t="s">
        <v>160</v>
      </c>
      <c r="G1583" s="11" t="s">
        <v>161</v>
      </c>
    </row>
    <row r="1584" spans="1:7" x14ac:dyDescent="0.25">
      <c r="A1584" s="11" t="str">
        <f t="shared" si="24"/>
        <v>MarinduqueTorrijos</v>
      </c>
      <c r="B1584" s="11" t="s">
        <v>3226</v>
      </c>
      <c r="C1584" s="11" t="s">
        <v>3227</v>
      </c>
      <c r="D1584" s="11" t="s">
        <v>671</v>
      </c>
      <c r="E1584" s="11" t="s">
        <v>672</v>
      </c>
      <c r="F1584" s="11" t="s">
        <v>88</v>
      </c>
      <c r="G1584" s="11" t="s">
        <v>89</v>
      </c>
    </row>
    <row r="1585" spans="1:7" x14ac:dyDescent="0.25">
      <c r="A1585" s="11" t="str">
        <f t="shared" si="24"/>
        <v>CaviteTrece Martires City</v>
      </c>
      <c r="B1585" s="11" t="s">
        <v>3228</v>
      </c>
      <c r="C1585" s="11" t="s">
        <v>3229</v>
      </c>
      <c r="D1585" s="11" t="s">
        <v>213</v>
      </c>
      <c r="E1585" s="11" t="s">
        <v>214</v>
      </c>
      <c r="F1585" s="11" t="s">
        <v>122</v>
      </c>
      <c r="G1585" s="11" t="s">
        <v>123</v>
      </c>
    </row>
    <row r="1586" spans="1:7" x14ac:dyDescent="0.25">
      <c r="A1586" s="11" t="str">
        <f t="shared" si="24"/>
        <v>Agusan del SurTrento</v>
      </c>
      <c r="B1586" s="11" t="s">
        <v>3230</v>
      </c>
      <c r="C1586" s="11" t="s">
        <v>3231</v>
      </c>
      <c r="D1586" s="11" t="s">
        <v>757</v>
      </c>
      <c r="E1586" s="11" t="s">
        <v>758</v>
      </c>
      <c r="F1586" s="11" t="s">
        <v>207</v>
      </c>
      <c r="G1586" s="11" t="s">
        <v>208</v>
      </c>
    </row>
    <row r="1587" spans="1:7" x14ac:dyDescent="0.25">
      <c r="A1587" s="11" t="str">
        <f t="shared" si="24"/>
        <v>BoholTrinidad</v>
      </c>
      <c r="B1587" s="11" t="s">
        <v>3232</v>
      </c>
      <c r="C1587" s="11" t="s">
        <v>3233</v>
      </c>
      <c r="D1587" s="11" t="s">
        <v>186</v>
      </c>
      <c r="E1587" s="11" t="s">
        <v>187</v>
      </c>
      <c r="F1587" s="11" t="s">
        <v>188</v>
      </c>
      <c r="G1587" s="11" t="s">
        <v>189</v>
      </c>
    </row>
    <row r="1588" spans="1:7" x14ac:dyDescent="0.25">
      <c r="A1588" s="11" t="str">
        <f t="shared" si="24"/>
        <v>CagayanTuao</v>
      </c>
      <c r="B1588" s="11" t="s">
        <v>3234</v>
      </c>
      <c r="C1588" s="11" t="s">
        <v>3235</v>
      </c>
      <c r="D1588" s="11" t="s">
        <v>102</v>
      </c>
      <c r="E1588" s="11" t="s">
        <v>103</v>
      </c>
      <c r="F1588" s="11" t="s">
        <v>104</v>
      </c>
      <c r="G1588" s="11" t="s">
        <v>105</v>
      </c>
    </row>
    <row r="1589" spans="1:7" x14ac:dyDescent="0.25">
      <c r="A1589" s="11" t="str">
        <f t="shared" si="24"/>
        <v>BenguetTuba</v>
      </c>
      <c r="B1589" s="11" t="s">
        <v>3236</v>
      </c>
      <c r="C1589" s="11" t="s">
        <v>3237</v>
      </c>
      <c r="D1589" s="11" t="s">
        <v>364</v>
      </c>
      <c r="E1589" s="11" t="s">
        <v>365</v>
      </c>
      <c r="F1589" s="11" t="s">
        <v>146</v>
      </c>
      <c r="G1589" s="11" t="s">
        <v>147</v>
      </c>
    </row>
    <row r="1590" spans="1:7" x14ac:dyDescent="0.25">
      <c r="A1590" s="11" t="str">
        <f t="shared" si="24"/>
        <v>Dinagat IslandsTubajon</v>
      </c>
      <c r="B1590" s="11" t="s">
        <v>3238</v>
      </c>
      <c r="C1590" s="11" t="s">
        <v>3239</v>
      </c>
      <c r="D1590" s="11" t="s">
        <v>587</v>
      </c>
      <c r="E1590" s="11" t="s">
        <v>588</v>
      </c>
      <c r="F1590" s="11" t="s">
        <v>207</v>
      </c>
      <c r="G1590" s="11" t="s">
        <v>208</v>
      </c>
    </row>
    <row r="1591" spans="1:7" x14ac:dyDescent="0.25">
      <c r="A1591" s="11" t="str">
        <f t="shared" si="24"/>
        <v>La UnionTubao</v>
      </c>
      <c r="B1591" s="11" t="s">
        <v>3240</v>
      </c>
      <c r="C1591" s="11" t="s">
        <v>3241</v>
      </c>
      <c r="D1591" s="11" t="s">
        <v>138</v>
      </c>
      <c r="E1591" s="11" t="s">
        <v>139</v>
      </c>
      <c r="F1591" s="11" t="s">
        <v>116</v>
      </c>
      <c r="G1591" s="11" t="s">
        <v>117</v>
      </c>
    </row>
    <row r="1592" spans="1:7" x14ac:dyDescent="0.25">
      <c r="A1592" s="11" t="str">
        <f t="shared" si="24"/>
        <v>Lanao del SurTubaran</v>
      </c>
      <c r="B1592" s="11" t="s">
        <v>3242</v>
      </c>
      <c r="C1592" s="11" t="s">
        <v>3243</v>
      </c>
      <c r="D1592" s="11" t="s">
        <v>399</v>
      </c>
      <c r="E1592" s="11" t="s">
        <v>400</v>
      </c>
      <c r="F1592" s="11" t="s">
        <v>160</v>
      </c>
      <c r="G1592" s="11" t="s">
        <v>161</v>
      </c>
    </row>
    <row r="1593" spans="1:7" x14ac:dyDescent="0.25">
      <c r="A1593" s="11" t="str">
        <f t="shared" si="24"/>
        <v>Agusan del NorteTubay</v>
      </c>
      <c r="B1593" s="11" t="s">
        <v>3244</v>
      </c>
      <c r="C1593" s="11" t="s">
        <v>3245</v>
      </c>
      <c r="D1593" s="11" t="s">
        <v>727</v>
      </c>
      <c r="E1593" s="11" t="s">
        <v>728</v>
      </c>
      <c r="F1593" s="11" t="s">
        <v>207</v>
      </c>
      <c r="G1593" s="11" t="s">
        <v>208</v>
      </c>
    </row>
    <row r="1594" spans="1:7" x14ac:dyDescent="0.25">
      <c r="A1594" s="11" t="str">
        <f t="shared" si="24"/>
        <v>BoholTubigon</v>
      </c>
      <c r="B1594" s="11" t="s">
        <v>3246</v>
      </c>
      <c r="C1594" s="11" t="s">
        <v>3247</v>
      </c>
      <c r="D1594" s="11" t="s">
        <v>186</v>
      </c>
      <c r="E1594" s="11" t="s">
        <v>187</v>
      </c>
      <c r="F1594" s="11" t="s">
        <v>188</v>
      </c>
      <c r="G1594" s="11" t="s">
        <v>189</v>
      </c>
    </row>
    <row r="1595" spans="1:7" x14ac:dyDescent="0.25">
      <c r="A1595" s="11" t="str">
        <f t="shared" si="24"/>
        <v>BenguetTublay</v>
      </c>
      <c r="B1595" s="11" t="s">
        <v>3248</v>
      </c>
      <c r="C1595" s="11" t="s">
        <v>3249</v>
      </c>
      <c r="D1595" s="11" t="s">
        <v>364</v>
      </c>
      <c r="E1595" s="11" t="s">
        <v>365</v>
      </c>
      <c r="F1595" s="11" t="s">
        <v>146</v>
      </c>
      <c r="G1595" s="11" t="s">
        <v>147</v>
      </c>
    </row>
    <row r="1596" spans="1:7" x14ac:dyDescent="0.25">
      <c r="A1596" s="11" t="str">
        <f t="shared" si="24"/>
        <v>AbraTubo</v>
      </c>
      <c r="B1596" s="11" t="s">
        <v>3250</v>
      </c>
      <c r="C1596" s="11" t="s">
        <v>3251</v>
      </c>
      <c r="D1596" s="11" t="s">
        <v>526</v>
      </c>
      <c r="E1596" s="11" t="s">
        <v>527</v>
      </c>
      <c r="F1596" s="11" t="s">
        <v>146</v>
      </c>
      <c r="G1596" s="11" t="s">
        <v>147</v>
      </c>
    </row>
    <row r="1597" spans="1:7" x14ac:dyDescent="0.25">
      <c r="A1597" s="11" t="str">
        <f t="shared" si="24"/>
        <v>Lanao del NorteTubod</v>
      </c>
      <c r="B1597" s="11" t="s">
        <v>3252</v>
      </c>
      <c r="C1597" s="11" t="s">
        <v>3253</v>
      </c>
      <c r="D1597" s="11" t="s">
        <v>395</v>
      </c>
      <c r="E1597" s="11" t="s">
        <v>396</v>
      </c>
      <c r="F1597" s="11" t="s">
        <v>263</v>
      </c>
      <c r="G1597" s="11" t="s">
        <v>264</v>
      </c>
    </row>
    <row r="1598" spans="1:7" x14ac:dyDescent="0.25">
      <c r="A1598" s="11" t="str">
        <f t="shared" si="24"/>
        <v>Surigao del NorteTubod</v>
      </c>
      <c r="B1598" s="11" t="s">
        <v>3252</v>
      </c>
      <c r="C1598" s="11" t="s">
        <v>3254</v>
      </c>
      <c r="D1598" s="11" t="s">
        <v>205</v>
      </c>
      <c r="E1598" s="11" t="s">
        <v>206</v>
      </c>
      <c r="F1598" s="11" t="s">
        <v>207</v>
      </c>
      <c r="G1598" s="11" t="s">
        <v>208</v>
      </c>
    </row>
    <row r="1599" spans="1:7" x14ac:dyDescent="0.25">
      <c r="A1599" s="11" t="str">
        <f t="shared" si="24"/>
        <v>IloiloTubungan</v>
      </c>
      <c r="B1599" s="11" t="s">
        <v>3255</v>
      </c>
      <c r="C1599" s="11" t="s">
        <v>3256</v>
      </c>
      <c r="D1599" s="11" t="s">
        <v>152</v>
      </c>
      <c r="E1599" s="11" t="s">
        <v>153</v>
      </c>
      <c r="F1599" s="11" t="s">
        <v>154</v>
      </c>
      <c r="G1599" s="11" t="s">
        <v>155</v>
      </c>
    </row>
    <row r="1600" spans="1:7" x14ac:dyDescent="0.25">
      <c r="A1600" s="11" t="str">
        <f t="shared" si="24"/>
        <v>CebuTuburan</v>
      </c>
      <c r="B1600" s="11" t="s">
        <v>3257</v>
      </c>
      <c r="C1600" s="11" t="s">
        <v>3258</v>
      </c>
      <c r="D1600" s="11" t="s">
        <v>195</v>
      </c>
      <c r="E1600" s="11" t="s">
        <v>196</v>
      </c>
      <c r="F1600" s="11" t="s">
        <v>188</v>
      </c>
      <c r="G1600" s="11" t="s">
        <v>189</v>
      </c>
    </row>
    <row r="1601" spans="1:7" x14ac:dyDescent="0.25">
      <c r="A1601" s="11" t="str">
        <f t="shared" si="24"/>
        <v>BasilanTuburan</v>
      </c>
      <c r="B1601" s="11" t="s">
        <v>3257</v>
      </c>
      <c r="C1601" s="11" t="s">
        <v>3259</v>
      </c>
      <c r="D1601" s="11" t="s">
        <v>158</v>
      </c>
      <c r="E1601" s="11" t="s">
        <v>159</v>
      </c>
      <c r="F1601" s="11" t="s">
        <v>160</v>
      </c>
      <c r="G1601" s="11" t="s">
        <v>161</v>
      </c>
    </row>
    <row r="1602" spans="1:7" x14ac:dyDescent="0.25">
      <c r="A1602" s="11" t="str">
        <f t="shared" si="24"/>
        <v>CebuTudela</v>
      </c>
      <c r="B1602" s="11" t="s">
        <v>3260</v>
      </c>
      <c r="C1602" s="11" t="s">
        <v>3261</v>
      </c>
      <c r="D1602" s="11" t="s">
        <v>195</v>
      </c>
      <c r="E1602" s="11" t="s">
        <v>196</v>
      </c>
      <c r="F1602" s="11" t="s">
        <v>188</v>
      </c>
      <c r="G1602" s="11" t="s">
        <v>189</v>
      </c>
    </row>
    <row r="1603" spans="1:7" x14ac:dyDescent="0.25">
      <c r="A1603" s="11" t="str">
        <f t="shared" ref="A1603:A1648" si="25">D1603&amp;B1603</f>
        <v>Misamis OccidentalTudela</v>
      </c>
      <c r="B1603" s="11" t="s">
        <v>3260</v>
      </c>
      <c r="C1603" s="11" t="s">
        <v>3262</v>
      </c>
      <c r="D1603" s="11" t="s">
        <v>261</v>
      </c>
      <c r="E1603" s="11" t="s">
        <v>262</v>
      </c>
      <c r="F1603" s="11" t="s">
        <v>263</v>
      </c>
      <c r="G1603" s="11" t="s">
        <v>264</v>
      </c>
    </row>
    <row r="1604" spans="1:7" x14ac:dyDescent="0.25">
      <c r="A1604" s="11" t="str">
        <f t="shared" si="25"/>
        <v>Lanao del SurTugaya</v>
      </c>
      <c r="B1604" s="11" t="s">
        <v>3263</v>
      </c>
      <c r="C1604" s="11" t="s">
        <v>3264</v>
      </c>
      <c r="D1604" s="11" t="s">
        <v>399</v>
      </c>
      <c r="E1604" s="11" t="s">
        <v>400</v>
      </c>
      <c r="F1604" s="11" t="s">
        <v>160</v>
      </c>
      <c r="G1604" s="11" t="s">
        <v>161</v>
      </c>
    </row>
    <row r="1605" spans="1:7" x14ac:dyDescent="0.25">
      <c r="A1605" s="11" t="str">
        <f t="shared" si="25"/>
        <v>CagayanTuguegarao City</v>
      </c>
      <c r="B1605" s="11" t="s">
        <v>3265</v>
      </c>
      <c r="C1605" s="11" t="s">
        <v>3266</v>
      </c>
      <c r="D1605" s="11" t="s">
        <v>102</v>
      </c>
      <c r="E1605" s="11" t="s">
        <v>103</v>
      </c>
      <c r="F1605" s="11" t="s">
        <v>104</v>
      </c>
      <c r="G1605" s="11" t="s">
        <v>105</v>
      </c>
    </row>
    <row r="1606" spans="1:7" x14ac:dyDescent="0.25">
      <c r="A1606" s="11" t="str">
        <f t="shared" si="25"/>
        <v>Zamboanga del SurTukuran</v>
      </c>
      <c r="B1606" s="11" t="s">
        <v>3267</v>
      </c>
      <c r="C1606" s="11" t="s">
        <v>3268</v>
      </c>
      <c r="D1606" s="11" t="s">
        <v>369</v>
      </c>
      <c r="E1606" s="11" t="s">
        <v>370</v>
      </c>
      <c r="F1606" s="11" t="s">
        <v>233</v>
      </c>
      <c r="G1606" s="11" t="s">
        <v>234</v>
      </c>
    </row>
    <row r="1607" spans="1:7" x14ac:dyDescent="0.25">
      <c r="A1607" s="11" t="str">
        <f t="shared" si="25"/>
        <v>CotabatoTulunan</v>
      </c>
      <c r="B1607" s="11" t="s">
        <v>3269</v>
      </c>
      <c r="C1607" s="11" t="s">
        <v>3270</v>
      </c>
      <c r="D1607" s="11" t="s">
        <v>174</v>
      </c>
      <c r="E1607" s="11" t="s">
        <v>175</v>
      </c>
      <c r="F1607" s="11" t="s">
        <v>170</v>
      </c>
      <c r="G1607" s="11" t="s">
        <v>171</v>
      </c>
    </row>
    <row r="1608" spans="1:7" x14ac:dyDescent="0.25">
      <c r="A1608" s="11" t="str">
        <f t="shared" si="25"/>
        <v>IsabelaTumauini</v>
      </c>
      <c r="B1608" s="11" t="s">
        <v>3271</v>
      </c>
      <c r="C1608" s="11" t="s">
        <v>3272</v>
      </c>
      <c r="D1608" s="11" t="s">
        <v>227</v>
      </c>
      <c r="E1608" s="11" t="s">
        <v>228</v>
      </c>
      <c r="F1608" s="11" t="s">
        <v>104</v>
      </c>
      <c r="G1608" s="11" t="s">
        <v>105</v>
      </c>
    </row>
    <row r="1609" spans="1:7" x14ac:dyDescent="0.25">
      <c r="A1609" s="11" t="str">
        <f t="shared" si="25"/>
        <v>LeyteTunga</v>
      </c>
      <c r="B1609" s="11" t="s">
        <v>3273</v>
      </c>
      <c r="C1609" s="11" t="s">
        <v>3274</v>
      </c>
      <c r="D1609" s="11" t="s">
        <v>108</v>
      </c>
      <c r="E1609" s="11" t="s">
        <v>109</v>
      </c>
      <c r="F1609" s="11" t="s">
        <v>110</v>
      </c>
      <c r="G1609" s="11" t="s">
        <v>111</v>
      </c>
    </row>
    <row r="1610" spans="1:7" x14ac:dyDescent="0.25">
      <c r="A1610" s="11" t="str">
        <f t="shared" si="25"/>
        <v>Zamboanga SibugayTungawan</v>
      </c>
      <c r="B1610" s="11" t="s">
        <v>3275</v>
      </c>
      <c r="C1610" s="11" t="s">
        <v>3276</v>
      </c>
      <c r="D1610" s="11" t="s">
        <v>231</v>
      </c>
      <c r="E1610" s="11" t="s">
        <v>232</v>
      </c>
      <c r="F1610" s="11" t="s">
        <v>233</v>
      </c>
      <c r="G1610" s="11" t="s">
        <v>234</v>
      </c>
    </row>
    <row r="1611" spans="1:7" x14ac:dyDescent="0.25">
      <c r="A1611" s="11" t="str">
        <f t="shared" si="25"/>
        <v>South CotabatoTupi</v>
      </c>
      <c r="B1611" s="11" t="s">
        <v>3277</v>
      </c>
      <c r="C1611" s="11" t="s">
        <v>3278</v>
      </c>
      <c r="D1611" s="11" t="s">
        <v>520</v>
      </c>
      <c r="E1611" s="11" t="s">
        <v>521</v>
      </c>
      <c r="F1611" s="11" t="s">
        <v>170</v>
      </c>
      <c r="G1611" s="11" t="s">
        <v>171</v>
      </c>
    </row>
    <row r="1612" spans="1:7" x14ac:dyDescent="0.25">
      <c r="A1612" s="11" t="str">
        <f t="shared" si="25"/>
        <v>Tawi-TawiTurtle Islands</v>
      </c>
      <c r="B1612" s="11" t="s">
        <v>3279</v>
      </c>
      <c r="C1612" s="11" t="s">
        <v>3280</v>
      </c>
      <c r="D1612" s="11" t="s">
        <v>693</v>
      </c>
      <c r="E1612" s="11" t="s">
        <v>694</v>
      </c>
      <c r="F1612" s="11" t="s">
        <v>160</v>
      </c>
      <c r="G1612" s="11" t="s">
        <v>161</v>
      </c>
    </row>
    <row r="1613" spans="1:7" x14ac:dyDescent="0.25">
      <c r="A1613" s="11" t="str">
        <f t="shared" si="25"/>
        <v>BatangasTuy</v>
      </c>
      <c r="B1613" s="11" t="s">
        <v>3281</v>
      </c>
      <c r="C1613" s="11" t="s">
        <v>3282</v>
      </c>
      <c r="D1613" s="11" t="s">
        <v>134</v>
      </c>
      <c r="E1613" s="11" t="s">
        <v>135</v>
      </c>
      <c r="F1613" s="11" t="s">
        <v>122</v>
      </c>
      <c r="G1613" s="11" t="s">
        <v>123</v>
      </c>
    </row>
    <row r="1614" spans="1:7" x14ac:dyDescent="0.25">
      <c r="A1614" s="11" t="str">
        <f t="shared" si="25"/>
        <v>BoholUbay</v>
      </c>
      <c r="B1614" s="11" t="s">
        <v>3283</v>
      </c>
      <c r="C1614" s="11" t="s">
        <v>3284</v>
      </c>
      <c r="D1614" s="11" t="s">
        <v>186</v>
      </c>
      <c r="E1614" s="11" t="s">
        <v>187</v>
      </c>
      <c r="F1614" s="11" t="s">
        <v>188</v>
      </c>
      <c r="G1614" s="11" t="s">
        <v>189</v>
      </c>
    </row>
    <row r="1615" spans="1:7" x14ac:dyDescent="0.25">
      <c r="A1615" s="11" t="str">
        <f t="shared" si="25"/>
        <v>PangasinanUmingan</v>
      </c>
      <c r="B1615" s="11" t="s">
        <v>3285</v>
      </c>
      <c r="C1615" s="11" t="s">
        <v>3286</v>
      </c>
      <c r="D1615" s="11" t="s">
        <v>130</v>
      </c>
      <c r="E1615" s="11" t="s">
        <v>131</v>
      </c>
      <c r="F1615" s="11" t="s">
        <v>116</v>
      </c>
      <c r="G1615" s="11" t="s">
        <v>117</v>
      </c>
    </row>
    <row r="1616" spans="1:7" x14ac:dyDescent="0.25">
      <c r="A1616" s="11" t="str">
        <f t="shared" si="25"/>
        <v>BasilanUngkaya Pukan</v>
      </c>
      <c r="B1616" s="11" t="s">
        <v>3287</v>
      </c>
      <c r="C1616" s="11" t="s">
        <v>3288</v>
      </c>
      <c r="D1616" s="11" t="s">
        <v>158</v>
      </c>
      <c r="E1616" s="11" t="s">
        <v>159</v>
      </c>
      <c r="F1616" s="11" t="s">
        <v>160</v>
      </c>
      <c r="G1616" s="11" t="s">
        <v>161</v>
      </c>
    </row>
    <row r="1617" spans="1:7" x14ac:dyDescent="0.25">
      <c r="A1617" s="11" t="str">
        <f t="shared" si="25"/>
        <v>QuezonUnisan</v>
      </c>
      <c r="B1617" s="11" t="s">
        <v>3289</v>
      </c>
      <c r="C1617" s="11" t="s">
        <v>3290</v>
      </c>
      <c r="D1617" s="11" t="s">
        <v>120</v>
      </c>
      <c r="E1617" s="11" t="s">
        <v>121</v>
      </c>
      <c r="F1617" s="11" t="s">
        <v>122</v>
      </c>
      <c r="G1617" s="11" t="s">
        <v>123</v>
      </c>
    </row>
    <row r="1618" spans="1:7" x14ac:dyDescent="0.25">
      <c r="A1618" s="11" t="str">
        <f t="shared" si="25"/>
        <v>MaguindanaoUpi</v>
      </c>
      <c r="B1618" s="11" t="s">
        <v>3291</v>
      </c>
      <c r="C1618" s="11" t="s">
        <v>3292</v>
      </c>
      <c r="D1618" s="11" t="s">
        <v>283</v>
      </c>
      <c r="E1618" s="11" t="s">
        <v>284</v>
      </c>
      <c r="F1618" s="11" t="s">
        <v>160</v>
      </c>
      <c r="G1618" s="11" t="s">
        <v>161</v>
      </c>
    </row>
    <row r="1619" spans="1:7" x14ac:dyDescent="0.25">
      <c r="A1619" s="11" t="str">
        <f t="shared" si="25"/>
        <v>PangasinanUrbiztondo</v>
      </c>
      <c r="B1619" s="11" t="s">
        <v>3293</v>
      </c>
      <c r="C1619" s="11" t="s">
        <v>3294</v>
      </c>
      <c r="D1619" s="11" t="s">
        <v>130</v>
      </c>
      <c r="E1619" s="11" t="s">
        <v>131</v>
      </c>
      <c r="F1619" s="11" t="s">
        <v>116</v>
      </c>
      <c r="G1619" s="11" t="s">
        <v>117</v>
      </c>
    </row>
    <row r="1620" spans="1:7" x14ac:dyDescent="0.25">
      <c r="A1620" s="11" t="str">
        <f t="shared" si="25"/>
        <v>MasbateUson</v>
      </c>
      <c r="B1620" s="11" t="s">
        <v>3295</v>
      </c>
      <c r="C1620" s="11" t="s">
        <v>3296</v>
      </c>
      <c r="D1620" s="11" t="s">
        <v>340</v>
      </c>
      <c r="E1620" s="11" t="s">
        <v>341</v>
      </c>
      <c r="F1620" s="11" t="s">
        <v>342</v>
      </c>
      <c r="G1620" s="11" t="s">
        <v>343</v>
      </c>
    </row>
    <row r="1621" spans="1:7" x14ac:dyDescent="0.25">
      <c r="A1621" s="11" t="str">
        <f t="shared" si="25"/>
        <v>BatanesUyugan</v>
      </c>
      <c r="B1621" s="11" t="s">
        <v>3297</v>
      </c>
      <c r="C1621" s="11" t="s">
        <v>3298</v>
      </c>
      <c r="D1621" s="11" t="s">
        <v>581</v>
      </c>
      <c r="E1621" s="11" t="s">
        <v>582</v>
      </c>
      <c r="F1621" s="11" t="s">
        <v>104</v>
      </c>
      <c r="G1621" s="11" t="s">
        <v>105</v>
      </c>
    </row>
    <row r="1622" spans="1:7" x14ac:dyDescent="0.25">
      <c r="A1622" s="11" t="str">
        <f t="shared" si="25"/>
        <v>AntiqueValderrama</v>
      </c>
      <c r="B1622" s="11" t="s">
        <v>3299</v>
      </c>
      <c r="C1622" s="11" t="s">
        <v>3300</v>
      </c>
      <c r="D1622" s="11" t="s">
        <v>316</v>
      </c>
      <c r="E1622" s="11" t="s">
        <v>317</v>
      </c>
      <c r="F1622" s="11" t="s">
        <v>154</v>
      </c>
      <c r="G1622" s="11" t="s">
        <v>155</v>
      </c>
    </row>
    <row r="1623" spans="1:7" x14ac:dyDescent="0.25">
      <c r="A1623" s="11" t="str">
        <f t="shared" si="25"/>
        <v>BoholValencia</v>
      </c>
      <c r="B1623" s="11" t="s">
        <v>3301</v>
      </c>
      <c r="C1623" s="11" t="s">
        <v>3302</v>
      </c>
      <c r="D1623" s="11" t="s">
        <v>186</v>
      </c>
      <c r="E1623" s="11" t="s">
        <v>187</v>
      </c>
      <c r="F1623" s="11" t="s">
        <v>188</v>
      </c>
      <c r="G1623" s="11" t="s">
        <v>189</v>
      </c>
    </row>
    <row r="1624" spans="1:7" x14ac:dyDescent="0.25">
      <c r="A1624" s="11" t="str">
        <f t="shared" si="25"/>
        <v>Negros OrientalValencia</v>
      </c>
      <c r="B1624" s="11" t="s">
        <v>3301</v>
      </c>
      <c r="C1624" s="11" t="s">
        <v>3303</v>
      </c>
      <c r="D1624" s="11" t="s">
        <v>279</v>
      </c>
      <c r="E1624" s="11" t="s">
        <v>280</v>
      </c>
      <c r="F1624" s="11" t="s">
        <v>188</v>
      </c>
      <c r="G1624" s="11" t="s">
        <v>189</v>
      </c>
    </row>
    <row r="1625" spans="1:7" x14ac:dyDescent="0.25">
      <c r="A1625" s="11" t="str">
        <f t="shared" si="25"/>
        <v>Negros OccidentalValladolid</v>
      </c>
      <c r="B1625" s="11" t="s">
        <v>3304</v>
      </c>
      <c r="C1625" s="11" t="s">
        <v>3305</v>
      </c>
      <c r="D1625" s="11" t="s">
        <v>403</v>
      </c>
      <c r="E1625" s="11" t="s">
        <v>404</v>
      </c>
      <c r="F1625" s="11" t="s">
        <v>154</v>
      </c>
      <c r="G1625" s="11" t="s">
        <v>155</v>
      </c>
    </row>
    <row r="1626" spans="1:7" x14ac:dyDescent="0.25">
      <c r="A1626" s="11" t="str">
        <f t="shared" si="25"/>
        <v>Negros OrientalVallehermoso</v>
      </c>
      <c r="B1626" s="11" t="s">
        <v>3306</v>
      </c>
      <c r="C1626" s="11" t="s">
        <v>3307</v>
      </c>
      <c r="D1626" s="11" t="s">
        <v>279</v>
      </c>
      <c r="E1626" s="11" t="s">
        <v>280</v>
      </c>
      <c r="F1626" s="11" t="s">
        <v>188</v>
      </c>
      <c r="G1626" s="11" t="s">
        <v>189</v>
      </c>
    </row>
    <row r="1627" spans="1:7" x14ac:dyDescent="0.25">
      <c r="A1627" s="11" t="str">
        <f t="shared" si="25"/>
        <v>Agusan del SurVeruela</v>
      </c>
      <c r="B1627" s="11" t="s">
        <v>3308</v>
      </c>
      <c r="C1627" s="11" t="s">
        <v>3309</v>
      </c>
      <c r="D1627" s="11" t="s">
        <v>757</v>
      </c>
      <c r="E1627" s="11" t="s">
        <v>758</v>
      </c>
      <c r="F1627" s="11" t="s">
        <v>207</v>
      </c>
      <c r="G1627" s="11" t="s">
        <v>208</v>
      </c>
    </row>
    <row r="1628" spans="1:7" x14ac:dyDescent="0.25">
      <c r="A1628" s="11" t="str">
        <f t="shared" si="25"/>
        <v>TarlacVictoria</v>
      </c>
      <c r="B1628" s="11" t="s">
        <v>3310</v>
      </c>
      <c r="C1628" s="11" t="s">
        <v>3311</v>
      </c>
      <c r="D1628" s="11" t="s">
        <v>293</v>
      </c>
      <c r="E1628" s="11" t="s">
        <v>294</v>
      </c>
      <c r="F1628" s="11" t="s">
        <v>98</v>
      </c>
      <c r="G1628" s="11" t="s">
        <v>99</v>
      </c>
    </row>
    <row r="1629" spans="1:7" x14ac:dyDescent="0.25">
      <c r="A1629" s="11" t="str">
        <f t="shared" si="25"/>
        <v>LagunaVictoria</v>
      </c>
      <c r="B1629" s="11" t="s">
        <v>3310</v>
      </c>
      <c r="C1629" s="11" t="s">
        <v>3312</v>
      </c>
      <c r="D1629" s="11" t="s">
        <v>178</v>
      </c>
      <c r="E1629" s="11" t="s">
        <v>179</v>
      </c>
      <c r="F1629" s="11" t="s">
        <v>122</v>
      </c>
      <c r="G1629" s="11" t="s">
        <v>123</v>
      </c>
    </row>
    <row r="1630" spans="1:7" x14ac:dyDescent="0.25">
      <c r="A1630" s="11" t="str">
        <f t="shared" si="25"/>
        <v>Northern SamarVictoria</v>
      </c>
      <c r="B1630" s="11" t="s">
        <v>3310</v>
      </c>
      <c r="C1630" s="11" t="s">
        <v>3313</v>
      </c>
      <c r="D1630" s="11" t="s">
        <v>247</v>
      </c>
      <c r="E1630" s="11" t="s">
        <v>248</v>
      </c>
      <c r="F1630" s="11" t="s">
        <v>110</v>
      </c>
      <c r="G1630" s="11" t="s">
        <v>111</v>
      </c>
    </row>
    <row r="1631" spans="1:7" x14ac:dyDescent="0.25">
      <c r="A1631" s="11" t="str">
        <f t="shared" si="25"/>
        <v>Oriental MindoroVictoria</v>
      </c>
      <c r="B1631" s="11" t="s">
        <v>3310</v>
      </c>
      <c r="C1631" s="11" t="s">
        <v>3314</v>
      </c>
      <c r="D1631" s="11" t="s">
        <v>391</v>
      </c>
      <c r="E1631" s="11" t="s">
        <v>392</v>
      </c>
      <c r="F1631" s="11" t="s">
        <v>88</v>
      </c>
      <c r="G1631" s="11" t="s">
        <v>89</v>
      </c>
    </row>
    <row r="1632" spans="1:7" x14ac:dyDescent="0.25">
      <c r="A1632" s="11" t="str">
        <f t="shared" si="25"/>
        <v>CatanduanesViga</v>
      </c>
      <c r="B1632" s="11" t="s">
        <v>3315</v>
      </c>
      <c r="C1632" s="11" t="s">
        <v>3316</v>
      </c>
      <c r="D1632" s="11" t="s">
        <v>429</v>
      </c>
      <c r="E1632" s="11" t="s">
        <v>430</v>
      </c>
      <c r="F1632" s="11" t="s">
        <v>342</v>
      </c>
      <c r="G1632" s="11" t="s">
        <v>343</v>
      </c>
    </row>
    <row r="1633" spans="1:7" x14ac:dyDescent="0.25">
      <c r="A1633" s="11" t="str">
        <f t="shared" si="25"/>
        <v>LeyteVillaba</v>
      </c>
      <c r="B1633" s="11" t="s">
        <v>3317</v>
      </c>
      <c r="C1633" s="11" t="s">
        <v>3318</v>
      </c>
      <c r="D1633" s="11" t="s">
        <v>108</v>
      </c>
      <c r="E1633" s="11" t="s">
        <v>109</v>
      </c>
      <c r="F1633" s="11" t="s">
        <v>110</v>
      </c>
      <c r="G1633" s="11" t="s">
        <v>111</v>
      </c>
    </row>
    <row r="1634" spans="1:7" x14ac:dyDescent="0.25">
      <c r="A1634" s="11" t="str">
        <f t="shared" si="25"/>
        <v>Misamis OrientalVillanueva</v>
      </c>
      <c r="B1634" s="11" t="s">
        <v>3319</v>
      </c>
      <c r="C1634" s="11" t="s">
        <v>3320</v>
      </c>
      <c r="D1634" s="11" t="s">
        <v>271</v>
      </c>
      <c r="E1634" s="11" t="s">
        <v>272</v>
      </c>
      <c r="F1634" s="11" t="s">
        <v>263</v>
      </c>
      <c r="G1634" s="11" t="s">
        <v>264</v>
      </c>
    </row>
    <row r="1635" spans="1:7" x14ac:dyDescent="0.25">
      <c r="A1635" s="11" t="str">
        <f t="shared" si="25"/>
        <v>SamarVillareal</v>
      </c>
      <c r="B1635" s="11" t="s">
        <v>3321</v>
      </c>
      <c r="C1635" s="11" t="s">
        <v>3322</v>
      </c>
      <c r="D1635" s="11" t="s">
        <v>251</v>
      </c>
      <c r="E1635" s="11" t="s">
        <v>252</v>
      </c>
      <c r="F1635" s="11" t="s">
        <v>110</v>
      </c>
      <c r="G1635" s="11" t="s">
        <v>111</v>
      </c>
    </row>
    <row r="1636" spans="1:7" x14ac:dyDescent="0.25">
      <c r="A1636" s="11" t="str">
        <f t="shared" si="25"/>
        <v>PangasinanVillasis</v>
      </c>
      <c r="B1636" s="11" t="s">
        <v>3323</v>
      </c>
      <c r="C1636" s="11" t="s">
        <v>3324</v>
      </c>
      <c r="D1636" s="11" t="s">
        <v>130</v>
      </c>
      <c r="E1636" s="11" t="s">
        <v>131</v>
      </c>
      <c r="F1636" s="11" t="s">
        <v>116</v>
      </c>
      <c r="G1636" s="11" t="s">
        <v>117</v>
      </c>
    </row>
    <row r="1637" spans="1:7" x14ac:dyDescent="0.25">
      <c r="A1637" s="11" t="str">
        <f t="shared" si="25"/>
        <v>Nueva VizcayaVillaverde</v>
      </c>
      <c r="B1637" s="11" t="s">
        <v>3325</v>
      </c>
      <c r="C1637" s="11" t="s">
        <v>3326</v>
      </c>
      <c r="D1637" s="11" t="s">
        <v>217</v>
      </c>
      <c r="E1637" s="11" t="s">
        <v>218</v>
      </c>
      <c r="F1637" s="11" t="s">
        <v>104</v>
      </c>
      <c r="G1637" s="11" t="s">
        <v>105</v>
      </c>
    </row>
    <row r="1638" spans="1:7" x14ac:dyDescent="0.25">
      <c r="A1638" s="11" t="str">
        <f t="shared" si="25"/>
        <v>AbraVillaviciosa</v>
      </c>
      <c r="B1638" s="11" t="s">
        <v>3327</v>
      </c>
      <c r="C1638" s="11" t="s">
        <v>3328</v>
      </c>
      <c r="D1638" s="11" t="s">
        <v>526</v>
      </c>
      <c r="E1638" s="11" t="s">
        <v>527</v>
      </c>
      <c r="F1638" s="11" t="s">
        <v>146</v>
      </c>
      <c r="G1638" s="11" t="s">
        <v>147</v>
      </c>
    </row>
    <row r="1639" spans="1:7" x14ac:dyDescent="0.25">
      <c r="A1639" s="11" t="str">
        <f t="shared" si="25"/>
        <v>Zamboanga del SurVincenzo A. Sagun</v>
      </c>
      <c r="B1639" s="11" t="s">
        <v>3329</v>
      </c>
      <c r="C1639" s="11" t="s">
        <v>3330</v>
      </c>
      <c r="D1639" s="11" t="s">
        <v>369</v>
      </c>
      <c r="E1639" s="11" t="s">
        <v>370</v>
      </c>
      <c r="F1639" s="11" t="s">
        <v>233</v>
      </c>
      <c r="G1639" s="11" t="s">
        <v>234</v>
      </c>
    </row>
    <row r="1640" spans="1:7" x14ac:dyDescent="0.25">
      <c r="A1640" s="11" t="str">
        <f t="shared" si="25"/>
        <v>Ilocos NorteVintar</v>
      </c>
      <c r="B1640" s="11" t="s">
        <v>3331</v>
      </c>
      <c r="C1640" s="11" t="s">
        <v>3332</v>
      </c>
      <c r="D1640" s="11" t="s">
        <v>114</v>
      </c>
      <c r="E1640" s="11" t="s">
        <v>115</v>
      </c>
      <c r="F1640" s="11" t="s">
        <v>116</v>
      </c>
      <c r="G1640" s="11" t="s">
        <v>117</v>
      </c>
    </row>
    <row r="1641" spans="1:7" x14ac:dyDescent="0.25">
      <c r="A1641" s="11" t="str">
        <f t="shared" si="25"/>
        <v>Camarines NorteVinzons</v>
      </c>
      <c r="B1641" s="11" t="s">
        <v>3333</v>
      </c>
      <c r="C1641" s="11" t="s">
        <v>3334</v>
      </c>
      <c r="D1641" s="11" t="s">
        <v>593</v>
      </c>
      <c r="E1641" s="11" t="s">
        <v>594</v>
      </c>
      <c r="F1641" s="11" t="s">
        <v>342</v>
      </c>
      <c r="G1641" s="11" t="s">
        <v>343</v>
      </c>
    </row>
    <row r="1642" spans="1:7" x14ac:dyDescent="0.25">
      <c r="A1642" s="11" t="str">
        <f t="shared" si="25"/>
        <v>CatanduanesVirac</v>
      </c>
      <c r="B1642" s="11" t="s">
        <v>3335</v>
      </c>
      <c r="C1642" s="11" t="s">
        <v>3336</v>
      </c>
      <c r="D1642" s="11" t="s">
        <v>429</v>
      </c>
      <c r="E1642" s="11" t="s">
        <v>430</v>
      </c>
      <c r="F1642" s="11" t="s">
        <v>342</v>
      </c>
      <c r="G1642" s="11" t="s">
        <v>343</v>
      </c>
    </row>
    <row r="1643" spans="1:7" x14ac:dyDescent="0.25">
      <c r="A1643" s="11" t="str">
        <f t="shared" si="25"/>
        <v>Lanao del SurWao</v>
      </c>
      <c r="B1643" s="11" t="s">
        <v>3337</v>
      </c>
      <c r="C1643" s="11" t="s">
        <v>3338</v>
      </c>
      <c r="D1643" s="11" t="s">
        <v>399</v>
      </c>
      <c r="E1643" s="11" t="s">
        <v>400</v>
      </c>
      <c r="F1643" s="11" t="s">
        <v>160</v>
      </c>
      <c r="G1643" s="11" t="s">
        <v>161</v>
      </c>
    </row>
    <row r="1644" spans="1:7" x14ac:dyDescent="0.25">
      <c r="A1644" s="11" t="str">
        <f t="shared" si="25"/>
        <v>Zamboanga del SurZamboanga City</v>
      </c>
      <c r="B1644" s="11" t="s">
        <v>3339</v>
      </c>
      <c r="C1644" s="11" t="s">
        <v>3340</v>
      </c>
      <c r="D1644" s="11" t="s">
        <v>369</v>
      </c>
      <c r="E1644" s="11" t="s">
        <v>370</v>
      </c>
      <c r="F1644" s="11" t="s">
        <v>233</v>
      </c>
      <c r="G1644" s="11" t="s">
        <v>234</v>
      </c>
    </row>
    <row r="1645" spans="1:7" x14ac:dyDescent="0.25">
      <c r="A1645" s="11" t="str">
        <f t="shared" si="25"/>
        <v>Negros OrientalZamboanguita</v>
      </c>
      <c r="B1645" s="11" t="s">
        <v>3341</v>
      </c>
      <c r="C1645" s="11" t="s">
        <v>3342</v>
      </c>
      <c r="D1645" s="11" t="s">
        <v>279</v>
      </c>
      <c r="E1645" s="11" t="s">
        <v>280</v>
      </c>
      <c r="F1645" s="11" t="s">
        <v>188</v>
      </c>
      <c r="G1645" s="11" t="s">
        <v>189</v>
      </c>
    </row>
    <row r="1646" spans="1:7" x14ac:dyDescent="0.25">
      <c r="A1646" s="11" t="str">
        <f t="shared" si="25"/>
        <v>Nueva EcijaZaragoza</v>
      </c>
      <c r="B1646" s="11" t="s">
        <v>3343</v>
      </c>
      <c r="C1646" s="11" t="s">
        <v>3344</v>
      </c>
      <c r="D1646" s="11" t="s">
        <v>223</v>
      </c>
      <c r="E1646" s="11" t="s">
        <v>224</v>
      </c>
      <c r="F1646" s="11" t="s">
        <v>98</v>
      </c>
      <c r="G1646" s="11" t="s">
        <v>99</v>
      </c>
    </row>
    <row r="1647" spans="1:7" x14ac:dyDescent="0.25">
      <c r="A1647" s="11" t="str">
        <f t="shared" si="25"/>
        <v>IloiloZarraga</v>
      </c>
      <c r="B1647" s="11" t="s">
        <v>3345</v>
      </c>
      <c r="C1647" s="11" t="s">
        <v>3346</v>
      </c>
      <c r="D1647" s="11" t="s">
        <v>152</v>
      </c>
      <c r="E1647" s="11" t="s">
        <v>153</v>
      </c>
      <c r="F1647" s="11" t="s">
        <v>154</v>
      </c>
      <c r="G1647" s="11" t="s">
        <v>155</v>
      </c>
    </row>
    <row r="1648" spans="1:7" x14ac:dyDescent="0.25">
      <c r="A1648" s="11" t="str">
        <f t="shared" si="25"/>
        <v>SamarZumarraga</v>
      </c>
      <c r="B1648" s="11" t="s">
        <v>3347</v>
      </c>
      <c r="C1648" s="11" t="s">
        <v>3348</v>
      </c>
      <c r="D1648" s="11" t="s">
        <v>251</v>
      </c>
      <c r="E1648" s="11" t="s">
        <v>252</v>
      </c>
      <c r="F1648" s="11" t="s">
        <v>110</v>
      </c>
      <c r="G1648" s="11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1CB9-41C9-4786-85FD-C12666D66B0D}">
  <dimension ref="A1:XCK1005"/>
  <sheetViews>
    <sheetView zoomScale="70" zoomScaleNormal="70" workbookViewId="0">
      <pane xSplit="5" ySplit="2" topLeftCell="J83" activePane="bottomRight" state="frozen"/>
      <selection pane="topRight" activeCell="F1" sqref="F1"/>
      <selection pane="bottomLeft" activeCell="A3" sqref="A3"/>
      <selection pane="bottomRight" activeCell="O88" sqref="O88"/>
    </sheetView>
  </sheetViews>
  <sheetFormatPr defaultColWidth="14.42578125" defaultRowHeight="15" customHeight="1" x14ac:dyDescent="0.3"/>
  <cols>
    <col min="1" max="2" width="17.7109375" style="29" customWidth="1"/>
    <col min="3" max="3" width="36.28515625" style="30" bestFit="1" customWidth="1"/>
    <col min="4" max="4" width="21" style="31" bestFit="1" customWidth="1"/>
    <col min="5" max="5" width="21.42578125" style="29" bestFit="1" customWidth="1"/>
    <col min="6" max="6" width="22.42578125" style="36" customWidth="1"/>
    <col min="7" max="7" width="21.5703125" style="36" customWidth="1"/>
    <col min="8" max="59" width="18.85546875" style="36" customWidth="1"/>
    <col min="60" max="84" width="14.42578125" style="36"/>
    <col min="85" max="16384" width="14.42578125" style="1"/>
  </cols>
  <sheetData>
    <row r="1" spans="1:84" s="26" customFormat="1" ht="32.25" customHeight="1" x14ac:dyDescent="0.25">
      <c r="A1" s="96" t="s">
        <v>3732</v>
      </c>
      <c r="B1" s="96"/>
      <c r="C1" s="96"/>
      <c r="D1" s="96"/>
      <c r="E1" s="96"/>
      <c r="F1" s="94" t="s">
        <v>3488</v>
      </c>
      <c r="G1" s="94"/>
      <c r="H1" s="94"/>
      <c r="I1" s="94" t="s">
        <v>3365</v>
      </c>
      <c r="J1" s="94"/>
      <c r="K1" s="94"/>
      <c r="L1" s="94" t="s">
        <v>3361</v>
      </c>
      <c r="M1" s="94"/>
      <c r="N1" s="94"/>
      <c r="O1" s="94" t="s">
        <v>3357</v>
      </c>
      <c r="P1" s="94"/>
      <c r="Q1" s="94"/>
      <c r="R1" s="94" t="s">
        <v>3356</v>
      </c>
      <c r="S1" s="94"/>
      <c r="T1" s="94"/>
      <c r="U1" s="94" t="s">
        <v>3489</v>
      </c>
      <c r="V1" s="94"/>
      <c r="W1" s="94"/>
      <c r="X1" s="94" t="s">
        <v>3362</v>
      </c>
      <c r="Y1" s="94"/>
      <c r="Z1" s="94"/>
      <c r="AA1" s="94" t="s">
        <v>3490</v>
      </c>
      <c r="AB1" s="94"/>
      <c r="AC1" s="94"/>
      <c r="AD1" s="94" t="s">
        <v>3364</v>
      </c>
      <c r="AE1" s="94"/>
      <c r="AF1" s="94"/>
      <c r="AG1" s="94" t="s">
        <v>3491</v>
      </c>
      <c r="AH1" s="94"/>
      <c r="AI1" s="94"/>
      <c r="AJ1" s="94" t="s">
        <v>3363</v>
      </c>
      <c r="AK1" s="94"/>
      <c r="AL1" s="94"/>
      <c r="AM1" s="94" t="s">
        <v>3492</v>
      </c>
      <c r="AN1" s="94"/>
      <c r="AO1" s="94"/>
      <c r="AP1" s="94" t="s">
        <v>3493</v>
      </c>
      <c r="AQ1" s="94"/>
      <c r="AR1" s="94"/>
      <c r="AS1" s="94" t="s">
        <v>3494</v>
      </c>
      <c r="AT1" s="94"/>
      <c r="AU1" s="94"/>
      <c r="AV1" s="94" t="s">
        <v>3495</v>
      </c>
      <c r="AW1" s="94"/>
      <c r="AX1" s="94"/>
      <c r="AY1" s="94" t="s">
        <v>3366</v>
      </c>
      <c r="AZ1" s="94"/>
      <c r="BA1" s="94"/>
      <c r="BB1" s="94" t="s">
        <v>3496</v>
      </c>
      <c r="BC1" s="94"/>
      <c r="BD1" s="94"/>
      <c r="BE1" s="94" t="s">
        <v>3497</v>
      </c>
      <c r="BF1" s="94"/>
      <c r="BG1" s="94"/>
      <c r="BH1" s="95" t="s">
        <v>3350</v>
      </c>
      <c r="BI1" s="95"/>
      <c r="BJ1" s="95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</row>
    <row r="2" spans="1:84" s="25" customFormat="1" ht="60.75" customHeight="1" x14ac:dyDescent="0.25">
      <c r="A2" s="20" t="s">
        <v>79</v>
      </c>
      <c r="B2" s="20" t="s">
        <v>81</v>
      </c>
      <c r="C2" s="20" t="s">
        <v>3349</v>
      </c>
      <c r="D2" s="20" t="s">
        <v>80</v>
      </c>
      <c r="E2" s="20" t="s">
        <v>78</v>
      </c>
      <c r="F2" s="5" t="s">
        <v>3729</v>
      </c>
      <c r="G2" s="5" t="s">
        <v>3730</v>
      </c>
      <c r="H2" s="5" t="s">
        <v>3731</v>
      </c>
      <c r="I2" s="5" t="s">
        <v>3729</v>
      </c>
      <c r="J2" s="5" t="s">
        <v>3730</v>
      </c>
      <c r="K2" s="5" t="s">
        <v>3731</v>
      </c>
      <c r="L2" s="5" t="s">
        <v>3729</v>
      </c>
      <c r="M2" s="5" t="s">
        <v>3730</v>
      </c>
      <c r="N2" s="5" t="s">
        <v>3731</v>
      </c>
      <c r="O2" s="5" t="s">
        <v>3729</v>
      </c>
      <c r="P2" s="5" t="s">
        <v>3730</v>
      </c>
      <c r="Q2" s="5" t="s">
        <v>3731</v>
      </c>
      <c r="R2" s="5" t="s">
        <v>3729</v>
      </c>
      <c r="S2" s="5" t="s">
        <v>3730</v>
      </c>
      <c r="T2" s="5" t="s">
        <v>3731</v>
      </c>
      <c r="U2" s="5" t="s">
        <v>3729</v>
      </c>
      <c r="V2" s="5" t="s">
        <v>3730</v>
      </c>
      <c r="W2" s="5" t="s">
        <v>3731</v>
      </c>
      <c r="X2" s="5" t="s">
        <v>3729</v>
      </c>
      <c r="Y2" s="5" t="s">
        <v>3730</v>
      </c>
      <c r="Z2" s="5" t="s">
        <v>3731</v>
      </c>
      <c r="AA2" s="5" t="s">
        <v>3729</v>
      </c>
      <c r="AB2" s="5" t="s">
        <v>3730</v>
      </c>
      <c r="AC2" s="5" t="s">
        <v>3731</v>
      </c>
      <c r="AD2" s="5" t="s">
        <v>3729</v>
      </c>
      <c r="AE2" s="5" t="s">
        <v>3730</v>
      </c>
      <c r="AF2" s="5" t="s">
        <v>3731</v>
      </c>
      <c r="AG2" s="5" t="s">
        <v>3729</v>
      </c>
      <c r="AH2" s="5" t="s">
        <v>3730</v>
      </c>
      <c r="AI2" s="5" t="s">
        <v>3731</v>
      </c>
      <c r="AJ2" s="5" t="s">
        <v>3729</v>
      </c>
      <c r="AK2" s="5" t="s">
        <v>3730</v>
      </c>
      <c r="AL2" s="5" t="s">
        <v>3731</v>
      </c>
      <c r="AM2" s="5" t="s">
        <v>3729</v>
      </c>
      <c r="AN2" s="5" t="s">
        <v>3730</v>
      </c>
      <c r="AO2" s="5" t="s">
        <v>3731</v>
      </c>
      <c r="AP2" s="5" t="s">
        <v>3729</v>
      </c>
      <c r="AQ2" s="5" t="s">
        <v>3730</v>
      </c>
      <c r="AR2" s="5" t="s">
        <v>3731</v>
      </c>
      <c r="AS2" s="5" t="s">
        <v>3729</v>
      </c>
      <c r="AT2" s="5" t="s">
        <v>3730</v>
      </c>
      <c r="AU2" s="5" t="s">
        <v>3731</v>
      </c>
      <c r="AV2" s="5" t="s">
        <v>3729</v>
      </c>
      <c r="AW2" s="5" t="s">
        <v>3730</v>
      </c>
      <c r="AX2" s="5" t="s">
        <v>3731</v>
      </c>
      <c r="AY2" s="5" t="s">
        <v>3729</v>
      </c>
      <c r="AZ2" s="5" t="s">
        <v>3730</v>
      </c>
      <c r="BA2" s="5" t="s">
        <v>3731</v>
      </c>
      <c r="BB2" s="5" t="s">
        <v>3729</v>
      </c>
      <c r="BC2" s="5" t="s">
        <v>3730</v>
      </c>
      <c r="BD2" s="5" t="s">
        <v>3731</v>
      </c>
      <c r="BE2" s="5" t="s">
        <v>3729</v>
      </c>
      <c r="BF2" s="5" t="s">
        <v>3730</v>
      </c>
      <c r="BG2" s="5" t="s">
        <v>3731</v>
      </c>
      <c r="BH2" s="25" t="s">
        <v>3729</v>
      </c>
      <c r="BI2" s="25" t="s">
        <v>3730</v>
      </c>
      <c r="BJ2" s="25" t="s">
        <v>3731</v>
      </c>
    </row>
    <row r="3" spans="1:84" x14ac:dyDescent="0.25">
      <c r="A3" s="19" t="s">
        <v>113</v>
      </c>
      <c r="B3" s="19" t="s">
        <v>115</v>
      </c>
      <c r="C3" s="19" t="str">
        <f>D3&amp;E3</f>
        <v>ILOCOS NORTEADAMS</v>
      </c>
      <c r="D3" s="19" t="s">
        <v>3368</v>
      </c>
      <c r="E3" s="19" t="s">
        <v>3369</v>
      </c>
      <c r="F3" s="34"/>
      <c r="G3" s="34"/>
      <c r="H3" s="35"/>
      <c r="I3" s="34" t="s">
        <v>3561</v>
      </c>
      <c r="J3" s="34" t="s">
        <v>3561</v>
      </c>
      <c r="K3" s="35">
        <v>0</v>
      </c>
      <c r="L3" s="34" t="s">
        <v>3561</v>
      </c>
      <c r="M3" s="34" t="s">
        <v>3561</v>
      </c>
      <c r="N3" s="35">
        <v>0</v>
      </c>
      <c r="O3" s="34" t="s">
        <v>3561</v>
      </c>
      <c r="P3" s="34" t="s">
        <v>3561</v>
      </c>
      <c r="Q3" s="35" t="s">
        <v>3561</v>
      </c>
      <c r="R3" s="34"/>
      <c r="S3" s="34"/>
      <c r="T3" s="35"/>
      <c r="U3" s="34"/>
      <c r="V3" s="34"/>
      <c r="W3" s="35"/>
      <c r="X3" s="34">
        <v>0</v>
      </c>
      <c r="Y3" s="34">
        <v>22</v>
      </c>
      <c r="Z3" s="35">
        <v>22</v>
      </c>
      <c r="AA3" s="34"/>
      <c r="AB3" s="34"/>
      <c r="AC3" s="35"/>
      <c r="AD3" s="34">
        <v>80</v>
      </c>
      <c r="AE3" s="34">
        <v>0</v>
      </c>
      <c r="AF3" s="35">
        <v>80</v>
      </c>
      <c r="AG3" s="34" t="s">
        <v>3561</v>
      </c>
      <c r="AH3" s="34" t="s">
        <v>3561</v>
      </c>
      <c r="AI3" s="35">
        <v>0</v>
      </c>
      <c r="AJ3" s="34">
        <v>0</v>
      </c>
      <c r="AK3" s="34">
        <v>15</v>
      </c>
      <c r="AL3" s="35">
        <v>15</v>
      </c>
      <c r="AM3" s="34" t="s">
        <v>3561</v>
      </c>
      <c r="AN3" s="34" t="s">
        <v>3561</v>
      </c>
      <c r="AO3" s="35">
        <v>0</v>
      </c>
      <c r="AP3" s="34" t="s">
        <v>3561</v>
      </c>
      <c r="AQ3" s="34" t="s">
        <v>3561</v>
      </c>
      <c r="AR3" s="35">
        <v>0</v>
      </c>
      <c r="AS3" s="34">
        <v>0</v>
      </c>
      <c r="AT3" s="34">
        <v>1.5</v>
      </c>
      <c r="AU3" s="35">
        <v>1.5</v>
      </c>
      <c r="AV3" s="34" t="s">
        <v>3561</v>
      </c>
      <c r="AW3" s="34" t="s">
        <v>3561</v>
      </c>
      <c r="AX3" s="35">
        <v>0</v>
      </c>
      <c r="AY3" s="34" t="s">
        <v>3561</v>
      </c>
      <c r="AZ3" s="34" t="s">
        <v>3561</v>
      </c>
      <c r="BA3" s="35">
        <v>0</v>
      </c>
      <c r="BB3" s="34" t="s">
        <v>3561</v>
      </c>
      <c r="BC3" s="34" t="s">
        <v>3561</v>
      </c>
      <c r="BD3" s="35">
        <v>0</v>
      </c>
      <c r="BE3" s="34" t="s">
        <v>3561</v>
      </c>
      <c r="BF3" s="34" t="s">
        <v>3561</v>
      </c>
      <c r="BG3" s="35">
        <v>0</v>
      </c>
      <c r="BH3" s="36" t="s">
        <v>3561</v>
      </c>
      <c r="BI3" s="36" t="s">
        <v>3561</v>
      </c>
      <c r="BJ3" s="36">
        <v>0</v>
      </c>
    </row>
    <row r="4" spans="1:84" x14ac:dyDescent="0.25">
      <c r="A4" s="19" t="s">
        <v>384</v>
      </c>
      <c r="B4" s="19" t="s">
        <v>115</v>
      </c>
      <c r="C4" s="19" t="str">
        <f t="shared" ref="C4:C67" si="0">D4&amp;E4</f>
        <v>ILOCOS NORTEBACARRA</v>
      </c>
      <c r="D4" s="19" t="s">
        <v>3368</v>
      </c>
      <c r="E4" s="19" t="s">
        <v>3370</v>
      </c>
      <c r="F4" s="34"/>
      <c r="G4" s="34"/>
      <c r="H4" s="35"/>
      <c r="I4" s="34" t="s">
        <v>3561</v>
      </c>
      <c r="J4" s="34" t="s">
        <v>3561</v>
      </c>
      <c r="K4" s="35">
        <v>0</v>
      </c>
      <c r="L4" s="34" t="s">
        <v>3561</v>
      </c>
      <c r="M4" s="34" t="s">
        <v>3561</v>
      </c>
      <c r="N4" s="35">
        <v>0</v>
      </c>
      <c r="O4" s="34"/>
      <c r="P4" s="34"/>
      <c r="Q4" s="35"/>
      <c r="R4" s="34"/>
      <c r="S4" s="34"/>
      <c r="T4" s="35"/>
      <c r="U4" s="34"/>
      <c r="V4" s="34"/>
      <c r="W4" s="35"/>
      <c r="X4" s="34" t="s">
        <v>3561</v>
      </c>
      <c r="Y4" s="34" t="s">
        <v>3561</v>
      </c>
      <c r="Z4" s="35">
        <v>0</v>
      </c>
      <c r="AA4" s="34"/>
      <c r="AB4" s="34"/>
      <c r="AC4" s="35"/>
      <c r="AD4" s="34">
        <v>186.39</v>
      </c>
      <c r="AE4" s="34">
        <v>11.89</v>
      </c>
      <c r="AF4" s="35">
        <v>198.27999999999997</v>
      </c>
      <c r="AG4" s="34" t="s">
        <v>3561</v>
      </c>
      <c r="AH4" s="34" t="s">
        <v>3561</v>
      </c>
      <c r="AI4" s="35">
        <v>0</v>
      </c>
      <c r="AJ4" s="34">
        <v>0</v>
      </c>
      <c r="AK4" s="34">
        <v>288</v>
      </c>
      <c r="AL4" s="35">
        <v>288</v>
      </c>
      <c r="AM4" s="34" t="s">
        <v>3561</v>
      </c>
      <c r="AN4" s="34" t="s">
        <v>3561</v>
      </c>
      <c r="AO4" s="35">
        <v>0</v>
      </c>
      <c r="AP4" s="34" t="s">
        <v>3561</v>
      </c>
      <c r="AQ4" s="34" t="s">
        <v>3561</v>
      </c>
      <c r="AR4" s="35">
        <v>0</v>
      </c>
      <c r="AS4" s="34">
        <v>0</v>
      </c>
      <c r="AT4" s="34">
        <v>1965</v>
      </c>
      <c r="AU4" s="35">
        <v>1965</v>
      </c>
      <c r="AV4" s="34">
        <v>0</v>
      </c>
      <c r="AW4" s="34">
        <v>36.6</v>
      </c>
      <c r="AX4" s="35">
        <v>36.6</v>
      </c>
      <c r="AY4" s="34" t="s">
        <v>3561</v>
      </c>
      <c r="AZ4" s="34" t="s">
        <v>3561</v>
      </c>
      <c r="BA4" s="35">
        <v>0</v>
      </c>
      <c r="BB4" s="34">
        <v>60</v>
      </c>
      <c r="BC4" s="34">
        <v>0</v>
      </c>
      <c r="BD4" s="35">
        <v>60</v>
      </c>
      <c r="BE4" s="34" t="s">
        <v>3561</v>
      </c>
      <c r="BF4" s="34" t="s">
        <v>3561</v>
      </c>
      <c r="BG4" s="35">
        <v>0</v>
      </c>
      <c r="BH4" s="36" t="s">
        <v>3561</v>
      </c>
      <c r="BI4" s="36" t="s">
        <v>3561</v>
      </c>
      <c r="BJ4" s="36">
        <v>0</v>
      </c>
    </row>
    <row r="5" spans="1:84" x14ac:dyDescent="0.25">
      <c r="A5" s="19" t="s">
        <v>422</v>
      </c>
      <c r="B5" s="19" t="s">
        <v>115</v>
      </c>
      <c r="C5" s="19" t="str">
        <f t="shared" si="0"/>
        <v>ILOCOS NORTEBADOC</v>
      </c>
      <c r="D5" s="19" t="s">
        <v>3368</v>
      </c>
      <c r="E5" s="19" t="s">
        <v>3371</v>
      </c>
      <c r="F5" s="34"/>
      <c r="G5" s="34"/>
      <c r="H5" s="35"/>
      <c r="I5" s="34" t="s">
        <v>3561</v>
      </c>
      <c r="J5" s="34" t="s">
        <v>3561</v>
      </c>
      <c r="K5" s="35">
        <v>0</v>
      </c>
      <c r="L5" s="34" t="s">
        <v>3561</v>
      </c>
      <c r="M5" s="34" t="s">
        <v>3561</v>
      </c>
      <c r="N5" s="35">
        <v>0</v>
      </c>
      <c r="O5" s="34"/>
      <c r="P5" s="34"/>
      <c r="Q5" s="35"/>
      <c r="R5" s="34"/>
      <c r="S5" s="34"/>
      <c r="T5" s="35"/>
      <c r="U5" s="34"/>
      <c r="V5" s="34"/>
      <c r="W5" s="35"/>
      <c r="X5" s="34">
        <v>0</v>
      </c>
      <c r="Y5" s="34">
        <v>743</v>
      </c>
      <c r="Z5" s="35">
        <v>743</v>
      </c>
      <c r="AA5" s="34"/>
      <c r="AB5" s="34"/>
      <c r="AC5" s="35"/>
      <c r="AD5" s="34">
        <v>32</v>
      </c>
      <c r="AE5" s="34">
        <v>5</v>
      </c>
      <c r="AF5" s="35">
        <v>37</v>
      </c>
      <c r="AG5" s="34" t="s">
        <v>3561</v>
      </c>
      <c r="AH5" s="34" t="s">
        <v>3561</v>
      </c>
      <c r="AI5" s="35">
        <v>0</v>
      </c>
      <c r="AJ5" s="34">
        <v>0</v>
      </c>
      <c r="AK5" s="34">
        <v>37.5</v>
      </c>
      <c r="AL5" s="35">
        <v>37.5</v>
      </c>
      <c r="AM5" s="34" t="s">
        <v>3561</v>
      </c>
      <c r="AN5" s="34" t="s">
        <v>3561</v>
      </c>
      <c r="AO5" s="35">
        <v>0</v>
      </c>
      <c r="AP5" s="34" t="s">
        <v>3561</v>
      </c>
      <c r="AQ5" s="34" t="s">
        <v>3561</v>
      </c>
      <c r="AR5" s="35">
        <v>0</v>
      </c>
      <c r="AS5" s="34">
        <v>0</v>
      </c>
      <c r="AT5" s="34">
        <v>1000</v>
      </c>
      <c r="AU5" s="35">
        <v>1000</v>
      </c>
      <c r="AV5" s="34">
        <v>10</v>
      </c>
      <c r="AW5" s="34">
        <v>20</v>
      </c>
      <c r="AX5" s="35">
        <v>30</v>
      </c>
      <c r="AY5" s="34" t="s">
        <v>3561</v>
      </c>
      <c r="AZ5" s="34" t="s">
        <v>3561</v>
      </c>
      <c r="BA5" s="35">
        <v>0</v>
      </c>
      <c r="BB5" s="34">
        <v>7.75</v>
      </c>
      <c r="BC5" s="34">
        <v>0</v>
      </c>
      <c r="BD5" s="35">
        <v>7.75</v>
      </c>
      <c r="BE5" s="34" t="s">
        <v>3561</v>
      </c>
      <c r="BF5" s="34" t="s">
        <v>3561</v>
      </c>
      <c r="BG5" s="35">
        <v>0</v>
      </c>
      <c r="BH5" s="36" t="s">
        <v>3561</v>
      </c>
      <c r="BI5" s="36" t="s">
        <v>3561</v>
      </c>
      <c r="BJ5" s="36">
        <v>0</v>
      </c>
    </row>
    <row r="6" spans="1:84" x14ac:dyDescent="0.25">
      <c r="A6" s="19" t="s">
        <v>529</v>
      </c>
      <c r="B6" s="19" t="s">
        <v>115</v>
      </c>
      <c r="C6" s="19" t="str">
        <f t="shared" si="0"/>
        <v>ILOCOS NORTEBANGUI</v>
      </c>
      <c r="D6" s="19" t="s">
        <v>3368</v>
      </c>
      <c r="E6" s="19" t="s">
        <v>3372</v>
      </c>
      <c r="F6" s="34"/>
      <c r="G6" s="34"/>
      <c r="H6" s="35"/>
      <c r="I6" s="34">
        <v>0</v>
      </c>
      <c r="J6" s="34">
        <v>15</v>
      </c>
      <c r="K6" s="35">
        <v>15</v>
      </c>
      <c r="L6" s="34">
        <v>0</v>
      </c>
      <c r="M6" s="34">
        <v>120</v>
      </c>
      <c r="N6" s="35">
        <v>120</v>
      </c>
      <c r="O6" s="34"/>
      <c r="P6" s="34"/>
      <c r="Q6" s="35"/>
      <c r="R6" s="34"/>
      <c r="S6" s="34"/>
      <c r="T6" s="35"/>
      <c r="U6" s="34"/>
      <c r="V6" s="34"/>
      <c r="W6" s="35"/>
      <c r="X6" s="34">
        <v>0</v>
      </c>
      <c r="Y6" s="34">
        <v>525</v>
      </c>
      <c r="Z6" s="35">
        <v>525</v>
      </c>
      <c r="AA6" s="34"/>
      <c r="AB6" s="34"/>
      <c r="AC6" s="35"/>
      <c r="AD6" s="34">
        <v>68</v>
      </c>
      <c r="AE6" s="34">
        <v>0</v>
      </c>
      <c r="AF6" s="35">
        <v>68</v>
      </c>
      <c r="AG6" s="34" t="s">
        <v>3561</v>
      </c>
      <c r="AH6" s="34" t="s">
        <v>3561</v>
      </c>
      <c r="AI6" s="35">
        <v>0</v>
      </c>
      <c r="AJ6" s="34">
        <v>0.2</v>
      </c>
      <c r="AK6" s="34">
        <v>544.6</v>
      </c>
      <c r="AL6" s="35">
        <v>544.80000000000007</v>
      </c>
      <c r="AM6" s="34" t="s">
        <v>3561</v>
      </c>
      <c r="AN6" s="34" t="s">
        <v>3561</v>
      </c>
      <c r="AO6" s="35">
        <v>0</v>
      </c>
      <c r="AP6" s="34" t="s">
        <v>3561</v>
      </c>
      <c r="AQ6" s="34" t="s">
        <v>3561</v>
      </c>
      <c r="AR6" s="35">
        <v>0</v>
      </c>
      <c r="AS6" s="34">
        <v>0</v>
      </c>
      <c r="AT6" s="34">
        <v>131</v>
      </c>
      <c r="AU6" s="35">
        <v>131</v>
      </c>
      <c r="AV6" s="34" t="s">
        <v>3561</v>
      </c>
      <c r="AW6" s="34" t="s">
        <v>3561</v>
      </c>
      <c r="AX6" s="35">
        <v>0</v>
      </c>
      <c r="AY6" s="34" t="s">
        <v>3561</v>
      </c>
      <c r="AZ6" s="34" t="s">
        <v>3561</v>
      </c>
      <c r="BA6" s="35">
        <v>0</v>
      </c>
      <c r="BB6" s="34">
        <v>300</v>
      </c>
      <c r="BC6" s="34">
        <v>0</v>
      </c>
      <c r="BD6" s="35">
        <v>300</v>
      </c>
      <c r="BE6" s="34" t="s">
        <v>3561</v>
      </c>
      <c r="BF6" s="34" t="s">
        <v>3561</v>
      </c>
      <c r="BG6" s="35">
        <v>0</v>
      </c>
      <c r="BH6" s="36" t="s">
        <v>3561</v>
      </c>
      <c r="BI6" s="36" t="s">
        <v>3561</v>
      </c>
      <c r="BJ6" s="36">
        <v>0</v>
      </c>
    </row>
    <row r="7" spans="1:84" x14ac:dyDescent="0.25">
      <c r="A7" s="19" t="s">
        <v>535</v>
      </c>
      <c r="B7" s="19" t="s">
        <v>115</v>
      </c>
      <c r="C7" s="19" t="str">
        <f t="shared" si="0"/>
        <v>ILOCOS NORTEBANNA (ESPIRITU)</v>
      </c>
      <c r="D7" s="19" t="s">
        <v>3368</v>
      </c>
      <c r="E7" s="19" t="s">
        <v>3373</v>
      </c>
      <c r="F7" s="34"/>
      <c r="G7" s="34"/>
      <c r="H7" s="35"/>
      <c r="I7" s="34" t="s">
        <v>3561</v>
      </c>
      <c r="J7" s="34" t="s">
        <v>3561</v>
      </c>
      <c r="K7" s="35">
        <v>0</v>
      </c>
      <c r="L7" s="34" t="s">
        <v>3561</v>
      </c>
      <c r="M7" s="34" t="s">
        <v>3561</v>
      </c>
      <c r="N7" s="35">
        <v>0</v>
      </c>
      <c r="O7" s="34"/>
      <c r="P7" s="34"/>
      <c r="Q7" s="35"/>
      <c r="R7" s="34"/>
      <c r="S7" s="34"/>
      <c r="T7" s="35"/>
      <c r="U7" s="34"/>
      <c r="V7" s="34"/>
      <c r="W7" s="35"/>
      <c r="X7" s="34" t="s">
        <v>3561</v>
      </c>
      <c r="Y7" s="34" t="s">
        <v>3561</v>
      </c>
      <c r="Z7" s="35">
        <v>0</v>
      </c>
      <c r="AA7" s="34"/>
      <c r="AB7" s="34"/>
      <c r="AC7" s="35"/>
      <c r="AD7" s="34" t="s">
        <v>3561</v>
      </c>
      <c r="AE7" s="34" t="s">
        <v>3561</v>
      </c>
      <c r="AF7" s="35">
        <v>0</v>
      </c>
      <c r="AG7" s="34" t="s">
        <v>3561</v>
      </c>
      <c r="AH7" s="34" t="s">
        <v>3561</v>
      </c>
      <c r="AI7" s="35">
        <v>0</v>
      </c>
      <c r="AJ7" s="34" t="s">
        <v>3561</v>
      </c>
      <c r="AK7" s="34" t="s">
        <v>3561</v>
      </c>
      <c r="AL7" s="35">
        <v>0</v>
      </c>
      <c r="AM7" s="34" t="s">
        <v>3561</v>
      </c>
      <c r="AN7" s="34" t="s">
        <v>3561</v>
      </c>
      <c r="AO7" s="35">
        <v>0</v>
      </c>
      <c r="AP7" s="34" t="s">
        <v>3561</v>
      </c>
      <c r="AQ7" s="34" t="s">
        <v>3561</v>
      </c>
      <c r="AR7" s="35">
        <v>0</v>
      </c>
      <c r="AS7" s="34" t="s">
        <v>3561</v>
      </c>
      <c r="AT7" s="34" t="s">
        <v>3561</v>
      </c>
      <c r="AU7" s="35">
        <v>0</v>
      </c>
      <c r="AV7" s="34" t="s">
        <v>3561</v>
      </c>
      <c r="AW7" s="34" t="s">
        <v>3561</v>
      </c>
      <c r="AX7" s="35">
        <v>0</v>
      </c>
      <c r="AY7" s="34" t="s">
        <v>3561</v>
      </c>
      <c r="AZ7" s="34" t="s">
        <v>3561</v>
      </c>
      <c r="BA7" s="35">
        <v>0</v>
      </c>
      <c r="BB7" s="34" t="s">
        <v>3561</v>
      </c>
      <c r="BC7" s="34" t="s">
        <v>3561</v>
      </c>
      <c r="BD7" s="35">
        <v>0</v>
      </c>
      <c r="BE7" s="34" t="s">
        <v>3561</v>
      </c>
      <c r="BF7" s="34" t="s">
        <v>3561</v>
      </c>
      <c r="BG7" s="35">
        <v>0</v>
      </c>
      <c r="BH7" s="36" t="s">
        <v>3561</v>
      </c>
      <c r="BI7" s="36" t="s">
        <v>3561</v>
      </c>
      <c r="BJ7" s="36">
        <v>0</v>
      </c>
    </row>
    <row r="8" spans="1:84" x14ac:dyDescent="0.25">
      <c r="A8" s="19" t="s">
        <v>764</v>
      </c>
      <c r="B8" s="19" t="s">
        <v>115</v>
      </c>
      <c r="C8" s="19" t="str">
        <f t="shared" si="0"/>
        <v>ILOCOS NORTEBURGOS</v>
      </c>
      <c r="D8" s="19" t="s">
        <v>3368</v>
      </c>
      <c r="E8" s="19" t="s">
        <v>3374</v>
      </c>
      <c r="F8" s="34"/>
      <c r="G8" s="34"/>
      <c r="H8" s="35"/>
      <c r="I8" s="34">
        <v>0</v>
      </c>
      <c r="J8" s="34">
        <v>1.75</v>
      </c>
      <c r="K8" s="35">
        <v>1.75</v>
      </c>
      <c r="L8" s="34">
        <v>0</v>
      </c>
      <c r="M8" s="34">
        <v>75</v>
      </c>
      <c r="N8" s="35">
        <v>75</v>
      </c>
      <c r="O8" s="34"/>
      <c r="P8" s="34"/>
      <c r="Q8" s="35"/>
      <c r="R8" s="34"/>
      <c r="S8" s="34"/>
      <c r="T8" s="35"/>
      <c r="U8" s="34"/>
      <c r="V8" s="34"/>
      <c r="W8" s="35"/>
      <c r="X8" s="34">
        <v>0</v>
      </c>
      <c r="Y8" s="34">
        <v>521</v>
      </c>
      <c r="Z8" s="35">
        <v>521</v>
      </c>
      <c r="AA8" s="34"/>
      <c r="AB8" s="34"/>
      <c r="AC8" s="35"/>
      <c r="AD8" s="34">
        <v>134</v>
      </c>
      <c r="AE8" s="34">
        <v>0</v>
      </c>
      <c r="AF8" s="35">
        <v>134</v>
      </c>
      <c r="AG8" s="34" t="s">
        <v>3561</v>
      </c>
      <c r="AH8" s="34" t="s">
        <v>3561</v>
      </c>
      <c r="AI8" s="35">
        <v>0</v>
      </c>
      <c r="AJ8" s="34">
        <v>0</v>
      </c>
      <c r="AK8" s="34">
        <v>186.98</v>
      </c>
      <c r="AL8" s="35">
        <v>186.98</v>
      </c>
      <c r="AM8" s="34" t="s">
        <v>3561</v>
      </c>
      <c r="AN8" s="34" t="s">
        <v>3561</v>
      </c>
      <c r="AO8" s="35">
        <v>0</v>
      </c>
      <c r="AP8" s="34" t="s">
        <v>3561</v>
      </c>
      <c r="AQ8" s="34" t="s">
        <v>3561</v>
      </c>
      <c r="AR8" s="35">
        <v>0</v>
      </c>
      <c r="AS8" s="34">
        <v>0</v>
      </c>
      <c r="AT8" s="34">
        <v>504</v>
      </c>
      <c r="AU8" s="35">
        <v>504</v>
      </c>
      <c r="AV8" s="34" t="s">
        <v>3561</v>
      </c>
      <c r="AW8" s="34" t="s">
        <v>3561</v>
      </c>
      <c r="AX8" s="35">
        <v>0</v>
      </c>
      <c r="AY8" s="34" t="s">
        <v>3561</v>
      </c>
      <c r="AZ8" s="34" t="s">
        <v>3561</v>
      </c>
      <c r="BA8" s="35">
        <v>0</v>
      </c>
      <c r="BB8" s="34">
        <v>376</v>
      </c>
      <c r="BC8" s="34">
        <v>0</v>
      </c>
      <c r="BD8" s="35">
        <v>376</v>
      </c>
      <c r="BE8" s="34" t="s">
        <v>3561</v>
      </c>
      <c r="BF8" s="34" t="s">
        <v>3561</v>
      </c>
      <c r="BG8" s="35">
        <v>0</v>
      </c>
      <c r="BH8" s="36" t="s">
        <v>3561</v>
      </c>
      <c r="BI8" s="36" t="s">
        <v>3561</v>
      </c>
      <c r="BJ8" s="36">
        <v>0</v>
      </c>
    </row>
    <row r="9" spans="1:84" x14ac:dyDescent="0.25">
      <c r="A9" s="19" t="s">
        <v>910</v>
      </c>
      <c r="B9" s="19" t="s">
        <v>115</v>
      </c>
      <c r="C9" s="19" t="str">
        <f t="shared" si="0"/>
        <v>ILOCOS NORTECARASI</v>
      </c>
      <c r="D9" s="19" t="s">
        <v>3368</v>
      </c>
      <c r="E9" s="19" t="s">
        <v>3375</v>
      </c>
      <c r="F9" s="34"/>
      <c r="G9" s="34"/>
      <c r="H9" s="35"/>
      <c r="I9" s="34" t="s">
        <v>3561</v>
      </c>
      <c r="J9" s="34" t="s">
        <v>3561</v>
      </c>
      <c r="K9" s="35">
        <v>0</v>
      </c>
      <c r="L9" s="34" t="s">
        <v>3561</v>
      </c>
      <c r="M9" s="34" t="s">
        <v>3561</v>
      </c>
      <c r="N9" s="35">
        <v>0</v>
      </c>
      <c r="O9" s="34"/>
      <c r="P9" s="34"/>
      <c r="Q9" s="35"/>
      <c r="R9" s="34"/>
      <c r="S9" s="34"/>
      <c r="T9" s="35"/>
      <c r="U9" s="34"/>
      <c r="V9" s="34"/>
      <c r="W9" s="35"/>
      <c r="X9" s="34">
        <v>0</v>
      </c>
      <c r="Y9" s="34">
        <v>58</v>
      </c>
      <c r="Z9" s="35">
        <v>58</v>
      </c>
      <c r="AA9" s="34"/>
      <c r="AB9" s="34"/>
      <c r="AC9" s="35"/>
      <c r="AD9" s="34">
        <v>12</v>
      </c>
      <c r="AE9" s="34">
        <v>1</v>
      </c>
      <c r="AF9" s="35">
        <v>13</v>
      </c>
      <c r="AG9" s="34" t="s">
        <v>3561</v>
      </c>
      <c r="AH9" s="34" t="s">
        <v>3561</v>
      </c>
      <c r="AI9" s="35">
        <v>0</v>
      </c>
      <c r="AJ9" s="34" t="s">
        <v>3561</v>
      </c>
      <c r="AK9" s="34" t="s">
        <v>3561</v>
      </c>
      <c r="AL9" s="35">
        <v>0</v>
      </c>
      <c r="AM9" s="34" t="s">
        <v>3561</v>
      </c>
      <c r="AN9" s="34" t="s">
        <v>3561</v>
      </c>
      <c r="AO9" s="35">
        <v>0</v>
      </c>
      <c r="AP9" s="34" t="s">
        <v>3561</v>
      </c>
      <c r="AQ9" s="34" t="s">
        <v>3561</v>
      </c>
      <c r="AR9" s="35">
        <v>0</v>
      </c>
      <c r="AS9" s="34" t="s">
        <v>3561</v>
      </c>
      <c r="AT9" s="34" t="s">
        <v>3561</v>
      </c>
      <c r="AU9" s="35">
        <v>0</v>
      </c>
      <c r="AV9" s="34" t="s">
        <v>3561</v>
      </c>
      <c r="AW9" s="34" t="s">
        <v>3561</v>
      </c>
      <c r="AX9" s="35">
        <v>0</v>
      </c>
      <c r="AY9" s="34" t="s">
        <v>3561</v>
      </c>
      <c r="AZ9" s="34" t="s">
        <v>3561</v>
      </c>
      <c r="BA9" s="35">
        <v>0</v>
      </c>
      <c r="BB9" s="34" t="s">
        <v>3561</v>
      </c>
      <c r="BC9" s="34" t="s">
        <v>3561</v>
      </c>
      <c r="BD9" s="35">
        <v>0</v>
      </c>
      <c r="BE9" s="34" t="s">
        <v>3561</v>
      </c>
      <c r="BF9" s="34" t="s">
        <v>3561</v>
      </c>
      <c r="BG9" s="35">
        <v>0</v>
      </c>
      <c r="BH9" s="36" t="s">
        <v>3561</v>
      </c>
      <c r="BI9" s="36" t="s">
        <v>3561</v>
      </c>
      <c r="BJ9" s="36">
        <v>0</v>
      </c>
    </row>
    <row r="10" spans="1:84" x14ac:dyDescent="0.25">
      <c r="A10" s="19" t="s">
        <v>973</v>
      </c>
      <c r="B10" s="19" t="s">
        <v>115</v>
      </c>
      <c r="C10" s="19" t="str">
        <f t="shared" si="0"/>
        <v>ILOCOS NORTECITY OF BATAC</v>
      </c>
      <c r="D10" s="19" t="s">
        <v>3368</v>
      </c>
      <c r="E10" s="19" t="s">
        <v>3376</v>
      </c>
      <c r="F10" s="34"/>
      <c r="G10" s="34"/>
      <c r="H10" s="35"/>
      <c r="I10" s="34" t="s">
        <v>3561</v>
      </c>
      <c r="J10" s="34" t="s">
        <v>3561</v>
      </c>
      <c r="K10" s="35">
        <v>0</v>
      </c>
      <c r="L10" s="34" t="s">
        <v>3561</v>
      </c>
      <c r="M10" s="34" t="s">
        <v>3561</v>
      </c>
      <c r="N10" s="35">
        <v>0</v>
      </c>
      <c r="O10" s="34"/>
      <c r="P10" s="34"/>
      <c r="Q10" s="35"/>
      <c r="R10" s="34"/>
      <c r="S10" s="34"/>
      <c r="T10" s="35"/>
      <c r="U10" s="34"/>
      <c r="V10" s="34"/>
      <c r="W10" s="35"/>
      <c r="X10" s="34" t="s">
        <v>3561</v>
      </c>
      <c r="Y10" s="34" t="s">
        <v>3561</v>
      </c>
      <c r="Z10" s="35">
        <v>0</v>
      </c>
      <c r="AA10" s="34"/>
      <c r="AB10" s="34"/>
      <c r="AC10" s="35"/>
      <c r="AD10" s="34" t="s">
        <v>3561</v>
      </c>
      <c r="AE10" s="34" t="s">
        <v>3561</v>
      </c>
      <c r="AF10" s="35">
        <v>0</v>
      </c>
      <c r="AG10" s="34" t="s">
        <v>3561</v>
      </c>
      <c r="AH10" s="34" t="s">
        <v>3561</v>
      </c>
      <c r="AI10" s="35">
        <v>0</v>
      </c>
      <c r="AJ10" s="34" t="s">
        <v>3561</v>
      </c>
      <c r="AK10" s="34" t="s">
        <v>3561</v>
      </c>
      <c r="AL10" s="35">
        <v>0</v>
      </c>
      <c r="AM10" s="34" t="s">
        <v>3561</v>
      </c>
      <c r="AN10" s="34" t="s">
        <v>3561</v>
      </c>
      <c r="AO10" s="35">
        <v>0</v>
      </c>
      <c r="AP10" s="34" t="s">
        <v>3561</v>
      </c>
      <c r="AQ10" s="34" t="s">
        <v>3561</v>
      </c>
      <c r="AR10" s="35">
        <v>0</v>
      </c>
      <c r="AS10" s="34" t="s">
        <v>3561</v>
      </c>
      <c r="AT10" s="34" t="s">
        <v>3561</v>
      </c>
      <c r="AU10" s="35">
        <v>0</v>
      </c>
      <c r="AV10" s="34">
        <v>39</v>
      </c>
      <c r="AW10" s="34">
        <v>0</v>
      </c>
      <c r="AX10" s="35">
        <v>39</v>
      </c>
      <c r="AY10" s="34" t="s">
        <v>3561</v>
      </c>
      <c r="AZ10" s="34" t="s">
        <v>3561</v>
      </c>
      <c r="BA10" s="35">
        <v>0</v>
      </c>
      <c r="BB10" s="34" t="s">
        <v>3561</v>
      </c>
      <c r="BC10" s="34" t="s">
        <v>3561</v>
      </c>
      <c r="BD10" s="35">
        <v>0</v>
      </c>
      <c r="BE10" s="34" t="s">
        <v>3561</v>
      </c>
      <c r="BF10" s="34" t="s">
        <v>3561</v>
      </c>
      <c r="BG10" s="35">
        <v>0</v>
      </c>
      <c r="BH10" s="36" t="s">
        <v>3561</v>
      </c>
      <c r="BI10" s="36" t="s">
        <v>3561</v>
      </c>
      <c r="BJ10" s="36">
        <v>0</v>
      </c>
    </row>
    <row r="11" spans="1:84" x14ac:dyDescent="0.25">
      <c r="A11" s="19" t="s">
        <v>1173</v>
      </c>
      <c r="B11" s="19" t="s">
        <v>115</v>
      </c>
      <c r="C11" s="19" t="str">
        <f t="shared" si="0"/>
        <v>ILOCOS NORTECURRIMAO</v>
      </c>
      <c r="D11" s="19" t="s">
        <v>3368</v>
      </c>
      <c r="E11" s="19" t="s">
        <v>3377</v>
      </c>
      <c r="F11" s="34"/>
      <c r="G11" s="34"/>
      <c r="H11" s="35"/>
      <c r="I11" s="34" t="s">
        <v>3561</v>
      </c>
      <c r="J11" s="34" t="s">
        <v>3561</v>
      </c>
      <c r="K11" s="35">
        <v>0</v>
      </c>
      <c r="L11" s="34" t="s">
        <v>3561</v>
      </c>
      <c r="M11" s="34" t="s">
        <v>3561</v>
      </c>
      <c r="N11" s="35">
        <v>0</v>
      </c>
      <c r="O11" s="34"/>
      <c r="P11" s="34"/>
      <c r="Q11" s="35"/>
      <c r="R11" s="34"/>
      <c r="S11" s="34"/>
      <c r="T11" s="35"/>
      <c r="U11" s="34"/>
      <c r="V11" s="34"/>
      <c r="W11" s="35"/>
      <c r="X11" s="34">
        <v>0</v>
      </c>
      <c r="Y11" s="34">
        <v>498</v>
      </c>
      <c r="Z11" s="35">
        <v>498</v>
      </c>
      <c r="AA11" s="34"/>
      <c r="AB11" s="34"/>
      <c r="AC11" s="35"/>
      <c r="AD11" s="34" t="s">
        <v>3561</v>
      </c>
      <c r="AE11" s="34" t="s">
        <v>3561</v>
      </c>
      <c r="AF11" s="35">
        <v>0</v>
      </c>
      <c r="AG11" s="34" t="s">
        <v>3561</v>
      </c>
      <c r="AH11" s="34" t="s">
        <v>3561</v>
      </c>
      <c r="AI11" s="35">
        <v>0</v>
      </c>
      <c r="AJ11" s="34">
        <v>0</v>
      </c>
      <c r="AK11" s="34">
        <v>364</v>
      </c>
      <c r="AL11" s="35">
        <v>364</v>
      </c>
      <c r="AM11" s="34" t="s">
        <v>3561</v>
      </c>
      <c r="AN11" s="34" t="s">
        <v>3561</v>
      </c>
      <c r="AO11" s="35">
        <v>0</v>
      </c>
      <c r="AP11" s="34" t="s">
        <v>3561</v>
      </c>
      <c r="AQ11" s="34" t="s">
        <v>3561</v>
      </c>
      <c r="AR11" s="35">
        <v>0</v>
      </c>
      <c r="AS11" s="34" t="s">
        <v>3561</v>
      </c>
      <c r="AT11" s="34" t="s">
        <v>3561</v>
      </c>
      <c r="AU11" s="35">
        <v>0</v>
      </c>
      <c r="AV11" s="34">
        <v>3</v>
      </c>
      <c r="AW11" s="34">
        <v>15.8</v>
      </c>
      <c r="AX11" s="35">
        <v>18.8</v>
      </c>
      <c r="AY11" s="34" t="s">
        <v>3561</v>
      </c>
      <c r="AZ11" s="34" t="s">
        <v>3561</v>
      </c>
      <c r="BA11" s="35">
        <v>0</v>
      </c>
      <c r="BB11" s="34">
        <v>54.3</v>
      </c>
      <c r="BC11" s="34">
        <v>0</v>
      </c>
      <c r="BD11" s="35">
        <v>54.3</v>
      </c>
      <c r="BE11" s="34" t="s">
        <v>3561</v>
      </c>
      <c r="BF11" s="34" t="s">
        <v>3561</v>
      </c>
      <c r="BG11" s="35">
        <v>0</v>
      </c>
      <c r="BH11" s="36" t="s">
        <v>3561</v>
      </c>
      <c r="BI11" s="36" t="s">
        <v>3561</v>
      </c>
      <c r="BJ11" s="36">
        <v>0</v>
      </c>
    </row>
    <row r="12" spans="1:84" x14ac:dyDescent="0.25">
      <c r="A12" s="19" t="s">
        <v>1273</v>
      </c>
      <c r="B12" s="19" t="s">
        <v>115</v>
      </c>
      <c r="C12" s="19" t="str">
        <f t="shared" si="0"/>
        <v>ILOCOS NORTEDINGRAS</v>
      </c>
      <c r="D12" s="19" t="s">
        <v>3368</v>
      </c>
      <c r="E12" s="19" t="s">
        <v>3378</v>
      </c>
      <c r="F12" s="35"/>
      <c r="G12" s="35"/>
      <c r="H12" s="35"/>
      <c r="I12" s="35" t="s">
        <v>3561</v>
      </c>
      <c r="J12" s="35" t="s">
        <v>3561</v>
      </c>
      <c r="K12" s="35">
        <v>0</v>
      </c>
      <c r="L12" s="35" t="s">
        <v>3561</v>
      </c>
      <c r="M12" s="35" t="s">
        <v>3561</v>
      </c>
      <c r="N12" s="35">
        <v>0</v>
      </c>
      <c r="O12" s="35"/>
      <c r="P12" s="35"/>
      <c r="Q12" s="35"/>
      <c r="R12" s="35"/>
      <c r="S12" s="35"/>
      <c r="T12" s="35"/>
      <c r="U12" s="35"/>
      <c r="V12" s="35"/>
      <c r="W12" s="35"/>
      <c r="X12" s="35">
        <v>0</v>
      </c>
      <c r="Y12" s="35">
        <v>803</v>
      </c>
      <c r="Z12" s="35">
        <v>803</v>
      </c>
      <c r="AA12" s="35"/>
      <c r="AB12" s="35"/>
      <c r="AC12" s="35"/>
      <c r="AD12" s="35">
        <v>863</v>
      </c>
      <c r="AE12" s="35">
        <v>50</v>
      </c>
      <c r="AF12" s="35">
        <v>913</v>
      </c>
      <c r="AG12" s="35" t="s">
        <v>3561</v>
      </c>
      <c r="AH12" s="35" t="s">
        <v>3561</v>
      </c>
      <c r="AI12" s="35">
        <v>0</v>
      </c>
      <c r="AJ12" s="35">
        <v>0</v>
      </c>
      <c r="AK12" s="35">
        <v>200</v>
      </c>
      <c r="AL12" s="35">
        <v>200</v>
      </c>
      <c r="AM12" s="35" t="s">
        <v>3561</v>
      </c>
      <c r="AN12" s="35" t="s">
        <v>3561</v>
      </c>
      <c r="AO12" s="35">
        <v>0</v>
      </c>
      <c r="AP12" s="35" t="s">
        <v>3561</v>
      </c>
      <c r="AQ12" s="35" t="s">
        <v>3561</v>
      </c>
      <c r="AR12" s="35">
        <v>0</v>
      </c>
      <c r="AS12" s="35">
        <v>0</v>
      </c>
      <c r="AT12" s="35">
        <v>1462</v>
      </c>
      <c r="AU12" s="35">
        <v>1462</v>
      </c>
      <c r="AV12" s="35">
        <v>0</v>
      </c>
      <c r="AW12" s="35">
        <v>233</v>
      </c>
      <c r="AX12" s="35">
        <v>233</v>
      </c>
      <c r="AY12" s="35">
        <v>0</v>
      </c>
      <c r="AZ12" s="35">
        <v>700</v>
      </c>
      <c r="BA12" s="35">
        <v>700</v>
      </c>
      <c r="BB12" s="35" t="s">
        <v>3561</v>
      </c>
      <c r="BC12" s="35" t="s">
        <v>3561</v>
      </c>
      <c r="BD12" s="35">
        <v>0</v>
      </c>
      <c r="BE12" s="35" t="s">
        <v>3561</v>
      </c>
      <c r="BF12" s="35" t="s">
        <v>3561</v>
      </c>
      <c r="BG12" s="35">
        <v>0</v>
      </c>
      <c r="BH12" s="36" t="s">
        <v>3561</v>
      </c>
      <c r="BI12" s="36" t="s">
        <v>3561</v>
      </c>
      <c r="BJ12" s="36">
        <v>0</v>
      </c>
    </row>
    <row r="13" spans="1:84" x14ac:dyDescent="0.25">
      <c r="A13" s="19" t="s">
        <v>1313</v>
      </c>
      <c r="B13" s="19" t="s">
        <v>115</v>
      </c>
      <c r="C13" s="19" t="str">
        <f t="shared" si="0"/>
        <v>ILOCOS NORTEDUMALNEG</v>
      </c>
      <c r="D13" s="19" t="s">
        <v>3368</v>
      </c>
      <c r="E13" s="19" t="s">
        <v>3379</v>
      </c>
      <c r="F13" s="35"/>
      <c r="G13" s="35"/>
      <c r="H13" s="35"/>
      <c r="I13" s="35" t="s">
        <v>3561</v>
      </c>
      <c r="J13" s="35" t="s">
        <v>3561</v>
      </c>
      <c r="K13" s="35">
        <v>0</v>
      </c>
      <c r="L13" s="35" t="s">
        <v>3561</v>
      </c>
      <c r="M13" s="35" t="s">
        <v>3561</v>
      </c>
      <c r="N13" s="35">
        <v>0</v>
      </c>
      <c r="O13" s="35"/>
      <c r="P13" s="35"/>
      <c r="Q13" s="35"/>
      <c r="R13" s="35"/>
      <c r="S13" s="35"/>
      <c r="T13" s="35"/>
      <c r="U13" s="35"/>
      <c r="V13" s="35"/>
      <c r="W13" s="35"/>
      <c r="X13" s="35">
        <v>0</v>
      </c>
      <c r="Y13" s="35">
        <v>165</v>
      </c>
      <c r="Z13" s="35">
        <v>165</v>
      </c>
      <c r="AA13" s="35"/>
      <c r="AB13" s="35"/>
      <c r="AC13" s="35"/>
      <c r="AD13" s="35" t="s">
        <v>3561</v>
      </c>
      <c r="AE13" s="35" t="s">
        <v>3561</v>
      </c>
      <c r="AF13" s="35">
        <v>0</v>
      </c>
      <c r="AG13" s="35" t="s">
        <v>3561</v>
      </c>
      <c r="AH13" s="35" t="s">
        <v>3561</v>
      </c>
      <c r="AI13" s="35">
        <v>0</v>
      </c>
      <c r="AJ13" s="35">
        <v>0</v>
      </c>
      <c r="AK13" s="35">
        <v>143</v>
      </c>
      <c r="AL13" s="35">
        <v>143</v>
      </c>
      <c r="AM13" s="35" t="s">
        <v>3561</v>
      </c>
      <c r="AN13" s="35" t="s">
        <v>3561</v>
      </c>
      <c r="AO13" s="35">
        <v>0</v>
      </c>
      <c r="AP13" s="35" t="s">
        <v>3561</v>
      </c>
      <c r="AQ13" s="35" t="s">
        <v>3561</v>
      </c>
      <c r="AR13" s="35">
        <v>0</v>
      </c>
      <c r="AS13" s="35" t="s">
        <v>3561</v>
      </c>
      <c r="AT13" s="35" t="s">
        <v>3561</v>
      </c>
      <c r="AU13" s="35">
        <v>0</v>
      </c>
      <c r="AV13" s="35" t="s">
        <v>3561</v>
      </c>
      <c r="AW13" s="35" t="s">
        <v>3561</v>
      </c>
      <c r="AX13" s="35">
        <v>0</v>
      </c>
      <c r="AY13" s="35" t="s">
        <v>3561</v>
      </c>
      <c r="AZ13" s="35" t="s">
        <v>3561</v>
      </c>
      <c r="BA13" s="35">
        <v>0</v>
      </c>
      <c r="BB13" s="35" t="s">
        <v>3561</v>
      </c>
      <c r="BC13" s="35" t="s">
        <v>3561</v>
      </c>
      <c r="BD13" s="35">
        <v>0</v>
      </c>
      <c r="BE13" s="35" t="s">
        <v>3561</v>
      </c>
      <c r="BF13" s="35" t="s">
        <v>3561</v>
      </c>
      <c r="BG13" s="35">
        <v>0</v>
      </c>
      <c r="BH13" s="36" t="s">
        <v>3561</v>
      </c>
      <c r="BI13" s="36" t="s">
        <v>3561</v>
      </c>
      <c r="BJ13" s="36">
        <v>0</v>
      </c>
    </row>
    <row r="14" spans="1:84" ht="15.75" customHeight="1" x14ac:dyDescent="0.25">
      <c r="A14" s="19" t="s">
        <v>1733</v>
      </c>
      <c r="B14" s="19" t="s">
        <v>115</v>
      </c>
      <c r="C14" s="19" t="str">
        <f t="shared" si="0"/>
        <v>ILOCOS NORTELAOAG CITY</v>
      </c>
      <c r="D14" s="19" t="s">
        <v>3368</v>
      </c>
      <c r="E14" s="19" t="s">
        <v>3380</v>
      </c>
      <c r="F14" s="35"/>
      <c r="G14" s="35"/>
      <c r="H14" s="35"/>
      <c r="I14" s="35" t="s">
        <v>3561</v>
      </c>
      <c r="J14" s="35" t="s">
        <v>3561</v>
      </c>
      <c r="K14" s="35">
        <v>0</v>
      </c>
      <c r="L14" s="35">
        <v>0</v>
      </c>
      <c r="M14" s="35">
        <v>2.1</v>
      </c>
      <c r="N14" s="35">
        <v>2.1</v>
      </c>
      <c r="O14" s="35"/>
      <c r="P14" s="35"/>
      <c r="Q14" s="35"/>
      <c r="R14" s="35"/>
      <c r="S14" s="35"/>
      <c r="T14" s="35"/>
      <c r="U14" s="35"/>
      <c r="V14" s="35"/>
      <c r="W14" s="35"/>
      <c r="X14" s="35">
        <v>0</v>
      </c>
      <c r="Y14" s="35">
        <v>1085</v>
      </c>
      <c r="Z14" s="35">
        <v>1085</v>
      </c>
      <c r="AA14" s="35"/>
      <c r="AB14" s="35"/>
      <c r="AC14" s="35"/>
      <c r="AD14" s="35">
        <v>265</v>
      </c>
      <c r="AE14" s="35">
        <v>0</v>
      </c>
      <c r="AF14" s="35">
        <v>265</v>
      </c>
      <c r="AG14" s="35" t="s">
        <v>3561</v>
      </c>
      <c r="AH14" s="35" t="s">
        <v>3561</v>
      </c>
      <c r="AI14" s="35">
        <v>0</v>
      </c>
      <c r="AJ14" s="35">
        <v>0</v>
      </c>
      <c r="AK14" s="35">
        <v>580</v>
      </c>
      <c r="AL14" s="35">
        <v>580</v>
      </c>
      <c r="AM14" s="35" t="s">
        <v>3561</v>
      </c>
      <c r="AN14" s="35" t="s">
        <v>3561</v>
      </c>
      <c r="AO14" s="35">
        <v>0</v>
      </c>
      <c r="AP14" s="35" t="s">
        <v>3561</v>
      </c>
      <c r="AQ14" s="35" t="s">
        <v>3561</v>
      </c>
      <c r="AR14" s="35">
        <v>0</v>
      </c>
      <c r="AS14" s="35">
        <v>0</v>
      </c>
      <c r="AT14" s="35">
        <v>1689</v>
      </c>
      <c r="AU14" s="35">
        <v>1689</v>
      </c>
      <c r="AV14" s="35" t="s">
        <v>3561</v>
      </c>
      <c r="AW14" s="35" t="s">
        <v>3561</v>
      </c>
      <c r="AX14" s="35">
        <v>0</v>
      </c>
      <c r="AY14" s="35">
        <v>0</v>
      </c>
      <c r="AZ14" s="35">
        <v>200</v>
      </c>
      <c r="BA14" s="35">
        <v>200</v>
      </c>
      <c r="BB14" s="35">
        <v>85</v>
      </c>
      <c r="BC14" s="35">
        <v>0</v>
      </c>
      <c r="BD14" s="35">
        <v>85</v>
      </c>
      <c r="BE14" s="35" t="s">
        <v>3561</v>
      </c>
      <c r="BF14" s="35" t="s">
        <v>3561</v>
      </c>
      <c r="BG14" s="35">
        <v>0</v>
      </c>
      <c r="BH14" s="36" t="s">
        <v>3561</v>
      </c>
      <c r="BI14" s="36" t="s">
        <v>3561</v>
      </c>
      <c r="BJ14" s="36">
        <v>0</v>
      </c>
    </row>
    <row r="15" spans="1:84" ht="15.75" customHeight="1" x14ac:dyDescent="0.25">
      <c r="A15" s="19" t="s">
        <v>2082</v>
      </c>
      <c r="B15" s="19" t="s">
        <v>115</v>
      </c>
      <c r="C15" s="19" t="str">
        <f t="shared" si="0"/>
        <v>ILOCOS NORTEMARCOS</v>
      </c>
      <c r="D15" s="19" t="s">
        <v>3368</v>
      </c>
      <c r="E15" s="19" t="s">
        <v>3381</v>
      </c>
      <c r="F15" s="35"/>
      <c r="G15" s="35"/>
      <c r="H15" s="35"/>
      <c r="I15" s="35" t="s">
        <v>3561</v>
      </c>
      <c r="J15" s="35" t="s">
        <v>3561</v>
      </c>
      <c r="K15" s="35">
        <v>0</v>
      </c>
      <c r="L15" s="35" t="s">
        <v>3561</v>
      </c>
      <c r="M15" s="35" t="s">
        <v>3561</v>
      </c>
      <c r="N15" s="35">
        <v>0</v>
      </c>
      <c r="O15" s="35"/>
      <c r="P15" s="35"/>
      <c r="Q15" s="35"/>
      <c r="R15" s="35"/>
      <c r="S15" s="35"/>
      <c r="T15" s="35"/>
      <c r="U15" s="35"/>
      <c r="V15" s="35"/>
      <c r="W15" s="35"/>
      <c r="X15" s="35">
        <v>0</v>
      </c>
      <c r="Y15" s="35">
        <v>750</v>
      </c>
      <c r="Z15" s="35">
        <v>750</v>
      </c>
      <c r="AA15" s="35"/>
      <c r="AB15" s="35"/>
      <c r="AC15" s="35"/>
      <c r="AD15" s="35">
        <v>359</v>
      </c>
      <c r="AE15" s="35">
        <v>0</v>
      </c>
      <c r="AF15" s="35">
        <v>359</v>
      </c>
      <c r="AG15" s="35" t="s">
        <v>3561</v>
      </c>
      <c r="AH15" s="35" t="s">
        <v>3561</v>
      </c>
      <c r="AI15" s="35">
        <v>0</v>
      </c>
      <c r="AJ15" s="35">
        <v>0</v>
      </c>
      <c r="AK15" s="35">
        <v>27</v>
      </c>
      <c r="AL15" s="35">
        <v>27</v>
      </c>
      <c r="AM15" s="35" t="s">
        <v>3561</v>
      </c>
      <c r="AN15" s="35" t="s">
        <v>3561</v>
      </c>
      <c r="AO15" s="35">
        <v>0</v>
      </c>
      <c r="AP15" s="35" t="s">
        <v>3561</v>
      </c>
      <c r="AQ15" s="35" t="s">
        <v>3561</v>
      </c>
      <c r="AR15" s="35">
        <v>0</v>
      </c>
      <c r="AS15" s="35">
        <v>0</v>
      </c>
      <c r="AT15" s="35">
        <v>618</v>
      </c>
      <c r="AU15" s="35">
        <v>618</v>
      </c>
      <c r="AV15" s="35" t="s">
        <v>3561</v>
      </c>
      <c r="AW15" s="35" t="s">
        <v>3561</v>
      </c>
      <c r="AX15" s="35">
        <v>0</v>
      </c>
      <c r="AY15" s="35">
        <v>0.14000000000000001</v>
      </c>
      <c r="AZ15" s="35">
        <v>22</v>
      </c>
      <c r="BA15" s="35">
        <v>22.14</v>
      </c>
      <c r="BB15" s="35">
        <v>11</v>
      </c>
      <c r="BC15" s="35">
        <v>0</v>
      </c>
      <c r="BD15" s="35">
        <v>11</v>
      </c>
      <c r="BE15" s="35" t="s">
        <v>3561</v>
      </c>
      <c r="BF15" s="35" t="s">
        <v>3561</v>
      </c>
      <c r="BG15" s="35">
        <v>0</v>
      </c>
      <c r="BH15" s="36" t="s">
        <v>3561</v>
      </c>
      <c r="BI15" s="36" t="s">
        <v>3561</v>
      </c>
      <c r="BJ15" s="36">
        <v>0</v>
      </c>
    </row>
    <row r="16" spans="1:84" ht="15.75" customHeight="1" x14ac:dyDescent="0.25">
      <c r="A16" s="19" t="s">
        <v>2263</v>
      </c>
      <c r="B16" s="19" t="s">
        <v>115</v>
      </c>
      <c r="C16" s="19" t="str">
        <f t="shared" si="0"/>
        <v>ILOCOS NORTENUEVA ERA</v>
      </c>
      <c r="D16" s="19" t="s">
        <v>3368</v>
      </c>
      <c r="E16" s="19" t="s">
        <v>3382</v>
      </c>
      <c r="F16" s="35"/>
      <c r="G16" s="35"/>
      <c r="H16" s="35"/>
      <c r="I16" s="35" t="s">
        <v>3561</v>
      </c>
      <c r="J16" s="35" t="s">
        <v>3561</v>
      </c>
      <c r="K16" s="35">
        <v>0</v>
      </c>
      <c r="L16" s="35" t="s">
        <v>3561</v>
      </c>
      <c r="M16" s="35" t="s">
        <v>3561</v>
      </c>
      <c r="N16" s="35">
        <v>0</v>
      </c>
      <c r="O16" s="35"/>
      <c r="P16" s="35"/>
      <c r="Q16" s="35"/>
      <c r="R16" s="35"/>
      <c r="S16" s="35"/>
      <c r="T16" s="35"/>
      <c r="U16" s="35"/>
      <c r="V16" s="35"/>
      <c r="W16" s="35"/>
      <c r="X16" s="35">
        <v>0</v>
      </c>
      <c r="Y16" s="35">
        <v>295</v>
      </c>
      <c r="Z16" s="35">
        <v>295</v>
      </c>
      <c r="AA16" s="35"/>
      <c r="AB16" s="35"/>
      <c r="AC16" s="35"/>
      <c r="AD16" s="35">
        <v>78.650000000000006</v>
      </c>
      <c r="AE16" s="35">
        <v>5.65</v>
      </c>
      <c r="AF16" s="35">
        <v>84.300000000000011</v>
      </c>
      <c r="AG16" s="35" t="s">
        <v>3561</v>
      </c>
      <c r="AH16" s="35" t="s">
        <v>3561</v>
      </c>
      <c r="AI16" s="35">
        <v>0</v>
      </c>
      <c r="AJ16" s="35">
        <v>2</v>
      </c>
      <c r="AK16" s="35">
        <v>340</v>
      </c>
      <c r="AL16" s="35">
        <v>342</v>
      </c>
      <c r="AM16" s="35" t="s">
        <v>3561</v>
      </c>
      <c r="AN16" s="35" t="s">
        <v>3561</v>
      </c>
      <c r="AO16" s="35">
        <v>0</v>
      </c>
      <c r="AP16" s="35" t="s">
        <v>3561</v>
      </c>
      <c r="AQ16" s="35" t="s">
        <v>3561</v>
      </c>
      <c r="AR16" s="35">
        <v>0</v>
      </c>
      <c r="AS16" s="35">
        <v>0</v>
      </c>
      <c r="AT16" s="35">
        <v>352</v>
      </c>
      <c r="AU16" s="35">
        <v>352</v>
      </c>
      <c r="AV16" s="35">
        <v>0</v>
      </c>
      <c r="AW16" s="35">
        <v>100</v>
      </c>
      <c r="AX16" s="35">
        <v>100</v>
      </c>
      <c r="AY16" s="35" t="s">
        <v>3561</v>
      </c>
      <c r="AZ16" s="35" t="s">
        <v>3561</v>
      </c>
      <c r="BA16" s="35">
        <v>0</v>
      </c>
      <c r="BB16" s="35">
        <v>250</v>
      </c>
      <c r="BC16" s="35">
        <v>0</v>
      </c>
      <c r="BD16" s="35">
        <v>250</v>
      </c>
      <c r="BE16" s="35" t="s">
        <v>3561</v>
      </c>
      <c r="BF16" s="35" t="s">
        <v>3561</v>
      </c>
      <c r="BG16" s="35">
        <v>0</v>
      </c>
      <c r="BH16" s="36" t="s">
        <v>3561</v>
      </c>
      <c r="BI16" s="36" t="s">
        <v>3561</v>
      </c>
      <c r="BJ16" s="36">
        <v>0</v>
      </c>
    </row>
    <row r="17" spans="1:62" ht="15.75" customHeight="1" x14ac:dyDescent="0.25">
      <c r="A17" s="19" t="s">
        <v>2332</v>
      </c>
      <c r="B17" s="19" t="s">
        <v>115</v>
      </c>
      <c r="C17" s="19" t="str">
        <f t="shared" si="0"/>
        <v>ILOCOS NORTEPAGUDPUD</v>
      </c>
      <c r="D17" s="19" t="s">
        <v>3368</v>
      </c>
      <c r="E17" s="19" t="s">
        <v>3383</v>
      </c>
      <c r="F17" s="35"/>
      <c r="G17" s="35"/>
      <c r="H17" s="35"/>
      <c r="I17" s="35">
        <v>0</v>
      </c>
      <c r="J17" s="35">
        <v>30</v>
      </c>
      <c r="K17" s="35">
        <v>30</v>
      </c>
      <c r="L17" s="35">
        <v>2</v>
      </c>
      <c r="M17" s="35">
        <v>86</v>
      </c>
      <c r="N17" s="35">
        <v>88</v>
      </c>
      <c r="O17" s="35"/>
      <c r="P17" s="35"/>
      <c r="Q17" s="35"/>
      <c r="R17" s="35"/>
      <c r="S17" s="35"/>
      <c r="T17" s="35"/>
      <c r="U17" s="35"/>
      <c r="V17" s="35"/>
      <c r="W17" s="35"/>
      <c r="X17" s="35">
        <v>0</v>
      </c>
      <c r="Y17" s="35">
        <v>804</v>
      </c>
      <c r="Z17" s="35">
        <v>804</v>
      </c>
      <c r="AA17" s="35"/>
      <c r="AB17" s="35"/>
      <c r="AC17" s="35"/>
      <c r="AD17" s="35">
        <v>36</v>
      </c>
      <c r="AE17" s="35">
        <v>0</v>
      </c>
      <c r="AF17" s="35">
        <v>36</v>
      </c>
      <c r="AG17" s="35" t="s">
        <v>3561</v>
      </c>
      <c r="AH17" s="35" t="s">
        <v>3561</v>
      </c>
      <c r="AI17" s="35">
        <v>0</v>
      </c>
      <c r="AJ17" s="35">
        <v>0</v>
      </c>
      <c r="AK17" s="35">
        <v>165</v>
      </c>
      <c r="AL17" s="35">
        <v>165</v>
      </c>
      <c r="AM17" s="35" t="s">
        <v>3561</v>
      </c>
      <c r="AN17" s="35" t="s">
        <v>3561</v>
      </c>
      <c r="AO17" s="35">
        <v>0</v>
      </c>
      <c r="AP17" s="35" t="s">
        <v>3561</v>
      </c>
      <c r="AQ17" s="35" t="s">
        <v>3561</v>
      </c>
      <c r="AR17" s="35">
        <v>0</v>
      </c>
      <c r="AS17" s="35">
        <v>0</v>
      </c>
      <c r="AT17" s="35">
        <v>329</v>
      </c>
      <c r="AU17" s="35">
        <v>329</v>
      </c>
      <c r="AV17" s="35" t="s">
        <v>3561</v>
      </c>
      <c r="AW17" s="35" t="s">
        <v>3561</v>
      </c>
      <c r="AX17" s="35">
        <v>0</v>
      </c>
      <c r="AY17" s="35">
        <v>0</v>
      </c>
      <c r="AZ17" s="35">
        <v>77</v>
      </c>
      <c r="BA17" s="35">
        <v>77</v>
      </c>
      <c r="BB17" s="35">
        <v>365.5</v>
      </c>
      <c r="BC17" s="35">
        <v>0</v>
      </c>
      <c r="BD17" s="35">
        <v>365.5</v>
      </c>
      <c r="BE17" s="35" t="s">
        <v>3561</v>
      </c>
      <c r="BF17" s="35" t="s">
        <v>3561</v>
      </c>
      <c r="BG17" s="35">
        <v>0</v>
      </c>
      <c r="BH17" s="36" t="s">
        <v>3561</v>
      </c>
      <c r="BI17" s="36" t="s">
        <v>3561</v>
      </c>
      <c r="BJ17" s="36">
        <v>0</v>
      </c>
    </row>
    <row r="18" spans="1:62" ht="15.75" customHeight="1" x14ac:dyDescent="0.25">
      <c r="A18" s="19" t="s">
        <v>2403</v>
      </c>
      <c r="B18" s="19" t="s">
        <v>115</v>
      </c>
      <c r="C18" s="19" t="str">
        <f t="shared" si="0"/>
        <v>ILOCOS NORTEPAOAY</v>
      </c>
      <c r="D18" s="19" t="s">
        <v>3368</v>
      </c>
      <c r="E18" s="19" t="s">
        <v>3384</v>
      </c>
      <c r="F18" s="35"/>
      <c r="G18" s="35"/>
      <c r="H18" s="35"/>
      <c r="I18" s="35" t="s">
        <v>3561</v>
      </c>
      <c r="J18" s="35" t="s">
        <v>3561</v>
      </c>
      <c r="K18" s="35">
        <v>0</v>
      </c>
      <c r="L18" s="35" t="s">
        <v>3561</v>
      </c>
      <c r="M18" s="35" t="s">
        <v>3561</v>
      </c>
      <c r="N18" s="35">
        <v>0</v>
      </c>
      <c r="O18" s="35"/>
      <c r="P18" s="35"/>
      <c r="Q18" s="35"/>
      <c r="R18" s="35"/>
      <c r="S18" s="35"/>
      <c r="T18" s="35"/>
      <c r="U18" s="35"/>
      <c r="V18" s="35"/>
      <c r="W18" s="35"/>
      <c r="X18" s="35">
        <v>0</v>
      </c>
      <c r="Y18" s="35">
        <v>2109</v>
      </c>
      <c r="Z18" s="35">
        <v>2109</v>
      </c>
      <c r="AA18" s="35"/>
      <c r="AB18" s="35"/>
      <c r="AC18" s="35"/>
      <c r="AD18" s="35">
        <v>815</v>
      </c>
      <c r="AE18" s="35">
        <v>0</v>
      </c>
      <c r="AF18" s="35">
        <v>815</v>
      </c>
      <c r="AG18" s="35" t="s">
        <v>3561</v>
      </c>
      <c r="AH18" s="35" t="s">
        <v>3561</v>
      </c>
      <c r="AI18" s="35">
        <v>0</v>
      </c>
      <c r="AJ18" s="35">
        <v>0</v>
      </c>
      <c r="AK18" s="35">
        <v>89</v>
      </c>
      <c r="AL18" s="35">
        <v>89</v>
      </c>
      <c r="AM18" s="35" t="s">
        <v>3561</v>
      </c>
      <c r="AN18" s="35" t="s">
        <v>3561</v>
      </c>
      <c r="AO18" s="35">
        <v>0</v>
      </c>
      <c r="AP18" s="35" t="s">
        <v>3561</v>
      </c>
      <c r="AQ18" s="35" t="s">
        <v>3561</v>
      </c>
      <c r="AR18" s="35">
        <v>0</v>
      </c>
      <c r="AS18" s="35">
        <v>0</v>
      </c>
      <c r="AT18" s="35">
        <v>630</v>
      </c>
      <c r="AU18" s="35">
        <v>630</v>
      </c>
      <c r="AV18" s="35">
        <v>35</v>
      </c>
      <c r="AW18" s="35">
        <v>105</v>
      </c>
      <c r="AX18" s="35">
        <v>140</v>
      </c>
      <c r="AY18" s="35">
        <v>0</v>
      </c>
      <c r="AZ18" s="35">
        <v>50</v>
      </c>
      <c r="BA18" s="35">
        <v>50</v>
      </c>
      <c r="BB18" s="35">
        <v>491</v>
      </c>
      <c r="BC18" s="35">
        <v>0</v>
      </c>
      <c r="BD18" s="35">
        <v>491</v>
      </c>
      <c r="BE18" s="35" t="s">
        <v>3561</v>
      </c>
      <c r="BF18" s="35" t="s">
        <v>3561</v>
      </c>
      <c r="BG18" s="35">
        <v>0</v>
      </c>
      <c r="BH18" s="36" t="s">
        <v>3561</v>
      </c>
      <c r="BI18" s="36" t="s">
        <v>3561</v>
      </c>
      <c r="BJ18" s="36">
        <v>0</v>
      </c>
    </row>
    <row r="19" spans="1:62" ht="15.75" customHeight="1" x14ac:dyDescent="0.25">
      <c r="A19" s="19" t="s">
        <v>2424</v>
      </c>
      <c r="B19" s="19" t="s">
        <v>115</v>
      </c>
      <c r="C19" s="19" t="str">
        <f t="shared" si="0"/>
        <v>ILOCOS NORTEPASUQUIN</v>
      </c>
      <c r="D19" s="19" t="s">
        <v>3368</v>
      </c>
      <c r="E19" s="19" t="s">
        <v>3385</v>
      </c>
      <c r="F19" s="35"/>
      <c r="G19" s="35"/>
      <c r="H19" s="35"/>
      <c r="I19" s="35" t="s">
        <v>3561</v>
      </c>
      <c r="J19" s="35" t="s">
        <v>3561</v>
      </c>
      <c r="K19" s="35">
        <v>0</v>
      </c>
      <c r="L19" s="35" t="s">
        <v>3561</v>
      </c>
      <c r="M19" s="35" t="s">
        <v>3561</v>
      </c>
      <c r="N19" s="35">
        <v>0</v>
      </c>
      <c r="O19" s="35"/>
      <c r="P19" s="35"/>
      <c r="Q19" s="35"/>
      <c r="R19" s="35"/>
      <c r="S19" s="35"/>
      <c r="T19" s="35"/>
      <c r="U19" s="35"/>
      <c r="V19" s="35"/>
      <c r="W19" s="35"/>
      <c r="X19" s="35">
        <v>0</v>
      </c>
      <c r="Y19" s="35">
        <v>360</v>
      </c>
      <c r="Z19" s="35">
        <v>360</v>
      </c>
      <c r="AA19" s="35"/>
      <c r="AB19" s="35"/>
      <c r="AC19" s="35"/>
      <c r="AD19" s="35">
        <v>203</v>
      </c>
      <c r="AE19" s="35">
        <v>0</v>
      </c>
      <c r="AF19" s="35">
        <v>203</v>
      </c>
      <c r="AG19" s="35" t="s">
        <v>3561</v>
      </c>
      <c r="AH19" s="35" t="s">
        <v>3561</v>
      </c>
      <c r="AI19" s="35">
        <v>0</v>
      </c>
      <c r="AJ19" s="35">
        <v>0</v>
      </c>
      <c r="AK19" s="35">
        <v>289</v>
      </c>
      <c r="AL19" s="35">
        <v>289</v>
      </c>
      <c r="AM19" s="35" t="s">
        <v>3561</v>
      </c>
      <c r="AN19" s="35" t="s">
        <v>3561</v>
      </c>
      <c r="AO19" s="35">
        <v>0</v>
      </c>
      <c r="AP19" s="35" t="s">
        <v>3561</v>
      </c>
      <c r="AQ19" s="35" t="s">
        <v>3561</v>
      </c>
      <c r="AR19" s="35">
        <v>0</v>
      </c>
      <c r="AS19" s="35">
        <v>0</v>
      </c>
      <c r="AT19" s="35">
        <v>80</v>
      </c>
      <c r="AU19" s="35">
        <v>80</v>
      </c>
      <c r="AV19" s="35">
        <v>0.25</v>
      </c>
      <c r="AW19" s="35">
        <v>0</v>
      </c>
      <c r="AX19" s="35">
        <v>0.25</v>
      </c>
      <c r="AY19" s="35" t="s">
        <v>3561</v>
      </c>
      <c r="AZ19" s="35" t="s">
        <v>3561</v>
      </c>
      <c r="BA19" s="35">
        <v>0</v>
      </c>
      <c r="BB19" s="35">
        <v>347</v>
      </c>
      <c r="BC19" s="35">
        <v>0</v>
      </c>
      <c r="BD19" s="35">
        <v>347</v>
      </c>
      <c r="BE19" s="35" t="s">
        <v>3561</v>
      </c>
      <c r="BF19" s="35" t="s">
        <v>3561</v>
      </c>
      <c r="BG19" s="35">
        <v>0</v>
      </c>
      <c r="BH19" s="36" t="s">
        <v>3561</v>
      </c>
      <c r="BI19" s="36" t="s">
        <v>3561</v>
      </c>
      <c r="BJ19" s="36">
        <v>0</v>
      </c>
    </row>
    <row r="20" spans="1:62" ht="15.75" customHeight="1" x14ac:dyDescent="0.25">
      <c r="A20" s="19" t="s">
        <v>2454</v>
      </c>
      <c r="B20" s="19" t="s">
        <v>115</v>
      </c>
      <c r="C20" s="19" t="str">
        <f t="shared" si="0"/>
        <v>ILOCOS NORTEPIDDIG</v>
      </c>
      <c r="D20" s="19" t="s">
        <v>3368</v>
      </c>
      <c r="E20" s="19" t="s">
        <v>3386</v>
      </c>
      <c r="F20" s="35"/>
      <c r="G20" s="35"/>
      <c r="H20" s="35"/>
      <c r="I20" s="35" t="s">
        <v>3561</v>
      </c>
      <c r="J20" s="35" t="s">
        <v>3561</v>
      </c>
      <c r="K20" s="35">
        <v>0</v>
      </c>
      <c r="L20" s="35" t="s">
        <v>3561</v>
      </c>
      <c r="M20" s="35" t="s">
        <v>3561</v>
      </c>
      <c r="N20" s="35">
        <v>0</v>
      </c>
      <c r="O20" s="35"/>
      <c r="P20" s="35"/>
      <c r="Q20" s="35"/>
      <c r="R20" s="35"/>
      <c r="S20" s="35"/>
      <c r="T20" s="35"/>
      <c r="U20" s="35"/>
      <c r="V20" s="35"/>
      <c r="W20" s="35"/>
      <c r="X20" s="35">
        <v>0</v>
      </c>
      <c r="Y20" s="35">
        <v>1071</v>
      </c>
      <c r="Z20" s="35">
        <v>1071</v>
      </c>
      <c r="AA20" s="35"/>
      <c r="AB20" s="35"/>
      <c r="AC20" s="35"/>
      <c r="AD20" s="35">
        <v>330.5</v>
      </c>
      <c r="AE20" s="35">
        <v>9.5</v>
      </c>
      <c r="AF20" s="35">
        <v>340</v>
      </c>
      <c r="AG20" s="35" t="s">
        <v>3561</v>
      </c>
      <c r="AH20" s="35" t="s">
        <v>3561</v>
      </c>
      <c r="AI20" s="35">
        <v>0</v>
      </c>
      <c r="AJ20" s="35" t="s">
        <v>3561</v>
      </c>
      <c r="AK20" s="35" t="s">
        <v>3561</v>
      </c>
      <c r="AL20" s="35">
        <v>0</v>
      </c>
      <c r="AM20" s="35" t="s">
        <v>3561</v>
      </c>
      <c r="AN20" s="35" t="s">
        <v>3561</v>
      </c>
      <c r="AO20" s="35">
        <v>0</v>
      </c>
      <c r="AP20" s="35" t="s">
        <v>3561</v>
      </c>
      <c r="AQ20" s="35" t="s">
        <v>3561</v>
      </c>
      <c r="AR20" s="35">
        <v>0</v>
      </c>
      <c r="AS20" s="35" t="s">
        <v>3561</v>
      </c>
      <c r="AT20" s="35" t="s">
        <v>3561</v>
      </c>
      <c r="AU20" s="35">
        <v>0</v>
      </c>
      <c r="AV20" s="35" t="s">
        <v>3561</v>
      </c>
      <c r="AW20" s="35" t="s">
        <v>3561</v>
      </c>
      <c r="AX20" s="35">
        <v>0</v>
      </c>
      <c r="AY20" s="35">
        <v>0</v>
      </c>
      <c r="AZ20" s="35">
        <v>152</v>
      </c>
      <c r="BA20" s="35">
        <v>152</v>
      </c>
      <c r="BB20" s="35">
        <v>15</v>
      </c>
      <c r="BC20" s="35">
        <v>0</v>
      </c>
      <c r="BD20" s="35">
        <v>15</v>
      </c>
      <c r="BE20" s="35" t="s">
        <v>3561</v>
      </c>
      <c r="BF20" s="35" t="s">
        <v>3561</v>
      </c>
      <c r="BG20" s="35">
        <v>0</v>
      </c>
      <c r="BH20" s="36" t="s">
        <v>3561</v>
      </c>
      <c r="BI20" s="36" t="s">
        <v>3561</v>
      </c>
      <c r="BJ20" s="36">
        <v>0</v>
      </c>
    </row>
    <row r="21" spans="1:62" ht="15.75" customHeight="1" x14ac:dyDescent="0.25">
      <c r="A21" s="19" t="s">
        <v>2484</v>
      </c>
      <c r="B21" s="19" t="s">
        <v>115</v>
      </c>
      <c r="C21" s="19" t="str">
        <f t="shared" si="0"/>
        <v>ILOCOS NORTEPINILI</v>
      </c>
      <c r="D21" s="19" t="s">
        <v>3368</v>
      </c>
      <c r="E21" s="19" t="s">
        <v>3387</v>
      </c>
      <c r="F21" s="35"/>
      <c r="G21" s="35"/>
      <c r="H21" s="35"/>
      <c r="I21" s="35" t="s">
        <v>3561</v>
      </c>
      <c r="J21" s="35" t="s">
        <v>3561</v>
      </c>
      <c r="K21" s="35">
        <v>0</v>
      </c>
      <c r="L21" s="35" t="s">
        <v>3561</v>
      </c>
      <c r="M21" s="35" t="s">
        <v>3561</v>
      </c>
      <c r="N21" s="35">
        <v>0</v>
      </c>
      <c r="O21" s="35"/>
      <c r="P21" s="35"/>
      <c r="Q21" s="35"/>
      <c r="R21" s="35"/>
      <c r="S21" s="35"/>
      <c r="T21" s="35"/>
      <c r="U21" s="35"/>
      <c r="V21" s="35"/>
      <c r="W21" s="35"/>
      <c r="X21" s="35">
        <v>0</v>
      </c>
      <c r="Y21" s="35">
        <v>1197</v>
      </c>
      <c r="Z21" s="35">
        <v>1197</v>
      </c>
      <c r="AA21" s="35"/>
      <c r="AB21" s="35"/>
      <c r="AC21" s="35"/>
      <c r="AD21" s="35">
        <v>150</v>
      </c>
      <c r="AE21" s="35">
        <v>0</v>
      </c>
      <c r="AF21" s="35">
        <v>150</v>
      </c>
      <c r="AG21" s="35" t="s">
        <v>3561</v>
      </c>
      <c r="AH21" s="35" t="s">
        <v>3561</v>
      </c>
      <c r="AI21" s="35">
        <v>0</v>
      </c>
      <c r="AJ21" s="35" t="s">
        <v>3561</v>
      </c>
      <c r="AK21" s="35" t="s">
        <v>3561</v>
      </c>
      <c r="AL21" s="35">
        <v>0</v>
      </c>
      <c r="AM21" s="35" t="s">
        <v>3561</v>
      </c>
      <c r="AN21" s="35" t="s">
        <v>3561</v>
      </c>
      <c r="AO21" s="35">
        <v>0</v>
      </c>
      <c r="AP21" s="35" t="s">
        <v>3561</v>
      </c>
      <c r="AQ21" s="35" t="s">
        <v>3561</v>
      </c>
      <c r="AR21" s="35">
        <v>0</v>
      </c>
      <c r="AS21" s="35">
        <v>0</v>
      </c>
      <c r="AT21" s="35">
        <v>10</v>
      </c>
      <c r="AU21" s="35">
        <v>10</v>
      </c>
      <c r="AV21" s="35" t="s">
        <v>3561</v>
      </c>
      <c r="AW21" s="35" t="s">
        <v>3561</v>
      </c>
      <c r="AX21" s="35">
        <v>0</v>
      </c>
      <c r="AY21" s="35" t="s">
        <v>3561</v>
      </c>
      <c r="AZ21" s="35" t="s">
        <v>3561</v>
      </c>
      <c r="BA21" s="35">
        <v>0</v>
      </c>
      <c r="BB21" s="35">
        <v>225</v>
      </c>
      <c r="BC21" s="35">
        <v>0</v>
      </c>
      <c r="BD21" s="35">
        <v>225</v>
      </c>
      <c r="BE21" s="35" t="s">
        <v>3561</v>
      </c>
      <c r="BF21" s="35" t="s">
        <v>3561</v>
      </c>
      <c r="BG21" s="35">
        <v>0</v>
      </c>
      <c r="BH21" s="36" t="s">
        <v>3561</v>
      </c>
      <c r="BI21" s="36" t="s">
        <v>3561</v>
      </c>
      <c r="BJ21" s="36">
        <v>0</v>
      </c>
    </row>
    <row r="22" spans="1:62" ht="15.75" customHeight="1" x14ac:dyDescent="0.25">
      <c r="A22" s="19" t="s">
        <v>2794</v>
      </c>
      <c r="B22" s="19" t="s">
        <v>115</v>
      </c>
      <c r="C22" s="19" t="str">
        <f t="shared" si="0"/>
        <v>ILOCOS NORTESAN NICOLAS</v>
      </c>
      <c r="D22" s="19" t="s">
        <v>3368</v>
      </c>
      <c r="E22" s="19" t="s">
        <v>3388</v>
      </c>
      <c r="F22" s="35"/>
      <c r="G22" s="35"/>
      <c r="H22" s="35"/>
      <c r="I22" s="35" t="s">
        <v>3561</v>
      </c>
      <c r="J22" s="35" t="s">
        <v>3561</v>
      </c>
      <c r="K22" s="35">
        <v>0</v>
      </c>
      <c r="L22" s="35" t="s">
        <v>3561</v>
      </c>
      <c r="M22" s="35" t="s">
        <v>3561</v>
      </c>
      <c r="N22" s="35">
        <v>0</v>
      </c>
      <c r="O22" s="35"/>
      <c r="P22" s="35"/>
      <c r="Q22" s="35"/>
      <c r="R22" s="35"/>
      <c r="S22" s="35"/>
      <c r="T22" s="35"/>
      <c r="U22" s="35"/>
      <c r="V22" s="35"/>
      <c r="W22" s="35"/>
      <c r="X22" s="35">
        <v>0</v>
      </c>
      <c r="Y22" s="35">
        <v>180</v>
      </c>
      <c r="Z22" s="35">
        <v>180</v>
      </c>
      <c r="AA22" s="35"/>
      <c r="AB22" s="35"/>
      <c r="AC22" s="35"/>
      <c r="AD22" s="35">
        <v>4</v>
      </c>
      <c r="AE22" s="35">
        <v>0</v>
      </c>
      <c r="AF22" s="35">
        <v>4</v>
      </c>
      <c r="AG22" s="35" t="s">
        <v>3561</v>
      </c>
      <c r="AH22" s="35" t="s">
        <v>3561</v>
      </c>
      <c r="AI22" s="35">
        <v>0</v>
      </c>
      <c r="AJ22" s="35" t="s">
        <v>3561</v>
      </c>
      <c r="AK22" s="35" t="s">
        <v>3561</v>
      </c>
      <c r="AL22" s="35">
        <v>0</v>
      </c>
      <c r="AM22" s="35" t="s">
        <v>3561</v>
      </c>
      <c r="AN22" s="35" t="s">
        <v>3561</v>
      </c>
      <c r="AO22" s="35">
        <v>0</v>
      </c>
      <c r="AP22" s="35" t="s">
        <v>3561</v>
      </c>
      <c r="AQ22" s="35" t="s">
        <v>3561</v>
      </c>
      <c r="AR22" s="35">
        <v>0</v>
      </c>
      <c r="AS22" s="35">
        <v>0</v>
      </c>
      <c r="AT22" s="35">
        <v>400</v>
      </c>
      <c r="AU22" s="35">
        <v>400</v>
      </c>
      <c r="AV22" s="35" t="s">
        <v>3561</v>
      </c>
      <c r="AW22" s="35" t="s">
        <v>3561</v>
      </c>
      <c r="AX22" s="35">
        <v>0</v>
      </c>
      <c r="AY22" s="35" t="s">
        <v>3561</v>
      </c>
      <c r="AZ22" s="35" t="s">
        <v>3561</v>
      </c>
      <c r="BA22" s="35">
        <v>0</v>
      </c>
      <c r="BB22" s="35">
        <v>122.5</v>
      </c>
      <c r="BC22" s="35">
        <v>0</v>
      </c>
      <c r="BD22" s="35">
        <v>122.5</v>
      </c>
      <c r="BE22" s="35" t="s">
        <v>3561</v>
      </c>
      <c r="BF22" s="35" t="s">
        <v>3561</v>
      </c>
      <c r="BG22" s="35">
        <v>0</v>
      </c>
      <c r="BH22" s="36" t="s">
        <v>3561</v>
      </c>
      <c r="BI22" s="36" t="s">
        <v>3561</v>
      </c>
      <c r="BJ22" s="36">
        <v>0</v>
      </c>
    </row>
    <row r="23" spans="1:62" ht="15.75" customHeight="1" x14ac:dyDescent="0.25">
      <c r="A23" s="19" t="s">
        <v>2929</v>
      </c>
      <c r="B23" s="19" t="s">
        <v>115</v>
      </c>
      <c r="C23" s="19" t="str">
        <f t="shared" si="0"/>
        <v>ILOCOS NORTESARRAT</v>
      </c>
      <c r="D23" s="19" t="s">
        <v>3368</v>
      </c>
      <c r="E23" s="19" t="s">
        <v>3389</v>
      </c>
      <c r="F23" s="35"/>
      <c r="G23" s="35"/>
      <c r="H23" s="35"/>
      <c r="I23" s="35" t="s">
        <v>3561</v>
      </c>
      <c r="J23" s="35" t="s">
        <v>3561</v>
      </c>
      <c r="K23" s="35">
        <v>0</v>
      </c>
      <c r="L23" s="35" t="s">
        <v>3561</v>
      </c>
      <c r="M23" s="35" t="s">
        <v>3561</v>
      </c>
      <c r="N23" s="35">
        <v>0</v>
      </c>
      <c r="O23" s="35"/>
      <c r="P23" s="35"/>
      <c r="Q23" s="35"/>
      <c r="R23" s="35"/>
      <c r="S23" s="35"/>
      <c r="T23" s="35"/>
      <c r="U23" s="35"/>
      <c r="V23" s="35"/>
      <c r="W23" s="35"/>
      <c r="X23" s="35">
        <v>0</v>
      </c>
      <c r="Y23" s="35">
        <v>1070</v>
      </c>
      <c r="Z23" s="35">
        <v>1070</v>
      </c>
      <c r="AA23" s="35"/>
      <c r="AB23" s="35"/>
      <c r="AC23" s="35"/>
      <c r="AD23" s="35">
        <v>196</v>
      </c>
      <c r="AE23" s="35">
        <v>0</v>
      </c>
      <c r="AF23" s="35">
        <v>196</v>
      </c>
      <c r="AG23" s="35" t="s">
        <v>3561</v>
      </c>
      <c r="AH23" s="35" t="s">
        <v>3561</v>
      </c>
      <c r="AI23" s="35">
        <v>0</v>
      </c>
      <c r="AJ23" s="35">
        <v>0</v>
      </c>
      <c r="AK23" s="35">
        <v>20</v>
      </c>
      <c r="AL23" s="35">
        <v>20</v>
      </c>
      <c r="AM23" s="35" t="s">
        <v>3561</v>
      </c>
      <c r="AN23" s="35" t="s">
        <v>3561</v>
      </c>
      <c r="AO23" s="35">
        <v>0</v>
      </c>
      <c r="AP23" s="35" t="s">
        <v>3561</v>
      </c>
      <c r="AQ23" s="35" t="s">
        <v>3561</v>
      </c>
      <c r="AR23" s="35">
        <v>0</v>
      </c>
      <c r="AS23" s="35" t="s">
        <v>3561</v>
      </c>
      <c r="AT23" s="35" t="s">
        <v>3561</v>
      </c>
      <c r="AU23" s="35">
        <v>0</v>
      </c>
      <c r="AV23" s="35" t="s">
        <v>3561</v>
      </c>
      <c r="AW23" s="35" t="s">
        <v>3561</v>
      </c>
      <c r="AX23" s="35">
        <v>0</v>
      </c>
      <c r="AY23" s="35">
        <v>0</v>
      </c>
      <c r="AZ23" s="35">
        <v>450</v>
      </c>
      <c r="BA23" s="35">
        <v>450</v>
      </c>
      <c r="BB23" s="35" t="s">
        <v>3561</v>
      </c>
      <c r="BC23" s="35" t="s">
        <v>3561</v>
      </c>
      <c r="BD23" s="35">
        <v>0</v>
      </c>
      <c r="BE23" s="35" t="s">
        <v>3561</v>
      </c>
      <c r="BF23" s="35" t="s">
        <v>3561</v>
      </c>
      <c r="BG23" s="35">
        <v>0</v>
      </c>
      <c r="BH23" s="36" t="s">
        <v>3561</v>
      </c>
      <c r="BI23" s="36" t="s">
        <v>3561</v>
      </c>
      <c r="BJ23" s="36">
        <v>0</v>
      </c>
    </row>
    <row r="24" spans="1:62" ht="15.75" customHeight="1" x14ac:dyDescent="0.25">
      <c r="A24" s="19" t="s">
        <v>3023</v>
      </c>
      <c r="B24" s="19" t="s">
        <v>115</v>
      </c>
      <c r="C24" s="19" t="str">
        <f t="shared" si="0"/>
        <v>ILOCOS NORTESOLSONA</v>
      </c>
      <c r="D24" s="19" t="s">
        <v>3368</v>
      </c>
      <c r="E24" s="19" t="s">
        <v>3390</v>
      </c>
      <c r="F24" s="35"/>
      <c r="G24" s="35"/>
      <c r="H24" s="35"/>
      <c r="I24" s="35" t="s">
        <v>3561</v>
      </c>
      <c r="J24" s="35" t="s">
        <v>3561</v>
      </c>
      <c r="K24" s="35">
        <v>0</v>
      </c>
      <c r="L24" s="35" t="s">
        <v>3561</v>
      </c>
      <c r="M24" s="35" t="s">
        <v>3561</v>
      </c>
      <c r="N24" s="35">
        <v>0</v>
      </c>
      <c r="O24" s="35"/>
      <c r="P24" s="35"/>
      <c r="Q24" s="35"/>
      <c r="R24" s="35"/>
      <c r="S24" s="35"/>
      <c r="T24" s="35"/>
      <c r="U24" s="35"/>
      <c r="V24" s="35"/>
      <c r="W24" s="35"/>
      <c r="X24" s="35">
        <v>0</v>
      </c>
      <c r="Y24" s="35">
        <v>65</v>
      </c>
      <c r="Z24" s="35">
        <v>65</v>
      </c>
      <c r="AA24" s="35"/>
      <c r="AB24" s="35"/>
      <c r="AC24" s="35"/>
      <c r="AD24" s="35">
        <v>439</v>
      </c>
      <c r="AE24" s="35">
        <v>40</v>
      </c>
      <c r="AF24" s="35">
        <v>479</v>
      </c>
      <c r="AG24" s="35" t="s">
        <v>3561</v>
      </c>
      <c r="AH24" s="35" t="s">
        <v>3561</v>
      </c>
      <c r="AI24" s="35">
        <v>0</v>
      </c>
      <c r="AJ24" s="35">
        <v>0</v>
      </c>
      <c r="AK24" s="35">
        <v>10</v>
      </c>
      <c r="AL24" s="35">
        <v>10</v>
      </c>
      <c r="AM24" s="35" t="s">
        <v>3561</v>
      </c>
      <c r="AN24" s="35" t="s">
        <v>3561</v>
      </c>
      <c r="AO24" s="35">
        <v>0</v>
      </c>
      <c r="AP24" s="35" t="s">
        <v>3561</v>
      </c>
      <c r="AQ24" s="35" t="s">
        <v>3561</v>
      </c>
      <c r="AR24" s="35">
        <v>0</v>
      </c>
      <c r="AS24" s="35">
        <v>0</v>
      </c>
      <c r="AT24" s="35">
        <v>1250</v>
      </c>
      <c r="AU24" s="35">
        <v>1250</v>
      </c>
      <c r="AV24" s="35" t="s">
        <v>3561</v>
      </c>
      <c r="AW24" s="35" t="s">
        <v>3561</v>
      </c>
      <c r="AX24" s="35">
        <v>0</v>
      </c>
      <c r="AY24" s="35">
        <v>0</v>
      </c>
      <c r="AZ24" s="35">
        <v>620</v>
      </c>
      <c r="BA24" s="35">
        <v>620</v>
      </c>
      <c r="BB24" s="35">
        <v>15</v>
      </c>
      <c r="BC24" s="35">
        <v>0</v>
      </c>
      <c r="BD24" s="35">
        <v>15</v>
      </c>
      <c r="BE24" s="35" t="s">
        <v>3561</v>
      </c>
      <c r="BF24" s="35" t="s">
        <v>3561</v>
      </c>
      <c r="BG24" s="35">
        <v>0</v>
      </c>
      <c r="BH24" s="36" t="s">
        <v>3561</v>
      </c>
      <c r="BI24" s="36" t="s">
        <v>3561</v>
      </c>
      <c r="BJ24" s="36">
        <v>0</v>
      </c>
    </row>
    <row r="25" spans="1:62" ht="15.75" customHeight="1" x14ac:dyDescent="0.25">
      <c r="A25" s="19" t="s">
        <v>3332</v>
      </c>
      <c r="B25" s="19" t="s">
        <v>115</v>
      </c>
      <c r="C25" s="19" t="str">
        <f t="shared" si="0"/>
        <v>ILOCOS NORTEVINTAR</v>
      </c>
      <c r="D25" s="19" t="s">
        <v>3368</v>
      </c>
      <c r="E25" s="19" t="s">
        <v>3391</v>
      </c>
      <c r="F25" s="35"/>
      <c r="G25" s="35"/>
      <c r="H25" s="35"/>
      <c r="I25" s="35" t="s">
        <v>3561</v>
      </c>
      <c r="J25" s="35" t="s">
        <v>3561</v>
      </c>
      <c r="K25" s="35">
        <v>0</v>
      </c>
      <c r="L25" s="35" t="s">
        <v>3561</v>
      </c>
      <c r="M25" s="35" t="s">
        <v>3561</v>
      </c>
      <c r="N25" s="35">
        <v>0</v>
      </c>
      <c r="O25" s="35"/>
      <c r="P25" s="35"/>
      <c r="Q25" s="35"/>
      <c r="R25" s="35"/>
      <c r="S25" s="35"/>
      <c r="T25" s="35"/>
      <c r="U25" s="35"/>
      <c r="V25" s="35"/>
      <c r="W25" s="35"/>
      <c r="X25" s="35">
        <v>0</v>
      </c>
      <c r="Y25" s="35">
        <v>1591</v>
      </c>
      <c r="Z25" s="35">
        <v>1591</v>
      </c>
      <c r="AA25" s="35"/>
      <c r="AB25" s="35"/>
      <c r="AC25" s="35"/>
      <c r="AD25" s="35">
        <v>304.5</v>
      </c>
      <c r="AE25" s="35">
        <v>23</v>
      </c>
      <c r="AF25" s="35">
        <v>327.5</v>
      </c>
      <c r="AG25" s="35" t="s">
        <v>3561</v>
      </c>
      <c r="AH25" s="35" t="s">
        <v>3561</v>
      </c>
      <c r="AI25" s="35">
        <v>0</v>
      </c>
      <c r="AJ25" s="35" t="s">
        <v>3561</v>
      </c>
      <c r="AK25" s="35" t="s">
        <v>3561</v>
      </c>
      <c r="AL25" s="35">
        <v>0</v>
      </c>
      <c r="AM25" s="35" t="s">
        <v>3561</v>
      </c>
      <c r="AN25" s="35" t="s">
        <v>3561</v>
      </c>
      <c r="AO25" s="35">
        <v>0</v>
      </c>
      <c r="AP25" s="35" t="s">
        <v>3561</v>
      </c>
      <c r="AQ25" s="35" t="s">
        <v>3561</v>
      </c>
      <c r="AR25" s="35">
        <v>0</v>
      </c>
      <c r="AS25" s="35">
        <v>0</v>
      </c>
      <c r="AT25" s="35">
        <v>1622</v>
      </c>
      <c r="AU25" s="35">
        <v>1622</v>
      </c>
      <c r="AV25" s="35" t="s">
        <v>3561</v>
      </c>
      <c r="AW25" s="35" t="s">
        <v>3561</v>
      </c>
      <c r="AX25" s="35">
        <v>0</v>
      </c>
      <c r="AY25" s="35">
        <v>0</v>
      </c>
      <c r="AZ25" s="35">
        <v>100</v>
      </c>
      <c r="BA25" s="35">
        <v>100</v>
      </c>
      <c r="BB25" s="35">
        <v>60</v>
      </c>
      <c r="BC25" s="35">
        <v>0</v>
      </c>
      <c r="BD25" s="35">
        <v>60</v>
      </c>
      <c r="BE25" s="35" t="s">
        <v>3561</v>
      </c>
      <c r="BF25" s="35" t="s">
        <v>3561</v>
      </c>
      <c r="BG25" s="35">
        <v>0</v>
      </c>
      <c r="BH25" s="36" t="s">
        <v>3561</v>
      </c>
      <c r="BI25" s="36" t="s">
        <v>3561</v>
      </c>
      <c r="BJ25" s="36">
        <v>0</v>
      </c>
    </row>
    <row r="26" spans="1:62" ht="15.75" customHeight="1" x14ac:dyDescent="0.25">
      <c r="A26" s="19" t="s">
        <v>236</v>
      </c>
      <c r="B26" s="19" t="s">
        <v>238</v>
      </c>
      <c r="C26" s="19" t="str">
        <f t="shared" si="0"/>
        <v>ILOCOS SURALILEM</v>
      </c>
      <c r="D26" s="19" t="s">
        <v>3392</v>
      </c>
      <c r="E26" s="19" t="s">
        <v>3393</v>
      </c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>
        <v>0</v>
      </c>
      <c r="S26" s="35">
        <v>3.375</v>
      </c>
      <c r="T26" s="35">
        <v>3.375</v>
      </c>
      <c r="U26" s="35"/>
      <c r="V26" s="35"/>
      <c r="W26" s="35"/>
      <c r="X26" s="35">
        <v>6</v>
      </c>
      <c r="Y26" s="35">
        <v>75.55</v>
      </c>
      <c r="Z26" s="35">
        <v>81.55</v>
      </c>
      <c r="AA26" s="35"/>
      <c r="AB26" s="35"/>
      <c r="AC26" s="35"/>
      <c r="AD26" s="35">
        <v>7.2</v>
      </c>
      <c r="AE26" s="35">
        <v>7.2</v>
      </c>
      <c r="AF26" s="35">
        <v>14.4</v>
      </c>
      <c r="AG26" s="35" t="s">
        <v>3561</v>
      </c>
      <c r="AH26" s="35" t="s">
        <v>3561</v>
      </c>
      <c r="AI26" s="35">
        <v>0</v>
      </c>
      <c r="AJ26" s="35">
        <v>8.5</v>
      </c>
      <c r="AK26" s="35">
        <v>5</v>
      </c>
      <c r="AL26" s="35">
        <v>13.5</v>
      </c>
      <c r="AM26" s="35" t="s">
        <v>3561</v>
      </c>
      <c r="AN26" s="35" t="s">
        <v>3561</v>
      </c>
      <c r="AO26" s="35">
        <v>0</v>
      </c>
      <c r="AP26" s="35" t="s">
        <v>3561</v>
      </c>
      <c r="AQ26" s="35" t="s">
        <v>3561</v>
      </c>
      <c r="AR26" s="35">
        <v>0</v>
      </c>
      <c r="AS26" s="35" t="s">
        <v>3561</v>
      </c>
      <c r="AT26" s="35" t="s">
        <v>3561</v>
      </c>
      <c r="AU26" s="35">
        <v>0</v>
      </c>
      <c r="AV26" s="35" t="s">
        <v>3561</v>
      </c>
      <c r="AW26" s="35" t="s">
        <v>3561</v>
      </c>
      <c r="AX26" s="35">
        <v>0</v>
      </c>
      <c r="AY26" s="35" t="s">
        <v>3561</v>
      </c>
      <c r="AZ26" s="35" t="s">
        <v>3561</v>
      </c>
      <c r="BA26" s="35">
        <v>0</v>
      </c>
      <c r="BB26" s="35" t="s">
        <v>3561</v>
      </c>
      <c r="BC26" s="35" t="s">
        <v>3561</v>
      </c>
      <c r="BD26" s="35">
        <v>0</v>
      </c>
      <c r="BE26" s="35" t="s">
        <v>3561</v>
      </c>
      <c r="BF26" s="35" t="s">
        <v>3561</v>
      </c>
      <c r="BG26" s="35">
        <v>0</v>
      </c>
      <c r="BH26" s="36" t="s">
        <v>3561</v>
      </c>
      <c r="BI26" s="36" t="s">
        <v>3561</v>
      </c>
      <c r="BJ26" s="36">
        <v>0</v>
      </c>
    </row>
    <row r="27" spans="1:62" ht="15.75" customHeight="1" x14ac:dyDescent="0.25">
      <c r="A27" s="19" t="s">
        <v>516</v>
      </c>
      <c r="B27" s="19" t="s">
        <v>238</v>
      </c>
      <c r="C27" s="19" t="str">
        <f t="shared" si="0"/>
        <v>ILOCOS SURBANAYOYO</v>
      </c>
      <c r="D27" s="19" t="s">
        <v>3392</v>
      </c>
      <c r="E27" s="19" t="s">
        <v>3394</v>
      </c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>
        <v>0</v>
      </c>
      <c r="S27" s="35">
        <v>635</v>
      </c>
      <c r="T27" s="35">
        <v>635</v>
      </c>
      <c r="U27" s="35"/>
      <c r="V27" s="35"/>
      <c r="W27" s="35"/>
      <c r="X27" s="35">
        <v>0</v>
      </c>
      <c r="Y27" s="35">
        <v>331</v>
      </c>
      <c r="Z27" s="35">
        <v>331</v>
      </c>
      <c r="AA27" s="35"/>
      <c r="AB27" s="35"/>
      <c r="AC27" s="35"/>
      <c r="AD27" s="35">
        <v>15.65</v>
      </c>
      <c r="AE27" s="35">
        <v>2.5</v>
      </c>
      <c r="AF27" s="35">
        <v>18.149999999999999</v>
      </c>
      <c r="AG27" s="35" t="s">
        <v>3561</v>
      </c>
      <c r="AH27" s="35" t="s">
        <v>3561</v>
      </c>
      <c r="AI27" s="35">
        <v>0</v>
      </c>
      <c r="AJ27" s="35">
        <v>0</v>
      </c>
      <c r="AK27" s="35">
        <v>44.36</v>
      </c>
      <c r="AL27" s="35">
        <v>44.36</v>
      </c>
      <c r="AM27" s="35" t="s">
        <v>3561</v>
      </c>
      <c r="AN27" s="35" t="s">
        <v>3561</v>
      </c>
      <c r="AO27" s="35">
        <v>0</v>
      </c>
      <c r="AP27" s="35" t="s">
        <v>3561</v>
      </c>
      <c r="AQ27" s="35" t="s">
        <v>3561</v>
      </c>
      <c r="AR27" s="35">
        <v>0</v>
      </c>
      <c r="AS27" s="35" t="s">
        <v>3561</v>
      </c>
      <c r="AT27" s="35" t="s">
        <v>3561</v>
      </c>
      <c r="AU27" s="35">
        <v>0</v>
      </c>
      <c r="AV27" s="35">
        <v>1.25</v>
      </c>
      <c r="AW27" s="35">
        <v>2.75</v>
      </c>
      <c r="AX27" s="35">
        <v>4</v>
      </c>
      <c r="AY27" s="35" t="s">
        <v>3561</v>
      </c>
      <c r="AZ27" s="35" t="s">
        <v>3561</v>
      </c>
      <c r="BA27" s="35">
        <v>0</v>
      </c>
      <c r="BB27" s="35" t="s">
        <v>3561</v>
      </c>
      <c r="BC27" s="35" t="s">
        <v>3561</v>
      </c>
      <c r="BD27" s="35">
        <v>0</v>
      </c>
      <c r="BE27" s="35" t="s">
        <v>3561</v>
      </c>
      <c r="BF27" s="35" t="s">
        <v>3561</v>
      </c>
      <c r="BG27" s="35">
        <v>0</v>
      </c>
      <c r="BH27" s="36" t="s">
        <v>3561</v>
      </c>
      <c r="BI27" s="36" t="s">
        <v>3561</v>
      </c>
      <c r="BJ27" s="36">
        <v>0</v>
      </c>
    </row>
    <row r="28" spans="1:62" ht="15.75" customHeight="1" x14ac:dyDescent="0.25">
      <c r="A28" s="19" t="s">
        <v>543</v>
      </c>
      <c r="B28" s="19" t="s">
        <v>238</v>
      </c>
      <c r="C28" s="19" t="str">
        <f t="shared" si="0"/>
        <v>ILOCOS SURBANTAY</v>
      </c>
      <c r="D28" s="19" t="s">
        <v>3392</v>
      </c>
      <c r="E28" s="19" t="s">
        <v>3395</v>
      </c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>
        <v>1045</v>
      </c>
      <c r="S28" s="35">
        <v>261.25</v>
      </c>
      <c r="T28" s="35">
        <v>1306.25</v>
      </c>
      <c r="U28" s="35"/>
      <c r="V28" s="35"/>
      <c r="W28" s="35"/>
      <c r="X28" s="35" t="s">
        <v>3561</v>
      </c>
      <c r="Y28" s="35" t="s">
        <v>3561</v>
      </c>
      <c r="Z28" s="35">
        <v>0</v>
      </c>
      <c r="AA28" s="35"/>
      <c r="AB28" s="35"/>
      <c r="AC28" s="35"/>
      <c r="AD28" s="35">
        <v>54.6</v>
      </c>
      <c r="AE28" s="35">
        <v>0.7</v>
      </c>
      <c r="AF28" s="35">
        <v>55.300000000000004</v>
      </c>
      <c r="AG28" s="35" t="s">
        <v>3561</v>
      </c>
      <c r="AH28" s="35" t="s">
        <v>3561</v>
      </c>
      <c r="AI28" s="35">
        <v>0</v>
      </c>
      <c r="AJ28" s="35">
        <v>0</v>
      </c>
      <c r="AK28" s="35">
        <v>400</v>
      </c>
      <c r="AL28" s="35">
        <v>400</v>
      </c>
      <c r="AM28" s="35" t="s">
        <v>3561</v>
      </c>
      <c r="AN28" s="35" t="s">
        <v>3561</v>
      </c>
      <c r="AO28" s="35">
        <v>0</v>
      </c>
      <c r="AP28" s="35" t="s">
        <v>3561</v>
      </c>
      <c r="AQ28" s="35" t="s">
        <v>3561</v>
      </c>
      <c r="AR28" s="35">
        <v>0</v>
      </c>
      <c r="AS28" s="35">
        <v>0</v>
      </c>
      <c r="AT28" s="35">
        <v>50</v>
      </c>
      <c r="AU28" s="35">
        <v>50</v>
      </c>
      <c r="AV28" s="35">
        <v>3.9</v>
      </c>
      <c r="AW28" s="35">
        <v>36.28</v>
      </c>
      <c r="AX28" s="35">
        <v>40.18</v>
      </c>
      <c r="AY28" s="35" t="s">
        <v>3561</v>
      </c>
      <c r="AZ28" s="35" t="s">
        <v>3561</v>
      </c>
      <c r="BA28" s="35">
        <v>0</v>
      </c>
      <c r="BB28" s="35" t="s">
        <v>3561</v>
      </c>
      <c r="BC28" s="35" t="s">
        <v>3561</v>
      </c>
      <c r="BD28" s="35">
        <v>0</v>
      </c>
      <c r="BE28" s="35" t="s">
        <v>3561</v>
      </c>
      <c r="BF28" s="35" t="s">
        <v>3561</v>
      </c>
      <c r="BG28" s="35">
        <v>0</v>
      </c>
      <c r="BH28" s="36" t="s">
        <v>3561</v>
      </c>
      <c r="BI28" s="36" t="s">
        <v>3561</v>
      </c>
      <c r="BJ28" s="36">
        <v>0</v>
      </c>
    </row>
    <row r="29" spans="1:62" ht="15.75" customHeight="1" x14ac:dyDescent="0.25">
      <c r="A29" s="19" t="s">
        <v>765</v>
      </c>
      <c r="B29" s="19" t="s">
        <v>238</v>
      </c>
      <c r="C29" s="19" t="str">
        <f t="shared" si="0"/>
        <v>ILOCOS SURBURGOS</v>
      </c>
      <c r="D29" s="19" t="s">
        <v>3392</v>
      </c>
      <c r="E29" s="19" t="s">
        <v>3374</v>
      </c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>
        <v>0</v>
      </c>
      <c r="S29" s="35">
        <v>776</v>
      </c>
      <c r="T29" s="35">
        <v>776</v>
      </c>
      <c r="U29" s="35"/>
      <c r="V29" s="35"/>
      <c r="W29" s="35"/>
      <c r="X29" s="35">
        <v>0</v>
      </c>
      <c r="Y29" s="35">
        <v>367</v>
      </c>
      <c r="Z29" s="35">
        <v>367</v>
      </c>
      <c r="AA29" s="35"/>
      <c r="AB29" s="35"/>
      <c r="AC29" s="35"/>
      <c r="AD29" s="35">
        <v>10</v>
      </c>
      <c r="AE29" s="35">
        <v>10</v>
      </c>
      <c r="AF29" s="35">
        <v>20</v>
      </c>
      <c r="AG29" s="35" t="s">
        <v>3561</v>
      </c>
      <c r="AH29" s="35" t="s">
        <v>3561</v>
      </c>
      <c r="AI29" s="35">
        <v>0</v>
      </c>
      <c r="AJ29" s="35">
        <v>0</v>
      </c>
      <c r="AK29" s="35">
        <v>220</v>
      </c>
      <c r="AL29" s="35">
        <v>220</v>
      </c>
      <c r="AM29" s="35" t="s">
        <v>3561</v>
      </c>
      <c r="AN29" s="35" t="s">
        <v>3561</v>
      </c>
      <c r="AO29" s="35">
        <v>0</v>
      </c>
      <c r="AP29" s="35" t="s">
        <v>3561</v>
      </c>
      <c r="AQ29" s="35" t="s">
        <v>3561</v>
      </c>
      <c r="AR29" s="35">
        <v>0</v>
      </c>
      <c r="AS29" s="35" t="s">
        <v>3561</v>
      </c>
      <c r="AT29" s="35" t="s">
        <v>3561</v>
      </c>
      <c r="AU29" s="35">
        <v>0</v>
      </c>
      <c r="AV29" s="35">
        <v>17.04</v>
      </c>
      <c r="AW29" s="35">
        <v>34.96</v>
      </c>
      <c r="AX29" s="35">
        <v>52</v>
      </c>
      <c r="AY29" s="35" t="s">
        <v>3561</v>
      </c>
      <c r="AZ29" s="35" t="s">
        <v>3561</v>
      </c>
      <c r="BA29" s="35">
        <v>0</v>
      </c>
      <c r="BB29" s="35" t="s">
        <v>3561</v>
      </c>
      <c r="BC29" s="35" t="s">
        <v>3561</v>
      </c>
      <c r="BD29" s="35">
        <v>0</v>
      </c>
      <c r="BE29" s="35" t="s">
        <v>3561</v>
      </c>
      <c r="BF29" s="35" t="s">
        <v>3561</v>
      </c>
      <c r="BG29" s="35">
        <v>0</v>
      </c>
      <c r="BH29" s="36" t="s">
        <v>3561</v>
      </c>
      <c r="BI29" s="36" t="s">
        <v>3561</v>
      </c>
      <c r="BJ29" s="36">
        <v>0</v>
      </c>
    </row>
    <row r="30" spans="1:62" ht="15.75" customHeight="1" x14ac:dyDescent="0.25">
      <c r="A30" s="19" t="s">
        <v>802</v>
      </c>
      <c r="B30" s="19" t="s">
        <v>238</v>
      </c>
      <c r="C30" s="19" t="str">
        <f t="shared" si="0"/>
        <v>ILOCOS SURCABUGAO</v>
      </c>
      <c r="D30" s="19" t="s">
        <v>3392</v>
      </c>
      <c r="E30" s="19" t="s">
        <v>3396</v>
      </c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>
        <v>0</v>
      </c>
      <c r="S30" s="35">
        <v>1908.5</v>
      </c>
      <c r="T30" s="35">
        <v>1908.5</v>
      </c>
      <c r="U30" s="35"/>
      <c r="V30" s="35"/>
      <c r="W30" s="35"/>
      <c r="X30" s="35" t="s">
        <v>3561</v>
      </c>
      <c r="Y30" s="35" t="s">
        <v>3561</v>
      </c>
      <c r="Z30" s="35">
        <v>0</v>
      </c>
      <c r="AA30" s="35"/>
      <c r="AB30" s="35"/>
      <c r="AC30" s="35"/>
      <c r="AD30" s="35">
        <v>4</v>
      </c>
      <c r="AE30" s="35">
        <v>1</v>
      </c>
      <c r="AF30" s="35">
        <v>5</v>
      </c>
      <c r="AG30" s="35" t="s">
        <v>3561</v>
      </c>
      <c r="AH30" s="35" t="s">
        <v>3561</v>
      </c>
      <c r="AI30" s="35">
        <v>0</v>
      </c>
      <c r="AJ30" s="35">
        <v>0</v>
      </c>
      <c r="AK30" s="35">
        <v>80</v>
      </c>
      <c r="AL30" s="35">
        <v>80</v>
      </c>
      <c r="AM30" s="35" t="s">
        <v>3561</v>
      </c>
      <c r="AN30" s="35" t="s">
        <v>3561</v>
      </c>
      <c r="AO30" s="35">
        <v>0</v>
      </c>
      <c r="AP30" s="35" t="s">
        <v>3561</v>
      </c>
      <c r="AQ30" s="35" t="s">
        <v>3561</v>
      </c>
      <c r="AR30" s="35">
        <v>0</v>
      </c>
      <c r="AS30" s="35">
        <v>0</v>
      </c>
      <c r="AT30" s="35">
        <v>5</v>
      </c>
      <c r="AU30" s="35">
        <v>5</v>
      </c>
      <c r="AV30" s="35">
        <v>0.11</v>
      </c>
      <c r="AW30" s="35">
        <v>5.6</v>
      </c>
      <c r="AX30" s="35">
        <v>5.71</v>
      </c>
      <c r="AY30" s="35" t="s">
        <v>3561</v>
      </c>
      <c r="AZ30" s="35" t="s">
        <v>3561</v>
      </c>
      <c r="BA30" s="35">
        <v>0</v>
      </c>
      <c r="BB30" s="35">
        <v>4.5</v>
      </c>
      <c r="BC30" s="35">
        <v>0</v>
      </c>
      <c r="BD30" s="35">
        <v>4.5</v>
      </c>
      <c r="BE30" s="35">
        <v>0</v>
      </c>
      <c r="BF30" s="35">
        <v>50</v>
      </c>
      <c r="BG30" s="35">
        <v>50</v>
      </c>
      <c r="BH30" s="36" t="s">
        <v>3561</v>
      </c>
      <c r="BI30" s="36" t="s">
        <v>3561</v>
      </c>
      <c r="BJ30" s="36">
        <v>0</v>
      </c>
    </row>
    <row r="31" spans="1:62" ht="15.75" customHeight="1" x14ac:dyDescent="0.25">
      <c r="A31" s="19" t="s">
        <v>894</v>
      </c>
      <c r="B31" s="19" t="s">
        <v>238</v>
      </c>
      <c r="C31" s="19" t="str">
        <f t="shared" si="0"/>
        <v>ILOCOS SURCAOAYAN</v>
      </c>
      <c r="D31" s="19" t="s">
        <v>3392</v>
      </c>
      <c r="E31" s="19" t="s">
        <v>3397</v>
      </c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>
        <v>0</v>
      </c>
      <c r="S31" s="35">
        <v>249.75</v>
      </c>
      <c r="T31" s="35">
        <v>249.75</v>
      </c>
      <c r="U31" s="35"/>
      <c r="V31" s="35"/>
      <c r="W31" s="35"/>
      <c r="X31" s="35" t="s">
        <v>3561</v>
      </c>
      <c r="Y31" s="35" t="s">
        <v>3561</v>
      </c>
      <c r="Z31" s="35">
        <v>0</v>
      </c>
      <c r="AA31" s="35"/>
      <c r="AB31" s="35"/>
      <c r="AC31" s="35"/>
      <c r="AD31" s="35">
        <v>150</v>
      </c>
      <c r="AE31" s="35">
        <v>0</v>
      </c>
      <c r="AF31" s="35">
        <v>150</v>
      </c>
      <c r="AG31" s="35" t="s">
        <v>3561</v>
      </c>
      <c r="AH31" s="35" t="s">
        <v>3561</v>
      </c>
      <c r="AI31" s="35">
        <v>0</v>
      </c>
      <c r="AJ31" s="35">
        <v>0</v>
      </c>
      <c r="AK31" s="35">
        <v>156.94999999999999</v>
      </c>
      <c r="AL31" s="35">
        <v>156.94999999999999</v>
      </c>
      <c r="AM31" s="35" t="s">
        <v>3561</v>
      </c>
      <c r="AN31" s="35" t="s">
        <v>3561</v>
      </c>
      <c r="AO31" s="35">
        <v>0</v>
      </c>
      <c r="AP31" s="35" t="s">
        <v>3561</v>
      </c>
      <c r="AQ31" s="35" t="s">
        <v>3561</v>
      </c>
      <c r="AR31" s="35">
        <v>0</v>
      </c>
      <c r="AS31" s="35">
        <v>0</v>
      </c>
      <c r="AT31" s="35">
        <v>16</v>
      </c>
      <c r="AU31" s="35">
        <v>16</v>
      </c>
      <c r="AV31" s="35">
        <v>0</v>
      </c>
      <c r="AW31" s="35">
        <v>101.5</v>
      </c>
      <c r="AX31" s="35">
        <v>101.5</v>
      </c>
      <c r="AY31" s="35" t="s">
        <v>3561</v>
      </c>
      <c r="AZ31" s="35" t="s">
        <v>3561</v>
      </c>
      <c r="BA31" s="35">
        <v>0</v>
      </c>
      <c r="BB31" s="35" t="s">
        <v>3561</v>
      </c>
      <c r="BC31" s="35" t="s">
        <v>3561</v>
      </c>
      <c r="BD31" s="35">
        <v>0</v>
      </c>
      <c r="BE31" s="35">
        <v>0.1</v>
      </c>
      <c r="BF31" s="35">
        <v>0</v>
      </c>
      <c r="BG31" s="35">
        <v>0.1</v>
      </c>
      <c r="BH31" s="36" t="s">
        <v>3561</v>
      </c>
      <c r="BI31" s="36" t="s">
        <v>3561</v>
      </c>
      <c r="BJ31" s="36">
        <v>0</v>
      </c>
    </row>
    <row r="32" spans="1:62" ht="15.75" customHeight="1" x14ac:dyDescent="0.25">
      <c r="A32" s="19" t="s">
        <v>965</v>
      </c>
      <c r="B32" s="19" t="s">
        <v>238</v>
      </c>
      <c r="C32" s="19" t="str">
        <f t="shared" si="0"/>
        <v>ILOCOS SURCERVANTES</v>
      </c>
      <c r="D32" s="19" t="s">
        <v>3392</v>
      </c>
      <c r="E32" s="19" t="s">
        <v>3398</v>
      </c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>
        <v>5.2</v>
      </c>
      <c r="S32" s="35">
        <v>13.4</v>
      </c>
      <c r="T32" s="35">
        <v>18.600000000000001</v>
      </c>
      <c r="U32" s="35"/>
      <c r="V32" s="35"/>
      <c r="W32" s="35"/>
      <c r="X32" s="35">
        <v>39.85</v>
      </c>
      <c r="Y32" s="35">
        <v>60.65</v>
      </c>
      <c r="Z32" s="35">
        <v>100.5</v>
      </c>
      <c r="AA32" s="35"/>
      <c r="AB32" s="35"/>
      <c r="AC32" s="35"/>
      <c r="AD32" s="35">
        <v>40</v>
      </c>
      <c r="AE32" s="35">
        <v>15</v>
      </c>
      <c r="AF32" s="35">
        <v>55</v>
      </c>
      <c r="AG32" s="35" t="s">
        <v>3561</v>
      </c>
      <c r="AH32" s="35" t="s">
        <v>3561</v>
      </c>
      <c r="AI32" s="35">
        <v>0</v>
      </c>
      <c r="AJ32" s="35">
        <v>0</v>
      </c>
      <c r="AK32" s="35">
        <v>22.5</v>
      </c>
      <c r="AL32" s="35">
        <v>22.5</v>
      </c>
      <c r="AM32" s="35" t="s">
        <v>3561</v>
      </c>
      <c r="AN32" s="35" t="s">
        <v>3561</v>
      </c>
      <c r="AO32" s="35">
        <v>0</v>
      </c>
      <c r="AP32" s="35" t="s">
        <v>3561</v>
      </c>
      <c r="AQ32" s="35" t="s">
        <v>3561</v>
      </c>
      <c r="AR32" s="35">
        <v>0</v>
      </c>
      <c r="AS32" s="35">
        <v>4</v>
      </c>
      <c r="AT32" s="35">
        <v>3</v>
      </c>
      <c r="AU32" s="35">
        <v>7</v>
      </c>
      <c r="AV32" s="35" t="s">
        <v>3561</v>
      </c>
      <c r="AW32" s="35" t="s">
        <v>3561</v>
      </c>
      <c r="AX32" s="35">
        <v>0</v>
      </c>
      <c r="AY32" s="35" t="s">
        <v>3561</v>
      </c>
      <c r="AZ32" s="35" t="s">
        <v>3561</v>
      </c>
      <c r="BA32" s="35">
        <v>0</v>
      </c>
      <c r="BB32" s="35" t="s">
        <v>3561</v>
      </c>
      <c r="BC32" s="35" t="s">
        <v>3561</v>
      </c>
      <c r="BD32" s="35">
        <v>0</v>
      </c>
      <c r="BE32" s="35" t="s">
        <v>3561</v>
      </c>
      <c r="BF32" s="35" t="s">
        <v>3561</v>
      </c>
      <c r="BG32" s="35">
        <v>0</v>
      </c>
      <c r="BH32" s="36" t="s">
        <v>3561</v>
      </c>
      <c r="BI32" s="36" t="s">
        <v>3561</v>
      </c>
      <c r="BJ32" s="36">
        <v>0</v>
      </c>
    </row>
    <row r="33" spans="1:62" ht="15.75" customHeight="1" x14ac:dyDescent="0.25">
      <c r="A33" s="19" t="s">
        <v>995</v>
      </c>
      <c r="B33" s="19" t="s">
        <v>238</v>
      </c>
      <c r="C33" s="19" t="str">
        <f t="shared" si="0"/>
        <v>ILOCOS SURCITY OF CANDON</v>
      </c>
      <c r="D33" s="19" t="s">
        <v>3392</v>
      </c>
      <c r="E33" s="19" t="s">
        <v>3399</v>
      </c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>
        <v>0</v>
      </c>
      <c r="S33" s="35">
        <v>1800</v>
      </c>
      <c r="T33" s="35">
        <v>1800</v>
      </c>
      <c r="U33" s="35"/>
      <c r="V33" s="35"/>
      <c r="W33" s="35"/>
      <c r="X33" s="35">
        <v>0</v>
      </c>
      <c r="Y33" s="35">
        <v>2400</v>
      </c>
      <c r="Z33" s="35">
        <v>2400</v>
      </c>
      <c r="AA33" s="35"/>
      <c r="AB33" s="35"/>
      <c r="AC33" s="35"/>
      <c r="AD33" s="35" t="s">
        <v>3561</v>
      </c>
      <c r="AE33" s="35" t="s">
        <v>3561</v>
      </c>
      <c r="AF33" s="35">
        <v>0</v>
      </c>
      <c r="AG33" s="35" t="s">
        <v>3561</v>
      </c>
      <c r="AH33" s="35" t="s">
        <v>3561</v>
      </c>
      <c r="AI33" s="35">
        <v>0</v>
      </c>
      <c r="AJ33" s="35" t="s">
        <v>3561</v>
      </c>
      <c r="AK33" s="35" t="s">
        <v>3561</v>
      </c>
      <c r="AL33" s="35">
        <v>0</v>
      </c>
      <c r="AM33" s="35" t="s">
        <v>3561</v>
      </c>
      <c r="AN33" s="35" t="s">
        <v>3561</v>
      </c>
      <c r="AO33" s="35">
        <v>0</v>
      </c>
      <c r="AP33" s="35" t="s">
        <v>3561</v>
      </c>
      <c r="AQ33" s="35" t="s">
        <v>3561</v>
      </c>
      <c r="AR33" s="35">
        <v>0</v>
      </c>
      <c r="AS33" s="35" t="s">
        <v>3561</v>
      </c>
      <c r="AT33" s="35" t="s">
        <v>3561</v>
      </c>
      <c r="AU33" s="35">
        <v>0</v>
      </c>
      <c r="AV33" s="35">
        <v>6.05</v>
      </c>
      <c r="AW33" s="35">
        <v>0</v>
      </c>
      <c r="AX33" s="35">
        <v>6.05</v>
      </c>
      <c r="AY33" s="35" t="s">
        <v>3561</v>
      </c>
      <c r="AZ33" s="35" t="s">
        <v>3561</v>
      </c>
      <c r="BA33" s="35">
        <v>0</v>
      </c>
      <c r="BB33" s="35" t="s">
        <v>3561</v>
      </c>
      <c r="BC33" s="35" t="s">
        <v>3561</v>
      </c>
      <c r="BD33" s="35">
        <v>0</v>
      </c>
      <c r="BE33" s="35" t="s">
        <v>3561</v>
      </c>
      <c r="BF33" s="35" t="s">
        <v>3561</v>
      </c>
      <c r="BG33" s="35">
        <v>0</v>
      </c>
      <c r="BH33" s="36" t="s">
        <v>3561</v>
      </c>
      <c r="BI33" s="36" t="s">
        <v>3561</v>
      </c>
      <c r="BJ33" s="36">
        <v>0</v>
      </c>
    </row>
    <row r="34" spans="1:62" ht="15.75" customHeight="1" x14ac:dyDescent="0.25">
      <c r="A34" s="19" t="s">
        <v>1118</v>
      </c>
      <c r="B34" s="19" t="s">
        <v>238</v>
      </c>
      <c r="C34" s="19" t="str">
        <f t="shared" si="0"/>
        <v>ILOCOS SURCITY OF VIGAN (Capital)</v>
      </c>
      <c r="D34" s="19" t="s">
        <v>3392</v>
      </c>
      <c r="E34" s="19" t="s">
        <v>3400</v>
      </c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 t="s">
        <v>3561</v>
      </c>
      <c r="S34" s="35" t="s">
        <v>3561</v>
      </c>
      <c r="T34" s="35">
        <v>0</v>
      </c>
      <c r="U34" s="35"/>
      <c r="V34" s="35"/>
      <c r="W34" s="35"/>
      <c r="X34" s="35">
        <v>0</v>
      </c>
      <c r="Y34" s="35">
        <v>50.4</v>
      </c>
      <c r="Z34" s="35">
        <v>50.4</v>
      </c>
      <c r="AA34" s="35"/>
      <c r="AB34" s="35"/>
      <c r="AC34" s="35"/>
      <c r="AD34" s="35" t="s">
        <v>3561</v>
      </c>
      <c r="AE34" s="35" t="s">
        <v>3561</v>
      </c>
      <c r="AF34" s="35">
        <v>0</v>
      </c>
      <c r="AG34" s="35" t="s">
        <v>3561</v>
      </c>
      <c r="AH34" s="35" t="s">
        <v>3561</v>
      </c>
      <c r="AI34" s="35">
        <v>0</v>
      </c>
      <c r="AJ34" s="35" t="s">
        <v>3561</v>
      </c>
      <c r="AK34" s="35" t="s">
        <v>3561</v>
      </c>
      <c r="AL34" s="35">
        <v>0</v>
      </c>
      <c r="AM34" s="35" t="s">
        <v>3561</v>
      </c>
      <c r="AN34" s="35" t="s">
        <v>3561</v>
      </c>
      <c r="AO34" s="35">
        <v>0</v>
      </c>
      <c r="AP34" s="35" t="s">
        <v>3561</v>
      </c>
      <c r="AQ34" s="35" t="s">
        <v>3561</v>
      </c>
      <c r="AR34" s="35">
        <v>0</v>
      </c>
      <c r="AS34" s="35" t="s">
        <v>3561</v>
      </c>
      <c r="AT34" s="35" t="s">
        <v>3561</v>
      </c>
      <c r="AU34" s="35">
        <v>0</v>
      </c>
      <c r="AV34" s="35" t="s">
        <v>3561</v>
      </c>
      <c r="AW34" s="35" t="s">
        <v>3561</v>
      </c>
      <c r="AX34" s="35">
        <v>0</v>
      </c>
      <c r="AY34" s="35" t="s">
        <v>3561</v>
      </c>
      <c r="AZ34" s="35" t="s">
        <v>3561</v>
      </c>
      <c r="BA34" s="35">
        <v>0</v>
      </c>
      <c r="BB34" s="35" t="s">
        <v>3561</v>
      </c>
      <c r="BC34" s="35" t="s">
        <v>3561</v>
      </c>
      <c r="BD34" s="35">
        <v>0</v>
      </c>
      <c r="BE34" s="35">
        <v>2.5</v>
      </c>
      <c r="BF34" s="35">
        <v>0</v>
      </c>
      <c r="BG34" s="35">
        <v>2.5</v>
      </c>
      <c r="BH34" s="36" t="s">
        <v>3561</v>
      </c>
      <c r="BI34" s="36" t="s">
        <v>3561</v>
      </c>
      <c r="BJ34" s="36">
        <v>0</v>
      </c>
    </row>
    <row r="35" spans="1:62" ht="15.75" customHeight="1" x14ac:dyDescent="0.25">
      <c r="A35" s="19" t="s">
        <v>1361</v>
      </c>
      <c r="B35" s="19" t="s">
        <v>238</v>
      </c>
      <c r="C35" s="19" t="str">
        <f t="shared" si="0"/>
        <v>ILOCOS SURGALIMUYOD</v>
      </c>
      <c r="D35" s="19" t="s">
        <v>3392</v>
      </c>
      <c r="E35" s="19" t="s">
        <v>3401</v>
      </c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>
        <v>0</v>
      </c>
      <c r="S35" s="35">
        <v>242.5</v>
      </c>
      <c r="T35" s="35">
        <v>242.5</v>
      </c>
      <c r="U35" s="35"/>
      <c r="V35" s="35"/>
      <c r="W35" s="35"/>
      <c r="X35" s="35">
        <v>3</v>
      </c>
      <c r="Y35" s="35">
        <v>613</v>
      </c>
      <c r="Z35" s="35">
        <v>616</v>
      </c>
      <c r="AA35" s="35"/>
      <c r="AB35" s="35"/>
      <c r="AC35" s="35"/>
      <c r="AD35" s="35">
        <v>5</v>
      </c>
      <c r="AE35" s="35">
        <v>5</v>
      </c>
      <c r="AF35" s="35">
        <v>10</v>
      </c>
      <c r="AG35" s="35" t="s">
        <v>3561</v>
      </c>
      <c r="AH35" s="35" t="s">
        <v>3561</v>
      </c>
      <c r="AI35" s="35">
        <v>0</v>
      </c>
      <c r="AJ35" s="35">
        <v>3</v>
      </c>
      <c r="AK35" s="35">
        <v>76.599999999999994</v>
      </c>
      <c r="AL35" s="35">
        <v>79.599999999999994</v>
      </c>
      <c r="AM35" s="35" t="s">
        <v>3561</v>
      </c>
      <c r="AN35" s="35" t="s">
        <v>3561</v>
      </c>
      <c r="AO35" s="35">
        <v>0</v>
      </c>
      <c r="AP35" s="35" t="s">
        <v>3561</v>
      </c>
      <c r="AQ35" s="35" t="s">
        <v>3561</v>
      </c>
      <c r="AR35" s="35">
        <v>0</v>
      </c>
      <c r="AS35" s="35">
        <v>0</v>
      </c>
      <c r="AT35" s="35">
        <v>5</v>
      </c>
      <c r="AU35" s="35">
        <v>5</v>
      </c>
      <c r="AV35" s="35">
        <v>0.1</v>
      </c>
      <c r="AW35" s="35">
        <v>0</v>
      </c>
      <c r="AX35" s="35">
        <v>0.1</v>
      </c>
      <c r="AY35" s="35" t="s">
        <v>3561</v>
      </c>
      <c r="AZ35" s="35" t="s">
        <v>3561</v>
      </c>
      <c r="BA35" s="35">
        <v>0</v>
      </c>
      <c r="BB35" s="35" t="s">
        <v>3561</v>
      </c>
      <c r="BC35" s="35" t="s">
        <v>3561</v>
      </c>
      <c r="BD35" s="35">
        <v>0</v>
      </c>
      <c r="BE35" s="35" t="s">
        <v>3561</v>
      </c>
      <c r="BF35" s="35" t="s">
        <v>3561</v>
      </c>
      <c r="BG35" s="35">
        <v>0</v>
      </c>
      <c r="BH35" s="36" t="s">
        <v>3561</v>
      </c>
      <c r="BI35" s="36" t="s">
        <v>3561</v>
      </c>
      <c r="BJ35" s="36">
        <v>0</v>
      </c>
    </row>
    <row r="36" spans="1:62" ht="15.75" customHeight="1" x14ac:dyDescent="0.25">
      <c r="A36" s="19" t="s">
        <v>1426</v>
      </c>
      <c r="B36" s="19" t="s">
        <v>238</v>
      </c>
      <c r="C36" s="19" t="str">
        <f t="shared" si="0"/>
        <v>ILOCOS SURGREGORIO DEL PILAR (CONCEPCION)</v>
      </c>
      <c r="D36" s="19" t="s">
        <v>3392</v>
      </c>
      <c r="E36" s="24" t="s">
        <v>3402</v>
      </c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 t="s">
        <v>3561</v>
      </c>
      <c r="S36" s="35" t="s">
        <v>3561</v>
      </c>
      <c r="T36" s="35">
        <v>0</v>
      </c>
      <c r="U36" s="35"/>
      <c r="V36" s="35"/>
      <c r="W36" s="35"/>
      <c r="X36" s="35">
        <v>0</v>
      </c>
      <c r="Y36" s="35">
        <v>560</v>
      </c>
      <c r="Z36" s="35">
        <v>560</v>
      </c>
      <c r="AA36" s="35"/>
      <c r="AB36" s="35"/>
      <c r="AC36" s="35"/>
      <c r="AD36" s="35" t="s">
        <v>3561</v>
      </c>
      <c r="AE36" s="35" t="s">
        <v>3561</v>
      </c>
      <c r="AF36" s="35">
        <v>0</v>
      </c>
      <c r="AG36" s="35" t="s">
        <v>3561</v>
      </c>
      <c r="AH36" s="35" t="s">
        <v>3561</v>
      </c>
      <c r="AI36" s="35">
        <v>0</v>
      </c>
      <c r="AJ36" s="35">
        <v>1.5</v>
      </c>
      <c r="AK36" s="35">
        <v>5</v>
      </c>
      <c r="AL36" s="35">
        <v>6.5</v>
      </c>
      <c r="AM36" s="35" t="s">
        <v>3561</v>
      </c>
      <c r="AN36" s="35" t="s">
        <v>3561</v>
      </c>
      <c r="AO36" s="35">
        <v>0</v>
      </c>
      <c r="AP36" s="35" t="s">
        <v>3561</v>
      </c>
      <c r="AQ36" s="35" t="s">
        <v>3561</v>
      </c>
      <c r="AR36" s="35">
        <v>0</v>
      </c>
      <c r="AS36" s="35" t="s">
        <v>3561</v>
      </c>
      <c r="AT36" s="35" t="s">
        <v>3561</v>
      </c>
      <c r="AU36" s="35">
        <v>0</v>
      </c>
      <c r="AV36" s="35">
        <v>3</v>
      </c>
      <c r="AW36" s="35">
        <v>0</v>
      </c>
      <c r="AX36" s="35">
        <v>3</v>
      </c>
      <c r="AY36" s="35" t="s">
        <v>3561</v>
      </c>
      <c r="AZ36" s="35" t="s">
        <v>3561</v>
      </c>
      <c r="BA36" s="35">
        <v>0</v>
      </c>
      <c r="BB36" s="35" t="s">
        <v>3561</v>
      </c>
      <c r="BC36" s="35" t="s">
        <v>3561</v>
      </c>
      <c r="BD36" s="35">
        <v>0</v>
      </c>
      <c r="BE36" s="35" t="s">
        <v>3561</v>
      </c>
      <c r="BF36" s="35" t="s">
        <v>3561</v>
      </c>
      <c r="BG36" s="35">
        <v>0</v>
      </c>
      <c r="BH36" s="36" t="s">
        <v>3561</v>
      </c>
      <c r="BI36" s="36" t="s">
        <v>3561</v>
      </c>
      <c r="BJ36" s="36">
        <v>0</v>
      </c>
    </row>
    <row r="37" spans="1:62" ht="15.75" customHeight="1" x14ac:dyDescent="0.25">
      <c r="A37" s="19" t="s">
        <v>1802</v>
      </c>
      <c r="B37" s="19" t="s">
        <v>238</v>
      </c>
      <c r="C37" s="19" t="str">
        <f t="shared" si="0"/>
        <v>ILOCOS SURLIDLIDDA</v>
      </c>
      <c r="D37" s="19" t="s">
        <v>3392</v>
      </c>
      <c r="E37" s="19" t="s">
        <v>3403</v>
      </c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 t="s">
        <v>3561</v>
      </c>
      <c r="S37" s="35" t="s">
        <v>3561</v>
      </c>
      <c r="T37" s="35">
        <v>0</v>
      </c>
      <c r="U37" s="35"/>
      <c r="V37" s="35"/>
      <c r="W37" s="35"/>
      <c r="X37" s="35">
        <v>9</v>
      </c>
      <c r="Y37" s="35">
        <v>10.5</v>
      </c>
      <c r="Z37" s="35">
        <v>19.5</v>
      </c>
      <c r="AA37" s="35"/>
      <c r="AB37" s="35"/>
      <c r="AC37" s="35"/>
      <c r="AD37" s="35" t="s">
        <v>3561</v>
      </c>
      <c r="AE37" s="35" t="s">
        <v>3561</v>
      </c>
      <c r="AF37" s="35">
        <v>0</v>
      </c>
      <c r="AG37" s="35" t="s">
        <v>3561</v>
      </c>
      <c r="AH37" s="35" t="s">
        <v>3561</v>
      </c>
      <c r="AI37" s="35">
        <v>0</v>
      </c>
      <c r="AJ37" s="35" t="s">
        <v>3561</v>
      </c>
      <c r="AK37" s="35" t="s">
        <v>3561</v>
      </c>
      <c r="AL37" s="35">
        <v>0</v>
      </c>
      <c r="AM37" s="35" t="s">
        <v>3561</v>
      </c>
      <c r="AN37" s="35" t="s">
        <v>3561</v>
      </c>
      <c r="AO37" s="35">
        <v>0</v>
      </c>
      <c r="AP37" s="35" t="s">
        <v>3561</v>
      </c>
      <c r="AQ37" s="35" t="s">
        <v>3561</v>
      </c>
      <c r="AR37" s="35">
        <v>0</v>
      </c>
      <c r="AS37" s="35" t="s">
        <v>3561</v>
      </c>
      <c r="AT37" s="35" t="s">
        <v>3561</v>
      </c>
      <c r="AU37" s="35">
        <v>0</v>
      </c>
      <c r="AV37" s="35">
        <v>22</v>
      </c>
      <c r="AW37" s="35">
        <v>0</v>
      </c>
      <c r="AX37" s="35">
        <v>22</v>
      </c>
      <c r="AY37" s="35" t="s">
        <v>3561</v>
      </c>
      <c r="AZ37" s="35" t="s">
        <v>3561</v>
      </c>
      <c r="BA37" s="35">
        <v>0</v>
      </c>
      <c r="BB37" s="35" t="s">
        <v>3561</v>
      </c>
      <c r="BC37" s="35" t="s">
        <v>3561</v>
      </c>
      <c r="BD37" s="35">
        <v>0</v>
      </c>
      <c r="BE37" s="35" t="s">
        <v>3561</v>
      </c>
      <c r="BF37" s="35" t="s">
        <v>3561</v>
      </c>
      <c r="BG37" s="35">
        <v>0</v>
      </c>
      <c r="BH37" s="36" t="s">
        <v>3561</v>
      </c>
      <c r="BI37" s="36" t="s">
        <v>3561</v>
      </c>
      <c r="BJ37" s="36">
        <v>0</v>
      </c>
    </row>
    <row r="38" spans="1:62" ht="15.75" customHeight="1" x14ac:dyDescent="0.25">
      <c r="A38" s="19" t="s">
        <v>1960</v>
      </c>
      <c r="B38" s="19" t="s">
        <v>238</v>
      </c>
      <c r="C38" s="19" t="str">
        <f t="shared" si="0"/>
        <v>ILOCOS SURMAGSINGAL</v>
      </c>
      <c r="D38" s="19" t="s">
        <v>3392</v>
      </c>
      <c r="E38" s="19" t="s">
        <v>3404</v>
      </c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>
        <v>689.25</v>
      </c>
      <c r="S38" s="35">
        <v>50.25</v>
      </c>
      <c r="T38" s="35">
        <v>739.5</v>
      </c>
      <c r="U38" s="35"/>
      <c r="V38" s="35"/>
      <c r="W38" s="35"/>
      <c r="X38" s="35">
        <v>6</v>
      </c>
      <c r="Y38" s="35">
        <v>813</v>
      </c>
      <c r="Z38" s="35">
        <v>819</v>
      </c>
      <c r="AA38" s="35"/>
      <c r="AB38" s="35"/>
      <c r="AC38" s="35"/>
      <c r="AD38" s="35">
        <v>21</v>
      </c>
      <c r="AE38" s="35">
        <v>21</v>
      </c>
      <c r="AF38" s="35">
        <v>42</v>
      </c>
      <c r="AG38" s="35" t="s">
        <v>3561</v>
      </c>
      <c r="AH38" s="35" t="s">
        <v>3561</v>
      </c>
      <c r="AI38" s="35">
        <v>0</v>
      </c>
      <c r="AJ38" s="35">
        <v>0</v>
      </c>
      <c r="AK38" s="35">
        <v>65</v>
      </c>
      <c r="AL38" s="35">
        <v>65</v>
      </c>
      <c r="AM38" s="35" t="s">
        <v>3561</v>
      </c>
      <c r="AN38" s="35" t="s">
        <v>3561</v>
      </c>
      <c r="AO38" s="35">
        <v>0</v>
      </c>
      <c r="AP38" s="35" t="s">
        <v>3561</v>
      </c>
      <c r="AQ38" s="35" t="s">
        <v>3561</v>
      </c>
      <c r="AR38" s="35">
        <v>0</v>
      </c>
      <c r="AS38" s="35">
        <v>0</v>
      </c>
      <c r="AT38" s="35">
        <v>30</v>
      </c>
      <c r="AU38" s="35">
        <v>30</v>
      </c>
      <c r="AV38" s="35">
        <v>2.25</v>
      </c>
      <c r="AW38" s="35">
        <v>0</v>
      </c>
      <c r="AX38" s="35">
        <v>2.25</v>
      </c>
      <c r="AY38" s="35" t="s">
        <v>3561</v>
      </c>
      <c r="AZ38" s="35" t="s">
        <v>3561</v>
      </c>
      <c r="BA38" s="35">
        <v>0</v>
      </c>
      <c r="BB38" s="35" t="s">
        <v>3561</v>
      </c>
      <c r="BC38" s="35" t="s">
        <v>3561</v>
      </c>
      <c r="BD38" s="35">
        <v>0</v>
      </c>
      <c r="BE38" s="35" t="s">
        <v>3561</v>
      </c>
      <c r="BF38" s="35" t="s">
        <v>3561</v>
      </c>
      <c r="BG38" s="35">
        <v>0</v>
      </c>
      <c r="BH38" s="36" t="s">
        <v>3561</v>
      </c>
      <c r="BI38" s="36" t="s">
        <v>3561</v>
      </c>
      <c r="BJ38" s="36">
        <v>0</v>
      </c>
    </row>
    <row r="39" spans="1:62" ht="15.75" customHeight="1" x14ac:dyDescent="0.25">
      <c r="A39" s="19" t="s">
        <v>2218</v>
      </c>
      <c r="B39" s="19" t="s">
        <v>238</v>
      </c>
      <c r="C39" s="19" t="str">
        <f t="shared" si="0"/>
        <v>ILOCOS SURNAGBUKEL</v>
      </c>
      <c r="D39" s="19" t="s">
        <v>3392</v>
      </c>
      <c r="E39" s="27" t="s">
        <v>3405</v>
      </c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>
        <v>75</v>
      </c>
      <c r="S39" s="35">
        <v>86</v>
      </c>
      <c r="T39" s="35">
        <v>161</v>
      </c>
      <c r="U39" s="35"/>
      <c r="V39" s="35"/>
      <c r="W39" s="35"/>
      <c r="X39" s="35">
        <v>0</v>
      </c>
      <c r="Y39" s="35">
        <v>753.8</v>
      </c>
      <c r="Z39" s="35">
        <v>753.8</v>
      </c>
      <c r="AA39" s="35"/>
      <c r="AB39" s="35"/>
      <c r="AC39" s="35"/>
      <c r="AD39" s="35">
        <v>21.25</v>
      </c>
      <c r="AE39" s="35">
        <v>7.75</v>
      </c>
      <c r="AF39" s="35">
        <v>29</v>
      </c>
      <c r="AG39" s="35" t="s">
        <v>3561</v>
      </c>
      <c r="AH39" s="35" t="s">
        <v>3561</v>
      </c>
      <c r="AI39" s="35">
        <v>0</v>
      </c>
      <c r="AJ39" s="35">
        <v>0</v>
      </c>
      <c r="AK39" s="35">
        <v>661</v>
      </c>
      <c r="AL39" s="35">
        <v>661</v>
      </c>
      <c r="AM39" s="35" t="s">
        <v>3561</v>
      </c>
      <c r="AN39" s="35" t="s">
        <v>3561</v>
      </c>
      <c r="AO39" s="35">
        <v>0</v>
      </c>
      <c r="AP39" s="35" t="s">
        <v>3561</v>
      </c>
      <c r="AQ39" s="35" t="s">
        <v>3561</v>
      </c>
      <c r="AR39" s="35">
        <v>0</v>
      </c>
      <c r="AS39" s="35">
        <v>0</v>
      </c>
      <c r="AT39" s="35">
        <v>65.5</v>
      </c>
      <c r="AU39" s="35">
        <v>65.5</v>
      </c>
      <c r="AV39" s="35">
        <v>5</v>
      </c>
      <c r="AW39" s="35">
        <v>18</v>
      </c>
      <c r="AX39" s="35">
        <v>23</v>
      </c>
      <c r="AY39" s="35" t="s">
        <v>3561</v>
      </c>
      <c r="AZ39" s="35" t="s">
        <v>3561</v>
      </c>
      <c r="BA39" s="35">
        <v>0</v>
      </c>
      <c r="BB39" s="35" t="s">
        <v>3561</v>
      </c>
      <c r="BC39" s="35" t="s">
        <v>3561</v>
      </c>
      <c r="BD39" s="35">
        <v>0</v>
      </c>
      <c r="BE39" s="35" t="s">
        <v>3561</v>
      </c>
      <c r="BF39" s="35" t="s">
        <v>3561</v>
      </c>
      <c r="BG39" s="35">
        <v>0</v>
      </c>
      <c r="BH39" s="36" t="s">
        <v>3561</v>
      </c>
      <c r="BI39" s="36" t="s">
        <v>3561</v>
      </c>
      <c r="BJ39" s="36">
        <v>0</v>
      </c>
    </row>
    <row r="40" spans="1:62" ht="15.75" customHeight="1" x14ac:dyDescent="0.25">
      <c r="A40" s="19" t="s">
        <v>2233</v>
      </c>
      <c r="B40" s="19" t="s">
        <v>238</v>
      </c>
      <c r="C40" s="19" t="str">
        <f t="shared" si="0"/>
        <v>ILOCOS SURNARVACAN</v>
      </c>
      <c r="D40" s="19" t="s">
        <v>3392</v>
      </c>
      <c r="E40" s="27" t="s">
        <v>3406</v>
      </c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>
        <v>961</v>
      </c>
      <c r="S40" s="35">
        <v>1075</v>
      </c>
      <c r="T40" s="35">
        <v>2036</v>
      </c>
      <c r="U40" s="35"/>
      <c r="V40" s="35"/>
      <c r="W40" s="35"/>
      <c r="X40" s="35">
        <v>0</v>
      </c>
      <c r="Y40" s="35">
        <v>563</v>
      </c>
      <c r="Z40" s="35">
        <v>563</v>
      </c>
      <c r="AA40" s="35"/>
      <c r="AB40" s="35"/>
      <c r="AC40" s="35"/>
      <c r="AD40" s="35">
        <v>30</v>
      </c>
      <c r="AE40" s="35">
        <v>30</v>
      </c>
      <c r="AF40" s="35">
        <v>60</v>
      </c>
      <c r="AG40" s="35" t="s">
        <v>3561</v>
      </c>
      <c r="AH40" s="35" t="s">
        <v>3561</v>
      </c>
      <c r="AI40" s="35">
        <v>0</v>
      </c>
      <c r="AJ40" s="35">
        <v>0</v>
      </c>
      <c r="AK40" s="35">
        <v>1200</v>
      </c>
      <c r="AL40" s="35">
        <v>1200</v>
      </c>
      <c r="AM40" s="35" t="s">
        <v>3561</v>
      </c>
      <c r="AN40" s="35" t="s">
        <v>3561</v>
      </c>
      <c r="AO40" s="35">
        <v>0</v>
      </c>
      <c r="AP40" s="35" t="s">
        <v>3561</v>
      </c>
      <c r="AQ40" s="35" t="s">
        <v>3561</v>
      </c>
      <c r="AR40" s="35">
        <v>0</v>
      </c>
      <c r="AS40" s="35" t="s">
        <v>3561</v>
      </c>
      <c r="AT40" s="35" t="s">
        <v>3561</v>
      </c>
      <c r="AU40" s="35">
        <v>0</v>
      </c>
      <c r="AV40" s="35">
        <v>0</v>
      </c>
      <c r="AW40" s="35">
        <v>297</v>
      </c>
      <c r="AX40" s="35">
        <v>297</v>
      </c>
      <c r="AY40" s="35">
        <v>0</v>
      </c>
      <c r="AZ40" s="35">
        <v>40</v>
      </c>
      <c r="BA40" s="35">
        <v>40</v>
      </c>
      <c r="BB40" s="35" t="s">
        <v>3561</v>
      </c>
      <c r="BC40" s="35" t="s">
        <v>3561</v>
      </c>
      <c r="BD40" s="35">
        <v>0</v>
      </c>
      <c r="BE40" s="35" t="s">
        <v>3561</v>
      </c>
      <c r="BF40" s="35" t="s">
        <v>3561</v>
      </c>
      <c r="BG40" s="35">
        <v>0</v>
      </c>
      <c r="BH40" s="36" t="s">
        <v>3561</v>
      </c>
      <c r="BI40" s="36" t="s">
        <v>3561</v>
      </c>
      <c r="BJ40" s="36">
        <v>0</v>
      </c>
    </row>
    <row r="41" spans="1:62" ht="15.75" customHeight="1" x14ac:dyDescent="0.25">
      <c r="A41" s="19" t="s">
        <v>2573</v>
      </c>
      <c r="B41" s="19" t="s">
        <v>238</v>
      </c>
      <c r="C41" s="19" t="str">
        <f t="shared" si="0"/>
        <v>ILOCOS SURQUIRINO (ANGKAKI)</v>
      </c>
      <c r="D41" s="19" t="s">
        <v>3392</v>
      </c>
      <c r="E41" s="19" t="s">
        <v>3407</v>
      </c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 t="s">
        <v>3561</v>
      </c>
      <c r="S41" s="35" t="s">
        <v>3561</v>
      </c>
      <c r="T41" s="35">
        <v>0</v>
      </c>
      <c r="U41" s="35"/>
      <c r="V41" s="35"/>
      <c r="W41" s="35"/>
      <c r="X41" s="35">
        <v>0</v>
      </c>
      <c r="Y41" s="35">
        <v>550</v>
      </c>
      <c r="Z41" s="35">
        <v>550</v>
      </c>
      <c r="AA41" s="35"/>
      <c r="AB41" s="35"/>
      <c r="AC41" s="35"/>
      <c r="AD41" s="35" t="s">
        <v>3561</v>
      </c>
      <c r="AE41" s="35" t="s">
        <v>3561</v>
      </c>
      <c r="AF41" s="35">
        <v>0</v>
      </c>
      <c r="AG41" s="35" t="s">
        <v>3561</v>
      </c>
      <c r="AH41" s="35" t="s">
        <v>3561</v>
      </c>
      <c r="AI41" s="35">
        <v>0</v>
      </c>
      <c r="AJ41" s="35" t="s">
        <v>3561</v>
      </c>
      <c r="AK41" s="35" t="s">
        <v>3561</v>
      </c>
      <c r="AL41" s="35">
        <v>0</v>
      </c>
      <c r="AM41" s="35" t="s">
        <v>3561</v>
      </c>
      <c r="AN41" s="35" t="s">
        <v>3561</v>
      </c>
      <c r="AO41" s="35">
        <v>0</v>
      </c>
      <c r="AP41" s="35" t="s">
        <v>3561</v>
      </c>
      <c r="AQ41" s="35" t="s">
        <v>3561</v>
      </c>
      <c r="AR41" s="35">
        <v>0</v>
      </c>
      <c r="AS41" s="35" t="s">
        <v>3561</v>
      </c>
      <c r="AT41" s="35" t="s">
        <v>3561</v>
      </c>
      <c r="AU41" s="35">
        <v>0</v>
      </c>
      <c r="AV41" s="35" t="s">
        <v>3561</v>
      </c>
      <c r="AW41" s="35" t="s">
        <v>3561</v>
      </c>
      <c r="AX41" s="35">
        <v>0</v>
      </c>
      <c r="AY41" s="35" t="s">
        <v>3561</v>
      </c>
      <c r="AZ41" s="35" t="s">
        <v>3561</v>
      </c>
      <c r="BA41" s="35">
        <v>0</v>
      </c>
      <c r="BB41" s="35" t="s">
        <v>3561</v>
      </c>
      <c r="BC41" s="35" t="s">
        <v>3561</v>
      </c>
      <c r="BD41" s="35">
        <v>0</v>
      </c>
      <c r="BE41" s="35" t="s">
        <v>3561</v>
      </c>
      <c r="BF41" s="35" t="s">
        <v>3561</v>
      </c>
      <c r="BG41" s="35">
        <v>0</v>
      </c>
      <c r="BH41" s="36" t="s">
        <v>3561</v>
      </c>
      <c r="BI41" s="36" t="s">
        <v>3561</v>
      </c>
      <c r="BJ41" s="36">
        <v>0</v>
      </c>
    </row>
    <row r="42" spans="1:62" ht="15.75" customHeight="1" x14ac:dyDescent="0.25">
      <c r="A42" s="19" t="s">
        <v>2650</v>
      </c>
      <c r="B42" s="19" t="s">
        <v>238</v>
      </c>
      <c r="C42" s="19" t="str">
        <f t="shared" si="0"/>
        <v>ILOCOS SURSALCEDO (BAUGEN)</v>
      </c>
      <c r="D42" s="19" t="s">
        <v>3392</v>
      </c>
      <c r="E42" s="19" t="s">
        <v>3408</v>
      </c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 t="s">
        <v>3561</v>
      </c>
      <c r="S42" s="35" t="s">
        <v>3561</v>
      </c>
      <c r="T42" s="35">
        <v>0</v>
      </c>
      <c r="U42" s="35"/>
      <c r="V42" s="35"/>
      <c r="W42" s="35"/>
      <c r="X42" s="35">
        <v>0</v>
      </c>
      <c r="Y42" s="35">
        <v>850</v>
      </c>
      <c r="Z42" s="35">
        <v>850</v>
      </c>
      <c r="AA42" s="35"/>
      <c r="AB42" s="35"/>
      <c r="AC42" s="35"/>
      <c r="AD42" s="35" t="s">
        <v>3561</v>
      </c>
      <c r="AE42" s="35" t="s">
        <v>3561</v>
      </c>
      <c r="AF42" s="35">
        <v>0</v>
      </c>
      <c r="AG42" s="35" t="s">
        <v>3561</v>
      </c>
      <c r="AH42" s="35" t="s">
        <v>3561</v>
      </c>
      <c r="AI42" s="35">
        <v>0</v>
      </c>
      <c r="AJ42" s="35" t="s">
        <v>3561</v>
      </c>
      <c r="AK42" s="35" t="s">
        <v>3561</v>
      </c>
      <c r="AL42" s="35">
        <v>0</v>
      </c>
      <c r="AM42" s="35" t="s">
        <v>3561</v>
      </c>
      <c r="AN42" s="35" t="s">
        <v>3561</v>
      </c>
      <c r="AO42" s="35">
        <v>0</v>
      </c>
      <c r="AP42" s="35" t="s">
        <v>3561</v>
      </c>
      <c r="AQ42" s="35" t="s">
        <v>3561</v>
      </c>
      <c r="AR42" s="35">
        <v>0</v>
      </c>
      <c r="AS42" s="35" t="s">
        <v>3561</v>
      </c>
      <c r="AT42" s="35" t="s">
        <v>3561</v>
      </c>
      <c r="AU42" s="35">
        <v>0</v>
      </c>
      <c r="AV42" s="35">
        <v>1</v>
      </c>
      <c r="AW42" s="35">
        <v>0</v>
      </c>
      <c r="AX42" s="35">
        <v>1</v>
      </c>
      <c r="AY42" s="35" t="s">
        <v>3561</v>
      </c>
      <c r="AZ42" s="35" t="s">
        <v>3561</v>
      </c>
      <c r="BA42" s="35">
        <v>0</v>
      </c>
      <c r="BB42" s="35" t="s">
        <v>3561</v>
      </c>
      <c r="BC42" s="35" t="s">
        <v>3561</v>
      </c>
      <c r="BD42" s="35">
        <v>0</v>
      </c>
      <c r="BE42" s="35" t="s">
        <v>3561</v>
      </c>
      <c r="BF42" s="35" t="s">
        <v>3561</v>
      </c>
      <c r="BG42" s="35">
        <v>0</v>
      </c>
      <c r="BH42" s="36" t="s">
        <v>3561</v>
      </c>
      <c r="BI42" s="36" t="s">
        <v>3561</v>
      </c>
      <c r="BJ42" s="36">
        <v>0</v>
      </c>
    </row>
    <row r="43" spans="1:62" ht="15.75" customHeight="1" x14ac:dyDescent="0.25">
      <c r="A43" s="19" t="s">
        <v>2690</v>
      </c>
      <c r="B43" s="19" t="s">
        <v>238</v>
      </c>
      <c r="C43" s="19" t="str">
        <f t="shared" si="0"/>
        <v>ILOCOS SURSAN EMILIO</v>
      </c>
      <c r="D43" s="19" t="s">
        <v>3392</v>
      </c>
      <c r="E43" s="19" t="s">
        <v>3409</v>
      </c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>
        <v>0</v>
      </c>
      <c r="S43" s="35">
        <v>30</v>
      </c>
      <c r="T43" s="35">
        <v>30</v>
      </c>
      <c r="U43" s="35"/>
      <c r="V43" s="35"/>
      <c r="W43" s="35"/>
      <c r="X43" s="35">
        <v>0</v>
      </c>
      <c r="Y43" s="35">
        <v>353</v>
      </c>
      <c r="Z43" s="35">
        <v>353</v>
      </c>
      <c r="AA43" s="35"/>
      <c r="AB43" s="35"/>
      <c r="AC43" s="35"/>
      <c r="AD43" s="35">
        <v>25</v>
      </c>
      <c r="AE43" s="35">
        <v>16.5</v>
      </c>
      <c r="AF43" s="35">
        <v>41.5</v>
      </c>
      <c r="AG43" s="35" t="s">
        <v>3561</v>
      </c>
      <c r="AH43" s="35" t="s">
        <v>3561</v>
      </c>
      <c r="AI43" s="35">
        <v>0</v>
      </c>
      <c r="AJ43" s="35" t="s">
        <v>3561</v>
      </c>
      <c r="AK43" s="35" t="s">
        <v>3561</v>
      </c>
      <c r="AL43" s="35">
        <v>0</v>
      </c>
      <c r="AM43" s="35" t="s">
        <v>3561</v>
      </c>
      <c r="AN43" s="35" t="s">
        <v>3561</v>
      </c>
      <c r="AO43" s="35">
        <v>0</v>
      </c>
      <c r="AP43" s="35" t="s">
        <v>3561</v>
      </c>
      <c r="AQ43" s="35" t="s">
        <v>3561</v>
      </c>
      <c r="AR43" s="35">
        <v>0</v>
      </c>
      <c r="AS43" s="35">
        <v>1.7</v>
      </c>
      <c r="AT43" s="35">
        <v>0</v>
      </c>
      <c r="AU43" s="35">
        <v>1.7</v>
      </c>
      <c r="AV43" s="35">
        <v>22</v>
      </c>
      <c r="AW43" s="35">
        <v>21</v>
      </c>
      <c r="AX43" s="35">
        <v>43</v>
      </c>
      <c r="AY43" s="35" t="s">
        <v>3561</v>
      </c>
      <c r="AZ43" s="35" t="s">
        <v>3561</v>
      </c>
      <c r="BA43" s="35">
        <v>0</v>
      </c>
      <c r="BB43" s="35" t="s">
        <v>3561</v>
      </c>
      <c r="BC43" s="35" t="s">
        <v>3561</v>
      </c>
      <c r="BD43" s="35">
        <v>0</v>
      </c>
      <c r="BE43" s="35" t="s">
        <v>3561</v>
      </c>
      <c r="BF43" s="35" t="s">
        <v>3561</v>
      </c>
      <c r="BG43" s="35">
        <v>0</v>
      </c>
      <c r="BH43" s="36" t="s">
        <v>3561</v>
      </c>
      <c r="BI43" s="36" t="s">
        <v>3561</v>
      </c>
      <c r="BJ43" s="36">
        <v>0</v>
      </c>
    </row>
    <row r="44" spans="1:62" ht="15.75" customHeight="1" x14ac:dyDescent="0.25">
      <c r="A44" s="19" t="s">
        <v>2695</v>
      </c>
      <c r="B44" s="19" t="s">
        <v>238</v>
      </c>
      <c r="C44" s="19" t="str">
        <f t="shared" si="0"/>
        <v>ILOCOS SURSAN ESTEBAN</v>
      </c>
      <c r="D44" s="19" t="s">
        <v>3392</v>
      </c>
      <c r="E44" s="19" t="s">
        <v>3410</v>
      </c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>
        <v>0</v>
      </c>
      <c r="S44" s="35">
        <v>473.7</v>
      </c>
      <c r="T44" s="35">
        <v>473.7</v>
      </c>
      <c r="U44" s="35"/>
      <c r="V44" s="35"/>
      <c r="W44" s="35"/>
      <c r="X44" s="35">
        <v>31</v>
      </c>
      <c r="Y44" s="35">
        <v>693.3</v>
      </c>
      <c r="Z44" s="35">
        <v>724.3</v>
      </c>
      <c r="AA44" s="35"/>
      <c r="AB44" s="35"/>
      <c r="AC44" s="35"/>
      <c r="AD44" s="35">
        <v>77.430000000000007</v>
      </c>
      <c r="AE44" s="35">
        <v>22.75</v>
      </c>
      <c r="AF44" s="35">
        <v>100.18</v>
      </c>
      <c r="AG44" s="35" t="s">
        <v>3561</v>
      </c>
      <c r="AH44" s="35" t="s">
        <v>3561</v>
      </c>
      <c r="AI44" s="35">
        <v>0</v>
      </c>
      <c r="AJ44" s="35" t="s">
        <v>3561</v>
      </c>
      <c r="AK44" s="35" t="s">
        <v>3561</v>
      </c>
      <c r="AL44" s="35">
        <v>0</v>
      </c>
      <c r="AM44" s="35" t="s">
        <v>3561</v>
      </c>
      <c r="AN44" s="35" t="s">
        <v>3561</v>
      </c>
      <c r="AO44" s="35">
        <v>0</v>
      </c>
      <c r="AP44" s="35" t="s">
        <v>3561</v>
      </c>
      <c r="AQ44" s="35" t="s">
        <v>3561</v>
      </c>
      <c r="AR44" s="35">
        <v>0</v>
      </c>
      <c r="AS44" s="35" t="s">
        <v>3561</v>
      </c>
      <c r="AT44" s="35" t="s">
        <v>3561</v>
      </c>
      <c r="AU44" s="35">
        <v>0</v>
      </c>
      <c r="AV44" s="35" t="s">
        <v>3561</v>
      </c>
      <c r="AW44" s="35" t="s">
        <v>3561</v>
      </c>
      <c r="AX44" s="35">
        <v>0</v>
      </c>
      <c r="AY44" s="35" t="s">
        <v>3561</v>
      </c>
      <c r="AZ44" s="35" t="s">
        <v>3561</v>
      </c>
      <c r="BA44" s="35">
        <v>0</v>
      </c>
      <c r="BB44" s="35" t="s">
        <v>3561</v>
      </c>
      <c r="BC44" s="35" t="s">
        <v>3561</v>
      </c>
      <c r="BD44" s="35">
        <v>0</v>
      </c>
      <c r="BE44" s="35" t="s">
        <v>3561</v>
      </c>
      <c r="BF44" s="35" t="s">
        <v>3561</v>
      </c>
      <c r="BG44" s="35">
        <v>0</v>
      </c>
      <c r="BH44" s="36" t="s">
        <v>3561</v>
      </c>
      <c r="BI44" s="36" t="s">
        <v>3561</v>
      </c>
      <c r="BJ44" s="36">
        <v>0</v>
      </c>
    </row>
    <row r="45" spans="1:62" ht="15.75" customHeight="1" x14ac:dyDescent="0.25">
      <c r="A45" s="19" t="s">
        <v>2717</v>
      </c>
      <c r="B45" s="19" t="s">
        <v>238</v>
      </c>
      <c r="C45" s="19" t="str">
        <f t="shared" si="0"/>
        <v>ILOCOS SURSAN ILDEFONSO</v>
      </c>
      <c r="D45" s="19" t="s">
        <v>3392</v>
      </c>
      <c r="E45" s="24" t="s">
        <v>3411</v>
      </c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>
        <v>0</v>
      </c>
      <c r="S45" s="35">
        <v>652.29999999999995</v>
      </c>
      <c r="T45" s="35">
        <v>652.29999999999995</v>
      </c>
      <c r="U45" s="35"/>
      <c r="V45" s="35"/>
      <c r="W45" s="35"/>
      <c r="X45" s="35">
        <v>3</v>
      </c>
      <c r="Y45" s="35">
        <v>140</v>
      </c>
      <c r="Z45" s="35">
        <v>143</v>
      </c>
      <c r="AA45" s="35"/>
      <c r="AB45" s="35"/>
      <c r="AC45" s="35"/>
      <c r="AD45" s="35">
        <v>4</v>
      </c>
      <c r="AE45" s="35">
        <v>0</v>
      </c>
      <c r="AF45" s="35">
        <v>4</v>
      </c>
      <c r="AG45" s="35" t="s">
        <v>3561</v>
      </c>
      <c r="AH45" s="35" t="s">
        <v>3561</v>
      </c>
      <c r="AI45" s="35">
        <v>0</v>
      </c>
      <c r="AJ45" s="35">
        <v>0</v>
      </c>
      <c r="AK45" s="35">
        <v>33</v>
      </c>
      <c r="AL45" s="35">
        <v>33</v>
      </c>
      <c r="AM45" s="35" t="s">
        <v>3561</v>
      </c>
      <c r="AN45" s="35" t="s">
        <v>3561</v>
      </c>
      <c r="AO45" s="35">
        <v>0</v>
      </c>
      <c r="AP45" s="35" t="s">
        <v>3561</v>
      </c>
      <c r="AQ45" s="35" t="s">
        <v>3561</v>
      </c>
      <c r="AR45" s="35">
        <v>0</v>
      </c>
      <c r="AS45" s="35">
        <v>0</v>
      </c>
      <c r="AT45" s="35">
        <v>30.27</v>
      </c>
      <c r="AU45" s="35">
        <v>30.27</v>
      </c>
      <c r="AV45" s="35">
        <v>0</v>
      </c>
      <c r="AW45" s="35">
        <v>20</v>
      </c>
      <c r="AX45" s="35">
        <v>20</v>
      </c>
      <c r="AY45" s="35" t="s">
        <v>3561</v>
      </c>
      <c r="AZ45" s="35" t="s">
        <v>3561</v>
      </c>
      <c r="BA45" s="35">
        <v>0</v>
      </c>
      <c r="BB45" s="35" t="s">
        <v>3561</v>
      </c>
      <c r="BC45" s="35" t="s">
        <v>3561</v>
      </c>
      <c r="BD45" s="35">
        <v>0</v>
      </c>
      <c r="BE45" s="35" t="s">
        <v>3561</v>
      </c>
      <c r="BF45" s="35" t="s">
        <v>3561</v>
      </c>
      <c r="BG45" s="35">
        <v>0</v>
      </c>
      <c r="BH45" s="36" t="s">
        <v>3561</v>
      </c>
      <c r="BI45" s="36" t="s">
        <v>3561</v>
      </c>
      <c r="BJ45" s="36">
        <v>0</v>
      </c>
    </row>
    <row r="46" spans="1:62" ht="15.75" customHeight="1" x14ac:dyDescent="0.25">
      <c r="A46" s="19" t="s">
        <v>2751</v>
      </c>
      <c r="B46" s="19" t="s">
        <v>238</v>
      </c>
      <c r="C46" s="19" t="str">
        <f t="shared" si="0"/>
        <v>ILOCOS SURSAN JUAN (LAPOG)</v>
      </c>
      <c r="D46" s="19" t="s">
        <v>3392</v>
      </c>
      <c r="E46" s="19" t="s">
        <v>3412</v>
      </c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 t="s">
        <v>3561</v>
      </c>
      <c r="S46" s="35" t="s">
        <v>3561</v>
      </c>
      <c r="T46" s="35">
        <v>0</v>
      </c>
      <c r="U46" s="35"/>
      <c r="V46" s="35"/>
      <c r="W46" s="35"/>
      <c r="X46" s="35">
        <v>0</v>
      </c>
      <c r="Y46" s="35">
        <v>194</v>
      </c>
      <c r="Z46" s="35">
        <v>194</v>
      </c>
      <c r="AA46" s="35"/>
      <c r="AB46" s="35"/>
      <c r="AC46" s="35"/>
      <c r="AD46" s="35" t="s">
        <v>3561</v>
      </c>
      <c r="AE46" s="35" t="s">
        <v>3561</v>
      </c>
      <c r="AF46" s="35">
        <v>0</v>
      </c>
      <c r="AG46" s="35" t="s">
        <v>3561</v>
      </c>
      <c r="AH46" s="35" t="s">
        <v>3561</v>
      </c>
      <c r="AI46" s="35">
        <v>0</v>
      </c>
      <c r="AJ46" s="35" t="s">
        <v>3561</v>
      </c>
      <c r="AK46" s="35" t="s">
        <v>3561</v>
      </c>
      <c r="AL46" s="35">
        <v>0</v>
      </c>
      <c r="AM46" s="35" t="s">
        <v>3561</v>
      </c>
      <c r="AN46" s="35" t="s">
        <v>3561</v>
      </c>
      <c r="AO46" s="35">
        <v>0</v>
      </c>
      <c r="AP46" s="35" t="s">
        <v>3561</v>
      </c>
      <c r="AQ46" s="35" t="s">
        <v>3561</v>
      </c>
      <c r="AR46" s="35">
        <v>0</v>
      </c>
      <c r="AS46" s="35" t="s">
        <v>3561</v>
      </c>
      <c r="AT46" s="35" t="s">
        <v>3561</v>
      </c>
      <c r="AU46" s="35">
        <v>0</v>
      </c>
      <c r="AV46" s="35" t="s">
        <v>3561</v>
      </c>
      <c r="AW46" s="35" t="s">
        <v>3561</v>
      </c>
      <c r="AX46" s="35">
        <v>0</v>
      </c>
      <c r="AY46" s="35" t="s">
        <v>3561</v>
      </c>
      <c r="AZ46" s="35" t="s">
        <v>3561</v>
      </c>
      <c r="BA46" s="35">
        <v>0</v>
      </c>
      <c r="BB46" s="35" t="s">
        <v>3561</v>
      </c>
      <c r="BC46" s="35" t="s">
        <v>3561</v>
      </c>
      <c r="BD46" s="35">
        <v>0</v>
      </c>
      <c r="BE46" s="35" t="s">
        <v>3561</v>
      </c>
      <c r="BF46" s="35" t="s">
        <v>3561</v>
      </c>
      <c r="BG46" s="35">
        <v>0</v>
      </c>
      <c r="BH46" s="36" t="s">
        <v>3561</v>
      </c>
      <c r="BI46" s="36" t="s">
        <v>3561</v>
      </c>
      <c r="BJ46" s="36">
        <v>0</v>
      </c>
    </row>
    <row r="47" spans="1:62" ht="15.75" customHeight="1" x14ac:dyDescent="0.25">
      <c r="A47" s="19" t="s">
        <v>2828</v>
      </c>
      <c r="B47" s="19" t="s">
        <v>238</v>
      </c>
      <c r="C47" s="19" t="str">
        <f t="shared" si="0"/>
        <v>ILOCOS SURSAN VICENTE</v>
      </c>
      <c r="D47" s="19" t="s">
        <v>3392</v>
      </c>
      <c r="E47" s="19" t="s">
        <v>3413</v>
      </c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>
        <v>55</v>
      </c>
      <c r="S47" s="35">
        <v>530</v>
      </c>
      <c r="T47" s="35">
        <v>585</v>
      </c>
      <c r="U47" s="35"/>
      <c r="V47" s="35"/>
      <c r="W47" s="35"/>
      <c r="X47" s="35">
        <v>0</v>
      </c>
      <c r="Y47" s="35">
        <v>75</v>
      </c>
      <c r="Z47" s="35">
        <v>75</v>
      </c>
      <c r="AA47" s="35"/>
      <c r="AB47" s="35"/>
      <c r="AC47" s="35"/>
      <c r="AD47" s="35">
        <v>1</v>
      </c>
      <c r="AE47" s="35">
        <v>0</v>
      </c>
      <c r="AF47" s="35">
        <v>1</v>
      </c>
      <c r="AG47" s="35" t="s">
        <v>3561</v>
      </c>
      <c r="AH47" s="35" t="s">
        <v>3561</v>
      </c>
      <c r="AI47" s="35">
        <v>0</v>
      </c>
      <c r="AJ47" s="35">
        <v>0</v>
      </c>
      <c r="AK47" s="35">
        <v>11</v>
      </c>
      <c r="AL47" s="35">
        <v>11</v>
      </c>
      <c r="AM47" s="35" t="s">
        <v>3561</v>
      </c>
      <c r="AN47" s="35" t="s">
        <v>3561</v>
      </c>
      <c r="AO47" s="35">
        <v>0</v>
      </c>
      <c r="AP47" s="35" t="s">
        <v>3561</v>
      </c>
      <c r="AQ47" s="35" t="s">
        <v>3561</v>
      </c>
      <c r="AR47" s="35">
        <v>0</v>
      </c>
      <c r="AS47" s="35">
        <v>0</v>
      </c>
      <c r="AT47" s="35">
        <v>43.5</v>
      </c>
      <c r="AU47" s="35">
        <v>43.5</v>
      </c>
      <c r="AV47" s="35">
        <v>0</v>
      </c>
      <c r="AW47" s="35">
        <v>104.5</v>
      </c>
      <c r="AX47" s="35">
        <v>104.5</v>
      </c>
      <c r="AY47" s="35" t="s">
        <v>3561</v>
      </c>
      <c r="AZ47" s="35" t="s">
        <v>3561</v>
      </c>
      <c r="BA47" s="35">
        <v>0</v>
      </c>
      <c r="BB47" s="35" t="s">
        <v>3561</v>
      </c>
      <c r="BC47" s="35" t="s">
        <v>3561</v>
      </c>
      <c r="BD47" s="35">
        <v>0</v>
      </c>
      <c r="BE47" s="35">
        <v>0</v>
      </c>
      <c r="BF47" s="35">
        <v>0.2</v>
      </c>
      <c r="BG47" s="35">
        <v>0.2</v>
      </c>
      <c r="BH47" s="36" t="s">
        <v>3561</v>
      </c>
      <c r="BI47" s="36" t="s">
        <v>3561</v>
      </c>
      <c r="BJ47" s="36">
        <v>0</v>
      </c>
    </row>
    <row r="48" spans="1:62" ht="15.75" customHeight="1" x14ac:dyDescent="0.25">
      <c r="A48" s="19" t="s">
        <v>2835</v>
      </c>
      <c r="B48" s="19" t="s">
        <v>238</v>
      </c>
      <c r="C48" s="19" t="str">
        <f t="shared" si="0"/>
        <v>ILOCOS SURSANTA</v>
      </c>
      <c r="D48" s="19" t="s">
        <v>3392</v>
      </c>
      <c r="E48" s="19" t="s">
        <v>3414</v>
      </c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>
        <v>285.5</v>
      </c>
      <c r="S48" s="35">
        <v>344.6</v>
      </c>
      <c r="T48" s="35">
        <v>630.1</v>
      </c>
      <c r="U48" s="35"/>
      <c r="V48" s="35"/>
      <c r="W48" s="35"/>
      <c r="X48" s="35">
        <v>0</v>
      </c>
      <c r="Y48" s="35">
        <v>171</v>
      </c>
      <c r="Z48" s="35">
        <v>171</v>
      </c>
      <c r="AA48" s="35"/>
      <c r="AB48" s="35"/>
      <c r="AC48" s="35"/>
      <c r="AD48" s="35">
        <v>142.75</v>
      </c>
      <c r="AE48" s="35">
        <v>142.75</v>
      </c>
      <c r="AF48" s="35">
        <v>285.5</v>
      </c>
      <c r="AG48" s="35" t="s">
        <v>3561</v>
      </c>
      <c r="AH48" s="35" t="s">
        <v>3561</v>
      </c>
      <c r="AI48" s="35">
        <v>0</v>
      </c>
      <c r="AJ48" s="35">
        <v>0</v>
      </c>
      <c r="AK48" s="35">
        <v>363.5</v>
      </c>
      <c r="AL48" s="35">
        <v>363.5</v>
      </c>
      <c r="AM48" s="35" t="s">
        <v>3561</v>
      </c>
      <c r="AN48" s="35" t="s">
        <v>3561</v>
      </c>
      <c r="AO48" s="35">
        <v>0</v>
      </c>
      <c r="AP48" s="35" t="s">
        <v>3561</v>
      </c>
      <c r="AQ48" s="35" t="s">
        <v>3561</v>
      </c>
      <c r="AR48" s="35">
        <v>0</v>
      </c>
      <c r="AS48" s="35">
        <v>0</v>
      </c>
      <c r="AT48" s="35">
        <v>127</v>
      </c>
      <c r="AU48" s="35">
        <v>127</v>
      </c>
      <c r="AV48" s="35">
        <v>0</v>
      </c>
      <c r="AW48" s="35">
        <v>35.75</v>
      </c>
      <c r="AX48" s="35">
        <v>35.75</v>
      </c>
      <c r="AY48" s="35" t="s">
        <v>3561</v>
      </c>
      <c r="AZ48" s="35" t="s">
        <v>3561</v>
      </c>
      <c r="BA48" s="35">
        <v>0</v>
      </c>
      <c r="BB48" s="35" t="s">
        <v>3561</v>
      </c>
      <c r="BC48" s="35" t="s">
        <v>3561</v>
      </c>
      <c r="BD48" s="35">
        <v>0</v>
      </c>
      <c r="BE48" s="35" t="s">
        <v>3561</v>
      </c>
      <c r="BF48" s="35" t="s">
        <v>3561</v>
      </c>
      <c r="BG48" s="35">
        <v>0</v>
      </c>
      <c r="BH48" s="36" t="s">
        <v>3561</v>
      </c>
      <c r="BI48" s="36" t="s">
        <v>3561</v>
      </c>
      <c r="BJ48" s="36">
        <v>0</v>
      </c>
    </row>
    <row r="49" spans="1:16313" ht="15.75" customHeight="1" x14ac:dyDescent="0.25">
      <c r="A49" s="19" t="s">
        <v>2844</v>
      </c>
      <c r="B49" s="19" t="s">
        <v>238</v>
      </c>
      <c r="C49" s="19" t="str">
        <f t="shared" si="0"/>
        <v>ILOCOS SURSANTA CATALINA</v>
      </c>
      <c r="D49" s="19" t="s">
        <v>3392</v>
      </c>
      <c r="E49" s="19" t="s">
        <v>3415</v>
      </c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>
        <v>0</v>
      </c>
      <c r="S49" s="35">
        <v>228</v>
      </c>
      <c r="T49" s="35">
        <v>228</v>
      </c>
      <c r="U49" s="35"/>
      <c r="V49" s="35"/>
      <c r="W49" s="35"/>
      <c r="X49" s="35">
        <v>0</v>
      </c>
      <c r="Y49" s="35">
        <v>14</v>
      </c>
      <c r="Z49" s="35">
        <v>14</v>
      </c>
      <c r="AA49" s="35"/>
      <c r="AB49" s="35"/>
      <c r="AC49" s="35"/>
      <c r="AD49" s="35" t="s">
        <v>3561</v>
      </c>
      <c r="AE49" s="35" t="s">
        <v>3561</v>
      </c>
      <c r="AF49" s="35">
        <v>0</v>
      </c>
      <c r="AG49" s="35" t="s">
        <v>3561</v>
      </c>
      <c r="AH49" s="35" t="s">
        <v>3561</v>
      </c>
      <c r="AI49" s="35">
        <v>0</v>
      </c>
      <c r="AJ49" s="35">
        <v>0</v>
      </c>
      <c r="AK49" s="35">
        <v>16</v>
      </c>
      <c r="AL49" s="35">
        <v>16</v>
      </c>
      <c r="AM49" s="35" t="s">
        <v>3561</v>
      </c>
      <c r="AN49" s="35" t="s">
        <v>3561</v>
      </c>
      <c r="AO49" s="35">
        <v>0</v>
      </c>
      <c r="AP49" s="35" t="s">
        <v>3561</v>
      </c>
      <c r="AQ49" s="35" t="s">
        <v>3561</v>
      </c>
      <c r="AR49" s="35">
        <v>0</v>
      </c>
      <c r="AS49" s="35" t="s">
        <v>3561</v>
      </c>
      <c r="AT49" s="35" t="s">
        <v>3561</v>
      </c>
      <c r="AU49" s="35">
        <v>0</v>
      </c>
      <c r="AV49" s="35">
        <v>0</v>
      </c>
      <c r="AW49" s="35">
        <v>15</v>
      </c>
      <c r="AX49" s="35">
        <v>15</v>
      </c>
      <c r="AY49" s="35" t="s">
        <v>3561</v>
      </c>
      <c r="AZ49" s="35" t="s">
        <v>3561</v>
      </c>
      <c r="BA49" s="35">
        <v>0</v>
      </c>
      <c r="BB49" s="35" t="s">
        <v>3561</v>
      </c>
      <c r="BC49" s="35" t="s">
        <v>3561</v>
      </c>
      <c r="BD49" s="35">
        <v>0</v>
      </c>
      <c r="BE49" s="35">
        <v>0</v>
      </c>
      <c r="BF49" s="35">
        <v>25</v>
      </c>
      <c r="BG49" s="35">
        <v>25</v>
      </c>
      <c r="BH49" s="36" t="s">
        <v>3561</v>
      </c>
      <c r="BI49" s="36" t="s">
        <v>3561</v>
      </c>
      <c r="BJ49" s="36">
        <v>0</v>
      </c>
    </row>
    <row r="50" spans="1:16313" ht="15.75" customHeight="1" x14ac:dyDescent="0.25">
      <c r="A50" s="19" t="s">
        <v>2847</v>
      </c>
      <c r="B50" s="19" t="s">
        <v>238</v>
      </c>
      <c r="C50" s="19" t="str">
        <f t="shared" si="0"/>
        <v>ILOCOS SURSANTA CRUZ</v>
      </c>
      <c r="D50" s="19" t="s">
        <v>3392</v>
      </c>
      <c r="E50" s="19" t="s">
        <v>3416</v>
      </c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 t="s">
        <v>3561</v>
      </c>
      <c r="S50" s="35" t="s">
        <v>3561</v>
      </c>
      <c r="T50" s="35">
        <v>0</v>
      </c>
      <c r="U50" s="35"/>
      <c r="V50" s="35"/>
      <c r="W50" s="35"/>
      <c r="X50" s="35">
        <v>20.100000000000001</v>
      </c>
      <c r="Y50" s="35">
        <v>730.5</v>
      </c>
      <c r="Z50" s="35">
        <v>750.6</v>
      </c>
      <c r="AA50" s="35"/>
      <c r="AB50" s="35"/>
      <c r="AC50" s="35"/>
      <c r="AD50" s="35">
        <v>5.09</v>
      </c>
      <c r="AE50" s="35">
        <v>5.09</v>
      </c>
      <c r="AF50" s="35">
        <v>10.18</v>
      </c>
      <c r="AG50" s="35" t="s">
        <v>3561</v>
      </c>
      <c r="AH50" s="35" t="s">
        <v>3561</v>
      </c>
      <c r="AI50" s="35">
        <v>0</v>
      </c>
      <c r="AJ50" s="35" t="s">
        <v>3561</v>
      </c>
      <c r="AK50" s="35" t="s">
        <v>3561</v>
      </c>
      <c r="AL50" s="35">
        <v>0</v>
      </c>
      <c r="AM50" s="35" t="s">
        <v>3561</v>
      </c>
      <c r="AN50" s="35" t="s">
        <v>3561</v>
      </c>
      <c r="AO50" s="35">
        <v>0</v>
      </c>
      <c r="AP50" s="35" t="s">
        <v>3561</v>
      </c>
      <c r="AQ50" s="35" t="s">
        <v>3561</v>
      </c>
      <c r="AR50" s="35">
        <v>0</v>
      </c>
      <c r="AS50" s="35" t="s">
        <v>3561</v>
      </c>
      <c r="AT50" s="35" t="s">
        <v>3561</v>
      </c>
      <c r="AU50" s="35">
        <v>0</v>
      </c>
      <c r="AV50" s="35">
        <v>4.8</v>
      </c>
      <c r="AW50" s="35">
        <v>0</v>
      </c>
      <c r="AX50" s="35">
        <v>4.8</v>
      </c>
      <c r="AY50" s="35" t="s">
        <v>3561</v>
      </c>
      <c r="AZ50" s="35" t="s">
        <v>3561</v>
      </c>
      <c r="BA50" s="35">
        <v>0</v>
      </c>
      <c r="BB50" s="35" t="s">
        <v>3561</v>
      </c>
      <c r="BC50" s="35" t="s">
        <v>3561</v>
      </c>
      <c r="BD50" s="35">
        <v>0</v>
      </c>
      <c r="BE50" s="35" t="s">
        <v>3561</v>
      </c>
      <c r="BF50" s="35" t="s">
        <v>3561</v>
      </c>
      <c r="BG50" s="35">
        <v>0</v>
      </c>
      <c r="BH50" s="36" t="s">
        <v>3561</v>
      </c>
      <c r="BI50" s="36" t="s">
        <v>3561</v>
      </c>
      <c r="BJ50" s="36">
        <v>0</v>
      </c>
    </row>
    <row r="51" spans="1:16313" ht="15.75" customHeight="1" x14ac:dyDescent="0.25">
      <c r="A51" s="19" t="s">
        <v>2866</v>
      </c>
      <c r="B51" s="19" t="s">
        <v>238</v>
      </c>
      <c r="C51" s="19" t="str">
        <f t="shared" si="0"/>
        <v>ILOCOS SURSANTA LUCIA</v>
      </c>
      <c r="D51" s="19" t="s">
        <v>3392</v>
      </c>
      <c r="E51" s="19" t="s">
        <v>3417</v>
      </c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 t="s">
        <v>3561</v>
      </c>
      <c r="S51" s="35" t="s">
        <v>3561</v>
      </c>
      <c r="T51" s="35">
        <v>0</v>
      </c>
      <c r="U51" s="35"/>
      <c r="V51" s="35"/>
      <c r="W51" s="35"/>
      <c r="X51" s="35">
        <v>0</v>
      </c>
      <c r="Y51" s="35">
        <v>291</v>
      </c>
      <c r="Z51" s="35">
        <v>291</v>
      </c>
      <c r="AA51" s="35"/>
      <c r="AB51" s="35"/>
      <c r="AC51" s="35"/>
      <c r="AD51" s="35">
        <v>48.134999999999998</v>
      </c>
      <c r="AE51" s="35">
        <v>48.134999999999998</v>
      </c>
      <c r="AF51" s="35">
        <v>96.27</v>
      </c>
      <c r="AG51" s="35" t="s">
        <v>3561</v>
      </c>
      <c r="AH51" s="35" t="s">
        <v>3561</v>
      </c>
      <c r="AI51" s="35">
        <v>0</v>
      </c>
      <c r="AJ51" s="35">
        <v>0</v>
      </c>
      <c r="AK51" s="35">
        <v>253.5</v>
      </c>
      <c r="AL51" s="35">
        <v>253.5</v>
      </c>
      <c r="AM51" s="35" t="s">
        <v>3561</v>
      </c>
      <c r="AN51" s="35" t="s">
        <v>3561</v>
      </c>
      <c r="AO51" s="35">
        <v>0</v>
      </c>
      <c r="AP51" s="35" t="s">
        <v>3561</v>
      </c>
      <c r="AQ51" s="35" t="s">
        <v>3561</v>
      </c>
      <c r="AR51" s="35">
        <v>0</v>
      </c>
      <c r="AS51" s="35" t="s">
        <v>3561</v>
      </c>
      <c r="AT51" s="35" t="s">
        <v>3561</v>
      </c>
      <c r="AU51" s="35">
        <v>0</v>
      </c>
      <c r="AV51" s="35">
        <v>1.5</v>
      </c>
      <c r="AW51" s="35">
        <v>8.09</v>
      </c>
      <c r="AX51" s="35">
        <v>9.59</v>
      </c>
      <c r="AY51" s="35" t="s">
        <v>3561</v>
      </c>
      <c r="AZ51" s="35" t="s">
        <v>3561</v>
      </c>
      <c r="BA51" s="35">
        <v>0</v>
      </c>
      <c r="BB51" s="35" t="s">
        <v>3561</v>
      </c>
      <c r="BC51" s="35" t="s">
        <v>3561</v>
      </c>
      <c r="BD51" s="35">
        <v>0</v>
      </c>
      <c r="BE51" s="35">
        <v>5.88</v>
      </c>
      <c r="BF51" s="35">
        <v>0</v>
      </c>
      <c r="BG51" s="35">
        <v>5.88</v>
      </c>
      <c r="BH51" s="36" t="s">
        <v>3561</v>
      </c>
      <c r="BI51" s="36" t="s">
        <v>3561</v>
      </c>
      <c r="BJ51" s="36">
        <v>0</v>
      </c>
    </row>
    <row r="52" spans="1:16313" ht="15.75" customHeight="1" x14ac:dyDescent="0.25">
      <c r="A52" s="19" t="s">
        <v>2874</v>
      </c>
      <c r="B52" s="19" t="s">
        <v>238</v>
      </c>
      <c r="C52" s="19" t="str">
        <f t="shared" si="0"/>
        <v>ILOCOS SURSANTA MARIA</v>
      </c>
      <c r="D52" s="19" t="s">
        <v>3392</v>
      </c>
      <c r="E52" s="19" t="s">
        <v>3418</v>
      </c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>
        <v>10</v>
      </c>
      <c r="S52" s="35">
        <v>1616.08</v>
      </c>
      <c r="T52" s="35">
        <v>1626.08</v>
      </c>
      <c r="U52" s="35"/>
      <c r="V52" s="35"/>
      <c r="W52" s="35"/>
      <c r="X52" s="35">
        <v>0</v>
      </c>
      <c r="Y52" s="35">
        <v>1250</v>
      </c>
      <c r="Z52" s="35">
        <v>1250</v>
      </c>
      <c r="AA52" s="35"/>
      <c r="AB52" s="35"/>
      <c r="AC52" s="35"/>
      <c r="AD52" s="35" t="s">
        <v>3561</v>
      </c>
      <c r="AE52" s="35" t="s">
        <v>3561</v>
      </c>
      <c r="AF52" s="35">
        <v>0</v>
      </c>
      <c r="AG52" s="35" t="s">
        <v>3561</v>
      </c>
      <c r="AH52" s="35" t="s">
        <v>3561</v>
      </c>
      <c r="AI52" s="35">
        <v>0</v>
      </c>
      <c r="AJ52" s="35" t="s">
        <v>3561</v>
      </c>
      <c r="AK52" s="35" t="s">
        <v>3561</v>
      </c>
      <c r="AL52" s="35">
        <v>0</v>
      </c>
      <c r="AM52" s="35" t="s">
        <v>3561</v>
      </c>
      <c r="AN52" s="35" t="s">
        <v>3561</v>
      </c>
      <c r="AO52" s="35">
        <v>0</v>
      </c>
      <c r="AP52" s="35" t="s">
        <v>3561</v>
      </c>
      <c r="AQ52" s="35" t="s">
        <v>3561</v>
      </c>
      <c r="AR52" s="35">
        <v>0</v>
      </c>
      <c r="AS52" s="35" t="s">
        <v>3561</v>
      </c>
      <c r="AT52" s="35" t="s">
        <v>3561</v>
      </c>
      <c r="AU52" s="35">
        <v>0</v>
      </c>
      <c r="AV52" s="35">
        <v>15</v>
      </c>
      <c r="AW52" s="35">
        <v>87.65</v>
      </c>
      <c r="AX52" s="35">
        <v>102.65</v>
      </c>
      <c r="AY52" s="35" t="s">
        <v>3561</v>
      </c>
      <c r="AZ52" s="35" t="s">
        <v>3561</v>
      </c>
      <c r="BA52" s="35">
        <v>0</v>
      </c>
      <c r="BB52" s="35" t="s">
        <v>3561</v>
      </c>
      <c r="BC52" s="35" t="s">
        <v>3561</v>
      </c>
      <c r="BD52" s="35">
        <v>0</v>
      </c>
      <c r="BE52" s="35" t="s">
        <v>3561</v>
      </c>
      <c r="BF52" s="35" t="s">
        <v>3561</v>
      </c>
      <c r="BG52" s="35">
        <v>0</v>
      </c>
      <c r="BH52" s="36" t="s">
        <v>3561</v>
      </c>
      <c r="BI52" s="36" t="s">
        <v>3561</v>
      </c>
      <c r="BJ52" s="36">
        <v>0</v>
      </c>
    </row>
    <row r="53" spans="1:16313" ht="15.75" customHeight="1" x14ac:dyDescent="0.25">
      <c r="A53" s="19" t="s">
        <v>2896</v>
      </c>
      <c r="B53" s="19" t="s">
        <v>238</v>
      </c>
      <c r="C53" s="19" t="str">
        <f t="shared" si="0"/>
        <v>ILOCOS SURSANTIAGO</v>
      </c>
      <c r="D53" s="19" t="s">
        <v>3392</v>
      </c>
      <c r="E53" s="19" t="s">
        <v>3419</v>
      </c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>
        <v>0</v>
      </c>
      <c r="S53" s="35">
        <v>207</v>
      </c>
      <c r="T53" s="35">
        <v>207</v>
      </c>
      <c r="U53" s="35"/>
      <c r="V53" s="35"/>
      <c r="W53" s="35"/>
      <c r="X53" s="35">
        <v>0</v>
      </c>
      <c r="Y53" s="35">
        <v>1088</v>
      </c>
      <c r="Z53" s="35">
        <v>1088</v>
      </c>
      <c r="AA53" s="35"/>
      <c r="AB53" s="35"/>
      <c r="AC53" s="35"/>
      <c r="AD53" s="35">
        <v>46.61</v>
      </c>
      <c r="AE53" s="35">
        <v>42.26</v>
      </c>
      <c r="AF53" s="35">
        <v>88.87</v>
      </c>
      <c r="AG53" s="35" t="s">
        <v>3561</v>
      </c>
      <c r="AH53" s="35" t="s">
        <v>3561</v>
      </c>
      <c r="AI53" s="35">
        <v>0</v>
      </c>
      <c r="AJ53" s="35">
        <v>0</v>
      </c>
      <c r="AK53" s="35">
        <v>85</v>
      </c>
      <c r="AL53" s="35">
        <v>85</v>
      </c>
      <c r="AM53" s="35" t="s">
        <v>3561</v>
      </c>
      <c r="AN53" s="35" t="s">
        <v>3561</v>
      </c>
      <c r="AO53" s="35">
        <v>0</v>
      </c>
      <c r="AP53" s="35" t="s">
        <v>3561</v>
      </c>
      <c r="AQ53" s="35" t="s">
        <v>3561</v>
      </c>
      <c r="AR53" s="35">
        <v>0</v>
      </c>
      <c r="AS53" s="35" t="s">
        <v>3561</v>
      </c>
      <c r="AT53" s="35" t="s">
        <v>3561</v>
      </c>
      <c r="AU53" s="35">
        <v>0</v>
      </c>
      <c r="AV53" s="35" t="s">
        <v>3561</v>
      </c>
      <c r="AW53" s="35" t="s">
        <v>3561</v>
      </c>
      <c r="AX53" s="35">
        <v>0</v>
      </c>
      <c r="AY53" s="35" t="s">
        <v>3561</v>
      </c>
      <c r="AZ53" s="35" t="s">
        <v>3561</v>
      </c>
      <c r="BA53" s="35">
        <v>0</v>
      </c>
      <c r="BB53" s="35" t="s">
        <v>3561</v>
      </c>
      <c r="BC53" s="35" t="s">
        <v>3561</v>
      </c>
      <c r="BD53" s="35">
        <v>0</v>
      </c>
      <c r="BE53" s="35" t="s">
        <v>3561</v>
      </c>
      <c r="BF53" s="35" t="s">
        <v>3561</v>
      </c>
      <c r="BG53" s="35">
        <v>0</v>
      </c>
      <c r="BH53" s="36" t="s">
        <v>3561</v>
      </c>
      <c r="BI53" s="36" t="s">
        <v>3561</v>
      </c>
      <c r="BJ53" s="36">
        <v>0</v>
      </c>
    </row>
    <row r="54" spans="1:16313" ht="15.75" customHeight="1" x14ac:dyDescent="0.25">
      <c r="A54" s="19" t="s">
        <v>2899</v>
      </c>
      <c r="B54" s="19" t="s">
        <v>238</v>
      </c>
      <c r="C54" s="19" t="str">
        <f t="shared" si="0"/>
        <v>ILOCOS SURSANTO DOMINGO</v>
      </c>
      <c r="D54" s="19" t="s">
        <v>3392</v>
      </c>
      <c r="E54" s="19" t="s">
        <v>3420</v>
      </c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 t="s">
        <v>3561</v>
      </c>
      <c r="S54" s="35" t="s">
        <v>3561</v>
      </c>
      <c r="T54" s="35">
        <v>0</v>
      </c>
      <c r="U54" s="35"/>
      <c r="V54" s="35"/>
      <c r="W54" s="35"/>
      <c r="X54" s="35">
        <v>0</v>
      </c>
      <c r="Y54" s="35">
        <v>453</v>
      </c>
      <c r="Z54" s="35">
        <v>453</v>
      </c>
      <c r="AA54" s="35"/>
      <c r="AB54" s="35"/>
      <c r="AC54" s="35"/>
      <c r="AD54" s="35">
        <v>23.3</v>
      </c>
      <c r="AE54" s="35">
        <v>23.3</v>
      </c>
      <c r="AF54" s="35">
        <v>46.6</v>
      </c>
      <c r="AG54" s="35" t="s">
        <v>3561</v>
      </c>
      <c r="AH54" s="35" t="s">
        <v>3561</v>
      </c>
      <c r="AI54" s="35">
        <v>0</v>
      </c>
      <c r="AJ54" s="35">
        <v>0</v>
      </c>
      <c r="AK54" s="35">
        <v>195</v>
      </c>
      <c r="AL54" s="35">
        <v>195</v>
      </c>
      <c r="AM54" s="35" t="s">
        <v>3561</v>
      </c>
      <c r="AN54" s="35" t="s">
        <v>3561</v>
      </c>
      <c r="AO54" s="35">
        <v>0</v>
      </c>
      <c r="AP54" s="35" t="s">
        <v>3561</v>
      </c>
      <c r="AQ54" s="35" t="s">
        <v>3561</v>
      </c>
      <c r="AR54" s="35">
        <v>0</v>
      </c>
      <c r="AS54" s="35" t="s">
        <v>3561</v>
      </c>
      <c r="AT54" s="35" t="s">
        <v>3561</v>
      </c>
      <c r="AU54" s="35">
        <v>0</v>
      </c>
      <c r="AV54" s="35">
        <v>0.06</v>
      </c>
      <c r="AW54" s="35">
        <v>2.25</v>
      </c>
      <c r="AX54" s="35">
        <v>2.31</v>
      </c>
      <c r="AY54" s="35" t="s">
        <v>3561</v>
      </c>
      <c r="AZ54" s="35" t="s">
        <v>3561</v>
      </c>
      <c r="BA54" s="35">
        <v>0</v>
      </c>
      <c r="BB54" s="35" t="s">
        <v>3561</v>
      </c>
      <c r="BC54" s="35" t="s">
        <v>3561</v>
      </c>
      <c r="BD54" s="35">
        <v>0</v>
      </c>
      <c r="BE54" s="35" t="s">
        <v>3561</v>
      </c>
      <c r="BF54" s="35" t="s">
        <v>3561</v>
      </c>
      <c r="BG54" s="35">
        <v>0</v>
      </c>
      <c r="BH54" s="36" t="s">
        <v>3561</v>
      </c>
      <c r="BI54" s="36" t="s">
        <v>3561</v>
      </c>
      <c r="BJ54" s="36">
        <v>0</v>
      </c>
    </row>
    <row r="55" spans="1:16313" ht="15.75" customHeight="1" x14ac:dyDescent="0.25">
      <c r="A55" s="19" t="s">
        <v>2973</v>
      </c>
      <c r="B55" s="19" t="s">
        <v>238</v>
      </c>
      <c r="C55" s="19" t="str">
        <f t="shared" si="0"/>
        <v>ILOCOS SURSIGAY</v>
      </c>
      <c r="D55" s="19" t="s">
        <v>3392</v>
      </c>
      <c r="E55" s="19" t="s">
        <v>3421</v>
      </c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>
        <v>1.5</v>
      </c>
      <c r="S55" s="35">
        <v>98</v>
      </c>
      <c r="T55" s="35">
        <v>99.5</v>
      </c>
      <c r="U55" s="35"/>
      <c r="V55" s="35"/>
      <c r="W55" s="35"/>
      <c r="X55" s="35">
        <v>0</v>
      </c>
      <c r="Y55" s="35">
        <v>103</v>
      </c>
      <c r="Z55" s="35">
        <v>103</v>
      </c>
      <c r="AA55" s="35"/>
      <c r="AB55" s="35"/>
      <c r="AC55" s="35"/>
      <c r="AD55" s="35">
        <v>2.5</v>
      </c>
      <c r="AE55" s="35">
        <v>2.5</v>
      </c>
      <c r="AF55" s="35">
        <v>5</v>
      </c>
      <c r="AG55" s="35" t="s">
        <v>3561</v>
      </c>
      <c r="AH55" s="35" t="s">
        <v>3561</v>
      </c>
      <c r="AI55" s="35">
        <v>0</v>
      </c>
      <c r="AJ55" s="35">
        <v>0</v>
      </c>
      <c r="AK55" s="35">
        <v>10</v>
      </c>
      <c r="AL55" s="35">
        <v>10</v>
      </c>
      <c r="AM55" s="35" t="s">
        <v>3561</v>
      </c>
      <c r="AN55" s="35" t="s">
        <v>3561</v>
      </c>
      <c r="AO55" s="35">
        <v>0</v>
      </c>
      <c r="AP55" s="35" t="s">
        <v>3561</v>
      </c>
      <c r="AQ55" s="35" t="s">
        <v>3561</v>
      </c>
      <c r="AR55" s="35">
        <v>0</v>
      </c>
      <c r="AS55" s="35" t="s">
        <v>3561</v>
      </c>
      <c r="AT55" s="35" t="s">
        <v>3561</v>
      </c>
      <c r="AU55" s="35">
        <v>0</v>
      </c>
      <c r="AV55" s="35" t="s">
        <v>3561</v>
      </c>
      <c r="AW55" s="35" t="s">
        <v>3561</v>
      </c>
      <c r="AX55" s="35">
        <v>0</v>
      </c>
      <c r="AY55" s="35" t="s">
        <v>3561</v>
      </c>
      <c r="AZ55" s="35" t="s">
        <v>3561</v>
      </c>
      <c r="BA55" s="35">
        <v>0</v>
      </c>
      <c r="BB55" s="35" t="s">
        <v>3561</v>
      </c>
      <c r="BC55" s="35" t="s">
        <v>3561</v>
      </c>
      <c r="BD55" s="35">
        <v>0</v>
      </c>
      <c r="BE55" s="35" t="s">
        <v>3561</v>
      </c>
      <c r="BF55" s="35" t="s">
        <v>3561</v>
      </c>
      <c r="BG55" s="35">
        <v>0</v>
      </c>
      <c r="BH55" s="36" t="s">
        <v>3561</v>
      </c>
      <c r="BI55" s="36" t="s">
        <v>3561</v>
      </c>
      <c r="BJ55" s="36">
        <v>0</v>
      </c>
    </row>
    <row r="56" spans="1:16313" ht="15.75" customHeight="1" x14ac:dyDescent="0.25">
      <c r="A56" s="19" t="s">
        <v>2991</v>
      </c>
      <c r="B56" s="19" t="s">
        <v>238</v>
      </c>
      <c r="C56" s="19" t="str">
        <f t="shared" si="0"/>
        <v>ILOCOS SURSINAIT</v>
      </c>
      <c r="D56" s="19" t="s">
        <v>3392</v>
      </c>
      <c r="E56" s="24" t="s">
        <v>3422</v>
      </c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>
        <v>791</v>
      </c>
      <c r="S56" s="35">
        <v>589.79999999999995</v>
      </c>
      <c r="T56" s="35">
        <v>1380.8</v>
      </c>
      <c r="U56" s="35"/>
      <c r="V56" s="35"/>
      <c r="W56" s="35"/>
      <c r="X56" s="35">
        <v>0</v>
      </c>
      <c r="Y56" s="35">
        <v>994</v>
      </c>
      <c r="Z56" s="35">
        <v>994</v>
      </c>
      <c r="AA56" s="35"/>
      <c r="AB56" s="35"/>
      <c r="AC56" s="35"/>
      <c r="AD56" s="35" t="s">
        <v>3561</v>
      </c>
      <c r="AE56" s="35" t="s">
        <v>3561</v>
      </c>
      <c r="AF56" s="35">
        <v>0</v>
      </c>
      <c r="AG56" s="35" t="s">
        <v>3561</v>
      </c>
      <c r="AH56" s="35" t="s">
        <v>3561</v>
      </c>
      <c r="AI56" s="35">
        <v>0</v>
      </c>
      <c r="AJ56" s="35">
        <v>0</v>
      </c>
      <c r="AK56" s="35">
        <v>90</v>
      </c>
      <c r="AL56" s="35">
        <v>90</v>
      </c>
      <c r="AM56" s="35" t="s">
        <v>3561</v>
      </c>
      <c r="AN56" s="35" t="s">
        <v>3561</v>
      </c>
      <c r="AO56" s="35">
        <v>0</v>
      </c>
      <c r="AP56" s="35" t="s">
        <v>3561</v>
      </c>
      <c r="AQ56" s="35" t="s">
        <v>3561</v>
      </c>
      <c r="AR56" s="35">
        <v>0</v>
      </c>
      <c r="AS56" s="35">
        <v>0</v>
      </c>
      <c r="AT56" s="35">
        <v>50.94</v>
      </c>
      <c r="AU56" s="35">
        <v>50.94</v>
      </c>
      <c r="AV56" s="35" t="s">
        <v>3561</v>
      </c>
      <c r="AW56" s="35" t="s">
        <v>3561</v>
      </c>
      <c r="AX56" s="35">
        <v>0</v>
      </c>
      <c r="AY56" s="35" t="s">
        <v>3561</v>
      </c>
      <c r="AZ56" s="35" t="s">
        <v>3561</v>
      </c>
      <c r="BA56" s="35">
        <v>0</v>
      </c>
      <c r="BB56" s="35" t="s">
        <v>3561</v>
      </c>
      <c r="BC56" s="35" t="s">
        <v>3561</v>
      </c>
      <c r="BD56" s="35">
        <v>0</v>
      </c>
      <c r="BE56" s="35" t="s">
        <v>3561</v>
      </c>
      <c r="BF56" s="35" t="s">
        <v>3561</v>
      </c>
      <c r="BG56" s="35">
        <v>0</v>
      </c>
      <c r="BH56" s="36" t="s">
        <v>3561</v>
      </c>
      <c r="BI56" s="36" t="s">
        <v>3561</v>
      </c>
      <c r="BJ56" s="36">
        <v>0</v>
      </c>
    </row>
    <row r="57" spans="1:16313" ht="15.75" customHeight="1" x14ac:dyDescent="0.25">
      <c r="A57" s="19" t="s">
        <v>3039</v>
      </c>
      <c r="B57" s="19" t="s">
        <v>238</v>
      </c>
      <c r="C57" s="19" t="str">
        <f t="shared" si="0"/>
        <v>ILOCOS SURSUGPON</v>
      </c>
      <c r="D57" s="19" t="s">
        <v>3392</v>
      </c>
      <c r="E57" s="19" t="s">
        <v>3423</v>
      </c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>
        <v>0</v>
      </c>
      <c r="S57" s="35">
        <v>150</v>
      </c>
      <c r="T57" s="35">
        <v>150</v>
      </c>
      <c r="U57" s="35"/>
      <c r="V57" s="35"/>
      <c r="W57" s="35"/>
      <c r="X57" s="35">
        <v>2.81</v>
      </c>
      <c r="Y57" s="35">
        <v>115.81</v>
      </c>
      <c r="Z57" s="35">
        <v>118.62</v>
      </c>
      <c r="AA57" s="35"/>
      <c r="AB57" s="35"/>
      <c r="AC57" s="35"/>
      <c r="AD57" s="35" t="s">
        <v>3561</v>
      </c>
      <c r="AE57" s="35" t="s">
        <v>3561</v>
      </c>
      <c r="AF57" s="35">
        <v>0</v>
      </c>
      <c r="AG57" s="35" t="s">
        <v>3561</v>
      </c>
      <c r="AH57" s="35" t="s">
        <v>3561</v>
      </c>
      <c r="AI57" s="35">
        <v>0</v>
      </c>
      <c r="AJ57" s="35">
        <v>21.1</v>
      </c>
      <c r="AK57" s="35">
        <v>110</v>
      </c>
      <c r="AL57" s="35">
        <v>131.1</v>
      </c>
      <c r="AM57" s="35" t="s">
        <v>3561</v>
      </c>
      <c r="AN57" s="35" t="s">
        <v>3561</v>
      </c>
      <c r="AO57" s="35">
        <v>0</v>
      </c>
      <c r="AP57" s="35" t="s">
        <v>3561</v>
      </c>
      <c r="AQ57" s="35" t="s">
        <v>3561</v>
      </c>
      <c r="AR57" s="35">
        <v>0</v>
      </c>
      <c r="AS57" s="35">
        <v>0</v>
      </c>
      <c r="AT57" s="35">
        <v>15</v>
      </c>
      <c r="AU57" s="35">
        <v>15</v>
      </c>
      <c r="AV57" s="35">
        <v>1</v>
      </c>
      <c r="AW57" s="35">
        <v>2.5</v>
      </c>
      <c r="AX57" s="35">
        <v>3.5</v>
      </c>
      <c r="AY57" s="35" t="s">
        <v>3561</v>
      </c>
      <c r="AZ57" s="35" t="s">
        <v>3561</v>
      </c>
      <c r="BA57" s="35">
        <v>0</v>
      </c>
      <c r="BB57" s="35" t="s">
        <v>3561</v>
      </c>
      <c r="BC57" s="35" t="s">
        <v>3561</v>
      </c>
      <c r="BD57" s="35">
        <v>0</v>
      </c>
      <c r="BE57" s="35" t="s">
        <v>3561</v>
      </c>
      <c r="BF57" s="35" t="s">
        <v>3561</v>
      </c>
      <c r="BG57" s="35">
        <v>0</v>
      </c>
      <c r="BH57" s="36" t="s">
        <v>3561</v>
      </c>
      <c r="BI57" s="36" t="s">
        <v>3561</v>
      </c>
      <c r="BJ57" s="36">
        <v>0</v>
      </c>
    </row>
    <row r="58" spans="1:16313" ht="15.75" customHeight="1" x14ac:dyDescent="0.25">
      <c r="A58" s="19" t="s">
        <v>3062</v>
      </c>
      <c r="B58" s="19" t="s">
        <v>238</v>
      </c>
      <c r="C58" s="19" t="str">
        <f t="shared" si="0"/>
        <v>ILOCOS SURSUYO</v>
      </c>
      <c r="D58" s="19" t="s">
        <v>3392</v>
      </c>
      <c r="E58" s="19" t="s">
        <v>3424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>
        <v>0</v>
      </c>
      <c r="S58" s="6">
        <v>42.4</v>
      </c>
      <c r="T58" s="6">
        <v>42.4</v>
      </c>
      <c r="U58" s="6"/>
      <c r="V58" s="6"/>
      <c r="W58" s="6"/>
      <c r="X58" s="6">
        <v>0</v>
      </c>
      <c r="Y58" s="6">
        <v>78.81</v>
      </c>
      <c r="Z58" s="6">
        <v>78.81</v>
      </c>
      <c r="AA58" s="6"/>
      <c r="AB58" s="6"/>
      <c r="AC58" s="6"/>
      <c r="AD58" s="6">
        <v>4.3</v>
      </c>
      <c r="AE58" s="6">
        <v>4.3</v>
      </c>
      <c r="AF58" s="6">
        <v>8.6</v>
      </c>
      <c r="AG58" s="6" t="s">
        <v>3561</v>
      </c>
      <c r="AH58" s="6" t="s">
        <v>3561</v>
      </c>
      <c r="AI58" s="6">
        <v>0</v>
      </c>
      <c r="AJ58" s="6">
        <v>0</v>
      </c>
      <c r="AK58" s="6">
        <v>32</v>
      </c>
      <c r="AL58" s="6">
        <v>32</v>
      </c>
      <c r="AM58" s="6" t="s">
        <v>3561</v>
      </c>
      <c r="AN58" s="6" t="s">
        <v>3561</v>
      </c>
      <c r="AO58" s="6">
        <v>0</v>
      </c>
      <c r="AP58" s="6" t="s">
        <v>3561</v>
      </c>
      <c r="AQ58" s="6" t="s">
        <v>3561</v>
      </c>
      <c r="AR58" s="6">
        <v>0</v>
      </c>
      <c r="AS58" s="6" t="s">
        <v>3561</v>
      </c>
      <c r="AT58" s="6" t="s">
        <v>3561</v>
      </c>
      <c r="AU58" s="6">
        <v>0</v>
      </c>
      <c r="AV58" s="6" t="s">
        <v>3561</v>
      </c>
      <c r="AW58" s="6" t="s">
        <v>3561</v>
      </c>
      <c r="AX58" s="6">
        <v>0</v>
      </c>
      <c r="AY58" s="6" t="s">
        <v>3561</v>
      </c>
      <c r="AZ58" s="6" t="s">
        <v>3561</v>
      </c>
      <c r="BA58" s="6">
        <v>0</v>
      </c>
      <c r="BB58" s="6" t="s">
        <v>3561</v>
      </c>
      <c r="BC58" s="6" t="s">
        <v>3561</v>
      </c>
      <c r="BD58" s="6">
        <v>0</v>
      </c>
      <c r="BE58" s="6">
        <v>0</v>
      </c>
      <c r="BF58" s="6">
        <v>0.5</v>
      </c>
      <c r="BG58" s="6">
        <v>0.5</v>
      </c>
      <c r="BH58" s="6" t="s">
        <v>3561</v>
      </c>
      <c r="BI58" s="6" t="s">
        <v>3561</v>
      </c>
      <c r="BJ58" s="6">
        <v>0</v>
      </c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  <c r="IG58" s="6"/>
      <c r="IH58" s="6"/>
      <c r="II58" s="6"/>
      <c r="IJ58" s="6"/>
      <c r="IK58" s="6"/>
      <c r="IL58" s="6"/>
      <c r="IM58" s="6"/>
      <c r="IN58" s="6"/>
      <c r="IO58" s="6"/>
      <c r="IP58" s="6"/>
      <c r="IQ58" s="6"/>
      <c r="IR58" s="6"/>
      <c r="IS58" s="6"/>
      <c r="IT58" s="6"/>
      <c r="IU58" s="6"/>
      <c r="IV58" s="6"/>
      <c r="IW58" s="6"/>
      <c r="IX58" s="6"/>
      <c r="IY58" s="6"/>
      <c r="IZ58" s="6"/>
      <c r="JA58" s="6"/>
      <c r="JB58" s="6"/>
      <c r="JC58" s="6"/>
      <c r="JD58" s="6"/>
      <c r="JE58" s="6"/>
      <c r="JF58" s="6"/>
      <c r="JG58" s="6"/>
      <c r="JH58" s="6"/>
      <c r="JI58" s="6"/>
      <c r="JJ58" s="6"/>
      <c r="JK58" s="6"/>
      <c r="JL58" s="6"/>
      <c r="JM58" s="6"/>
      <c r="JN58" s="6"/>
      <c r="JO58" s="6"/>
      <c r="JP58" s="6"/>
      <c r="JQ58" s="6"/>
      <c r="JR58" s="6"/>
      <c r="JS58" s="6"/>
      <c r="JT58" s="6"/>
      <c r="JU58" s="6"/>
      <c r="JV58" s="6"/>
      <c r="JW58" s="6"/>
      <c r="JX58" s="6"/>
      <c r="JY58" s="6"/>
      <c r="JZ58" s="6"/>
      <c r="KA58" s="6"/>
      <c r="KB58" s="6"/>
      <c r="KC58" s="6"/>
      <c r="KD58" s="6"/>
      <c r="KE58" s="6"/>
      <c r="KF58" s="6"/>
      <c r="KG58" s="6"/>
      <c r="KH58" s="6"/>
      <c r="KI58" s="6"/>
      <c r="KJ58" s="6"/>
      <c r="KK58" s="6"/>
      <c r="KL58" s="6"/>
      <c r="KM58" s="6"/>
      <c r="KN58" s="6"/>
      <c r="KO58" s="6"/>
      <c r="KP58" s="6"/>
      <c r="KQ58" s="6"/>
      <c r="KR58" s="6"/>
      <c r="KS58" s="6"/>
      <c r="KT58" s="6"/>
      <c r="KU58" s="6"/>
      <c r="KV58" s="6"/>
      <c r="KW58" s="6"/>
      <c r="KX58" s="6"/>
      <c r="KY58" s="6"/>
      <c r="KZ58" s="6"/>
      <c r="LA58" s="6"/>
      <c r="LB58" s="6"/>
      <c r="LC58" s="6"/>
      <c r="LD58" s="6"/>
      <c r="LE58" s="6"/>
      <c r="LF58" s="6"/>
      <c r="LG58" s="6"/>
      <c r="LH58" s="6"/>
      <c r="LI58" s="6"/>
      <c r="LJ58" s="6"/>
      <c r="LK58" s="6"/>
      <c r="LL58" s="6"/>
      <c r="LM58" s="6"/>
      <c r="LN58" s="6"/>
      <c r="LO58" s="6"/>
      <c r="LP58" s="6"/>
      <c r="LQ58" s="6"/>
      <c r="LR58" s="6"/>
      <c r="LS58" s="6"/>
      <c r="LT58" s="6"/>
      <c r="LU58" s="6"/>
      <c r="LV58" s="6"/>
      <c r="LW58" s="6"/>
      <c r="LX58" s="6"/>
      <c r="LY58" s="6"/>
      <c r="LZ58" s="6"/>
      <c r="MA58" s="6"/>
      <c r="MB58" s="6"/>
      <c r="MC58" s="6"/>
      <c r="MD58" s="6"/>
      <c r="ME58" s="6"/>
      <c r="MF58" s="6"/>
      <c r="MG58" s="6"/>
      <c r="MH58" s="6"/>
      <c r="MI58" s="6"/>
      <c r="MJ58" s="6"/>
      <c r="MK58" s="6"/>
      <c r="ML58" s="6"/>
      <c r="MM58" s="6"/>
      <c r="MN58" s="6"/>
      <c r="MO58" s="6"/>
      <c r="MP58" s="6"/>
      <c r="MQ58" s="6"/>
      <c r="MR58" s="6"/>
      <c r="MS58" s="6"/>
      <c r="MT58" s="6"/>
      <c r="MU58" s="6"/>
      <c r="MV58" s="6"/>
      <c r="MW58" s="6"/>
      <c r="MX58" s="6"/>
      <c r="MY58" s="6"/>
      <c r="MZ58" s="6"/>
      <c r="NA58" s="6"/>
      <c r="NB58" s="6"/>
      <c r="NC58" s="6"/>
      <c r="ND58" s="6"/>
      <c r="NE58" s="6"/>
      <c r="NF58" s="6"/>
      <c r="NG58" s="6"/>
      <c r="NH58" s="6"/>
      <c r="NI58" s="6"/>
      <c r="NJ58" s="6"/>
      <c r="NK58" s="6"/>
      <c r="NL58" s="6"/>
      <c r="NM58" s="6"/>
      <c r="NN58" s="6"/>
      <c r="NO58" s="6"/>
      <c r="NP58" s="6"/>
      <c r="NQ58" s="6"/>
      <c r="NR58" s="6"/>
      <c r="NS58" s="6"/>
      <c r="NT58" s="6"/>
      <c r="NU58" s="6"/>
      <c r="NV58" s="6"/>
      <c r="NW58" s="6"/>
      <c r="NX58" s="6"/>
      <c r="NY58" s="6"/>
      <c r="NZ58" s="6"/>
      <c r="OA58" s="6"/>
      <c r="OB58" s="6"/>
      <c r="OC58" s="6"/>
      <c r="OD58" s="6"/>
      <c r="OE58" s="6"/>
      <c r="OF58" s="6"/>
      <c r="OG58" s="6"/>
      <c r="OH58" s="6"/>
      <c r="OI58" s="6"/>
      <c r="OJ58" s="6"/>
      <c r="OK58" s="6"/>
      <c r="OL58" s="6"/>
      <c r="OM58" s="6"/>
      <c r="ON58" s="6"/>
      <c r="OO58" s="6"/>
      <c r="OP58" s="6"/>
      <c r="OQ58" s="6"/>
      <c r="OR58" s="6"/>
      <c r="OS58" s="6"/>
      <c r="OT58" s="6"/>
      <c r="OU58" s="6"/>
      <c r="OV58" s="6"/>
      <c r="OW58" s="6"/>
      <c r="OX58" s="6"/>
      <c r="OY58" s="6"/>
      <c r="OZ58" s="6"/>
      <c r="PA58" s="6"/>
      <c r="PB58" s="6"/>
      <c r="PC58" s="6"/>
      <c r="PD58" s="6"/>
      <c r="PE58" s="6"/>
      <c r="PF58" s="6"/>
      <c r="PG58" s="6"/>
      <c r="PH58" s="6"/>
      <c r="PI58" s="6"/>
      <c r="PJ58" s="6"/>
      <c r="PK58" s="6"/>
      <c r="PL58" s="6"/>
      <c r="PM58" s="6"/>
      <c r="PN58" s="6"/>
      <c r="PO58" s="6"/>
      <c r="PP58" s="6"/>
      <c r="PQ58" s="6"/>
      <c r="PR58" s="6"/>
      <c r="PS58" s="6"/>
      <c r="PT58" s="6"/>
      <c r="PU58" s="6"/>
      <c r="PV58" s="6"/>
      <c r="PW58" s="6"/>
      <c r="PX58" s="6"/>
      <c r="PY58" s="6"/>
      <c r="PZ58" s="6"/>
      <c r="QA58" s="6"/>
      <c r="QB58" s="6"/>
      <c r="QC58" s="6"/>
      <c r="QD58" s="6"/>
      <c r="QE58" s="6"/>
      <c r="QF58" s="6"/>
      <c r="QG58" s="6"/>
      <c r="QH58" s="6"/>
      <c r="QI58" s="6"/>
      <c r="QJ58" s="6"/>
      <c r="QK58" s="6"/>
      <c r="QL58" s="6"/>
      <c r="QM58" s="6"/>
      <c r="QN58" s="6"/>
      <c r="QO58" s="6"/>
      <c r="QP58" s="6"/>
      <c r="QQ58" s="6"/>
      <c r="QR58" s="6"/>
      <c r="QS58" s="6"/>
      <c r="QT58" s="6"/>
      <c r="QU58" s="6"/>
      <c r="QV58" s="6"/>
      <c r="QW58" s="6"/>
      <c r="QX58" s="6"/>
      <c r="QY58" s="6"/>
      <c r="QZ58" s="6"/>
      <c r="RA58" s="6"/>
      <c r="RB58" s="6"/>
      <c r="RC58" s="6"/>
      <c r="RD58" s="6"/>
      <c r="RE58" s="6"/>
      <c r="RF58" s="6"/>
      <c r="RG58" s="6"/>
      <c r="RH58" s="6"/>
      <c r="RI58" s="6"/>
      <c r="RJ58" s="6"/>
      <c r="RK58" s="6"/>
      <c r="RL58" s="6"/>
      <c r="RM58" s="6"/>
      <c r="RN58" s="6"/>
      <c r="RO58" s="6"/>
      <c r="RP58" s="6"/>
      <c r="RQ58" s="6"/>
      <c r="RR58" s="6"/>
      <c r="RS58" s="6"/>
      <c r="RT58" s="6"/>
      <c r="RU58" s="6"/>
      <c r="RV58" s="6"/>
      <c r="RW58" s="6"/>
      <c r="RX58" s="6"/>
      <c r="RY58" s="6"/>
      <c r="RZ58" s="6"/>
      <c r="SA58" s="6"/>
      <c r="SB58" s="6"/>
      <c r="SC58" s="6"/>
      <c r="SD58" s="6"/>
      <c r="SE58" s="6"/>
      <c r="SF58" s="6"/>
      <c r="SG58" s="6"/>
      <c r="SH58" s="6"/>
      <c r="SI58" s="6"/>
      <c r="SJ58" s="6"/>
      <c r="SK58" s="6"/>
      <c r="SL58" s="6"/>
      <c r="SM58" s="6"/>
      <c r="SN58" s="6"/>
      <c r="SO58" s="6"/>
      <c r="SP58" s="6"/>
      <c r="SQ58" s="6"/>
      <c r="SR58" s="6"/>
      <c r="SS58" s="6"/>
      <c r="ST58" s="6"/>
      <c r="SU58" s="6"/>
      <c r="SV58" s="6"/>
      <c r="SW58" s="6"/>
      <c r="SX58" s="6"/>
      <c r="SY58" s="6"/>
      <c r="SZ58" s="6"/>
      <c r="TA58" s="6"/>
      <c r="TB58" s="6"/>
      <c r="TC58" s="6"/>
      <c r="TD58" s="6"/>
      <c r="TE58" s="6"/>
      <c r="TF58" s="6"/>
      <c r="TG58" s="6"/>
      <c r="TH58" s="6"/>
      <c r="TI58" s="6"/>
      <c r="TJ58" s="6"/>
      <c r="TK58" s="6"/>
      <c r="TL58" s="6"/>
      <c r="TM58" s="6"/>
      <c r="TN58" s="6"/>
      <c r="TO58" s="6"/>
      <c r="TP58" s="6"/>
      <c r="TQ58" s="6"/>
      <c r="TR58" s="6"/>
      <c r="TS58" s="6"/>
      <c r="TT58" s="6"/>
      <c r="TU58" s="6"/>
      <c r="TV58" s="6"/>
      <c r="TW58" s="6"/>
      <c r="TX58" s="6"/>
      <c r="TY58" s="6"/>
      <c r="TZ58" s="6"/>
      <c r="UA58" s="6"/>
      <c r="UB58" s="6"/>
      <c r="UC58" s="6"/>
      <c r="UD58" s="6"/>
      <c r="UE58" s="6"/>
      <c r="UF58" s="6"/>
      <c r="UG58" s="6"/>
      <c r="UH58" s="6"/>
      <c r="UI58" s="6"/>
      <c r="UJ58" s="6"/>
      <c r="UK58" s="6"/>
      <c r="UL58" s="6"/>
      <c r="UM58" s="6"/>
      <c r="UN58" s="6"/>
      <c r="UO58" s="6"/>
      <c r="UP58" s="6"/>
      <c r="UQ58" s="6"/>
      <c r="UR58" s="6"/>
      <c r="US58" s="6"/>
      <c r="UT58" s="6"/>
      <c r="UU58" s="6"/>
      <c r="UV58" s="6"/>
      <c r="UW58" s="6"/>
      <c r="UX58" s="6"/>
      <c r="UY58" s="6"/>
      <c r="UZ58" s="6"/>
      <c r="VA58" s="6"/>
      <c r="VB58" s="6"/>
      <c r="VC58" s="6"/>
      <c r="VD58" s="6"/>
      <c r="VE58" s="6"/>
      <c r="VF58" s="6"/>
      <c r="VG58" s="6"/>
      <c r="VH58" s="6"/>
      <c r="VI58" s="6"/>
      <c r="VJ58" s="6"/>
      <c r="VK58" s="6"/>
      <c r="VL58" s="6"/>
      <c r="VM58" s="6"/>
      <c r="VN58" s="6"/>
      <c r="VO58" s="6"/>
      <c r="VP58" s="6"/>
      <c r="VQ58" s="6"/>
      <c r="VR58" s="6"/>
      <c r="VS58" s="6"/>
      <c r="VT58" s="6"/>
      <c r="VU58" s="6"/>
      <c r="VV58" s="6"/>
      <c r="VW58" s="6"/>
      <c r="VX58" s="6"/>
      <c r="VY58" s="6"/>
      <c r="VZ58" s="6"/>
      <c r="WA58" s="6"/>
      <c r="WB58" s="6"/>
      <c r="WC58" s="6"/>
      <c r="WD58" s="6"/>
      <c r="WE58" s="6"/>
      <c r="WF58" s="6"/>
      <c r="WG58" s="6"/>
      <c r="WH58" s="6"/>
      <c r="WI58" s="6"/>
      <c r="WJ58" s="6"/>
      <c r="WK58" s="6"/>
      <c r="WL58" s="6"/>
      <c r="WM58" s="6"/>
      <c r="WN58" s="6"/>
      <c r="WO58" s="6"/>
      <c r="WP58" s="6"/>
      <c r="WQ58" s="6"/>
      <c r="WR58" s="6"/>
      <c r="WS58" s="6"/>
      <c r="WT58" s="6"/>
      <c r="WU58" s="6"/>
      <c r="WV58" s="6"/>
      <c r="WW58" s="6"/>
      <c r="WX58" s="6"/>
      <c r="WY58" s="6"/>
      <c r="WZ58" s="6"/>
      <c r="XA58" s="6"/>
      <c r="XB58" s="6"/>
      <c r="XC58" s="6"/>
      <c r="XD58" s="6"/>
      <c r="XE58" s="6"/>
      <c r="XF58" s="6"/>
      <c r="XG58" s="6"/>
      <c r="XH58" s="6"/>
      <c r="XI58" s="6"/>
      <c r="XJ58" s="6"/>
      <c r="XK58" s="6"/>
      <c r="XL58" s="6"/>
      <c r="XM58" s="6"/>
      <c r="XN58" s="6"/>
      <c r="XO58" s="6"/>
      <c r="XP58" s="6"/>
      <c r="XQ58" s="6"/>
      <c r="XR58" s="6"/>
      <c r="XS58" s="6"/>
      <c r="XT58" s="6"/>
      <c r="XU58" s="6"/>
      <c r="XV58" s="6"/>
      <c r="XW58" s="6"/>
      <c r="XX58" s="6"/>
      <c r="XY58" s="6"/>
      <c r="XZ58" s="6"/>
      <c r="YA58" s="6"/>
      <c r="YB58" s="6"/>
      <c r="YC58" s="6"/>
      <c r="YD58" s="6"/>
      <c r="YE58" s="6"/>
      <c r="YF58" s="6"/>
      <c r="YG58" s="6"/>
      <c r="YH58" s="6"/>
      <c r="YI58" s="6"/>
      <c r="YJ58" s="6"/>
      <c r="YK58" s="6"/>
      <c r="YL58" s="6"/>
      <c r="YM58" s="6"/>
      <c r="YN58" s="6"/>
      <c r="YO58" s="6"/>
      <c r="YP58" s="6"/>
      <c r="YQ58" s="6"/>
      <c r="YR58" s="6"/>
      <c r="YS58" s="6"/>
      <c r="YT58" s="6"/>
      <c r="YU58" s="6"/>
      <c r="YV58" s="6"/>
      <c r="YW58" s="6"/>
      <c r="YX58" s="6"/>
      <c r="YY58" s="6"/>
      <c r="YZ58" s="6"/>
      <c r="ZA58" s="6"/>
      <c r="ZB58" s="6"/>
      <c r="ZC58" s="6"/>
      <c r="ZD58" s="6"/>
      <c r="ZE58" s="6"/>
      <c r="ZF58" s="6"/>
      <c r="ZG58" s="6"/>
      <c r="ZH58" s="6"/>
      <c r="ZI58" s="6"/>
      <c r="ZJ58" s="6"/>
      <c r="ZK58" s="6"/>
      <c r="ZL58" s="6"/>
      <c r="ZM58" s="6"/>
      <c r="ZN58" s="6"/>
      <c r="ZO58" s="6"/>
      <c r="ZP58" s="6"/>
      <c r="ZQ58" s="6"/>
      <c r="ZR58" s="6"/>
      <c r="ZS58" s="6"/>
      <c r="ZT58" s="6"/>
      <c r="ZU58" s="6"/>
      <c r="ZV58" s="6"/>
      <c r="ZW58" s="6"/>
      <c r="ZX58" s="6"/>
      <c r="ZY58" s="6"/>
      <c r="ZZ58" s="6"/>
      <c r="AAA58" s="6"/>
      <c r="AAB58" s="6"/>
      <c r="AAC58" s="6"/>
      <c r="AAD58" s="6"/>
      <c r="AAE58" s="6"/>
      <c r="AAF58" s="6"/>
      <c r="AAG58" s="6"/>
      <c r="AAH58" s="6"/>
      <c r="AAI58" s="6"/>
      <c r="AAJ58" s="6"/>
      <c r="AAK58" s="6"/>
      <c r="AAL58" s="6"/>
      <c r="AAM58" s="6"/>
      <c r="AAN58" s="6"/>
      <c r="AAO58" s="6"/>
      <c r="AAP58" s="6"/>
      <c r="AAQ58" s="6"/>
      <c r="AAR58" s="6"/>
      <c r="AAS58" s="6"/>
      <c r="AAT58" s="6"/>
      <c r="AAU58" s="6"/>
      <c r="AAV58" s="6"/>
      <c r="AAW58" s="6"/>
      <c r="AAX58" s="6"/>
      <c r="AAY58" s="6"/>
      <c r="AAZ58" s="6"/>
      <c r="ABA58" s="6"/>
      <c r="ABB58" s="6"/>
      <c r="ABC58" s="6"/>
      <c r="ABD58" s="6"/>
      <c r="ABE58" s="6"/>
      <c r="ABF58" s="6"/>
      <c r="ABG58" s="6"/>
      <c r="ABH58" s="6"/>
      <c r="ABI58" s="6"/>
      <c r="ABJ58" s="6"/>
      <c r="ABK58" s="6"/>
      <c r="ABL58" s="6"/>
      <c r="ABM58" s="6"/>
      <c r="ABN58" s="6"/>
      <c r="ABO58" s="6"/>
      <c r="ABP58" s="6"/>
      <c r="ABQ58" s="6"/>
      <c r="ABR58" s="6"/>
      <c r="ABS58" s="6"/>
      <c r="ABT58" s="6"/>
      <c r="ABU58" s="6"/>
      <c r="ABV58" s="6"/>
      <c r="ABW58" s="6"/>
      <c r="ABX58" s="6"/>
      <c r="ABY58" s="6"/>
      <c r="ABZ58" s="6"/>
      <c r="ACA58" s="6"/>
      <c r="ACB58" s="6"/>
      <c r="ACC58" s="6"/>
      <c r="ACD58" s="6"/>
      <c r="ACE58" s="6"/>
      <c r="ACF58" s="6"/>
      <c r="ACG58" s="6"/>
      <c r="ACH58" s="6"/>
      <c r="ACI58" s="6"/>
      <c r="ACJ58" s="6"/>
      <c r="ACK58" s="6"/>
      <c r="ACL58" s="6"/>
      <c r="ACM58" s="6"/>
      <c r="ACN58" s="6"/>
      <c r="ACO58" s="6"/>
      <c r="ACP58" s="6"/>
      <c r="ACQ58" s="6"/>
      <c r="ACR58" s="6"/>
      <c r="ACS58" s="6"/>
      <c r="ACT58" s="6"/>
      <c r="ACU58" s="6"/>
      <c r="ACV58" s="6"/>
      <c r="ACW58" s="6"/>
      <c r="ACX58" s="6"/>
      <c r="ACY58" s="6"/>
      <c r="ACZ58" s="6"/>
      <c r="ADA58" s="6"/>
      <c r="ADB58" s="6"/>
      <c r="ADC58" s="6"/>
      <c r="ADD58" s="6"/>
      <c r="ADE58" s="6"/>
      <c r="ADF58" s="6"/>
      <c r="ADG58" s="6"/>
      <c r="ADH58" s="6"/>
      <c r="ADI58" s="6"/>
      <c r="ADJ58" s="6"/>
      <c r="ADK58" s="6"/>
      <c r="ADL58" s="6"/>
      <c r="ADM58" s="6"/>
      <c r="ADN58" s="6"/>
      <c r="ADO58" s="6"/>
      <c r="ADP58" s="6"/>
      <c r="ADQ58" s="6"/>
      <c r="ADR58" s="6"/>
      <c r="ADS58" s="6"/>
      <c r="ADT58" s="6"/>
      <c r="ADU58" s="6"/>
      <c r="ADV58" s="6"/>
      <c r="ADW58" s="6"/>
      <c r="ADX58" s="6"/>
      <c r="ADY58" s="6"/>
      <c r="ADZ58" s="6"/>
      <c r="AEA58" s="6"/>
      <c r="AEB58" s="6"/>
      <c r="AEC58" s="6"/>
      <c r="AED58" s="6"/>
      <c r="AEE58" s="6"/>
      <c r="AEF58" s="6"/>
      <c r="AEG58" s="6"/>
      <c r="AEH58" s="6"/>
      <c r="AEI58" s="6"/>
      <c r="AEJ58" s="6"/>
      <c r="AEK58" s="6"/>
      <c r="AEL58" s="6"/>
      <c r="AEM58" s="6"/>
      <c r="AEN58" s="6"/>
      <c r="AEO58" s="6"/>
      <c r="AEP58" s="6"/>
      <c r="AEQ58" s="6"/>
      <c r="AER58" s="6"/>
      <c r="AES58" s="6"/>
      <c r="AET58" s="6"/>
      <c r="AEU58" s="6"/>
      <c r="AEV58" s="6"/>
      <c r="AEW58" s="6"/>
      <c r="AEX58" s="6"/>
      <c r="AEY58" s="6"/>
      <c r="AEZ58" s="6"/>
      <c r="AFA58" s="6"/>
      <c r="AFB58" s="6"/>
      <c r="AFC58" s="6"/>
      <c r="AFD58" s="6"/>
      <c r="AFE58" s="6"/>
      <c r="AFF58" s="6"/>
      <c r="AFG58" s="6"/>
      <c r="AFH58" s="6"/>
      <c r="AFI58" s="6"/>
      <c r="AFJ58" s="6"/>
      <c r="AFK58" s="6"/>
      <c r="AFL58" s="6"/>
      <c r="AFM58" s="6"/>
      <c r="AFN58" s="6"/>
      <c r="AFO58" s="6"/>
      <c r="AFP58" s="6"/>
      <c r="AFQ58" s="6"/>
      <c r="AFR58" s="6"/>
      <c r="AFS58" s="6"/>
      <c r="AFT58" s="6"/>
      <c r="AFU58" s="6"/>
      <c r="AFV58" s="6"/>
      <c r="AFW58" s="6"/>
      <c r="AFX58" s="6"/>
      <c r="AFY58" s="6"/>
      <c r="AFZ58" s="6"/>
      <c r="AGA58" s="6"/>
      <c r="AGB58" s="6"/>
      <c r="AGC58" s="6"/>
      <c r="AGD58" s="6"/>
      <c r="AGE58" s="6"/>
      <c r="AGF58" s="6"/>
      <c r="AGG58" s="6"/>
      <c r="AGH58" s="6"/>
      <c r="AGI58" s="6"/>
      <c r="AGJ58" s="6"/>
      <c r="AGK58" s="6"/>
      <c r="AGL58" s="6"/>
      <c r="AGM58" s="6"/>
      <c r="AGN58" s="6"/>
      <c r="AGO58" s="6"/>
      <c r="AGP58" s="6"/>
      <c r="AGQ58" s="6"/>
      <c r="AGR58" s="6"/>
      <c r="AGS58" s="6"/>
      <c r="AGT58" s="6"/>
      <c r="AGU58" s="6"/>
      <c r="AGV58" s="6"/>
      <c r="AGW58" s="6"/>
      <c r="AGX58" s="6"/>
      <c r="AGY58" s="6"/>
      <c r="AGZ58" s="6"/>
      <c r="AHA58" s="6"/>
      <c r="AHB58" s="6"/>
      <c r="AHC58" s="6"/>
      <c r="AHD58" s="6"/>
      <c r="AHE58" s="6"/>
      <c r="AHF58" s="6"/>
      <c r="AHG58" s="6"/>
      <c r="AHH58" s="6"/>
      <c r="AHI58" s="6"/>
      <c r="AHJ58" s="6"/>
      <c r="AHK58" s="6"/>
      <c r="AHL58" s="6"/>
      <c r="AHM58" s="6"/>
      <c r="AHN58" s="6"/>
      <c r="AHO58" s="6"/>
      <c r="AHP58" s="6"/>
      <c r="AHQ58" s="6"/>
      <c r="AHR58" s="6"/>
      <c r="AHS58" s="6"/>
      <c r="AHT58" s="6"/>
      <c r="AHU58" s="6"/>
      <c r="AHV58" s="6"/>
      <c r="AHW58" s="6"/>
      <c r="AHX58" s="6"/>
      <c r="AHY58" s="6"/>
      <c r="AHZ58" s="6"/>
      <c r="AIA58" s="6"/>
      <c r="AIB58" s="6"/>
      <c r="AIC58" s="6"/>
      <c r="AID58" s="6"/>
      <c r="AIE58" s="6"/>
      <c r="AIF58" s="6"/>
      <c r="AIG58" s="6"/>
      <c r="AIH58" s="6"/>
      <c r="AII58" s="6"/>
      <c r="AIJ58" s="6"/>
      <c r="AIK58" s="6"/>
      <c r="AIL58" s="6"/>
      <c r="AIM58" s="6"/>
      <c r="AIN58" s="6"/>
      <c r="AIO58" s="6"/>
      <c r="AIP58" s="6"/>
      <c r="AIQ58" s="6"/>
      <c r="AIR58" s="6"/>
      <c r="AIS58" s="6"/>
      <c r="AIT58" s="6"/>
      <c r="AIU58" s="6"/>
      <c r="AIV58" s="6"/>
      <c r="AIW58" s="6"/>
      <c r="AIX58" s="6"/>
      <c r="AIY58" s="6"/>
      <c r="AIZ58" s="6"/>
      <c r="AJA58" s="6"/>
      <c r="AJB58" s="6"/>
      <c r="AJC58" s="6"/>
      <c r="AJD58" s="6"/>
      <c r="AJE58" s="6"/>
      <c r="AJF58" s="6"/>
      <c r="AJG58" s="6"/>
      <c r="AJH58" s="6"/>
      <c r="AJI58" s="6"/>
      <c r="AJJ58" s="6"/>
      <c r="AJK58" s="6"/>
      <c r="AJL58" s="6"/>
      <c r="AJM58" s="6"/>
      <c r="AJN58" s="6"/>
      <c r="AJO58" s="6"/>
      <c r="AJP58" s="6"/>
      <c r="AJQ58" s="6"/>
      <c r="AJR58" s="6"/>
      <c r="AJS58" s="6"/>
      <c r="AJT58" s="6"/>
      <c r="AJU58" s="6"/>
      <c r="AJV58" s="6"/>
      <c r="AJW58" s="6"/>
      <c r="AJX58" s="6"/>
      <c r="AJY58" s="6"/>
      <c r="AJZ58" s="6"/>
      <c r="AKA58" s="6"/>
      <c r="AKB58" s="6"/>
      <c r="AKC58" s="6"/>
      <c r="AKD58" s="6"/>
      <c r="AKE58" s="6"/>
      <c r="AKF58" s="6"/>
      <c r="AKG58" s="6"/>
      <c r="AKH58" s="6"/>
      <c r="AKI58" s="6"/>
      <c r="AKJ58" s="6"/>
      <c r="AKK58" s="6"/>
      <c r="AKL58" s="6"/>
      <c r="AKM58" s="6"/>
      <c r="AKN58" s="6"/>
      <c r="AKO58" s="6"/>
      <c r="AKP58" s="6"/>
      <c r="AKQ58" s="6"/>
      <c r="AKR58" s="6"/>
      <c r="AKS58" s="6"/>
      <c r="AKT58" s="6"/>
      <c r="AKU58" s="6"/>
      <c r="AKV58" s="6"/>
      <c r="AKW58" s="6"/>
      <c r="AKX58" s="6"/>
      <c r="AKY58" s="6"/>
      <c r="AKZ58" s="6"/>
      <c r="ALA58" s="6"/>
      <c r="ALB58" s="6"/>
      <c r="ALC58" s="6"/>
      <c r="ALD58" s="6"/>
      <c r="ALE58" s="6"/>
      <c r="ALF58" s="6"/>
      <c r="ALG58" s="6"/>
      <c r="ALH58" s="6"/>
      <c r="ALI58" s="6"/>
      <c r="ALJ58" s="6"/>
      <c r="ALK58" s="6"/>
      <c r="ALL58" s="6"/>
      <c r="ALM58" s="6"/>
      <c r="ALN58" s="6"/>
      <c r="ALO58" s="6"/>
      <c r="ALP58" s="6"/>
      <c r="ALQ58" s="6"/>
      <c r="ALR58" s="6"/>
      <c r="ALS58" s="6"/>
      <c r="ALT58" s="6"/>
      <c r="ALU58" s="6"/>
      <c r="ALV58" s="6"/>
      <c r="ALW58" s="6"/>
      <c r="ALX58" s="6"/>
      <c r="ALY58" s="6"/>
      <c r="ALZ58" s="6"/>
      <c r="AMA58" s="6"/>
      <c r="AMB58" s="6"/>
      <c r="AMC58" s="6"/>
      <c r="AMD58" s="6"/>
      <c r="AME58" s="6"/>
      <c r="AMF58" s="6"/>
      <c r="AMG58" s="6"/>
      <c r="AMH58" s="6"/>
      <c r="AMI58" s="6"/>
      <c r="AMJ58" s="6"/>
      <c r="AMK58" s="6"/>
      <c r="AML58" s="6"/>
      <c r="AMM58" s="6"/>
      <c r="AMN58" s="6"/>
      <c r="AMO58" s="6"/>
      <c r="AMP58" s="6"/>
      <c r="AMQ58" s="6"/>
      <c r="AMR58" s="6"/>
      <c r="AMS58" s="6"/>
      <c r="AMT58" s="6"/>
      <c r="AMU58" s="6"/>
      <c r="AMV58" s="6"/>
      <c r="AMW58" s="6"/>
      <c r="AMX58" s="6"/>
      <c r="AMY58" s="6"/>
      <c r="AMZ58" s="6"/>
      <c r="ANA58" s="6"/>
      <c r="ANB58" s="6"/>
      <c r="ANC58" s="6"/>
      <c r="AND58" s="6"/>
      <c r="ANE58" s="6"/>
      <c r="ANF58" s="6"/>
      <c r="ANG58" s="6"/>
      <c r="ANH58" s="6"/>
      <c r="ANI58" s="6"/>
      <c r="ANJ58" s="6"/>
      <c r="ANK58" s="6"/>
      <c r="ANL58" s="6"/>
      <c r="ANM58" s="6"/>
      <c r="ANN58" s="6"/>
      <c r="ANO58" s="6"/>
      <c r="ANP58" s="6"/>
      <c r="ANQ58" s="6"/>
      <c r="ANR58" s="6"/>
      <c r="ANS58" s="6"/>
      <c r="ANT58" s="6"/>
      <c r="ANU58" s="6"/>
      <c r="ANV58" s="6"/>
      <c r="ANW58" s="6"/>
      <c r="ANX58" s="6"/>
      <c r="ANY58" s="6"/>
      <c r="ANZ58" s="6"/>
      <c r="AOA58" s="6"/>
      <c r="AOB58" s="6"/>
      <c r="AOC58" s="6"/>
      <c r="AOD58" s="6"/>
      <c r="AOE58" s="6"/>
      <c r="AOF58" s="6"/>
      <c r="AOG58" s="6"/>
      <c r="AOH58" s="6"/>
      <c r="AOI58" s="6"/>
      <c r="AOJ58" s="6"/>
      <c r="AOK58" s="6"/>
      <c r="AOL58" s="6"/>
      <c r="AOM58" s="6"/>
      <c r="AON58" s="6"/>
      <c r="AOO58" s="6"/>
      <c r="AOP58" s="6"/>
      <c r="AOQ58" s="6"/>
      <c r="AOR58" s="6"/>
      <c r="AOS58" s="6"/>
      <c r="AOT58" s="6"/>
      <c r="AOU58" s="6"/>
      <c r="AOV58" s="6"/>
      <c r="AOW58" s="6"/>
      <c r="AOX58" s="6"/>
      <c r="AOY58" s="6"/>
      <c r="AOZ58" s="6"/>
      <c r="APA58" s="6"/>
      <c r="APB58" s="6"/>
      <c r="APC58" s="6"/>
      <c r="APD58" s="6"/>
      <c r="APE58" s="6"/>
      <c r="APF58" s="6"/>
      <c r="APG58" s="6"/>
      <c r="APH58" s="6"/>
      <c r="API58" s="6"/>
      <c r="APJ58" s="6"/>
      <c r="APK58" s="6"/>
      <c r="APL58" s="6"/>
      <c r="APM58" s="6"/>
      <c r="APN58" s="6"/>
      <c r="APO58" s="6"/>
      <c r="APP58" s="6"/>
      <c r="APQ58" s="6"/>
      <c r="APR58" s="6"/>
      <c r="APS58" s="6"/>
      <c r="APT58" s="6"/>
      <c r="APU58" s="6"/>
      <c r="APV58" s="6"/>
      <c r="APW58" s="6"/>
      <c r="APX58" s="6"/>
      <c r="APY58" s="6"/>
      <c r="APZ58" s="6"/>
      <c r="AQA58" s="6"/>
      <c r="AQB58" s="6"/>
      <c r="AQC58" s="6"/>
      <c r="AQD58" s="6"/>
      <c r="AQE58" s="6"/>
      <c r="AQF58" s="6"/>
      <c r="AQG58" s="6"/>
      <c r="AQH58" s="6"/>
      <c r="AQI58" s="6"/>
      <c r="AQJ58" s="6"/>
      <c r="AQK58" s="6"/>
      <c r="AQL58" s="6"/>
      <c r="AQM58" s="6"/>
      <c r="AQN58" s="6"/>
      <c r="AQO58" s="6"/>
      <c r="AQP58" s="6"/>
      <c r="AQQ58" s="6"/>
      <c r="AQR58" s="6"/>
      <c r="AQS58" s="6"/>
      <c r="AQT58" s="6"/>
      <c r="AQU58" s="6"/>
      <c r="AQV58" s="6"/>
      <c r="AQW58" s="6"/>
      <c r="AQX58" s="6"/>
      <c r="AQY58" s="6"/>
      <c r="AQZ58" s="6"/>
      <c r="ARA58" s="6"/>
      <c r="ARB58" s="6"/>
      <c r="ARC58" s="6"/>
      <c r="ARD58" s="6"/>
      <c r="ARE58" s="6"/>
      <c r="ARF58" s="6"/>
      <c r="ARG58" s="6"/>
      <c r="ARH58" s="6"/>
      <c r="ARI58" s="6"/>
      <c r="ARJ58" s="6"/>
      <c r="ARK58" s="6"/>
      <c r="ARL58" s="6"/>
      <c r="ARM58" s="6"/>
      <c r="ARN58" s="6"/>
      <c r="ARO58" s="6"/>
      <c r="ARP58" s="6"/>
      <c r="ARQ58" s="6"/>
      <c r="ARR58" s="6"/>
      <c r="ARS58" s="6"/>
      <c r="ART58" s="6"/>
      <c r="ARU58" s="6"/>
      <c r="ARV58" s="6"/>
      <c r="ARW58" s="6"/>
      <c r="ARX58" s="6"/>
      <c r="ARY58" s="6"/>
      <c r="ARZ58" s="6"/>
      <c r="ASA58" s="6"/>
      <c r="ASB58" s="6"/>
      <c r="ASC58" s="6"/>
      <c r="ASD58" s="6"/>
      <c r="ASE58" s="6"/>
      <c r="ASF58" s="6"/>
      <c r="ASG58" s="6"/>
      <c r="ASH58" s="6"/>
      <c r="ASI58" s="6"/>
      <c r="ASJ58" s="6"/>
      <c r="ASK58" s="6"/>
      <c r="ASL58" s="6"/>
      <c r="ASM58" s="6"/>
      <c r="ASN58" s="6"/>
      <c r="ASO58" s="6"/>
      <c r="ASP58" s="6"/>
      <c r="ASQ58" s="6"/>
      <c r="ASR58" s="6"/>
      <c r="ASS58" s="6"/>
      <c r="AST58" s="6"/>
      <c r="ASU58" s="6"/>
      <c r="ASV58" s="6"/>
      <c r="ASW58" s="6"/>
      <c r="ASX58" s="6"/>
      <c r="ASY58" s="6"/>
      <c r="ASZ58" s="6"/>
      <c r="ATA58" s="6"/>
      <c r="ATB58" s="6"/>
      <c r="ATC58" s="6"/>
      <c r="ATD58" s="6"/>
      <c r="ATE58" s="6"/>
      <c r="ATF58" s="6"/>
      <c r="ATG58" s="6"/>
      <c r="ATH58" s="6"/>
      <c r="ATI58" s="6"/>
      <c r="ATJ58" s="6"/>
      <c r="ATK58" s="6"/>
      <c r="ATL58" s="6"/>
      <c r="ATM58" s="6"/>
      <c r="ATN58" s="6"/>
      <c r="ATO58" s="6"/>
      <c r="ATP58" s="6"/>
      <c r="ATQ58" s="6"/>
      <c r="ATR58" s="6"/>
      <c r="ATS58" s="6"/>
      <c r="ATT58" s="6"/>
      <c r="ATU58" s="6"/>
      <c r="ATV58" s="6"/>
      <c r="ATW58" s="6"/>
      <c r="ATX58" s="6"/>
      <c r="ATY58" s="6"/>
      <c r="ATZ58" s="6"/>
      <c r="AUA58" s="6"/>
      <c r="AUB58" s="6"/>
      <c r="AUC58" s="6"/>
      <c r="AUD58" s="6"/>
      <c r="AUE58" s="6"/>
      <c r="AUF58" s="6"/>
      <c r="AUG58" s="6"/>
      <c r="AUH58" s="6"/>
      <c r="AUI58" s="6"/>
      <c r="AUJ58" s="6"/>
      <c r="AUK58" s="6"/>
      <c r="AUL58" s="6"/>
      <c r="AUM58" s="6"/>
      <c r="AUN58" s="6"/>
      <c r="AUO58" s="6"/>
      <c r="AUP58" s="6"/>
      <c r="AUQ58" s="6"/>
      <c r="AUR58" s="6"/>
      <c r="AUS58" s="6"/>
      <c r="AUT58" s="6"/>
      <c r="AUU58" s="6"/>
      <c r="AUV58" s="6"/>
      <c r="AUW58" s="6"/>
      <c r="AUX58" s="6"/>
      <c r="AUY58" s="6"/>
      <c r="AUZ58" s="6"/>
      <c r="AVA58" s="6"/>
      <c r="AVB58" s="6"/>
      <c r="AVC58" s="6"/>
      <c r="AVD58" s="6"/>
      <c r="AVE58" s="6"/>
      <c r="AVF58" s="6"/>
      <c r="AVG58" s="6"/>
      <c r="AVH58" s="6"/>
      <c r="AVI58" s="6"/>
      <c r="AVJ58" s="6"/>
      <c r="AVK58" s="6"/>
      <c r="AVL58" s="6"/>
      <c r="AVM58" s="6"/>
      <c r="AVN58" s="6"/>
      <c r="AVO58" s="6"/>
      <c r="AVP58" s="6"/>
      <c r="AVQ58" s="6"/>
      <c r="AVR58" s="6"/>
      <c r="AVS58" s="6"/>
      <c r="AVT58" s="6"/>
      <c r="AVU58" s="6"/>
      <c r="AVV58" s="6"/>
      <c r="AVW58" s="6"/>
      <c r="AVX58" s="6"/>
      <c r="AVY58" s="6"/>
      <c r="AVZ58" s="6"/>
      <c r="AWA58" s="6"/>
      <c r="AWB58" s="6"/>
      <c r="AWC58" s="6"/>
      <c r="AWD58" s="6"/>
      <c r="AWE58" s="6"/>
      <c r="AWF58" s="6"/>
      <c r="AWG58" s="6"/>
      <c r="AWH58" s="6"/>
      <c r="AWI58" s="6"/>
      <c r="AWJ58" s="6"/>
      <c r="AWK58" s="6"/>
      <c r="AWL58" s="6"/>
      <c r="AWM58" s="6"/>
      <c r="AWN58" s="6"/>
      <c r="AWO58" s="6"/>
      <c r="AWP58" s="6"/>
      <c r="AWQ58" s="6"/>
      <c r="AWR58" s="6"/>
      <c r="AWS58" s="6"/>
      <c r="AWT58" s="6"/>
      <c r="AWU58" s="6"/>
      <c r="AWV58" s="6"/>
      <c r="AWW58" s="6"/>
      <c r="AWX58" s="6"/>
      <c r="AWY58" s="6"/>
      <c r="AWZ58" s="6"/>
      <c r="AXA58" s="6"/>
      <c r="AXB58" s="6"/>
      <c r="AXC58" s="6"/>
      <c r="AXD58" s="6"/>
      <c r="AXE58" s="6"/>
      <c r="AXF58" s="6"/>
      <c r="AXG58" s="6"/>
      <c r="AXH58" s="6"/>
      <c r="AXI58" s="6"/>
      <c r="AXJ58" s="6"/>
      <c r="AXK58" s="6"/>
      <c r="AXL58" s="6"/>
      <c r="AXM58" s="6"/>
      <c r="AXN58" s="6"/>
      <c r="AXO58" s="6"/>
      <c r="AXP58" s="6"/>
      <c r="AXQ58" s="6"/>
      <c r="AXR58" s="6"/>
      <c r="AXS58" s="6"/>
      <c r="AXT58" s="6"/>
      <c r="AXU58" s="6"/>
      <c r="AXV58" s="6"/>
      <c r="AXW58" s="6"/>
      <c r="AXX58" s="6"/>
      <c r="AXY58" s="6"/>
      <c r="AXZ58" s="6"/>
      <c r="AYA58" s="6"/>
      <c r="AYB58" s="6"/>
      <c r="AYC58" s="6"/>
      <c r="AYD58" s="6"/>
      <c r="AYE58" s="6"/>
      <c r="AYF58" s="6"/>
      <c r="AYG58" s="6"/>
      <c r="AYH58" s="6"/>
      <c r="AYI58" s="6"/>
      <c r="AYJ58" s="6"/>
      <c r="AYK58" s="6"/>
      <c r="AYL58" s="6"/>
      <c r="AYM58" s="6"/>
      <c r="AYN58" s="6"/>
      <c r="AYO58" s="6"/>
      <c r="AYP58" s="6"/>
      <c r="AYQ58" s="6"/>
      <c r="AYR58" s="6"/>
      <c r="AYS58" s="6"/>
      <c r="AYT58" s="6"/>
      <c r="AYU58" s="6"/>
      <c r="AYV58" s="6"/>
      <c r="AYW58" s="6"/>
      <c r="AYX58" s="6"/>
      <c r="AYY58" s="6"/>
      <c r="AYZ58" s="6"/>
      <c r="AZA58" s="6"/>
      <c r="AZB58" s="6"/>
      <c r="AZC58" s="6"/>
      <c r="AZD58" s="6"/>
      <c r="AZE58" s="6"/>
      <c r="AZF58" s="6"/>
      <c r="AZG58" s="6"/>
      <c r="AZH58" s="6"/>
      <c r="AZI58" s="6"/>
      <c r="AZJ58" s="6"/>
      <c r="AZK58" s="6"/>
      <c r="AZL58" s="6"/>
      <c r="AZM58" s="6"/>
      <c r="AZN58" s="6"/>
      <c r="AZO58" s="6"/>
      <c r="AZP58" s="6"/>
      <c r="AZQ58" s="6"/>
      <c r="AZR58" s="6"/>
      <c r="AZS58" s="6"/>
      <c r="AZT58" s="6"/>
      <c r="AZU58" s="6"/>
      <c r="AZV58" s="6"/>
      <c r="AZW58" s="6"/>
      <c r="AZX58" s="6"/>
      <c r="AZY58" s="6"/>
      <c r="AZZ58" s="6"/>
      <c r="BAA58" s="6"/>
      <c r="BAB58" s="6"/>
      <c r="BAC58" s="6"/>
      <c r="BAD58" s="6"/>
      <c r="BAE58" s="6"/>
      <c r="BAF58" s="6"/>
      <c r="BAG58" s="6"/>
      <c r="BAH58" s="6"/>
      <c r="BAI58" s="6"/>
      <c r="BAJ58" s="6"/>
      <c r="BAK58" s="6"/>
      <c r="BAL58" s="6"/>
      <c r="BAM58" s="6"/>
      <c r="BAN58" s="6"/>
      <c r="BAO58" s="6"/>
      <c r="BAP58" s="6"/>
      <c r="BAQ58" s="6"/>
      <c r="BAR58" s="6"/>
      <c r="BAS58" s="6"/>
      <c r="BAT58" s="6"/>
      <c r="BAU58" s="6"/>
      <c r="BAV58" s="6"/>
      <c r="BAW58" s="6"/>
      <c r="BAX58" s="6"/>
      <c r="BAY58" s="6"/>
      <c r="BAZ58" s="6"/>
      <c r="BBA58" s="6"/>
      <c r="BBB58" s="6"/>
      <c r="BBC58" s="6"/>
      <c r="BBD58" s="6"/>
      <c r="BBE58" s="6"/>
      <c r="BBF58" s="6"/>
      <c r="BBG58" s="6"/>
      <c r="BBH58" s="6"/>
      <c r="BBI58" s="6"/>
      <c r="BBJ58" s="6"/>
      <c r="BBK58" s="6"/>
      <c r="BBL58" s="6"/>
      <c r="BBM58" s="6"/>
      <c r="BBN58" s="6"/>
      <c r="BBO58" s="6"/>
      <c r="BBP58" s="6"/>
      <c r="BBQ58" s="6"/>
      <c r="BBR58" s="6"/>
      <c r="BBS58" s="6"/>
      <c r="BBT58" s="6"/>
      <c r="BBU58" s="6"/>
      <c r="BBV58" s="6"/>
      <c r="BBW58" s="6"/>
      <c r="BBX58" s="6"/>
      <c r="BBY58" s="6"/>
      <c r="BBZ58" s="6"/>
      <c r="BCA58" s="6"/>
      <c r="BCB58" s="6"/>
      <c r="BCC58" s="6"/>
      <c r="BCD58" s="6"/>
      <c r="BCE58" s="6"/>
      <c r="BCF58" s="6"/>
      <c r="BCG58" s="6"/>
      <c r="BCH58" s="6"/>
      <c r="BCI58" s="6"/>
      <c r="BCJ58" s="6"/>
      <c r="BCK58" s="6"/>
      <c r="BCL58" s="6"/>
      <c r="BCM58" s="6"/>
      <c r="BCN58" s="6"/>
      <c r="BCO58" s="6"/>
      <c r="BCP58" s="6"/>
      <c r="BCQ58" s="6"/>
      <c r="BCR58" s="6"/>
      <c r="BCS58" s="6"/>
      <c r="BCT58" s="6"/>
      <c r="BCU58" s="6"/>
      <c r="BCV58" s="6"/>
      <c r="BCW58" s="6"/>
      <c r="BCX58" s="6"/>
      <c r="BCY58" s="6"/>
      <c r="BCZ58" s="6"/>
      <c r="BDA58" s="6"/>
      <c r="BDB58" s="6"/>
      <c r="BDC58" s="6"/>
      <c r="BDD58" s="6"/>
      <c r="BDE58" s="6"/>
      <c r="BDF58" s="6"/>
      <c r="BDG58" s="6"/>
      <c r="BDH58" s="6"/>
      <c r="BDI58" s="6"/>
      <c r="BDJ58" s="6"/>
      <c r="BDK58" s="6"/>
      <c r="BDL58" s="6"/>
      <c r="BDM58" s="6"/>
      <c r="BDN58" s="6"/>
      <c r="BDO58" s="6"/>
      <c r="BDP58" s="6"/>
      <c r="BDQ58" s="6"/>
      <c r="BDR58" s="6"/>
      <c r="BDS58" s="6"/>
      <c r="BDT58" s="6"/>
      <c r="BDU58" s="6"/>
      <c r="BDV58" s="6"/>
      <c r="BDW58" s="6"/>
      <c r="BDX58" s="6"/>
      <c r="BDY58" s="6"/>
      <c r="BDZ58" s="6"/>
      <c r="BEA58" s="6"/>
      <c r="BEB58" s="6"/>
      <c r="BEC58" s="6"/>
      <c r="BED58" s="6"/>
      <c r="BEE58" s="6"/>
      <c r="BEF58" s="6"/>
      <c r="BEG58" s="6"/>
      <c r="BEH58" s="6"/>
      <c r="BEI58" s="6"/>
      <c r="BEJ58" s="6"/>
      <c r="BEK58" s="6"/>
      <c r="BEL58" s="6"/>
      <c r="BEM58" s="6"/>
      <c r="BEN58" s="6"/>
      <c r="BEO58" s="6"/>
      <c r="BEP58" s="6"/>
      <c r="BEQ58" s="6"/>
      <c r="BER58" s="6"/>
      <c r="BES58" s="6"/>
      <c r="BET58" s="6"/>
      <c r="BEU58" s="6"/>
      <c r="BEV58" s="6"/>
      <c r="BEW58" s="6"/>
      <c r="BEX58" s="6"/>
      <c r="BEY58" s="6"/>
      <c r="BEZ58" s="6"/>
      <c r="BFA58" s="6"/>
      <c r="BFB58" s="6"/>
      <c r="BFC58" s="6"/>
      <c r="BFD58" s="6"/>
      <c r="BFE58" s="6"/>
      <c r="BFF58" s="6"/>
      <c r="BFG58" s="6"/>
      <c r="BFH58" s="6"/>
      <c r="BFI58" s="6"/>
      <c r="BFJ58" s="6"/>
      <c r="BFK58" s="6"/>
      <c r="BFL58" s="6"/>
      <c r="BFM58" s="6"/>
      <c r="BFN58" s="6"/>
      <c r="BFO58" s="6"/>
      <c r="BFP58" s="6"/>
      <c r="BFQ58" s="6"/>
      <c r="BFR58" s="6"/>
      <c r="BFS58" s="6"/>
      <c r="BFT58" s="6"/>
      <c r="BFU58" s="6"/>
      <c r="BFV58" s="6"/>
      <c r="BFW58" s="6"/>
      <c r="BFX58" s="6"/>
      <c r="BFY58" s="6"/>
      <c r="BFZ58" s="6"/>
      <c r="BGA58" s="6"/>
      <c r="BGB58" s="6"/>
      <c r="BGC58" s="6"/>
      <c r="BGD58" s="6"/>
      <c r="BGE58" s="6"/>
      <c r="BGF58" s="6"/>
      <c r="BGG58" s="6"/>
      <c r="BGH58" s="6"/>
      <c r="BGI58" s="6"/>
      <c r="BGJ58" s="6"/>
      <c r="BGK58" s="6"/>
      <c r="BGL58" s="6"/>
      <c r="BGM58" s="6"/>
      <c r="BGN58" s="6"/>
      <c r="BGO58" s="6"/>
      <c r="BGP58" s="6"/>
      <c r="BGQ58" s="6"/>
      <c r="BGR58" s="6"/>
      <c r="BGS58" s="6"/>
      <c r="BGT58" s="6"/>
      <c r="BGU58" s="6"/>
      <c r="BGV58" s="6"/>
      <c r="BGW58" s="6"/>
      <c r="BGX58" s="6"/>
      <c r="BGY58" s="6"/>
      <c r="BGZ58" s="6"/>
      <c r="BHA58" s="6"/>
      <c r="BHB58" s="6"/>
      <c r="BHC58" s="6"/>
      <c r="BHD58" s="6"/>
      <c r="BHE58" s="6"/>
      <c r="BHF58" s="6"/>
      <c r="BHG58" s="6"/>
      <c r="BHH58" s="6"/>
      <c r="BHI58" s="6"/>
      <c r="BHJ58" s="6"/>
      <c r="BHK58" s="6"/>
      <c r="BHL58" s="6"/>
      <c r="BHM58" s="6"/>
      <c r="BHN58" s="6"/>
      <c r="BHO58" s="6"/>
      <c r="BHP58" s="6"/>
      <c r="BHQ58" s="6"/>
      <c r="BHR58" s="6"/>
      <c r="BHS58" s="6"/>
      <c r="BHT58" s="6"/>
      <c r="BHU58" s="6"/>
      <c r="BHV58" s="6"/>
      <c r="BHW58" s="6"/>
      <c r="BHX58" s="6"/>
      <c r="BHY58" s="6"/>
      <c r="BHZ58" s="6"/>
      <c r="BIA58" s="6"/>
      <c r="BIB58" s="6"/>
      <c r="BIC58" s="6"/>
      <c r="BID58" s="6"/>
      <c r="BIE58" s="6"/>
      <c r="BIF58" s="6"/>
      <c r="BIG58" s="6"/>
      <c r="BIH58" s="6"/>
      <c r="BII58" s="6"/>
      <c r="BIJ58" s="6"/>
      <c r="BIK58" s="6"/>
      <c r="BIL58" s="6"/>
      <c r="BIM58" s="6"/>
      <c r="BIN58" s="6"/>
      <c r="BIO58" s="6"/>
      <c r="BIP58" s="6"/>
      <c r="BIQ58" s="6"/>
      <c r="BIR58" s="6"/>
      <c r="BIS58" s="6"/>
      <c r="BIT58" s="6"/>
      <c r="BIU58" s="6"/>
      <c r="BIV58" s="6"/>
      <c r="BIW58" s="6"/>
      <c r="BIX58" s="6"/>
      <c r="BIY58" s="6"/>
      <c r="BIZ58" s="6"/>
      <c r="BJA58" s="6"/>
      <c r="BJB58" s="6"/>
      <c r="BJC58" s="6"/>
      <c r="BJD58" s="6"/>
      <c r="BJE58" s="6"/>
      <c r="BJF58" s="6"/>
      <c r="BJG58" s="6"/>
      <c r="BJH58" s="6"/>
      <c r="BJI58" s="6"/>
      <c r="BJJ58" s="6"/>
      <c r="BJK58" s="6"/>
      <c r="BJL58" s="6"/>
      <c r="BJM58" s="6"/>
      <c r="BJN58" s="6"/>
      <c r="BJO58" s="6"/>
      <c r="BJP58" s="6"/>
      <c r="BJQ58" s="6"/>
      <c r="BJR58" s="6"/>
      <c r="BJS58" s="6"/>
      <c r="BJT58" s="6"/>
      <c r="BJU58" s="6"/>
      <c r="BJV58" s="6"/>
      <c r="BJW58" s="6"/>
      <c r="BJX58" s="6"/>
      <c r="BJY58" s="6"/>
      <c r="BJZ58" s="6"/>
      <c r="BKA58" s="6"/>
      <c r="BKB58" s="6"/>
      <c r="BKC58" s="6"/>
      <c r="BKD58" s="6"/>
      <c r="BKE58" s="6"/>
      <c r="BKF58" s="6"/>
      <c r="BKG58" s="6"/>
      <c r="BKH58" s="6"/>
      <c r="BKI58" s="6"/>
      <c r="BKJ58" s="6"/>
      <c r="BKK58" s="6"/>
      <c r="BKL58" s="6"/>
      <c r="BKM58" s="6"/>
      <c r="BKN58" s="6"/>
      <c r="BKO58" s="6"/>
      <c r="BKP58" s="6"/>
      <c r="BKQ58" s="6"/>
      <c r="BKR58" s="6"/>
      <c r="BKS58" s="6"/>
      <c r="BKT58" s="6"/>
      <c r="BKU58" s="6"/>
      <c r="BKV58" s="6"/>
      <c r="BKW58" s="6"/>
      <c r="BKX58" s="6"/>
      <c r="BKY58" s="6"/>
      <c r="BKZ58" s="6"/>
      <c r="BLA58" s="6"/>
      <c r="BLB58" s="6"/>
      <c r="BLC58" s="6"/>
      <c r="BLD58" s="6"/>
      <c r="BLE58" s="6"/>
      <c r="BLF58" s="6"/>
      <c r="BLG58" s="6"/>
      <c r="BLH58" s="6"/>
      <c r="BLI58" s="6"/>
      <c r="BLJ58" s="6"/>
      <c r="BLK58" s="6"/>
      <c r="BLL58" s="6"/>
      <c r="BLM58" s="6"/>
      <c r="BLN58" s="6"/>
      <c r="BLO58" s="6"/>
      <c r="BLP58" s="6"/>
      <c r="BLQ58" s="6"/>
      <c r="BLR58" s="6"/>
      <c r="BLS58" s="6"/>
      <c r="BLT58" s="6"/>
      <c r="BLU58" s="6"/>
      <c r="BLV58" s="6"/>
      <c r="BLW58" s="6"/>
      <c r="BLX58" s="6"/>
      <c r="BLY58" s="6"/>
      <c r="BLZ58" s="6"/>
      <c r="BMA58" s="6"/>
      <c r="BMB58" s="6"/>
      <c r="BMC58" s="6"/>
      <c r="BMD58" s="6"/>
      <c r="BME58" s="6"/>
      <c r="BMF58" s="6"/>
      <c r="BMG58" s="6"/>
      <c r="BMH58" s="6"/>
      <c r="BMI58" s="6"/>
      <c r="BMJ58" s="6"/>
      <c r="BMK58" s="6"/>
      <c r="BML58" s="6"/>
      <c r="BMM58" s="6"/>
      <c r="BMN58" s="6"/>
      <c r="BMO58" s="6"/>
      <c r="BMP58" s="6"/>
      <c r="BMQ58" s="6"/>
      <c r="BMR58" s="6"/>
      <c r="BMS58" s="6"/>
      <c r="BMT58" s="6"/>
      <c r="BMU58" s="6"/>
      <c r="BMV58" s="6"/>
      <c r="BMW58" s="6"/>
      <c r="BMX58" s="6"/>
      <c r="BMY58" s="6"/>
      <c r="BMZ58" s="6"/>
      <c r="BNA58" s="6"/>
      <c r="BNB58" s="6"/>
      <c r="BNC58" s="6"/>
      <c r="BND58" s="6"/>
      <c r="BNE58" s="6"/>
      <c r="BNF58" s="6"/>
      <c r="BNG58" s="6"/>
      <c r="BNH58" s="6"/>
      <c r="BNI58" s="6"/>
      <c r="BNJ58" s="6"/>
      <c r="BNK58" s="6"/>
      <c r="BNL58" s="6"/>
      <c r="BNM58" s="6"/>
      <c r="BNN58" s="6"/>
      <c r="BNO58" s="6"/>
      <c r="BNP58" s="6"/>
      <c r="BNQ58" s="6"/>
      <c r="BNR58" s="6"/>
      <c r="BNS58" s="6"/>
      <c r="BNT58" s="6"/>
      <c r="BNU58" s="6"/>
      <c r="BNV58" s="6"/>
      <c r="BNW58" s="6"/>
      <c r="BNX58" s="6"/>
      <c r="BNY58" s="6"/>
      <c r="BNZ58" s="6"/>
      <c r="BOA58" s="6"/>
      <c r="BOB58" s="6"/>
      <c r="BOC58" s="6"/>
      <c r="BOD58" s="6"/>
      <c r="BOE58" s="6"/>
      <c r="BOF58" s="6"/>
      <c r="BOG58" s="6"/>
      <c r="BOH58" s="6"/>
      <c r="BOI58" s="6"/>
      <c r="BOJ58" s="6"/>
      <c r="BOK58" s="6"/>
      <c r="BOL58" s="6"/>
      <c r="BOM58" s="6"/>
      <c r="BON58" s="6"/>
      <c r="BOO58" s="6"/>
      <c r="BOP58" s="6"/>
      <c r="BOQ58" s="6"/>
      <c r="BOR58" s="6"/>
      <c r="BOS58" s="6"/>
      <c r="BOT58" s="6"/>
      <c r="BOU58" s="6"/>
      <c r="BOV58" s="6"/>
      <c r="BOW58" s="6"/>
      <c r="BOX58" s="6"/>
      <c r="BOY58" s="6"/>
      <c r="BOZ58" s="6"/>
      <c r="BPA58" s="6"/>
      <c r="BPB58" s="6"/>
      <c r="BPC58" s="6"/>
      <c r="BPD58" s="6"/>
      <c r="BPE58" s="6"/>
      <c r="BPF58" s="6"/>
      <c r="BPG58" s="6"/>
      <c r="BPH58" s="6"/>
      <c r="BPI58" s="6"/>
      <c r="BPJ58" s="6"/>
      <c r="BPK58" s="6"/>
      <c r="BPL58" s="6"/>
      <c r="BPM58" s="6"/>
      <c r="BPN58" s="6"/>
      <c r="BPO58" s="6"/>
      <c r="BPP58" s="6"/>
      <c r="BPQ58" s="6"/>
      <c r="BPR58" s="6"/>
      <c r="BPS58" s="6"/>
      <c r="BPT58" s="6"/>
      <c r="BPU58" s="6"/>
      <c r="BPV58" s="6"/>
      <c r="BPW58" s="6"/>
      <c r="BPX58" s="6"/>
      <c r="BPY58" s="6"/>
      <c r="BPZ58" s="6"/>
      <c r="BQA58" s="6"/>
      <c r="BQB58" s="6"/>
      <c r="BQC58" s="6"/>
      <c r="BQD58" s="6"/>
      <c r="BQE58" s="6"/>
      <c r="BQF58" s="6"/>
      <c r="BQG58" s="6"/>
      <c r="BQH58" s="6"/>
      <c r="BQI58" s="6"/>
      <c r="BQJ58" s="6"/>
      <c r="BQK58" s="6"/>
      <c r="BQL58" s="6"/>
      <c r="BQM58" s="6"/>
      <c r="BQN58" s="6"/>
      <c r="BQO58" s="6"/>
      <c r="BQP58" s="6"/>
      <c r="BQQ58" s="6"/>
      <c r="BQR58" s="6"/>
      <c r="BQS58" s="6"/>
      <c r="BQT58" s="6"/>
      <c r="BQU58" s="6"/>
      <c r="BQV58" s="6"/>
      <c r="BQW58" s="6"/>
      <c r="BQX58" s="6"/>
      <c r="BQY58" s="6"/>
      <c r="BQZ58" s="6"/>
      <c r="BRA58" s="6"/>
      <c r="BRB58" s="6"/>
      <c r="BRC58" s="6"/>
      <c r="BRD58" s="6"/>
      <c r="BRE58" s="6"/>
      <c r="BRF58" s="6"/>
      <c r="BRG58" s="6"/>
      <c r="BRH58" s="6"/>
      <c r="BRI58" s="6"/>
      <c r="BRJ58" s="6"/>
      <c r="BRK58" s="6"/>
      <c r="BRL58" s="6"/>
      <c r="BRM58" s="6"/>
      <c r="BRN58" s="6"/>
      <c r="BRO58" s="6"/>
      <c r="BRP58" s="6"/>
      <c r="BRQ58" s="6"/>
      <c r="BRR58" s="6"/>
      <c r="BRS58" s="6"/>
      <c r="BRT58" s="6"/>
      <c r="BRU58" s="6"/>
      <c r="BRV58" s="6"/>
      <c r="BRW58" s="6"/>
      <c r="BRX58" s="6"/>
      <c r="BRY58" s="6"/>
      <c r="BRZ58" s="6"/>
      <c r="BSA58" s="6"/>
      <c r="BSB58" s="6"/>
      <c r="BSC58" s="6"/>
      <c r="BSD58" s="6"/>
      <c r="BSE58" s="6"/>
      <c r="BSF58" s="6"/>
      <c r="BSG58" s="6"/>
      <c r="BSH58" s="6"/>
      <c r="BSI58" s="6"/>
      <c r="BSJ58" s="6"/>
      <c r="BSK58" s="6"/>
      <c r="BSL58" s="6"/>
      <c r="BSM58" s="6"/>
      <c r="BSN58" s="6"/>
      <c r="BSO58" s="6"/>
      <c r="BSP58" s="6"/>
      <c r="BSQ58" s="6"/>
      <c r="BSR58" s="6"/>
      <c r="BSS58" s="6"/>
      <c r="BST58" s="6"/>
      <c r="BSU58" s="6"/>
      <c r="BSV58" s="6"/>
      <c r="BSW58" s="6"/>
      <c r="BSX58" s="6"/>
      <c r="BSY58" s="6"/>
      <c r="BSZ58" s="6"/>
      <c r="BTA58" s="6"/>
      <c r="BTB58" s="6"/>
      <c r="BTC58" s="6"/>
      <c r="BTD58" s="6"/>
      <c r="BTE58" s="6"/>
      <c r="BTF58" s="6"/>
      <c r="BTG58" s="6"/>
      <c r="BTH58" s="6"/>
      <c r="BTI58" s="6"/>
      <c r="BTJ58" s="6"/>
      <c r="BTK58" s="6"/>
      <c r="BTL58" s="6"/>
      <c r="BTM58" s="6"/>
      <c r="BTN58" s="6"/>
      <c r="BTO58" s="6"/>
      <c r="BTP58" s="6"/>
      <c r="BTQ58" s="6"/>
      <c r="BTR58" s="6"/>
      <c r="BTS58" s="6"/>
      <c r="BTT58" s="6"/>
      <c r="BTU58" s="6"/>
      <c r="BTV58" s="6"/>
      <c r="BTW58" s="6"/>
      <c r="BTX58" s="6"/>
      <c r="BTY58" s="6"/>
      <c r="BTZ58" s="6"/>
      <c r="BUA58" s="6"/>
      <c r="BUB58" s="6"/>
      <c r="BUC58" s="6"/>
      <c r="BUD58" s="6"/>
      <c r="BUE58" s="6"/>
      <c r="BUF58" s="6"/>
      <c r="BUG58" s="6"/>
      <c r="BUH58" s="6"/>
      <c r="BUI58" s="6"/>
      <c r="BUJ58" s="6"/>
      <c r="BUK58" s="6"/>
      <c r="BUL58" s="6"/>
      <c r="BUM58" s="6"/>
      <c r="BUN58" s="6"/>
      <c r="BUO58" s="6"/>
      <c r="BUP58" s="6"/>
      <c r="BUQ58" s="6"/>
      <c r="BUR58" s="6"/>
      <c r="BUS58" s="6"/>
      <c r="BUT58" s="6"/>
      <c r="BUU58" s="6"/>
      <c r="BUV58" s="6"/>
      <c r="BUW58" s="6"/>
      <c r="BUX58" s="6"/>
      <c r="BUY58" s="6"/>
      <c r="BUZ58" s="6"/>
      <c r="BVA58" s="6"/>
      <c r="BVB58" s="6"/>
      <c r="BVC58" s="6"/>
      <c r="BVD58" s="6"/>
      <c r="BVE58" s="6"/>
      <c r="BVF58" s="6"/>
      <c r="BVG58" s="6"/>
      <c r="BVH58" s="6"/>
      <c r="BVI58" s="6"/>
      <c r="BVJ58" s="6"/>
      <c r="BVK58" s="6"/>
      <c r="BVL58" s="6"/>
      <c r="BVM58" s="6"/>
      <c r="BVN58" s="6"/>
      <c r="BVO58" s="6"/>
      <c r="BVP58" s="6"/>
      <c r="BVQ58" s="6"/>
      <c r="BVR58" s="6"/>
      <c r="BVS58" s="6"/>
      <c r="BVT58" s="6"/>
      <c r="BVU58" s="6"/>
      <c r="BVV58" s="6"/>
      <c r="BVW58" s="6"/>
      <c r="BVX58" s="6"/>
      <c r="BVY58" s="6"/>
      <c r="BVZ58" s="6"/>
      <c r="BWA58" s="6"/>
      <c r="BWB58" s="6"/>
      <c r="BWC58" s="6"/>
      <c r="BWD58" s="6"/>
      <c r="BWE58" s="6"/>
      <c r="BWF58" s="6"/>
      <c r="BWG58" s="6"/>
      <c r="BWH58" s="6"/>
      <c r="BWI58" s="6"/>
      <c r="BWJ58" s="6"/>
      <c r="BWK58" s="6"/>
      <c r="BWL58" s="6"/>
      <c r="BWM58" s="6"/>
      <c r="BWN58" s="6"/>
      <c r="BWO58" s="6"/>
      <c r="BWP58" s="6"/>
      <c r="BWQ58" s="6"/>
      <c r="BWR58" s="6"/>
      <c r="BWS58" s="6"/>
      <c r="BWT58" s="6"/>
      <c r="BWU58" s="6"/>
      <c r="BWV58" s="6"/>
      <c r="BWW58" s="6"/>
      <c r="BWX58" s="6"/>
      <c r="BWY58" s="6"/>
      <c r="BWZ58" s="6"/>
      <c r="BXA58" s="6"/>
      <c r="BXB58" s="6"/>
      <c r="BXC58" s="6"/>
      <c r="BXD58" s="6"/>
      <c r="BXE58" s="6"/>
      <c r="BXF58" s="6"/>
      <c r="BXG58" s="6"/>
      <c r="BXH58" s="6"/>
      <c r="BXI58" s="6"/>
      <c r="BXJ58" s="6"/>
      <c r="BXK58" s="6"/>
      <c r="BXL58" s="6"/>
      <c r="BXM58" s="6"/>
      <c r="BXN58" s="6"/>
      <c r="BXO58" s="6"/>
      <c r="BXP58" s="6"/>
      <c r="BXQ58" s="6"/>
      <c r="BXR58" s="6"/>
      <c r="BXS58" s="6"/>
      <c r="BXT58" s="6"/>
      <c r="BXU58" s="6"/>
      <c r="BXV58" s="6"/>
      <c r="BXW58" s="6"/>
      <c r="BXX58" s="6"/>
      <c r="BXY58" s="6"/>
      <c r="BXZ58" s="6"/>
      <c r="BYA58" s="6"/>
      <c r="BYB58" s="6"/>
      <c r="BYC58" s="6"/>
      <c r="BYD58" s="6"/>
      <c r="BYE58" s="6"/>
      <c r="BYF58" s="6"/>
      <c r="BYG58" s="6"/>
      <c r="BYH58" s="6"/>
      <c r="BYI58" s="6"/>
      <c r="BYJ58" s="6"/>
      <c r="BYK58" s="6"/>
      <c r="BYL58" s="6"/>
      <c r="BYM58" s="6"/>
      <c r="BYN58" s="6"/>
      <c r="BYO58" s="6"/>
      <c r="BYP58" s="6"/>
      <c r="BYQ58" s="6"/>
      <c r="BYR58" s="6"/>
      <c r="BYS58" s="6"/>
      <c r="BYT58" s="6"/>
      <c r="BYU58" s="6"/>
      <c r="BYV58" s="6"/>
      <c r="BYW58" s="6"/>
      <c r="BYX58" s="6"/>
      <c r="BYY58" s="6"/>
      <c r="BYZ58" s="6"/>
      <c r="BZA58" s="6"/>
      <c r="BZB58" s="6"/>
      <c r="BZC58" s="6"/>
      <c r="BZD58" s="6"/>
      <c r="BZE58" s="6"/>
      <c r="BZF58" s="6"/>
      <c r="BZG58" s="6"/>
      <c r="BZH58" s="6"/>
      <c r="BZI58" s="6"/>
      <c r="BZJ58" s="6"/>
      <c r="BZK58" s="6"/>
      <c r="BZL58" s="6"/>
      <c r="BZM58" s="6"/>
      <c r="BZN58" s="6"/>
      <c r="BZO58" s="6"/>
      <c r="BZP58" s="6"/>
      <c r="BZQ58" s="6"/>
      <c r="BZR58" s="6"/>
      <c r="BZS58" s="6"/>
      <c r="BZT58" s="6"/>
      <c r="BZU58" s="6"/>
      <c r="BZV58" s="6"/>
      <c r="BZW58" s="6"/>
      <c r="BZX58" s="6"/>
      <c r="BZY58" s="6"/>
      <c r="BZZ58" s="6"/>
      <c r="CAA58" s="6"/>
      <c r="CAB58" s="6"/>
      <c r="CAC58" s="6"/>
      <c r="CAD58" s="6"/>
      <c r="CAE58" s="6"/>
      <c r="CAF58" s="6"/>
      <c r="CAG58" s="6"/>
      <c r="CAH58" s="6"/>
      <c r="CAI58" s="6"/>
      <c r="CAJ58" s="6"/>
      <c r="CAK58" s="6"/>
      <c r="CAL58" s="6"/>
      <c r="CAM58" s="6"/>
      <c r="CAN58" s="6"/>
      <c r="CAO58" s="6"/>
      <c r="CAP58" s="6"/>
      <c r="CAQ58" s="6"/>
      <c r="CAR58" s="6"/>
      <c r="CAS58" s="6"/>
      <c r="CAT58" s="6"/>
      <c r="CAU58" s="6"/>
      <c r="CAV58" s="6"/>
      <c r="CAW58" s="6"/>
      <c r="CAX58" s="6"/>
      <c r="CAY58" s="6"/>
      <c r="CAZ58" s="6"/>
      <c r="CBA58" s="6"/>
      <c r="CBB58" s="6"/>
      <c r="CBC58" s="6"/>
      <c r="CBD58" s="6"/>
      <c r="CBE58" s="6"/>
      <c r="CBF58" s="6"/>
      <c r="CBG58" s="6"/>
      <c r="CBH58" s="6"/>
      <c r="CBI58" s="6"/>
      <c r="CBJ58" s="6"/>
      <c r="CBK58" s="6"/>
      <c r="CBL58" s="6"/>
      <c r="CBM58" s="6"/>
      <c r="CBN58" s="6"/>
      <c r="CBO58" s="6"/>
      <c r="CBP58" s="6"/>
      <c r="CBQ58" s="6"/>
      <c r="CBR58" s="6"/>
      <c r="CBS58" s="6"/>
      <c r="CBT58" s="6"/>
      <c r="CBU58" s="6"/>
      <c r="CBV58" s="6"/>
      <c r="CBW58" s="6"/>
      <c r="CBX58" s="6"/>
      <c r="CBY58" s="6"/>
      <c r="CBZ58" s="6"/>
      <c r="CCA58" s="6"/>
      <c r="CCB58" s="6"/>
      <c r="CCC58" s="6"/>
      <c r="CCD58" s="6"/>
      <c r="CCE58" s="6"/>
      <c r="CCF58" s="6"/>
      <c r="CCG58" s="6"/>
      <c r="CCH58" s="6"/>
      <c r="CCI58" s="6"/>
      <c r="CCJ58" s="6"/>
      <c r="CCK58" s="6"/>
      <c r="CCL58" s="6"/>
      <c r="CCM58" s="6"/>
      <c r="CCN58" s="6"/>
      <c r="CCO58" s="6"/>
      <c r="CCP58" s="6"/>
      <c r="CCQ58" s="6"/>
      <c r="CCR58" s="6"/>
      <c r="CCS58" s="6"/>
      <c r="CCT58" s="6"/>
      <c r="CCU58" s="6"/>
      <c r="CCV58" s="6"/>
      <c r="CCW58" s="6"/>
      <c r="CCX58" s="6"/>
      <c r="CCY58" s="6"/>
      <c r="CCZ58" s="6"/>
      <c r="CDA58" s="6"/>
      <c r="CDB58" s="6"/>
      <c r="CDC58" s="6"/>
      <c r="CDD58" s="6"/>
      <c r="CDE58" s="6"/>
      <c r="CDF58" s="6"/>
      <c r="CDG58" s="6"/>
      <c r="CDH58" s="6"/>
      <c r="CDI58" s="6"/>
      <c r="CDJ58" s="6"/>
      <c r="CDK58" s="6"/>
      <c r="CDL58" s="6"/>
      <c r="CDM58" s="6"/>
      <c r="CDN58" s="6"/>
      <c r="CDO58" s="6"/>
      <c r="CDP58" s="6"/>
      <c r="CDQ58" s="6"/>
      <c r="CDR58" s="6"/>
      <c r="CDS58" s="6"/>
      <c r="CDT58" s="6"/>
      <c r="CDU58" s="6"/>
      <c r="CDV58" s="6"/>
      <c r="CDW58" s="6"/>
      <c r="CDX58" s="6"/>
      <c r="CDY58" s="6"/>
      <c r="CDZ58" s="6"/>
      <c r="CEA58" s="6"/>
      <c r="CEB58" s="6"/>
      <c r="CEC58" s="6"/>
      <c r="CED58" s="6"/>
      <c r="CEE58" s="6"/>
      <c r="CEF58" s="6"/>
      <c r="CEG58" s="6"/>
      <c r="CEH58" s="6"/>
      <c r="CEI58" s="6"/>
      <c r="CEJ58" s="6"/>
      <c r="CEK58" s="6"/>
      <c r="CEL58" s="6"/>
      <c r="CEM58" s="6"/>
      <c r="CEN58" s="6"/>
      <c r="CEO58" s="6"/>
      <c r="CEP58" s="6"/>
      <c r="CEQ58" s="6"/>
      <c r="CER58" s="6"/>
      <c r="CES58" s="6"/>
      <c r="CET58" s="6"/>
      <c r="CEU58" s="6"/>
      <c r="CEV58" s="6"/>
      <c r="CEW58" s="6"/>
      <c r="CEX58" s="6"/>
      <c r="CEY58" s="6"/>
      <c r="CEZ58" s="6"/>
      <c r="CFA58" s="6"/>
      <c r="CFB58" s="6"/>
      <c r="CFC58" s="6"/>
      <c r="CFD58" s="6"/>
      <c r="CFE58" s="6"/>
      <c r="CFF58" s="6"/>
      <c r="CFG58" s="6"/>
      <c r="CFH58" s="6"/>
      <c r="CFI58" s="6"/>
      <c r="CFJ58" s="6"/>
      <c r="CFK58" s="6"/>
      <c r="CFL58" s="6"/>
      <c r="CFM58" s="6"/>
      <c r="CFN58" s="6"/>
      <c r="CFO58" s="6"/>
      <c r="CFP58" s="6"/>
      <c r="CFQ58" s="6"/>
      <c r="CFR58" s="6"/>
      <c r="CFS58" s="6"/>
      <c r="CFT58" s="6"/>
      <c r="CFU58" s="6"/>
      <c r="CFV58" s="6"/>
      <c r="CFW58" s="6"/>
      <c r="CFX58" s="6"/>
      <c r="CFY58" s="6"/>
      <c r="CFZ58" s="6"/>
      <c r="CGA58" s="6"/>
      <c r="CGB58" s="6"/>
      <c r="CGC58" s="6"/>
      <c r="CGD58" s="6"/>
      <c r="CGE58" s="6"/>
      <c r="CGF58" s="6"/>
      <c r="CGG58" s="6"/>
      <c r="CGH58" s="6"/>
      <c r="CGI58" s="6"/>
      <c r="CGJ58" s="6"/>
      <c r="CGK58" s="6"/>
      <c r="CGL58" s="6"/>
      <c r="CGM58" s="6"/>
      <c r="CGN58" s="6"/>
      <c r="CGO58" s="6"/>
      <c r="CGP58" s="6"/>
      <c r="CGQ58" s="6"/>
      <c r="CGR58" s="6"/>
      <c r="CGS58" s="6"/>
      <c r="CGT58" s="6"/>
      <c r="CGU58" s="6"/>
      <c r="CGV58" s="6"/>
      <c r="CGW58" s="6"/>
      <c r="CGX58" s="6"/>
      <c r="CGY58" s="6"/>
      <c r="CGZ58" s="6"/>
      <c r="CHA58" s="6"/>
      <c r="CHB58" s="6"/>
      <c r="CHC58" s="6"/>
      <c r="CHD58" s="6"/>
      <c r="CHE58" s="6"/>
      <c r="CHF58" s="6"/>
      <c r="CHG58" s="6"/>
      <c r="CHH58" s="6"/>
      <c r="CHI58" s="6"/>
      <c r="CHJ58" s="6"/>
      <c r="CHK58" s="6"/>
      <c r="CHL58" s="6"/>
      <c r="CHM58" s="6"/>
      <c r="CHN58" s="6"/>
      <c r="CHO58" s="6"/>
      <c r="CHP58" s="6"/>
      <c r="CHQ58" s="6"/>
      <c r="CHR58" s="6"/>
      <c r="CHS58" s="6"/>
      <c r="CHT58" s="6"/>
      <c r="CHU58" s="6"/>
      <c r="CHV58" s="6"/>
      <c r="CHW58" s="6"/>
      <c r="CHX58" s="6"/>
      <c r="CHY58" s="6"/>
      <c r="CHZ58" s="6"/>
      <c r="CIA58" s="6"/>
      <c r="CIB58" s="6"/>
      <c r="CIC58" s="6"/>
      <c r="CID58" s="6"/>
      <c r="CIE58" s="6"/>
      <c r="CIF58" s="6"/>
      <c r="CIG58" s="6"/>
      <c r="CIH58" s="6"/>
      <c r="CII58" s="6"/>
      <c r="CIJ58" s="6"/>
      <c r="CIK58" s="6"/>
      <c r="CIL58" s="6"/>
      <c r="CIM58" s="6"/>
      <c r="CIN58" s="6"/>
      <c r="CIO58" s="6"/>
      <c r="CIP58" s="6"/>
      <c r="CIQ58" s="6"/>
      <c r="CIR58" s="6"/>
      <c r="CIS58" s="6"/>
      <c r="CIT58" s="6"/>
      <c r="CIU58" s="6"/>
      <c r="CIV58" s="6"/>
      <c r="CIW58" s="6"/>
      <c r="CIX58" s="6"/>
      <c r="CIY58" s="6"/>
      <c r="CIZ58" s="6"/>
      <c r="CJA58" s="6"/>
      <c r="CJB58" s="6"/>
      <c r="CJC58" s="6"/>
      <c r="CJD58" s="6"/>
      <c r="CJE58" s="6"/>
      <c r="CJF58" s="6"/>
      <c r="CJG58" s="6"/>
      <c r="CJH58" s="6"/>
      <c r="CJI58" s="6"/>
      <c r="CJJ58" s="6"/>
      <c r="CJK58" s="6"/>
      <c r="CJL58" s="6"/>
      <c r="CJM58" s="6"/>
      <c r="CJN58" s="6"/>
      <c r="CJO58" s="6"/>
      <c r="CJP58" s="6"/>
      <c r="CJQ58" s="6"/>
      <c r="CJR58" s="6"/>
      <c r="CJS58" s="6"/>
      <c r="CJT58" s="6"/>
      <c r="CJU58" s="6"/>
      <c r="CJV58" s="6"/>
      <c r="CJW58" s="6"/>
      <c r="CJX58" s="6"/>
      <c r="CJY58" s="6"/>
      <c r="CJZ58" s="6"/>
      <c r="CKA58" s="6"/>
      <c r="CKB58" s="6"/>
      <c r="CKC58" s="6"/>
      <c r="CKD58" s="6"/>
      <c r="CKE58" s="6"/>
      <c r="CKF58" s="6"/>
      <c r="CKG58" s="6"/>
      <c r="CKH58" s="6"/>
      <c r="CKI58" s="6"/>
      <c r="CKJ58" s="6"/>
      <c r="CKK58" s="6"/>
      <c r="CKL58" s="6"/>
      <c r="CKM58" s="6"/>
      <c r="CKN58" s="6"/>
      <c r="CKO58" s="6"/>
      <c r="CKP58" s="6"/>
      <c r="CKQ58" s="6"/>
      <c r="CKR58" s="6"/>
      <c r="CKS58" s="6"/>
      <c r="CKT58" s="6"/>
      <c r="CKU58" s="6"/>
      <c r="CKV58" s="6"/>
      <c r="CKW58" s="6"/>
      <c r="CKX58" s="6"/>
      <c r="CKY58" s="6"/>
      <c r="CKZ58" s="6"/>
      <c r="CLA58" s="6"/>
      <c r="CLB58" s="6"/>
      <c r="CLC58" s="6"/>
      <c r="CLD58" s="6"/>
      <c r="CLE58" s="6"/>
      <c r="CLF58" s="6"/>
      <c r="CLG58" s="6"/>
      <c r="CLH58" s="6"/>
      <c r="CLI58" s="6"/>
      <c r="CLJ58" s="6"/>
      <c r="CLK58" s="6"/>
      <c r="CLL58" s="6"/>
      <c r="CLM58" s="6"/>
      <c r="CLN58" s="6"/>
      <c r="CLO58" s="6"/>
      <c r="CLP58" s="6"/>
      <c r="CLQ58" s="6"/>
      <c r="CLR58" s="6"/>
      <c r="CLS58" s="6"/>
      <c r="CLT58" s="6"/>
      <c r="CLU58" s="6"/>
      <c r="CLV58" s="6"/>
      <c r="CLW58" s="6"/>
      <c r="CLX58" s="6"/>
      <c r="CLY58" s="6"/>
      <c r="CLZ58" s="6"/>
      <c r="CMA58" s="6"/>
      <c r="CMB58" s="6"/>
      <c r="CMC58" s="6"/>
      <c r="CMD58" s="6"/>
      <c r="CME58" s="6"/>
      <c r="CMF58" s="6"/>
      <c r="CMG58" s="6"/>
      <c r="CMH58" s="6"/>
      <c r="CMI58" s="6"/>
      <c r="CMJ58" s="6"/>
      <c r="CMK58" s="6"/>
      <c r="CML58" s="6"/>
      <c r="CMM58" s="6"/>
      <c r="CMN58" s="6"/>
      <c r="CMO58" s="6"/>
      <c r="CMP58" s="6"/>
      <c r="CMQ58" s="6"/>
      <c r="CMR58" s="6"/>
      <c r="CMS58" s="6"/>
      <c r="CMT58" s="6"/>
      <c r="CMU58" s="6"/>
      <c r="CMV58" s="6"/>
      <c r="CMW58" s="6"/>
      <c r="CMX58" s="6"/>
      <c r="CMY58" s="6"/>
      <c r="CMZ58" s="6"/>
      <c r="CNA58" s="6"/>
      <c r="CNB58" s="6"/>
      <c r="CNC58" s="6"/>
      <c r="CND58" s="6"/>
      <c r="CNE58" s="6"/>
      <c r="CNF58" s="6"/>
      <c r="CNG58" s="6"/>
      <c r="CNH58" s="6"/>
      <c r="CNI58" s="6"/>
      <c r="CNJ58" s="6"/>
      <c r="CNK58" s="6"/>
      <c r="CNL58" s="6"/>
      <c r="CNM58" s="6"/>
      <c r="CNN58" s="6"/>
      <c r="CNO58" s="6"/>
      <c r="CNP58" s="6"/>
      <c r="CNQ58" s="6"/>
      <c r="CNR58" s="6"/>
      <c r="CNS58" s="6"/>
      <c r="CNT58" s="6"/>
      <c r="CNU58" s="6"/>
      <c r="CNV58" s="6"/>
      <c r="CNW58" s="6"/>
      <c r="CNX58" s="6"/>
      <c r="CNY58" s="6"/>
      <c r="CNZ58" s="6"/>
      <c r="COA58" s="6"/>
      <c r="COB58" s="6"/>
      <c r="COC58" s="6"/>
      <c r="COD58" s="6"/>
      <c r="COE58" s="6"/>
      <c r="COF58" s="6"/>
      <c r="COG58" s="6"/>
      <c r="COH58" s="6"/>
      <c r="COI58" s="6"/>
      <c r="COJ58" s="6"/>
      <c r="COK58" s="6"/>
      <c r="COL58" s="6"/>
      <c r="COM58" s="6"/>
      <c r="CON58" s="6"/>
      <c r="COO58" s="6"/>
      <c r="COP58" s="6"/>
      <c r="COQ58" s="6"/>
      <c r="COR58" s="6"/>
      <c r="COS58" s="6"/>
      <c r="COT58" s="6"/>
      <c r="COU58" s="6"/>
      <c r="COV58" s="6"/>
      <c r="COW58" s="6"/>
      <c r="COX58" s="6"/>
      <c r="COY58" s="6"/>
      <c r="COZ58" s="6"/>
      <c r="CPA58" s="6"/>
      <c r="CPB58" s="6"/>
      <c r="CPC58" s="6"/>
      <c r="CPD58" s="6"/>
      <c r="CPE58" s="6"/>
      <c r="CPF58" s="6"/>
      <c r="CPG58" s="6"/>
      <c r="CPH58" s="6"/>
      <c r="CPI58" s="6"/>
      <c r="CPJ58" s="6"/>
      <c r="CPK58" s="6"/>
      <c r="CPL58" s="6"/>
      <c r="CPM58" s="6"/>
      <c r="CPN58" s="6"/>
      <c r="CPO58" s="6"/>
      <c r="CPP58" s="6"/>
      <c r="CPQ58" s="6"/>
      <c r="CPR58" s="6"/>
      <c r="CPS58" s="6"/>
      <c r="CPT58" s="6"/>
      <c r="CPU58" s="6"/>
      <c r="CPV58" s="6"/>
      <c r="CPW58" s="6"/>
      <c r="CPX58" s="6"/>
      <c r="CPY58" s="6"/>
      <c r="CPZ58" s="6"/>
      <c r="CQA58" s="6"/>
      <c r="CQB58" s="6"/>
      <c r="CQC58" s="6"/>
      <c r="CQD58" s="6"/>
      <c r="CQE58" s="6"/>
      <c r="CQF58" s="6"/>
      <c r="CQG58" s="6"/>
      <c r="CQH58" s="6"/>
      <c r="CQI58" s="6"/>
      <c r="CQJ58" s="6"/>
      <c r="CQK58" s="6"/>
      <c r="CQL58" s="6"/>
      <c r="CQM58" s="6"/>
      <c r="CQN58" s="6"/>
      <c r="CQO58" s="6"/>
      <c r="CQP58" s="6"/>
      <c r="CQQ58" s="6"/>
      <c r="CQR58" s="6"/>
      <c r="CQS58" s="6"/>
      <c r="CQT58" s="6"/>
      <c r="CQU58" s="6"/>
      <c r="CQV58" s="6"/>
      <c r="CQW58" s="6"/>
      <c r="CQX58" s="6"/>
      <c r="CQY58" s="6"/>
      <c r="CQZ58" s="6"/>
      <c r="CRA58" s="6"/>
      <c r="CRB58" s="6"/>
      <c r="CRC58" s="6"/>
      <c r="CRD58" s="6"/>
      <c r="CRE58" s="6"/>
      <c r="CRF58" s="6"/>
      <c r="CRG58" s="6"/>
      <c r="CRH58" s="6"/>
      <c r="CRI58" s="6"/>
      <c r="CRJ58" s="6"/>
      <c r="CRK58" s="6"/>
      <c r="CRL58" s="6"/>
      <c r="CRM58" s="6"/>
      <c r="CRN58" s="6"/>
      <c r="CRO58" s="6"/>
      <c r="CRP58" s="6"/>
      <c r="CRQ58" s="6"/>
      <c r="CRR58" s="6"/>
      <c r="CRS58" s="6"/>
      <c r="CRT58" s="6"/>
      <c r="CRU58" s="6"/>
      <c r="CRV58" s="6"/>
      <c r="CRW58" s="6"/>
      <c r="CRX58" s="6"/>
      <c r="CRY58" s="6"/>
      <c r="CRZ58" s="6"/>
      <c r="CSA58" s="6"/>
      <c r="CSB58" s="6"/>
      <c r="CSC58" s="6"/>
      <c r="CSD58" s="6"/>
      <c r="CSE58" s="6"/>
      <c r="CSF58" s="6"/>
      <c r="CSG58" s="6"/>
      <c r="CSH58" s="6"/>
      <c r="CSI58" s="6"/>
      <c r="CSJ58" s="6"/>
      <c r="CSK58" s="6"/>
      <c r="CSL58" s="6"/>
      <c r="CSM58" s="6"/>
      <c r="CSN58" s="6"/>
      <c r="CSO58" s="6"/>
      <c r="CSP58" s="6"/>
      <c r="CSQ58" s="6"/>
      <c r="CSR58" s="6"/>
      <c r="CSS58" s="6"/>
      <c r="CST58" s="6"/>
      <c r="CSU58" s="6"/>
      <c r="CSV58" s="6"/>
      <c r="CSW58" s="6"/>
      <c r="CSX58" s="6"/>
      <c r="CSY58" s="6"/>
      <c r="CSZ58" s="6"/>
      <c r="CTA58" s="6"/>
      <c r="CTB58" s="6"/>
      <c r="CTC58" s="6"/>
      <c r="CTD58" s="6"/>
      <c r="CTE58" s="6"/>
      <c r="CTF58" s="6"/>
      <c r="CTG58" s="6"/>
      <c r="CTH58" s="6"/>
      <c r="CTI58" s="6"/>
      <c r="CTJ58" s="6"/>
      <c r="CTK58" s="6"/>
      <c r="CTL58" s="6"/>
      <c r="CTM58" s="6"/>
      <c r="CTN58" s="6"/>
      <c r="CTO58" s="6"/>
      <c r="CTP58" s="6"/>
      <c r="CTQ58" s="6"/>
      <c r="CTR58" s="6"/>
      <c r="CTS58" s="6"/>
      <c r="CTT58" s="6"/>
      <c r="CTU58" s="6"/>
      <c r="CTV58" s="6"/>
      <c r="CTW58" s="6"/>
      <c r="CTX58" s="6"/>
      <c r="CTY58" s="6"/>
      <c r="CTZ58" s="6"/>
      <c r="CUA58" s="6"/>
      <c r="CUB58" s="6"/>
      <c r="CUC58" s="6"/>
      <c r="CUD58" s="6"/>
      <c r="CUE58" s="6"/>
      <c r="CUF58" s="6"/>
      <c r="CUG58" s="6"/>
      <c r="CUH58" s="6"/>
      <c r="CUI58" s="6"/>
      <c r="CUJ58" s="6"/>
      <c r="CUK58" s="6"/>
      <c r="CUL58" s="6"/>
      <c r="CUM58" s="6"/>
      <c r="CUN58" s="6"/>
      <c r="CUO58" s="6"/>
      <c r="CUP58" s="6"/>
      <c r="CUQ58" s="6"/>
      <c r="CUR58" s="6"/>
      <c r="CUS58" s="6"/>
      <c r="CUT58" s="6"/>
      <c r="CUU58" s="6"/>
      <c r="CUV58" s="6"/>
      <c r="CUW58" s="6"/>
      <c r="CUX58" s="6"/>
      <c r="CUY58" s="6"/>
      <c r="CUZ58" s="6"/>
      <c r="CVA58" s="6"/>
      <c r="CVB58" s="6"/>
      <c r="CVC58" s="6"/>
      <c r="CVD58" s="6"/>
      <c r="CVE58" s="6"/>
      <c r="CVF58" s="6"/>
      <c r="CVG58" s="6"/>
      <c r="CVH58" s="6"/>
      <c r="CVI58" s="6"/>
      <c r="CVJ58" s="6"/>
      <c r="CVK58" s="6"/>
      <c r="CVL58" s="6"/>
      <c r="CVM58" s="6"/>
      <c r="CVN58" s="6"/>
      <c r="CVO58" s="6"/>
      <c r="CVP58" s="6"/>
      <c r="CVQ58" s="6"/>
      <c r="CVR58" s="6"/>
      <c r="CVS58" s="6"/>
      <c r="CVT58" s="6"/>
      <c r="CVU58" s="6"/>
      <c r="CVV58" s="6"/>
      <c r="CVW58" s="6"/>
      <c r="CVX58" s="6"/>
      <c r="CVY58" s="6"/>
      <c r="CVZ58" s="6"/>
      <c r="CWA58" s="6"/>
      <c r="CWB58" s="6"/>
      <c r="CWC58" s="6"/>
      <c r="CWD58" s="6"/>
      <c r="CWE58" s="6"/>
      <c r="CWF58" s="6"/>
      <c r="CWG58" s="6"/>
      <c r="CWH58" s="6"/>
      <c r="CWI58" s="6"/>
      <c r="CWJ58" s="6"/>
      <c r="CWK58" s="6"/>
      <c r="CWL58" s="6"/>
      <c r="CWM58" s="6"/>
      <c r="CWN58" s="6"/>
      <c r="CWO58" s="6"/>
      <c r="CWP58" s="6"/>
      <c r="CWQ58" s="6"/>
      <c r="CWR58" s="6"/>
      <c r="CWS58" s="6"/>
      <c r="CWT58" s="6"/>
      <c r="CWU58" s="6"/>
      <c r="CWV58" s="6"/>
      <c r="CWW58" s="6"/>
      <c r="CWX58" s="6"/>
      <c r="CWY58" s="6"/>
      <c r="CWZ58" s="6"/>
      <c r="CXA58" s="6"/>
      <c r="CXB58" s="6"/>
      <c r="CXC58" s="6"/>
      <c r="CXD58" s="6"/>
      <c r="CXE58" s="6"/>
      <c r="CXF58" s="6"/>
      <c r="CXG58" s="6"/>
      <c r="CXH58" s="6"/>
      <c r="CXI58" s="6"/>
      <c r="CXJ58" s="6"/>
      <c r="CXK58" s="6"/>
      <c r="CXL58" s="6"/>
      <c r="CXM58" s="6"/>
      <c r="CXN58" s="6"/>
      <c r="CXO58" s="6"/>
      <c r="CXP58" s="6"/>
      <c r="CXQ58" s="6"/>
      <c r="CXR58" s="6"/>
      <c r="CXS58" s="6"/>
      <c r="CXT58" s="6"/>
      <c r="CXU58" s="6"/>
      <c r="CXV58" s="6"/>
      <c r="CXW58" s="6"/>
      <c r="CXX58" s="6"/>
      <c r="CXY58" s="6"/>
      <c r="CXZ58" s="6"/>
      <c r="CYA58" s="6"/>
      <c r="CYB58" s="6"/>
      <c r="CYC58" s="6"/>
      <c r="CYD58" s="6"/>
      <c r="CYE58" s="6"/>
      <c r="CYF58" s="6"/>
      <c r="CYG58" s="6"/>
      <c r="CYH58" s="6"/>
      <c r="CYI58" s="6"/>
      <c r="CYJ58" s="6"/>
      <c r="CYK58" s="6"/>
      <c r="CYL58" s="6"/>
      <c r="CYM58" s="6"/>
      <c r="CYN58" s="6"/>
      <c r="CYO58" s="6"/>
      <c r="CYP58" s="6"/>
      <c r="CYQ58" s="6"/>
      <c r="CYR58" s="6"/>
      <c r="CYS58" s="6"/>
      <c r="CYT58" s="6"/>
      <c r="CYU58" s="6"/>
      <c r="CYV58" s="6"/>
      <c r="CYW58" s="6"/>
      <c r="CYX58" s="6"/>
      <c r="CYY58" s="6"/>
      <c r="CYZ58" s="6"/>
      <c r="CZA58" s="6"/>
      <c r="CZB58" s="6"/>
      <c r="CZC58" s="6"/>
      <c r="CZD58" s="6"/>
      <c r="CZE58" s="6"/>
      <c r="CZF58" s="6"/>
      <c r="CZG58" s="6"/>
      <c r="CZH58" s="6"/>
      <c r="CZI58" s="6"/>
      <c r="CZJ58" s="6"/>
      <c r="CZK58" s="6"/>
      <c r="CZL58" s="6"/>
      <c r="CZM58" s="6"/>
      <c r="CZN58" s="6"/>
      <c r="CZO58" s="6"/>
      <c r="CZP58" s="6"/>
      <c r="CZQ58" s="6"/>
      <c r="CZR58" s="6"/>
      <c r="CZS58" s="6"/>
      <c r="CZT58" s="6"/>
      <c r="CZU58" s="6"/>
      <c r="CZV58" s="6"/>
      <c r="CZW58" s="6"/>
      <c r="CZX58" s="6"/>
      <c r="CZY58" s="6"/>
      <c r="CZZ58" s="6"/>
      <c r="DAA58" s="6"/>
      <c r="DAB58" s="6"/>
      <c r="DAC58" s="6"/>
      <c r="DAD58" s="6"/>
      <c r="DAE58" s="6"/>
      <c r="DAF58" s="6"/>
      <c r="DAG58" s="6"/>
      <c r="DAH58" s="6"/>
      <c r="DAI58" s="6"/>
      <c r="DAJ58" s="6"/>
      <c r="DAK58" s="6"/>
      <c r="DAL58" s="6"/>
      <c r="DAM58" s="6"/>
      <c r="DAN58" s="6"/>
      <c r="DAO58" s="6"/>
      <c r="DAP58" s="6"/>
      <c r="DAQ58" s="6"/>
      <c r="DAR58" s="6"/>
      <c r="DAS58" s="6"/>
      <c r="DAT58" s="6"/>
      <c r="DAU58" s="6"/>
      <c r="DAV58" s="6"/>
      <c r="DAW58" s="6"/>
      <c r="DAX58" s="6"/>
      <c r="DAY58" s="6"/>
      <c r="DAZ58" s="6"/>
      <c r="DBA58" s="6"/>
      <c r="DBB58" s="6"/>
      <c r="DBC58" s="6"/>
      <c r="DBD58" s="6"/>
      <c r="DBE58" s="6"/>
      <c r="DBF58" s="6"/>
      <c r="DBG58" s="6"/>
      <c r="DBH58" s="6"/>
      <c r="DBI58" s="6"/>
      <c r="DBJ58" s="6"/>
      <c r="DBK58" s="6"/>
      <c r="DBL58" s="6"/>
      <c r="DBM58" s="6"/>
      <c r="DBN58" s="6"/>
      <c r="DBO58" s="6"/>
      <c r="DBP58" s="6"/>
      <c r="DBQ58" s="6"/>
      <c r="DBR58" s="6"/>
      <c r="DBS58" s="6"/>
      <c r="DBT58" s="6"/>
      <c r="DBU58" s="6"/>
      <c r="DBV58" s="6"/>
      <c r="DBW58" s="6"/>
      <c r="DBX58" s="6"/>
      <c r="DBY58" s="6"/>
      <c r="DBZ58" s="6"/>
      <c r="DCA58" s="6"/>
      <c r="DCB58" s="6"/>
      <c r="DCC58" s="6"/>
      <c r="DCD58" s="6"/>
      <c r="DCE58" s="6"/>
      <c r="DCF58" s="6"/>
      <c r="DCG58" s="6"/>
      <c r="DCH58" s="6"/>
      <c r="DCI58" s="6"/>
      <c r="DCJ58" s="6"/>
      <c r="DCK58" s="6"/>
      <c r="DCL58" s="6"/>
      <c r="DCM58" s="6"/>
      <c r="DCN58" s="6"/>
      <c r="DCO58" s="6"/>
      <c r="DCP58" s="6"/>
      <c r="DCQ58" s="6"/>
      <c r="DCR58" s="6"/>
      <c r="DCS58" s="6"/>
      <c r="DCT58" s="6"/>
      <c r="DCU58" s="6"/>
      <c r="DCV58" s="6"/>
      <c r="DCW58" s="6"/>
      <c r="DCX58" s="6"/>
      <c r="DCY58" s="6"/>
      <c r="DCZ58" s="6"/>
      <c r="DDA58" s="6"/>
      <c r="DDB58" s="6"/>
      <c r="DDC58" s="6"/>
      <c r="DDD58" s="6"/>
      <c r="DDE58" s="6"/>
      <c r="DDF58" s="6"/>
      <c r="DDG58" s="6"/>
      <c r="DDH58" s="6"/>
      <c r="DDI58" s="6"/>
      <c r="DDJ58" s="6"/>
      <c r="DDK58" s="6"/>
      <c r="DDL58" s="6"/>
      <c r="DDM58" s="6"/>
      <c r="DDN58" s="6"/>
      <c r="DDO58" s="6"/>
      <c r="DDP58" s="6"/>
      <c r="DDQ58" s="6"/>
      <c r="DDR58" s="6"/>
      <c r="DDS58" s="6"/>
      <c r="DDT58" s="6"/>
      <c r="DDU58" s="6"/>
      <c r="DDV58" s="6"/>
      <c r="DDW58" s="6"/>
      <c r="DDX58" s="6"/>
      <c r="DDY58" s="6"/>
      <c r="DDZ58" s="6"/>
      <c r="DEA58" s="6"/>
      <c r="DEB58" s="6"/>
      <c r="DEC58" s="6"/>
      <c r="DED58" s="6"/>
      <c r="DEE58" s="6"/>
      <c r="DEF58" s="6"/>
      <c r="DEG58" s="6"/>
      <c r="DEH58" s="6"/>
      <c r="DEI58" s="6"/>
      <c r="DEJ58" s="6"/>
      <c r="DEK58" s="6"/>
      <c r="DEL58" s="6"/>
      <c r="DEM58" s="6"/>
      <c r="DEN58" s="6"/>
      <c r="DEO58" s="6"/>
      <c r="DEP58" s="6"/>
      <c r="DEQ58" s="6"/>
      <c r="DER58" s="6"/>
      <c r="DES58" s="6"/>
      <c r="DET58" s="6"/>
      <c r="DEU58" s="6"/>
      <c r="DEV58" s="6"/>
      <c r="DEW58" s="6"/>
      <c r="DEX58" s="6"/>
      <c r="DEY58" s="6"/>
      <c r="DEZ58" s="6"/>
      <c r="DFA58" s="6"/>
      <c r="DFB58" s="6"/>
      <c r="DFC58" s="6"/>
      <c r="DFD58" s="6"/>
      <c r="DFE58" s="6"/>
      <c r="DFF58" s="6"/>
      <c r="DFG58" s="6"/>
      <c r="DFH58" s="6"/>
      <c r="DFI58" s="6"/>
      <c r="DFJ58" s="6"/>
      <c r="DFK58" s="6"/>
      <c r="DFL58" s="6"/>
      <c r="DFM58" s="6"/>
      <c r="DFN58" s="6"/>
      <c r="DFO58" s="6"/>
      <c r="DFP58" s="6"/>
      <c r="DFQ58" s="6"/>
      <c r="DFR58" s="6"/>
      <c r="DFS58" s="6"/>
      <c r="DFT58" s="6"/>
      <c r="DFU58" s="6"/>
      <c r="DFV58" s="6"/>
      <c r="DFW58" s="6"/>
      <c r="DFX58" s="6"/>
      <c r="DFY58" s="6"/>
      <c r="DFZ58" s="6"/>
      <c r="DGA58" s="6"/>
      <c r="DGB58" s="6"/>
      <c r="DGC58" s="6"/>
      <c r="DGD58" s="6"/>
      <c r="DGE58" s="6"/>
      <c r="DGF58" s="6"/>
      <c r="DGG58" s="6"/>
      <c r="DGH58" s="6"/>
      <c r="DGI58" s="6"/>
      <c r="DGJ58" s="6"/>
      <c r="DGK58" s="6"/>
      <c r="DGL58" s="6"/>
      <c r="DGM58" s="6"/>
      <c r="DGN58" s="6"/>
      <c r="DGO58" s="6"/>
      <c r="DGP58" s="6"/>
      <c r="DGQ58" s="6"/>
      <c r="DGR58" s="6"/>
      <c r="DGS58" s="6"/>
      <c r="DGT58" s="6"/>
      <c r="DGU58" s="6"/>
      <c r="DGV58" s="6"/>
      <c r="DGW58" s="6"/>
      <c r="DGX58" s="6"/>
      <c r="DGY58" s="6"/>
      <c r="DGZ58" s="6"/>
      <c r="DHA58" s="6"/>
      <c r="DHB58" s="6"/>
      <c r="DHC58" s="6"/>
      <c r="DHD58" s="6"/>
      <c r="DHE58" s="6"/>
      <c r="DHF58" s="6"/>
      <c r="DHG58" s="6"/>
      <c r="DHH58" s="6"/>
      <c r="DHI58" s="6"/>
      <c r="DHJ58" s="6"/>
      <c r="DHK58" s="6"/>
      <c r="DHL58" s="6"/>
      <c r="DHM58" s="6"/>
      <c r="DHN58" s="6"/>
      <c r="DHO58" s="6"/>
      <c r="DHP58" s="6"/>
      <c r="DHQ58" s="6"/>
      <c r="DHR58" s="6"/>
      <c r="DHS58" s="6"/>
      <c r="DHT58" s="6"/>
      <c r="DHU58" s="6"/>
      <c r="DHV58" s="6"/>
      <c r="DHW58" s="6"/>
      <c r="DHX58" s="6"/>
      <c r="DHY58" s="6"/>
      <c r="DHZ58" s="6"/>
      <c r="DIA58" s="6"/>
      <c r="DIB58" s="6"/>
      <c r="DIC58" s="6"/>
      <c r="DID58" s="6"/>
      <c r="DIE58" s="6"/>
      <c r="DIF58" s="6"/>
      <c r="DIG58" s="6"/>
      <c r="DIH58" s="6"/>
      <c r="DII58" s="6"/>
      <c r="DIJ58" s="6"/>
      <c r="DIK58" s="6"/>
      <c r="DIL58" s="6"/>
      <c r="DIM58" s="6"/>
      <c r="DIN58" s="6"/>
      <c r="DIO58" s="6"/>
      <c r="DIP58" s="6"/>
      <c r="DIQ58" s="6"/>
      <c r="DIR58" s="6"/>
      <c r="DIS58" s="6"/>
      <c r="DIT58" s="6"/>
      <c r="DIU58" s="6"/>
      <c r="DIV58" s="6"/>
      <c r="DIW58" s="6"/>
      <c r="DIX58" s="6"/>
      <c r="DIY58" s="6"/>
      <c r="DIZ58" s="6"/>
      <c r="DJA58" s="6"/>
      <c r="DJB58" s="6"/>
      <c r="DJC58" s="6"/>
      <c r="DJD58" s="6"/>
      <c r="DJE58" s="6"/>
      <c r="DJF58" s="6"/>
      <c r="DJG58" s="6"/>
      <c r="DJH58" s="6"/>
      <c r="DJI58" s="6"/>
      <c r="DJJ58" s="6"/>
      <c r="DJK58" s="6"/>
      <c r="DJL58" s="6"/>
      <c r="DJM58" s="6"/>
      <c r="DJN58" s="6"/>
      <c r="DJO58" s="6"/>
      <c r="DJP58" s="6"/>
      <c r="DJQ58" s="6"/>
      <c r="DJR58" s="6"/>
      <c r="DJS58" s="6"/>
      <c r="DJT58" s="6"/>
      <c r="DJU58" s="6"/>
      <c r="DJV58" s="6"/>
      <c r="DJW58" s="6"/>
      <c r="DJX58" s="6"/>
      <c r="DJY58" s="6"/>
      <c r="DJZ58" s="6"/>
      <c r="DKA58" s="6"/>
      <c r="DKB58" s="6"/>
      <c r="DKC58" s="6"/>
      <c r="DKD58" s="6"/>
      <c r="DKE58" s="6"/>
      <c r="DKF58" s="6"/>
      <c r="DKG58" s="6"/>
      <c r="DKH58" s="6"/>
      <c r="DKI58" s="6"/>
      <c r="DKJ58" s="6"/>
      <c r="DKK58" s="6"/>
      <c r="DKL58" s="6"/>
      <c r="DKM58" s="6"/>
      <c r="DKN58" s="6"/>
      <c r="DKO58" s="6"/>
      <c r="DKP58" s="6"/>
      <c r="DKQ58" s="6"/>
      <c r="DKR58" s="6"/>
      <c r="DKS58" s="6"/>
      <c r="DKT58" s="6"/>
      <c r="DKU58" s="6"/>
      <c r="DKV58" s="6"/>
      <c r="DKW58" s="6"/>
      <c r="DKX58" s="6"/>
      <c r="DKY58" s="6"/>
      <c r="DKZ58" s="6"/>
      <c r="DLA58" s="6"/>
      <c r="DLB58" s="6"/>
      <c r="DLC58" s="6"/>
      <c r="DLD58" s="6"/>
      <c r="DLE58" s="6"/>
      <c r="DLF58" s="6"/>
      <c r="DLG58" s="6"/>
      <c r="DLH58" s="6"/>
      <c r="DLI58" s="6"/>
      <c r="DLJ58" s="6"/>
      <c r="DLK58" s="6"/>
      <c r="DLL58" s="6"/>
      <c r="DLM58" s="6"/>
      <c r="DLN58" s="6"/>
      <c r="DLO58" s="6"/>
      <c r="DLP58" s="6"/>
      <c r="DLQ58" s="6"/>
      <c r="DLR58" s="6"/>
      <c r="DLS58" s="6"/>
      <c r="DLT58" s="6"/>
      <c r="DLU58" s="6"/>
      <c r="DLV58" s="6"/>
      <c r="DLW58" s="6"/>
      <c r="DLX58" s="6"/>
      <c r="DLY58" s="6"/>
      <c r="DLZ58" s="6"/>
      <c r="DMA58" s="6"/>
      <c r="DMB58" s="6"/>
      <c r="DMC58" s="6"/>
      <c r="DMD58" s="6"/>
      <c r="DME58" s="6"/>
      <c r="DMF58" s="6"/>
      <c r="DMG58" s="6"/>
      <c r="DMH58" s="6"/>
      <c r="DMI58" s="6"/>
      <c r="DMJ58" s="6"/>
      <c r="DMK58" s="6"/>
      <c r="DML58" s="6"/>
      <c r="DMM58" s="6"/>
      <c r="DMN58" s="6"/>
      <c r="DMO58" s="6"/>
      <c r="DMP58" s="6"/>
      <c r="DMQ58" s="6"/>
      <c r="DMR58" s="6"/>
      <c r="DMS58" s="6"/>
      <c r="DMT58" s="6"/>
      <c r="DMU58" s="6"/>
      <c r="DMV58" s="6"/>
      <c r="DMW58" s="6"/>
      <c r="DMX58" s="6"/>
      <c r="DMY58" s="6"/>
      <c r="DMZ58" s="6"/>
      <c r="DNA58" s="6"/>
      <c r="DNB58" s="6"/>
      <c r="DNC58" s="6"/>
      <c r="DND58" s="6"/>
      <c r="DNE58" s="6"/>
      <c r="DNF58" s="6"/>
      <c r="DNG58" s="6"/>
      <c r="DNH58" s="6"/>
      <c r="DNI58" s="6"/>
      <c r="DNJ58" s="6"/>
      <c r="DNK58" s="6"/>
      <c r="DNL58" s="6"/>
      <c r="DNM58" s="6"/>
      <c r="DNN58" s="6"/>
      <c r="DNO58" s="6"/>
      <c r="DNP58" s="6"/>
      <c r="DNQ58" s="6"/>
      <c r="DNR58" s="6"/>
      <c r="DNS58" s="6"/>
      <c r="DNT58" s="6"/>
      <c r="DNU58" s="6"/>
      <c r="DNV58" s="6"/>
      <c r="DNW58" s="6"/>
      <c r="DNX58" s="6"/>
      <c r="DNY58" s="6"/>
      <c r="DNZ58" s="6"/>
      <c r="DOA58" s="6"/>
      <c r="DOB58" s="6"/>
      <c r="DOC58" s="6"/>
      <c r="DOD58" s="6"/>
      <c r="DOE58" s="6"/>
      <c r="DOF58" s="6"/>
      <c r="DOG58" s="6"/>
      <c r="DOH58" s="6"/>
      <c r="DOI58" s="6"/>
      <c r="DOJ58" s="6"/>
      <c r="DOK58" s="6"/>
      <c r="DOL58" s="6"/>
      <c r="DOM58" s="6"/>
      <c r="DON58" s="6"/>
      <c r="DOO58" s="6"/>
      <c r="DOP58" s="6"/>
      <c r="DOQ58" s="6"/>
      <c r="DOR58" s="6"/>
      <c r="DOS58" s="6"/>
      <c r="DOT58" s="6"/>
      <c r="DOU58" s="6"/>
      <c r="DOV58" s="6"/>
      <c r="DOW58" s="6"/>
      <c r="DOX58" s="6"/>
      <c r="DOY58" s="6"/>
      <c r="DOZ58" s="6"/>
      <c r="DPA58" s="6"/>
      <c r="DPB58" s="6"/>
      <c r="DPC58" s="6"/>
      <c r="DPD58" s="6"/>
      <c r="DPE58" s="6"/>
      <c r="DPF58" s="6"/>
      <c r="DPG58" s="6"/>
      <c r="DPH58" s="6"/>
      <c r="DPI58" s="6"/>
      <c r="DPJ58" s="6"/>
      <c r="DPK58" s="6"/>
      <c r="DPL58" s="6"/>
      <c r="DPM58" s="6"/>
      <c r="DPN58" s="6"/>
      <c r="DPO58" s="6"/>
      <c r="DPP58" s="6"/>
      <c r="DPQ58" s="6"/>
      <c r="DPR58" s="6"/>
      <c r="DPS58" s="6"/>
      <c r="DPT58" s="6"/>
      <c r="DPU58" s="6"/>
      <c r="DPV58" s="6"/>
      <c r="DPW58" s="6"/>
      <c r="DPX58" s="6"/>
      <c r="DPY58" s="6"/>
      <c r="DPZ58" s="6"/>
      <c r="DQA58" s="6"/>
      <c r="DQB58" s="6"/>
      <c r="DQC58" s="6"/>
      <c r="DQD58" s="6"/>
      <c r="DQE58" s="6"/>
      <c r="DQF58" s="6"/>
      <c r="DQG58" s="6"/>
      <c r="DQH58" s="6"/>
      <c r="DQI58" s="6"/>
      <c r="DQJ58" s="6"/>
      <c r="DQK58" s="6"/>
      <c r="DQL58" s="6"/>
      <c r="DQM58" s="6"/>
      <c r="DQN58" s="6"/>
      <c r="DQO58" s="6"/>
      <c r="DQP58" s="6"/>
      <c r="DQQ58" s="6"/>
      <c r="DQR58" s="6"/>
      <c r="DQS58" s="6"/>
      <c r="DQT58" s="6"/>
      <c r="DQU58" s="6"/>
      <c r="DQV58" s="6"/>
      <c r="DQW58" s="6"/>
      <c r="DQX58" s="6"/>
      <c r="DQY58" s="6"/>
      <c r="DQZ58" s="6"/>
      <c r="DRA58" s="6"/>
      <c r="DRB58" s="6"/>
      <c r="DRC58" s="6"/>
      <c r="DRD58" s="6"/>
      <c r="DRE58" s="6"/>
      <c r="DRF58" s="6"/>
      <c r="DRG58" s="6"/>
      <c r="DRH58" s="6"/>
      <c r="DRI58" s="6"/>
      <c r="DRJ58" s="6"/>
      <c r="DRK58" s="6"/>
      <c r="DRL58" s="6"/>
      <c r="DRM58" s="6"/>
      <c r="DRN58" s="6"/>
      <c r="DRO58" s="6"/>
      <c r="DRP58" s="6"/>
      <c r="DRQ58" s="6"/>
      <c r="DRR58" s="6"/>
      <c r="DRS58" s="6"/>
      <c r="DRT58" s="6"/>
      <c r="DRU58" s="6"/>
      <c r="DRV58" s="6"/>
      <c r="DRW58" s="6"/>
      <c r="DRX58" s="6"/>
      <c r="DRY58" s="6"/>
      <c r="DRZ58" s="6"/>
      <c r="DSA58" s="6"/>
      <c r="DSB58" s="6"/>
      <c r="DSC58" s="6"/>
      <c r="DSD58" s="6"/>
      <c r="DSE58" s="6"/>
      <c r="DSF58" s="6"/>
      <c r="DSG58" s="6"/>
      <c r="DSH58" s="6"/>
      <c r="DSI58" s="6"/>
      <c r="DSJ58" s="6"/>
      <c r="DSK58" s="6"/>
      <c r="DSL58" s="6"/>
      <c r="DSM58" s="6"/>
      <c r="DSN58" s="6"/>
      <c r="DSO58" s="6"/>
      <c r="DSP58" s="6"/>
      <c r="DSQ58" s="6"/>
      <c r="DSR58" s="6"/>
      <c r="DSS58" s="6"/>
      <c r="DST58" s="6"/>
      <c r="DSU58" s="6"/>
      <c r="DSV58" s="6"/>
      <c r="DSW58" s="6"/>
      <c r="DSX58" s="6"/>
      <c r="DSY58" s="6"/>
      <c r="DSZ58" s="6"/>
      <c r="DTA58" s="6"/>
      <c r="DTB58" s="6"/>
      <c r="DTC58" s="6"/>
      <c r="DTD58" s="6"/>
      <c r="DTE58" s="6"/>
      <c r="DTF58" s="6"/>
      <c r="DTG58" s="6"/>
      <c r="DTH58" s="6"/>
      <c r="DTI58" s="6"/>
      <c r="DTJ58" s="6"/>
      <c r="DTK58" s="6"/>
      <c r="DTL58" s="6"/>
      <c r="DTM58" s="6"/>
      <c r="DTN58" s="6"/>
      <c r="DTO58" s="6"/>
      <c r="DTP58" s="6"/>
      <c r="DTQ58" s="6"/>
      <c r="DTR58" s="6"/>
      <c r="DTS58" s="6"/>
      <c r="DTT58" s="6"/>
      <c r="DTU58" s="6"/>
      <c r="DTV58" s="6"/>
      <c r="DTW58" s="6"/>
      <c r="DTX58" s="6"/>
      <c r="DTY58" s="6"/>
      <c r="DTZ58" s="6"/>
      <c r="DUA58" s="6"/>
      <c r="DUB58" s="6"/>
      <c r="DUC58" s="6"/>
      <c r="DUD58" s="6"/>
      <c r="DUE58" s="6"/>
      <c r="DUF58" s="6"/>
      <c r="DUG58" s="6"/>
      <c r="DUH58" s="6"/>
      <c r="DUI58" s="6"/>
      <c r="DUJ58" s="6"/>
      <c r="DUK58" s="6"/>
      <c r="DUL58" s="6"/>
      <c r="DUM58" s="6"/>
      <c r="DUN58" s="6"/>
      <c r="DUO58" s="6"/>
      <c r="DUP58" s="6"/>
      <c r="DUQ58" s="6"/>
      <c r="DUR58" s="6"/>
      <c r="DUS58" s="6"/>
      <c r="DUT58" s="6"/>
      <c r="DUU58" s="6"/>
      <c r="DUV58" s="6"/>
      <c r="DUW58" s="6"/>
      <c r="DUX58" s="6"/>
      <c r="DUY58" s="6"/>
      <c r="DUZ58" s="6"/>
      <c r="DVA58" s="6"/>
      <c r="DVB58" s="6"/>
      <c r="DVC58" s="6"/>
      <c r="DVD58" s="6"/>
      <c r="DVE58" s="6"/>
      <c r="DVF58" s="6"/>
      <c r="DVG58" s="6"/>
      <c r="DVH58" s="6"/>
      <c r="DVI58" s="6"/>
      <c r="DVJ58" s="6"/>
      <c r="DVK58" s="6"/>
      <c r="DVL58" s="6"/>
      <c r="DVM58" s="6"/>
      <c r="DVN58" s="6"/>
      <c r="DVO58" s="6"/>
      <c r="DVP58" s="6"/>
      <c r="DVQ58" s="6"/>
      <c r="DVR58" s="6"/>
      <c r="DVS58" s="6"/>
      <c r="DVT58" s="6"/>
      <c r="DVU58" s="6"/>
      <c r="DVV58" s="6"/>
      <c r="DVW58" s="6"/>
      <c r="DVX58" s="6"/>
      <c r="DVY58" s="6"/>
      <c r="DVZ58" s="6"/>
      <c r="DWA58" s="6"/>
      <c r="DWB58" s="6"/>
      <c r="DWC58" s="6"/>
      <c r="DWD58" s="6"/>
      <c r="DWE58" s="6"/>
      <c r="DWF58" s="6"/>
      <c r="DWG58" s="6"/>
      <c r="DWH58" s="6"/>
      <c r="DWI58" s="6"/>
      <c r="DWJ58" s="6"/>
      <c r="DWK58" s="6"/>
      <c r="DWL58" s="6"/>
      <c r="DWM58" s="6"/>
      <c r="DWN58" s="6"/>
      <c r="DWO58" s="6"/>
      <c r="DWP58" s="6"/>
      <c r="DWQ58" s="6"/>
      <c r="DWR58" s="6"/>
      <c r="DWS58" s="6"/>
      <c r="DWT58" s="6"/>
      <c r="DWU58" s="6"/>
      <c r="DWV58" s="6"/>
      <c r="DWW58" s="6"/>
      <c r="DWX58" s="6"/>
      <c r="DWY58" s="6"/>
      <c r="DWZ58" s="6"/>
      <c r="DXA58" s="6"/>
      <c r="DXB58" s="6"/>
      <c r="DXC58" s="6"/>
      <c r="DXD58" s="6"/>
      <c r="DXE58" s="6"/>
      <c r="DXF58" s="6"/>
      <c r="DXG58" s="6"/>
      <c r="DXH58" s="6"/>
      <c r="DXI58" s="6"/>
      <c r="DXJ58" s="6"/>
      <c r="DXK58" s="6"/>
      <c r="DXL58" s="6"/>
      <c r="DXM58" s="6"/>
      <c r="DXN58" s="6"/>
      <c r="DXO58" s="6"/>
      <c r="DXP58" s="6"/>
      <c r="DXQ58" s="6"/>
      <c r="DXR58" s="6"/>
      <c r="DXS58" s="6"/>
      <c r="DXT58" s="6"/>
      <c r="DXU58" s="6"/>
      <c r="DXV58" s="6"/>
      <c r="DXW58" s="6"/>
      <c r="DXX58" s="6"/>
      <c r="DXY58" s="6"/>
      <c r="DXZ58" s="6"/>
      <c r="DYA58" s="6"/>
      <c r="DYB58" s="6"/>
      <c r="DYC58" s="6"/>
      <c r="DYD58" s="6"/>
      <c r="DYE58" s="6"/>
      <c r="DYF58" s="6"/>
      <c r="DYG58" s="6"/>
      <c r="DYH58" s="6"/>
      <c r="DYI58" s="6"/>
      <c r="DYJ58" s="6"/>
      <c r="DYK58" s="6"/>
      <c r="DYL58" s="6"/>
      <c r="DYM58" s="6"/>
      <c r="DYN58" s="6"/>
      <c r="DYO58" s="6"/>
      <c r="DYP58" s="6"/>
      <c r="DYQ58" s="6"/>
      <c r="DYR58" s="6"/>
      <c r="DYS58" s="6"/>
      <c r="DYT58" s="6"/>
      <c r="DYU58" s="6"/>
      <c r="DYV58" s="6"/>
      <c r="DYW58" s="6"/>
      <c r="DYX58" s="6"/>
      <c r="DYY58" s="6"/>
      <c r="DYZ58" s="6"/>
      <c r="DZA58" s="6"/>
      <c r="DZB58" s="6"/>
      <c r="DZC58" s="6"/>
      <c r="DZD58" s="6"/>
      <c r="DZE58" s="6"/>
      <c r="DZF58" s="6"/>
      <c r="DZG58" s="6"/>
      <c r="DZH58" s="6"/>
      <c r="DZI58" s="6"/>
      <c r="DZJ58" s="6"/>
      <c r="DZK58" s="6"/>
      <c r="DZL58" s="6"/>
      <c r="DZM58" s="6"/>
      <c r="DZN58" s="6"/>
      <c r="DZO58" s="6"/>
      <c r="DZP58" s="6"/>
      <c r="DZQ58" s="6"/>
      <c r="DZR58" s="6"/>
      <c r="DZS58" s="6"/>
      <c r="DZT58" s="6"/>
      <c r="DZU58" s="6"/>
      <c r="DZV58" s="6"/>
      <c r="DZW58" s="6"/>
      <c r="DZX58" s="6"/>
      <c r="DZY58" s="6"/>
      <c r="DZZ58" s="6"/>
      <c r="EAA58" s="6"/>
      <c r="EAB58" s="6"/>
      <c r="EAC58" s="6"/>
      <c r="EAD58" s="6"/>
      <c r="EAE58" s="6"/>
      <c r="EAF58" s="6"/>
      <c r="EAG58" s="6"/>
      <c r="EAH58" s="6"/>
      <c r="EAI58" s="6"/>
      <c r="EAJ58" s="6"/>
      <c r="EAK58" s="6"/>
      <c r="EAL58" s="6"/>
      <c r="EAM58" s="6"/>
      <c r="EAN58" s="6"/>
      <c r="EAO58" s="6"/>
      <c r="EAP58" s="6"/>
      <c r="EAQ58" s="6"/>
      <c r="EAR58" s="6"/>
      <c r="EAS58" s="6"/>
      <c r="EAT58" s="6"/>
      <c r="EAU58" s="6"/>
      <c r="EAV58" s="6"/>
      <c r="EAW58" s="6"/>
      <c r="EAX58" s="6"/>
      <c r="EAY58" s="6"/>
      <c r="EAZ58" s="6"/>
      <c r="EBA58" s="6"/>
      <c r="EBB58" s="6"/>
      <c r="EBC58" s="6"/>
      <c r="EBD58" s="6"/>
      <c r="EBE58" s="6"/>
      <c r="EBF58" s="6"/>
      <c r="EBG58" s="6"/>
      <c r="EBH58" s="6"/>
      <c r="EBI58" s="6"/>
      <c r="EBJ58" s="6"/>
      <c r="EBK58" s="6"/>
      <c r="EBL58" s="6"/>
      <c r="EBM58" s="6"/>
      <c r="EBN58" s="6"/>
      <c r="EBO58" s="6"/>
      <c r="EBP58" s="6"/>
      <c r="EBQ58" s="6"/>
      <c r="EBR58" s="6"/>
      <c r="EBS58" s="6"/>
      <c r="EBT58" s="6"/>
      <c r="EBU58" s="6"/>
      <c r="EBV58" s="6"/>
      <c r="EBW58" s="6"/>
      <c r="EBX58" s="6"/>
      <c r="EBY58" s="6"/>
      <c r="EBZ58" s="6"/>
      <c r="ECA58" s="6"/>
      <c r="ECB58" s="6"/>
      <c r="ECC58" s="6"/>
      <c r="ECD58" s="6"/>
      <c r="ECE58" s="6"/>
      <c r="ECF58" s="6"/>
      <c r="ECG58" s="6"/>
      <c r="ECH58" s="6"/>
      <c r="ECI58" s="6"/>
      <c r="ECJ58" s="6"/>
      <c r="ECK58" s="6"/>
      <c r="ECL58" s="6"/>
      <c r="ECM58" s="6"/>
      <c r="ECN58" s="6"/>
      <c r="ECO58" s="6"/>
      <c r="ECP58" s="6"/>
      <c r="ECQ58" s="6"/>
      <c r="ECR58" s="6"/>
      <c r="ECS58" s="6"/>
      <c r="ECT58" s="6"/>
      <c r="ECU58" s="6"/>
      <c r="ECV58" s="6"/>
      <c r="ECW58" s="6"/>
      <c r="ECX58" s="6"/>
      <c r="ECY58" s="6"/>
      <c r="ECZ58" s="6"/>
      <c r="EDA58" s="6"/>
      <c r="EDB58" s="6"/>
      <c r="EDC58" s="6"/>
      <c r="EDD58" s="6"/>
      <c r="EDE58" s="6"/>
      <c r="EDF58" s="6"/>
      <c r="EDG58" s="6"/>
      <c r="EDH58" s="6"/>
      <c r="EDI58" s="6"/>
      <c r="EDJ58" s="6"/>
      <c r="EDK58" s="6"/>
      <c r="EDL58" s="6"/>
      <c r="EDM58" s="6"/>
      <c r="EDN58" s="6"/>
      <c r="EDO58" s="6"/>
      <c r="EDP58" s="6"/>
      <c r="EDQ58" s="6"/>
      <c r="EDR58" s="6"/>
      <c r="EDS58" s="6"/>
      <c r="EDT58" s="6"/>
      <c r="EDU58" s="6"/>
      <c r="EDV58" s="6"/>
      <c r="EDW58" s="6"/>
      <c r="EDX58" s="6"/>
      <c r="EDY58" s="6"/>
      <c r="EDZ58" s="6"/>
      <c r="EEA58" s="6"/>
      <c r="EEB58" s="6"/>
      <c r="EEC58" s="6"/>
      <c r="EED58" s="6"/>
      <c r="EEE58" s="6"/>
      <c r="EEF58" s="6"/>
      <c r="EEG58" s="6"/>
      <c r="EEH58" s="6"/>
      <c r="EEI58" s="6"/>
      <c r="EEJ58" s="6"/>
      <c r="EEK58" s="6"/>
      <c r="EEL58" s="6"/>
      <c r="EEM58" s="6"/>
      <c r="EEN58" s="6"/>
      <c r="EEO58" s="6"/>
      <c r="EEP58" s="6"/>
      <c r="EEQ58" s="6"/>
      <c r="EER58" s="6"/>
      <c r="EES58" s="6"/>
      <c r="EET58" s="6"/>
      <c r="EEU58" s="6"/>
      <c r="EEV58" s="6"/>
      <c r="EEW58" s="6"/>
      <c r="EEX58" s="6"/>
      <c r="EEY58" s="6"/>
      <c r="EEZ58" s="6"/>
      <c r="EFA58" s="6"/>
      <c r="EFB58" s="6"/>
      <c r="EFC58" s="6"/>
      <c r="EFD58" s="6"/>
      <c r="EFE58" s="6"/>
      <c r="EFF58" s="6"/>
      <c r="EFG58" s="6"/>
      <c r="EFH58" s="6"/>
      <c r="EFI58" s="6"/>
      <c r="EFJ58" s="6"/>
      <c r="EFK58" s="6"/>
      <c r="EFL58" s="6"/>
      <c r="EFM58" s="6"/>
      <c r="EFN58" s="6"/>
      <c r="EFO58" s="6"/>
      <c r="EFP58" s="6"/>
      <c r="EFQ58" s="6"/>
      <c r="EFR58" s="6"/>
      <c r="EFS58" s="6"/>
      <c r="EFT58" s="6"/>
      <c r="EFU58" s="6"/>
      <c r="EFV58" s="6"/>
      <c r="EFW58" s="6"/>
      <c r="EFX58" s="6"/>
      <c r="EFY58" s="6"/>
      <c r="EFZ58" s="6"/>
      <c r="EGA58" s="6"/>
      <c r="EGB58" s="6"/>
      <c r="EGC58" s="6"/>
      <c r="EGD58" s="6"/>
      <c r="EGE58" s="6"/>
      <c r="EGF58" s="6"/>
      <c r="EGG58" s="6"/>
      <c r="EGH58" s="6"/>
      <c r="EGI58" s="6"/>
      <c r="EGJ58" s="6"/>
      <c r="EGK58" s="6"/>
      <c r="EGL58" s="6"/>
      <c r="EGM58" s="6"/>
      <c r="EGN58" s="6"/>
      <c r="EGO58" s="6"/>
      <c r="EGP58" s="6"/>
      <c r="EGQ58" s="6"/>
      <c r="EGR58" s="6"/>
      <c r="EGS58" s="6"/>
      <c r="EGT58" s="6"/>
      <c r="EGU58" s="6"/>
      <c r="EGV58" s="6"/>
      <c r="EGW58" s="6"/>
      <c r="EGX58" s="6"/>
      <c r="EGY58" s="6"/>
      <c r="EGZ58" s="6"/>
      <c r="EHA58" s="6"/>
      <c r="EHB58" s="6"/>
      <c r="EHC58" s="6"/>
      <c r="EHD58" s="6"/>
      <c r="EHE58" s="6"/>
      <c r="EHF58" s="6"/>
      <c r="EHG58" s="6"/>
      <c r="EHH58" s="6"/>
      <c r="EHI58" s="6"/>
      <c r="EHJ58" s="6"/>
      <c r="EHK58" s="6"/>
      <c r="EHL58" s="6"/>
      <c r="EHM58" s="6"/>
      <c r="EHN58" s="6"/>
      <c r="EHO58" s="6"/>
      <c r="EHP58" s="6"/>
      <c r="EHQ58" s="6"/>
      <c r="EHR58" s="6"/>
      <c r="EHS58" s="6"/>
      <c r="EHT58" s="6"/>
      <c r="EHU58" s="6"/>
      <c r="EHV58" s="6"/>
      <c r="EHW58" s="6"/>
      <c r="EHX58" s="6"/>
      <c r="EHY58" s="6"/>
      <c r="EHZ58" s="6"/>
      <c r="EIA58" s="6"/>
      <c r="EIB58" s="6"/>
      <c r="EIC58" s="6"/>
      <c r="EID58" s="6"/>
      <c r="EIE58" s="6"/>
      <c r="EIF58" s="6"/>
      <c r="EIG58" s="6"/>
      <c r="EIH58" s="6"/>
      <c r="EII58" s="6"/>
      <c r="EIJ58" s="6"/>
      <c r="EIK58" s="6"/>
      <c r="EIL58" s="6"/>
      <c r="EIM58" s="6"/>
      <c r="EIN58" s="6"/>
      <c r="EIO58" s="6"/>
      <c r="EIP58" s="6"/>
      <c r="EIQ58" s="6"/>
      <c r="EIR58" s="6"/>
      <c r="EIS58" s="6"/>
      <c r="EIT58" s="6"/>
      <c r="EIU58" s="6"/>
      <c r="EIV58" s="6"/>
      <c r="EIW58" s="6"/>
      <c r="EIX58" s="6"/>
      <c r="EIY58" s="6"/>
      <c r="EIZ58" s="6"/>
      <c r="EJA58" s="6"/>
      <c r="EJB58" s="6"/>
      <c r="EJC58" s="6"/>
      <c r="EJD58" s="6"/>
      <c r="EJE58" s="6"/>
      <c r="EJF58" s="6"/>
      <c r="EJG58" s="6"/>
      <c r="EJH58" s="6"/>
      <c r="EJI58" s="6"/>
      <c r="EJJ58" s="6"/>
      <c r="EJK58" s="6"/>
      <c r="EJL58" s="6"/>
      <c r="EJM58" s="6"/>
      <c r="EJN58" s="6"/>
      <c r="EJO58" s="6"/>
      <c r="EJP58" s="6"/>
      <c r="EJQ58" s="6"/>
      <c r="EJR58" s="6"/>
      <c r="EJS58" s="6"/>
      <c r="EJT58" s="6"/>
      <c r="EJU58" s="6"/>
      <c r="EJV58" s="6"/>
      <c r="EJW58" s="6"/>
      <c r="EJX58" s="6"/>
      <c r="EJY58" s="6"/>
      <c r="EJZ58" s="6"/>
      <c r="EKA58" s="6"/>
      <c r="EKB58" s="6"/>
      <c r="EKC58" s="6"/>
      <c r="EKD58" s="6"/>
      <c r="EKE58" s="6"/>
      <c r="EKF58" s="6"/>
      <c r="EKG58" s="6"/>
      <c r="EKH58" s="6"/>
      <c r="EKI58" s="6"/>
      <c r="EKJ58" s="6"/>
      <c r="EKK58" s="6"/>
      <c r="EKL58" s="6"/>
      <c r="EKM58" s="6"/>
      <c r="EKN58" s="6"/>
      <c r="EKO58" s="6"/>
      <c r="EKP58" s="6"/>
      <c r="EKQ58" s="6"/>
      <c r="EKR58" s="6"/>
      <c r="EKS58" s="6"/>
      <c r="EKT58" s="6"/>
      <c r="EKU58" s="6"/>
      <c r="EKV58" s="6"/>
      <c r="EKW58" s="6"/>
      <c r="EKX58" s="6"/>
      <c r="EKY58" s="6"/>
      <c r="EKZ58" s="6"/>
      <c r="ELA58" s="6"/>
      <c r="ELB58" s="6"/>
      <c r="ELC58" s="6"/>
      <c r="ELD58" s="6"/>
      <c r="ELE58" s="6"/>
      <c r="ELF58" s="6"/>
      <c r="ELG58" s="6"/>
      <c r="ELH58" s="6"/>
      <c r="ELI58" s="6"/>
      <c r="ELJ58" s="6"/>
      <c r="ELK58" s="6"/>
      <c r="ELL58" s="6"/>
      <c r="ELM58" s="6"/>
      <c r="ELN58" s="6"/>
      <c r="ELO58" s="6"/>
      <c r="ELP58" s="6"/>
      <c r="ELQ58" s="6"/>
      <c r="ELR58" s="6"/>
      <c r="ELS58" s="6"/>
      <c r="ELT58" s="6"/>
      <c r="ELU58" s="6"/>
      <c r="ELV58" s="6"/>
      <c r="ELW58" s="6"/>
      <c r="ELX58" s="6"/>
      <c r="ELY58" s="6"/>
      <c r="ELZ58" s="6"/>
      <c r="EMA58" s="6"/>
      <c r="EMB58" s="6"/>
      <c r="EMC58" s="6"/>
      <c r="EMD58" s="6"/>
      <c r="EME58" s="6"/>
      <c r="EMF58" s="6"/>
      <c r="EMG58" s="6"/>
      <c r="EMH58" s="6"/>
      <c r="EMI58" s="6"/>
      <c r="EMJ58" s="6"/>
      <c r="EMK58" s="6"/>
      <c r="EML58" s="6"/>
      <c r="EMM58" s="6"/>
      <c r="EMN58" s="6"/>
      <c r="EMO58" s="6"/>
      <c r="EMP58" s="6"/>
      <c r="EMQ58" s="6"/>
      <c r="EMR58" s="6"/>
      <c r="EMS58" s="6"/>
      <c r="EMT58" s="6"/>
      <c r="EMU58" s="6"/>
      <c r="EMV58" s="6"/>
      <c r="EMW58" s="6"/>
      <c r="EMX58" s="6"/>
      <c r="EMY58" s="6"/>
      <c r="EMZ58" s="6"/>
      <c r="ENA58" s="6"/>
      <c r="ENB58" s="6"/>
      <c r="ENC58" s="6"/>
      <c r="END58" s="6"/>
      <c r="ENE58" s="6"/>
      <c r="ENF58" s="6"/>
      <c r="ENG58" s="6"/>
      <c r="ENH58" s="6"/>
      <c r="ENI58" s="6"/>
      <c r="ENJ58" s="6"/>
      <c r="ENK58" s="6"/>
      <c r="ENL58" s="6"/>
      <c r="ENM58" s="6"/>
      <c r="ENN58" s="6"/>
      <c r="ENO58" s="6"/>
      <c r="ENP58" s="6"/>
      <c r="ENQ58" s="6"/>
      <c r="ENR58" s="6"/>
      <c r="ENS58" s="6"/>
      <c r="ENT58" s="6"/>
      <c r="ENU58" s="6"/>
      <c r="ENV58" s="6"/>
      <c r="ENW58" s="6"/>
      <c r="ENX58" s="6"/>
      <c r="ENY58" s="6"/>
      <c r="ENZ58" s="6"/>
      <c r="EOA58" s="6"/>
      <c r="EOB58" s="6"/>
      <c r="EOC58" s="6"/>
      <c r="EOD58" s="6"/>
      <c r="EOE58" s="6"/>
      <c r="EOF58" s="6"/>
      <c r="EOG58" s="6"/>
      <c r="EOH58" s="6"/>
      <c r="EOI58" s="6"/>
      <c r="EOJ58" s="6"/>
      <c r="EOK58" s="6"/>
      <c r="EOL58" s="6"/>
      <c r="EOM58" s="6"/>
      <c r="EON58" s="6"/>
      <c r="EOO58" s="6"/>
      <c r="EOP58" s="6"/>
      <c r="EOQ58" s="6"/>
      <c r="EOR58" s="6"/>
      <c r="EOS58" s="6"/>
      <c r="EOT58" s="6"/>
      <c r="EOU58" s="6"/>
      <c r="EOV58" s="6"/>
      <c r="EOW58" s="6"/>
      <c r="EOX58" s="6"/>
      <c r="EOY58" s="6"/>
      <c r="EOZ58" s="6"/>
      <c r="EPA58" s="6"/>
      <c r="EPB58" s="6"/>
      <c r="EPC58" s="6"/>
      <c r="EPD58" s="6"/>
      <c r="EPE58" s="6"/>
      <c r="EPF58" s="6"/>
      <c r="EPG58" s="6"/>
      <c r="EPH58" s="6"/>
      <c r="EPI58" s="6"/>
      <c r="EPJ58" s="6"/>
      <c r="EPK58" s="6"/>
      <c r="EPL58" s="6"/>
      <c r="EPM58" s="6"/>
      <c r="EPN58" s="6"/>
      <c r="EPO58" s="6"/>
      <c r="EPP58" s="6"/>
      <c r="EPQ58" s="6"/>
      <c r="EPR58" s="6"/>
      <c r="EPS58" s="6"/>
      <c r="EPT58" s="6"/>
      <c r="EPU58" s="6"/>
      <c r="EPV58" s="6"/>
      <c r="EPW58" s="6"/>
      <c r="EPX58" s="6"/>
      <c r="EPY58" s="6"/>
      <c r="EPZ58" s="6"/>
      <c r="EQA58" s="6"/>
      <c r="EQB58" s="6"/>
      <c r="EQC58" s="6"/>
      <c r="EQD58" s="6"/>
      <c r="EQE58" s="6"/>
      <c r="EQF58" s="6"/>
      <c r="EQG58" s="6"/>
      <c r="EQH58" s="6"/>
      <c r="EQI58" s="6"/>
      <c r="EQJ58" s="6"/>
      <c r="EQK58" s="6"/>
      <c r="EQL58" s="6"/>
      <c r="EQM58" s="6"/>
      <c r="EQN58" s="6"/>
      <c r="EQO58" s="6"/>
      <c r="EQP58" s="6"/>
      <c r="EQQ58" s="6"/>
      <c r="EQR58" s="6"/>
      <c r="EQS58" s="6"/>
      <c r="EQT58" s="6"/>
      <c r="EQU58" s="6"/>
      <c r="EQV58" s="6"/>
      <c r="EQW58" s="6"/>
      <c r="EQX58" s="6"/>
      <c r="EQY58" s="6"/>
      <c r="EQZ58" s="6"/>
      <c r="ERA58" s="6"/>
      <c r="ERB58" s="6"/>
      <c r="ERC58" s="6"/>
      <c r="ERD58" s="6"/>
      <c r="ERE58" s="6"/>
      <c r="ERF58" s="6"/>
      <c r="ERG58" s="6"/>
      <c r="ERH58" s="6"/>
      <c r="ERI58" s="6"/>
      <c r="ERJ58" s="6"/>
      <c r="ERK58" s="6"/>
      <c r="ERL58" s="6"/>
      <c r="ERM58" s="6"/>
      <c r="ERN58" s="6"/>
      <c r="ERO58" s="6"/>
      <c r="ERP58" s="6"/>
      <c r="ERQ58" s="6"/>
      <c r="ERR58" s="6"/>
      <c r="ERS58" s="6"/>
      <c r="ERT58" s="6"/>
      <c r="ERU58" s="6"/>
      <c r="ERV58" s="6"/>
      <c r="ERW58" s="6"/>
      <c r="ERX58" s="6"/>
      <c r="ERY58" s="6"/>
      <c r="ERZ58" s="6"/>
      <c r="ESA58" s="6"/>
      <c r="ESB58" s="6"/>
      <c r="ESC58" s="6"/>
      <c r="ESD58" s="6"/>
      <c r="ESE58" s="6"/>
      <c r="ESF58" s="6"/>
      <c r="ESG58" s="6"/>
      <c r="ESH58" s="6"/>
      <c r="ESI58" s="6"/>
      <c r="ESJ58" s="6"/>
      <c r="ESK58" s="6"/>
      <c r="ESL58" s="6"/>
      <c r="ESM58" s="6"/>
      <c r="ESN58" s="6"/>
      <c r="ESO58" s="6"/>
      <c r="ESP58" s="6"/>
      <c r="ESQ58" s="6"/>
      <c r="ESR58" s="6"/>
      <c r="ESS58" s="6"/>
      <c r="EST58" s="6"/>
      <c r="ESU58" s="6"/>
      <c r="ESV58" s="6"/>
      <c r="ESW58" s="6"/>
      <c r="ESX58" s="6"/>
      <c r="ESY58" s="6"/>
      <c r="ESZ58" s="6"/>
      <c r="ETA58" s="6"/>
      <c r="ETB58" s="6"/>
      <c r="ETC58" s="6"/>
      <c r="ETD58" s="6"/>
      <c r="ETE58" s="6"/>
      <c r="ETF58" s="6"/>
      <c r="ETG58" s="6"/>
      <c r="ETH58" s="6"/>
      <c r="ETI58" s="6"/>
      <c r="ETJ58" s="6"/>
      <c r="ETK58" s="6"/>
      <c r="ETL58" s="6"/>
      <c r="ETM58" s="6"/>
      <c r="ETN58" s="6"/>
      <c r="ETO58" s="6"/>
      <c r="ETP58" s="6"/>
      <c r="ETQ58" s="6"/>
      <c r="ETR58" s="6"/>
      <c r="ETS58" s="6"/>
      <c r="ETT58" s="6"/>
      <c r="ETU58" s="6"/>
      <c r="ETV58" s="6"/>
      <c r="ETW58" s="6"/>
      <c r="ETX58" s="6"/>
      <c r="ETY58" s="6"/>
      <c r="ETZ58" s="6"/>
      <c r="EUA58" s="6"/>
      <c r="EUB58" s="6"/>
      <c r="EUC58" s="6"/>
      <c r="EUD58" s="6"/>
      <c r="EUE58" s="6"/>
      <c r="EUF58" s="6"/>
      <c r="EUG58" s="6"/>
      <c r="EUH58" s="6"/>
      <c r="EUI58" s="6"/>
      <c r="EUJ58" s="6"/>
      <c r="EUK58" s="6"/>
      <c r="EUL58" s="6"/>
      <c r="EUM58" s="6"/>
      <c r="EUN58" s="6"/>
      <c r="EUO58" s="6"/>
      <c r="EUP58" s="6"/>
      <c r="EUQ58" s="6"/>
      <c r="EUR58" s="6"/>
      <c r="EUS58" s="6"/>
      <c r="EUT58" s="6"/>
      <c r="EUU58" s="6"/>
      <c r="EUV58" s="6"/>
      <c r="EUW58" s="6"/>
      <c r="EUX58" s="6"/>
      <c r="EUY58" s="6"/>
      <c r="EUZ58" s="6"/>
      <c r="EVA58" s="6"/>
      <c r="EVB58" s="6"/>
      <c r="EVC58" s="6"/>
      <c r="EVD58" s="6"/>
      <c r="EVE58" s="6"/>
      <c r="EVF58" s="6"/>
      <c r="EVG58" s="6"/>
      <c r="EVH58" s="6"/>
      <c r="EVI58" s="6"/>
      <c r="EVJ58" s="6"/>
      <c r="EVK58" s="6"/>
      <c r="EVL58" s="6"/>
      <c r="EVM58" s="6"/>
      <c r="EVN58" s="6"/>
      <c r="EVO58" s="6"/>
      <c r="EVP58" s="6"/>
      <c r="EVQ58" s="6"/>
      <c r="EVR58" s="6"/>
      <c r="EVS58" s="6"/>
      <c r="EVT58" s="6"/>
      <c r="EVU58" s="6"/>
      <c r="EVV58" s="6"/>
      <c r="EVW58" s="6"/>
      <c r="EVX58" s="6"/>
      <c r="EVY58" s="6"/>
      <c r="EVZ58" s="6"/>
      <c r="EWA58" s="6"/>
      <c r="EWB58" s="6"/>
      <c r="EWC58" s="6"/>
      <c r="EWD58" s="6"/>
      <c r="EWE58" s="6"/>
      <c r="EWF58" s="6"/>
      <c r="EWG58" s="6"/>
      <c r="EWH58" s="6"/>
      <c r="EWI58" s="6"/>
      <c r="EWJ58" s="6"/>
      <c r="EWK58" s="6"/>
      <c r="EWL58" s="6"/>
      <c r="EWM58" s="6"/>
      <c r="EWN58" s="6"/>
      <c r="EWO58" s="6"/>
      <c r="EWP58" s="6"/>
      <c r="EWQ58" s="6"/>
      <c r="EWR58" s="6"/>
      <c r="EWS58" s="6"/>
      <c r="EWT58" s="6"/>
      <c r="EWU58" s="6"/>
      <c r="EWV58" s="6"/>
      <c r="EWW58" s="6"/>
      <c r="EWX58" s="6"/>
      <c r="EWY58" s="6"/>
      <c r="EWZ58" s="6"/>
      <c r="EXA58" s="6"/>
      <c r="EXB58" s="6"/>
      <c r="EXC58" s="6"/>
      <c r="EXD58" s="6"/>
      <c r="EXE58" s="6"/>
      <c r="EXF58" s="6"/>
      <c r="EXG58" s="6"/>
      <c r="EXH58" s="6"/>
      <c r="EXI58" s="6"/>
      <c r="EXJ58" s="6"/>
      <c r="EXK58" s="6"/>
      <c r="EXL58" s="6"/>
      <c r="EXM58" s="6"/>
      <c r="EXN58" s="6"/>
      <c r="EXO58" s="6"/>
      <c r="EXP58" s="6"/>
      <c r="EXQ58" s="6"/>
      <c r="EXR58" s="6"/>
      <c r="EXS58" s="6"/>
      <c r="EXT58" s="6"/>
      <c r="EXU58" s="6"/>
      <c r="EXV58" s="6"/>
      <c r="EXW58" s="6"/>
      <c r="EXX58" s="6"/>
      <c r="EXY58" s="6"/>
      <c r="EXZ58" s="6"/>
      <c r="EYA58" s="6"/>
      <c r="EYB58" s="6"/>
      <c r="EYC58" s="6"/>
      <c r="EYD58" s="6"/>
      <c r="EYE58" s="6"/>
      <c r="EYF58" s="6"/>
      <c r="EYG58" s="6"/>
      <c r="EYH58" s="6"/>
      <c r="EYI58" s="6"/>
      <c r="EYJ58" s="6"/>
      <c r="EYK58" s="6"/>
      <c r="EYL58" s="6"/>
      <c r="EYM58" s="6"/>
      <c r="EYN58" s="6"/>
      <c r="EYO58" s="6"/>
      <c r="EYP58" s="6"/>
      <c r="EYQ58" s="6"/>
      <c r="EYR58" s="6"/>
      <c r="EYS58" s="6"/>
      <c r="EYT58" s="6"/>
      <c r="EYU58" s="6"/>
      <c r="EYV58" s="6"/>
      <c r="EYW58" s="6"/>
      <c r="EYX58" s="6"/>
      <c r="EYY58" s="6"/>
      <c r="EYZ58" s="6"/>
      <c r="EZA58" s="6"/>
      <c r="EZB58" s="6"/>
      <c r="EZC58" s="6"/>
      <c r="EZD58" s="6"/>
      <c r="EZE58" s="6"/>
      <c r="EZF58" s="6"/>
      <c r="EZG58" s="6"/>
      <c r="EZH58" s="6"/>
      <c r="EZI58" s="6"/>
      <c r="EZJ58" s="6"/>
      <c r="EZK58" s="6"/>
      <c r="EZL58" s="6"/>
      <c r="EZM58" s="6"/>
      <c r="EZN58" s="6"/>
      <c r="EZO58" s="6"/>
      <c r="EZP58" s="6"/>
      <c r="EZQ58" s="6"/>
      <c r="EZR58" s="6"/>
      <c r="EZS58" s="6"/>
      <c r="EZT58" s="6"/>
      <c r="EZU58" s="6"/>
      <c r="EZV58" s="6"/>
      <c r="EZW58" s="6"/>
      <c r="EZX58" s="6"/>
      <c r="EZY58" s="6"/>
      <c r="EZZ58" s="6"/>
      <c r="FAA58" s="6"/>
      <c r="FAB58" s="6"/>
      <c r="FAC58" s="6"/>
      <c r="FAD58" s="6"/>
      <c r="FAE58" s="6"/>
      <c r="FAF58" s="6"/>
      <c r="FAG58" s="6"/>
      <c r="FAH58" s="6"/>
      <c r="FAI58" s="6"/>
      <c r="FAJ58" s="6"/>
      <c r="FAK58" s="6"/>
      <c r="FAL58" s="6"/>
      <c r="FAM58" s="6"/>
      <c r="FAN58" s="6"/>
      <c r="FAO58" s="6"/>
      <c r="FAP58" s="6"/>
      <c r="FAQ58" s="6"/>
      <c r="FAR58" s="6"/>
      <c r="FAS58" s="6"/>
      <c r="FAT58" s="6"/>
      <c r="FAU58" s="6"/>
      <c r="FAV58" s="6"/>
      <c r="FAW58" s="6"/>
      <c r="FAX58" s="6"/>
      <c r="FAY58" s="6"/>
      <c r="FAZ58" s="6"/>
      <c r="FBA58" s="6"/>
      <c r="FBB58" s="6"/>
      <c r="FBC58" s="6"/>
      <c r="FBD58" s="6"/>
      <c r="FBE58" s="6"/>
      <c r="FBF58" s="6"/>
      <c r="FBG58" s="6"/>
      <c r="FBH58" s="6"/>
      <c r="FBI58" s="6"/>
      <c r="FBJ58" s="6"/>
      <c r="FBK58" s="6"/>
      <c r="FBL58" s="6"/>
      <c r="FBM58" s="6"/>
      <c r="FBN58" s="6"/>
      <c r="FBO58" s="6"/>
      <c r="FBP58" s="6"/>
      <c r="FBQ58" s="6"/>
      <c r="FBR58" s="6"/>
      <c r="FBS58" s="6"/>
      <c r="FBT58" s="6"/>
      <c r="FBU58" s="6"/>
      <c r="FBV58" s="6"/>
      <c r="FBW58" s="6"/>
      <c r="FBX58" s="6"/>
      <c r="FBY58" s="6"/>
      <c r="FBZ58" s="6"/>
      <c r="FCA58" s="6"/>
      <c r="FCB58" s="6"/>
      <c r="FCC58" s="6"/>
      <c r="FCD58" s="6"/>
      <c r="FCE58" s="6"/>
      <c r="FCF58" s="6"/>
      <c r="FCG58" s="6"/>
      <c r="FCH58" s="6"/>
      <c r="FCI58" s="6"/>
      <c r="FCJ58" s="6"/>
      <c r="FCK58" s="6"/>
      <c r="FCL58" s="6"/>
      <c r="FCM58" s="6"/>
      <c r="FCN58" s="6"/>
      <c r="FCO58" s="6"/>
      <c r="FCP58" s="6"/>
      <c r="FCQ58" s="6"/>
      <c r="FCR58" s="6"/>
      <c r="FCS58" s="6"/>
      <c r="FCT58" s="6"/>
      <c r="FCU58" s="6"/>
      <c r="FCV58" s="6"/>
      <c r="FCW58" s="6"/>
      <c r="FCX58" s="6"/>
      <c r="FCY58" s="6"/>
      <c r="FCZ58" s="6"/>
      <c r="FDA58" s="6"/>
      <c r="FDB58" s="6"/>
      <c r="FDC58" s="6"/>
      <c r="FDD58" s="6"/>
      <c r="FDE58" s="6"/>
      <c r="FDF58" s="6"/>
      <c r="FDG58" s="6"/>
      <c r="FDH58" s="6"/>
      <c r="FDI58" s="6"/>
      <c r="FDJ58" s="6"/>
      <c r="FDK58" s="6"/>
      <c r="FDL58" s="6"/>
      <c r="FDM58" s="6"/>
      <c r="FDN58" s="6"/>
      <c r="FDO58" s="6"/>
      <c r="FDP58" s="6"/>
      <c r="FDQ58" s="6"/>
      <c r="FDR58" s="6"/>
      <c r="FDS58" s="6"/>
      <c r="FDT58" s="6"/>
      <c r="FDU58" s="6"/>
      <c r="FDV58" s="6"/>
      <c r="FDW58" s="6"/>
      <c r="FDX58" s="6"/>
      <c r="FDY58" s="6"/>
      <c r="FDZ58" s="6"/>
      <c r="FEA58" s="6"/>
      <c r="FEB58" s="6"/>
      <c r="FEC58" s="6"/>
      <c r="FED58" s="6"/>
      <c r="FEE58" s="6"/>
      <c r="FEF58" s="6"/>
      <c r="FEG58" s="6"/>
      <c r="FEH58" s="6"/>
      <c r="FEI58" s="6"/>
      <c r="FEJ58" s="6"/>
      <c r="FEK58" s="6"/>
      <c r="FEL58" s="6"/>
      <c r="FEM58" s="6"/>
      <c r="FEN58" s="6"/>
      <c r="FEO58" s="6"/>
      <c r="FEP58" s="6"/>
      <c r="FEQ58" s="6"/>
      <c r="FER58" s="6"/>
      <c r="FES58" s="6"/>
      <c r="FET58" s="6"/>
      <c r="FEU58" s="6"/>
      <c r="FEV58" s="6"/>
      <c r="FEW58" s="6"/>
      <c r="FEX58" s="6"/>
      <c r="FEY58" s="6"/>
      <c r="FEZ58" s="6"/>
      <c r="FFA58" s="6"/>
      <c r="FFB58" s="6"/>
      <c r="FFC58" s="6"/>
      <c r="FFD58" s="6"/>
      <c r="FFE58" s="6"/>
      <c r="FFF58" s="6"/>
      <c r="FFG58" s="6"/>
      <c r="FFH58" s="6"/>
      <c r="FFI58" s="6"/>
      <c r="FFJ58" s="6"/>
      <c r="FFK58" s="6"/>
      <c r="FFL58" s="6"/>
      <c r="FFM58" s="6"/>
      <c r="FFN58" s="6"/>
      <c r="FFO58" s="6"/>
      <c r="FFP58" s="6"/>
      <c r="FFQ58" s="6"/>
      <c r="FFR58" s="6"/>
      <c r="FFS58" s="6"/>
      <c r="FFT58" s="6"/>
      <c r="FFU58" s="6"/>
      <c r="FFV58" s="6"/>
      <c r="FFW58" s="6"/>
      <c r="FFX58" s="6"/>
      <c r="FFY58" s="6"/>
      <c r="FFZ58" s="6"/>
      <c r="FGA58" s="6"/>
      <c r="FGB58" s="6"/>
      <c r="FGC58" s="6"/>
      <c r="FGD58" s="6"/>
      <c r="FGE58" s="6"/>
      <c r="FGF58" s="6"/>
      <c r="FGG58" s="6"/>
      <c r="FGH58" s="6"/>
      <c r="FGI58" s="6"/>
      <c r="FGJ58" s="6"/>
      <c r="FGK58" s="6"/>
      <c r="FGL58" s="6"/>
      <c r="FGM58" s="6"/>
      <c r="FGN58" s="6"/>
      <c r="FGO58" s="6"/>
      <c r="FGP58" s="6"/>
      <c r="FGQ58" s="6"/>
      <c r="FGR58" s="6"/>
      <c r="FGS58" s="6"/>
      <c r="FGT58" s="6"/>
      <c r="FGU58" s="6"/>
      <c r="FGV58" s="6"/>
      <c r="FGW58" s="6"/>
      <c r="FGX58" s="6"/>
      <c r="FGY58" s="6"/>
      <c r="FGZ58" s="6"/>
      <c r="FHA58" s="6"/>
      <c r="FHB58" s="6"/>
      <c r="FHC58" s="6"/>
      <c r="FHD58" s="6"/>
      <c r="FHE58" s="6"/>
      <c r="FHF58" s="6"/>
      <c r="FHG58" s="6"/>
      <c r="FHH58" s="6"/>
      <c r="FHI58" s="6"/>
      <c r="FHJ58" s="6"/>
      <c r="FHK58" s="6"/>
      <c r="FHL58" s="6"/>
      <c r="FHM58" s="6"/>
      <c r="FHN58" s="6"/>
      <c r="FHO58" s="6"/>
      <c r="FHP58" s="6"/>
      <c r="FHQ58" s="6"/>
      <c r="FHR58" s="6"/>
      <c r="FHS58" s="6"/>
      <c r="FHT58" s="6"/>
      <c r="FHU58" s="6"/>
      <c r="FHV58" s="6"/>
      <c r="FHW58" s="6"/>
      <c r="FHX58" s="6"/>
      <c r="FHY58" s="6"/>
      <c r="FHZ58" s="6"/>
      <c r="FIA58" s="6"/>
      <c r="FIB58" s="6"/>
      <c r="FIC58" s="6"/>
      <c r="FID58" s="6"/>
      <c r="FIE58" s="6"/>
      <c r="FIF58" s="6"/>
      <c r="FIG58" s="6"/>
      <c r="FIH58" s="6"/>
      <c r="FII58" s="6"/>
      <c r="FIJ58" s="6"/>
      <c r="FIK58" s="6"/>
      <c r="FIL58" s="6"/>
      <c r="FIM58" s="6"/>
      <c r="FIN58" s="6"/>
      <c r="FIO58" s="6"/>
      <c r="FIP58" s="6"/>
      <c r="FIQ58" s="6"/>
      <c r="FIR58" s="6"/>
      <c r="FIS58" s="6"/>
      <c r="FIT58" s="6"/>
      <c r="FIU58" s="6"/>
      <c r="FIV58" s="6"/>
      <c r="FIW58" s="6"/>
      <c r="FIX58" s="6"/>
      <c r="FIY58" s="6"/>
      <c r="FIZ58" s="6"/>
      <c r="FJA58" s="6"/>
      <c r="FJB58" s="6"/>
      <c r="FJC58" s="6"/>
      <c r="FJD58" s="6"/>
      <c r="FJE58" s="6"/>
      <c r="FJF58" s="6"/>
      <c r="FJG58" s="6"/>
      <c r="FJH58" s="6"/>
      <c r="FJI58" s="6"/>
      <c r="FJJ58" s="6"/>
      <c r="FJK58" s="6"/>
      <c r="FJL58" s="6"/>
      <c r="FJM58" s="6"/>
      <c r="FJN58" s="6"/>
      <c r="FJO58" s="6"/>
      <c r="FJP58" s="6"/>
      <c r="FJQ58" s="6"/>
      <c r="FJR58" s="6"/>
      <c r="FJS58" s="6"/>
      <c r="FJT58" s="6"/>
      <c r="FJU58" s="6"/>
      <c r="FJV58" s="6"/>
      <c r="FJW58" s="6"/>
      <c r="FJX58" s="6"/>
      <c r="FJY58" s="6"/>
      <c r="FJZ58" s="6"/>
      <c r="FKA58" s="6"/>
      <c r="FKB58" s="6"/>
      <c r="FKC58" s="6"/>
      <c r="FKD58" s="6"/>
      <c r="FKE58" s="6"/>
      <c r="FKF58" s="6"/>
      <c r="FKG58" s="6"/>
      <c r="FKH58" s="6"/>
      <c r="FKI58" s="6"/>
      <c r="FKJ58" s="6"/>
      <c r="FKK58" s="6"/>
      <c r="FKL58" s="6"/>
      <c r="FKM58" s="6"/>
      <c r="FKN58" s="6"/>
      <c r="FKO58" s="6"/>
      <c r="FKP58" s="6"/>
      <c r="FKQ58" s="6"/>
      <c r="FKR58" s="6"/>
      <c r="FKS58" s="6"/>
      <c r="FKT58" s="6"/>
      <c r="FKU58" s="6"/>
      <c r="FKV58" s="6"/>
      <c r="FKW58" s="6"/>
      <c r="FKX58" s="6"/>
      <c r="FKY58" s="6"/>
      <c r="FKZ58" s="6"/>
      <c r="FLA58" s="6"/>
      <c r="FLB58" s="6"/>
      <c r="FLC58" s="6"/>
      <c r="FLD58" s="6"/>
      <c r="FLE58" s="6"/>
      <c r="FLF58" s="6"/>
      <c r="FLG58" s="6"/>
      <c r="FLH58" s="6"/>
      <c r="FLI58" s="6"/>
      <c r="FLJ58" s="6"/>
      <c r="FLK58" s="6"/>
      <c r="FLL58" s="6"/>
      <c r="FLM58" s="6"/>
      <c r="FLN58" s="6"/>
      <c r="FLO58" s="6"/>
      <c r="FLP58" s="6"/>
      <c r="FLQ58" s="6"/>
      <c r="FLR58" s="6"/>
      <c r="FLS58" s="6"/>
      <c r="FLT58" s="6"/>
      <c r="FLU58" s="6"/>
      <c r="FLV58" s="6"/>
      <c r="FLW58" s="6"/>
      <c r="FLX58" s="6"/>
      <c r="FLY58" s="6"/>
      <c r="FLZ58" s="6"/>
      <c r="FMA58" s="6"/>
      <c r="FMB58" s="6"/>
      <c r="FMC58" s="6"/>
      <c r="FMD58" s="6"/>
      <c r="FME58" s="6"/>
      <c r="FMF58" s="6"/>
      <c r="FMG58" s="6"/>
      <c r="FMH58" s="6"/>
      <c r="FMI58" s="6"/>
      <c r="FMJ58" s="6"/>
      <c r="FMK58" s="6"/>
      <c r="FML58" s="6"/>
      <c r="FMM58" s="6"/>
      <c r="FMN58" s="6"/>
      <c r="FMO58" s="6"/>
      <c r="FMP58" s="6"/>
      <c r="FMQ58" s="6"/>
      <c r="FMR58" s="6"/>
      <c r="FMS58" s="6"/>
      <c r="FMT58" s="6"/>
      <c r="FMU58" s="6"/>
      <c r="FMV58" s="6"/>
      <c r="FMW58" s="6"/>
      <c r="FMX58" s="6"/>
      <c r="FMY58" s="6"/>
      <c r="FMZ58" s="6"/>
      <c r="FNA58" s="6"/>
      <c r="FNB58" s="6"/>
      <c r="FNC58" s="6"/>
      <c r="FND58" s="6"/>
      <c r="FNE58" s="6"/>
      <c r="FNF58" s="6"/>
      <c r="FNG58" s="6"/>
      <c r="FNH58" s="6"/>
      <c r="FNI58" s="6"/>
      <c r="FNJ58" s="6"/>
      <c r="FNK58" s="6"/>
      <c r="FNL58" s="6"/>
      <c r="FNM58" s="6"/>
      <c r="FNN58" s="6"/>
      <c r="FNO58" s="6"/>
      <c r="FNP58" s="6"/>
      <c r="FNQ58" s="6"/>
      <c r="FNR58" s="6"/>
      <c r="FNS58" s="6"/>
      <c r="FNT58" s="6"/>
      <c r="FNU58" s="6"/>
      <c r="FNV58" s="6"/>
      <c r="FNW58" s="6"/>
      <c r="FNX58" s="6"/>
      <c r="FNY58" s="6"/>
      <c r="FNZ58" s="6"/>
      <c r="FOA58" s="6"/>
      <c r="FOB58" s="6"/>
      <c r="FOC58" s="6"/>
      <c r="FOD58" s="6"/>
      <c r="FOE58" s="6"/>
      <c r="FOF58" s="6"/>
      <c r="FOG58" s="6"/>
      <c r="FOH58" s="6"/>
      <c r="FOI58" s="6"/>
      <c r="FOJ58" s="6"/>
      <c r="FOK58" s="6"/>
      <c r="FOL58" s="6"/>
      <c r="FOM58" s="6"/>
      <c r="FON58" s="6"/>
      <c r="FOO58" s="6"/>
      <c r="FOP58" s="6"/>
      <c r="FOQ58" s="6"/>
      <c r="FOR58" s="6"/>
      <c r="FOS58" s="6"/>
      <c r="FOT58" s="6"/>
      <c r="FOU58" s="6"/>
      <c r="FOV58" s="6"/>
      <c r="FOW58" s="6"/>
      <c r="FOX58" s="6"/>
      <c r="FOY58" s="6"/>
      <c r="FOZ58" s="6"/>
      <c r="FPA58" s="6"/>
      <c r="FPB58" s="6"/>
      <c r="FPC58" s="6"/>
      <c r="FPD58" s="6"/>
      <c r="FPE58" s="6"/>
      <c r="FPF58" s="6"/>
      <c r="FPG58" s="6"/>
      <c r="FPH58" s="6"/>
      <c r="FPI58" s="6"/>
      <c r="FPJ58" s="6"/>
      <c r="FPK58" s="6"/>
      <c r="FPL58" s="6"/>
      <c r="FPM58" s="6"/>
      <c r="FPN58" s="6"/>
      <c r="FPO58" s="6"/>
      <c r="FPP58" s="6"/>
      <c r="FPQ58" s="6"/>
      <c r="FPR58" s="6"/>
      <c r="FPS58" s="6"/>
      <c r="FPT58" s="6"/>
      <c r="FPU58" s="6"/>
      <c r="FPV58" s="6"/>
      <c r="FPW58" s="6"/>
      <c r="FPX58" s="6"/>
      <c r="FPY58" s="6"/>
      <c r="FPZ58" s="6"/>
      <c r="FQA58" s="6"/>
      <c r="FQB58" s="6"/>
      <c r="FQC58" s="6"/>
      <c r="FQD58" s="6"/>
      <c r="FQE58" s="6"/>
      <c r="FQF58" s="6"/>
      <c r="FQG58" s="6"/>
      <c r="FQH58" s="6"/>
      <c r="FQI58" s="6"/>
      <c r="FQJ58" s="6"/>
      <c r="FQK58" s="6"/>
      <c r="FQL58" s="6"/>
      <c r="FQM58" s="6"/>
      <c r="FQN58" s="6"/>
      <c r="FQO58" s="6"/>
      <c r="FQP58" s="6"/>
      <c r="FQQ58" s="6"/>
      <c r="FQR58" s="6"/>
      <c r="FQS58" s="6"/>
      <c r="FQT58" s="6"/>
      <c r="FQU58" s="6"/>
      <c r="FQV58" s="6"/>
      <c r="FQW58" s="6"/>
      <c r="FQX58" s="6"/>
      <c r="FQY58" s="6"/>
      <c r="FQZ58" s="6"/>
      <c r="FRA58" s="6"/>
      <c r="FRB58" s="6"/>
      <c r="FRC58" s="6"/>
      <c r="FRD58" s="6"/>
      <c r="FRE58" s="6"/>
      <c r="FRF58" s="6"/>
      <c r="FRG58" s="6"/>
      <c r="FRH58" s="6"/>
      <c r="FRI58" s="6"/>
      <c r="FRJ58" s="6"/>
      <c r="FRK58" s="6"/>
      <c r="FRL58" s="6"/>
      <c r="FRM58" s="6"/>
      <c r="FRN58" s="6"/>
      <c r="FRO58" s="6"/>
      <c r="FRP58" s="6"/>
      <c r="FRQ58" s="6"/>
      <c r="FRR58" s="6"/>
      <c r="FRS58" s="6"/>
      <c r="FRT58" s="6"/>
      <c r="FRU58" s="6"/>
      <c r="FRV58" s="6"/>
      <c r="FRW58" s="6"/>
      <c r="FRX58" s="6"/>
      <c r="FRY58" s="6"/>
      <c r="FRZ58" s="6"/>
      <c r="FSA58" s="6"/>
      <c r="FSB58" s="6"/>
      <c r="FSC58" s="6"/>
      <c r="FSD58" s="6"/>
      <c r="FSE58" s="6"/>
      <c r="FSF58" s="6"/>
      <c r="FSG58" s="6"/>
      <c r="FSH58" s="6"/>
      <c r="FSI58" s="6"/>
      <c r="FSJ58" s="6"/>
      <c r="FSK58" s="6"/>
      <c r="FSL58" s="6"/>
      <c r="FSM58" s="6"/>
      <c r="FSN58" s="6"/>
      <c r="FSO58" s="6"/>
      <c r="FSP58" s="6"/>
      <c r="FSQ58" s="6"/>
      <c r="FSR58" s="6"/>
      <c r="FSS58" s="6"/>
      <c r="FST58" s="6"/>
      <c r="FSU58" s="6"/>
      <c r="FSV58" s="6"/>
      <c r="FSW58" s="6"/>
      <c r="FSX58" s="6"/>
      <c r="FSY58" s="6"/>
      <c r="FSZ58" s="6"/>
      <c r="FTA58" s="6"/>
      <c r="FTB58" s="6"/>
      <c r="FTC58" s="6"/>
      <c r="FTD58" s="6"/>
      <c r="FTE58" s="6"/>
      <c r="FTF58" s="6"/>
      <c r="FTG58" s="6"/>
      <c r="FTH58" s="6"/>
      <c r="FTI58" s="6"/>
      <c r="FTJ58" s="6"/>
      <c r="FTK58" s="6"/>
      <c r="FTL58" s="6"/>
      <c r="FTM58" s="6"/>
      <c r="FTN58" s="6"/>
      <c r="FTO58" s="6"/>
      <c r="FTP58" s="6"/>
      <c r="FTQ58" s="6"/>
      <c r="FTR58" s="6"/>
      <c r="FTS58" s="6"/>
      <c r="FTT58" s="6"/>
      <c r="FTU58" s="6"/>
      <c r="FTV58" s="6"/>
      <c r="FTW58" s="6"/>
      <c r="FTX58" s="6"/>
      <c r="FTY58" s="6"/>
      <c r="FTZ58" s="6"/>
      <c r="FUA58" s="6"/>
      <c r="FUB58" s="6"/>
      <c r="FUC58" s="6"/>
      <c r="FUD58" s="6"/>
      <c r="FUE58" s="6"/>
      <c r="FUF58" s="6"/>
      <c r="FUG58" s="6"/>
      <c r="FUH58" s="6"/>
      <c r="FUI58" s="6"/>
      <c r="FUJ58" s="6"/>
      <c r="FUK58" s="6"/>
      <c r="FUL58" s="6"/>
      <c r="FUM58" s="6"/>
      <c r="FUN58" s="6"/>
      <c r="FUO58" s="6"/>
      <c r="FUP58" s="6"/>
      <c r="FUQ58" s="6"/>
      <c r="FUR58" s="6"/>
      <c r="FUS58" s="6"/>
      <c r="FUT58" s="6"/>
      <c r="FUU58" s="6"/>
      <c r="FUV58" s="6"/>
      <c r="FUW58" s="6"/>
      <c r="FUX58" s="6"/>
      <c r="FUY58" s="6"/>
      <c r="FUZ58" s="6"/>
      <c r="FVA58" s="6"/>
      <c r="FVB58" s="6"/>
      <c r="FVC58" s="6"/>
      <c r="FVD58" s="6"/>
      <c r="FVE58" s="6"/>
      <c r="FVF58" s="6"/>
      <c r="FVG58" s="6"/>
      <c r="FVH58" s="6"/>
      <c r="FVI58" s="6"/>
      <c r="FVJ58" s="6"/>
      <c r="FVK58" s="6"/>
      <c r="FVL58" s="6"/>
      <c r="FVM58" s="6"/>
      <c r="FVN58" s="6"/>
      <c r="FVO58" s="6"/>
      <c r="FVP58" s="6"/>
      <c r="FVQ58" s="6"/>
      <c r="FVR58" s="6"/>
      <c r="FVS58" s="6"/>
      <c r="FVT58" s="6"/>
      <c r="FVU58" s="6"/>
      <c r="FVV58" s="6"/>
      <c r="FVW58" s="6"/>
      <c r="FVX58" s="6"/>
      <c r="FVY58" s="6"/>
      <c r="FVZ58" s="6"/>
      <c r="FWA58" s="6"/>
      <c r="FWB58" s="6"/>
      <c r="FWC58" s="6"/>
      <c r="FWD58" s="6"/>
      <c r="FWE58" s="6"/>
      <c r="FWF58" s="6"/>
      <c r="FWG58" s="6"/>
      <c r="FWH58" s="6"/>
      <c r="FWI58" s="6"/>
      <c r="FWJ58" s="6"/>
      <c r="FWK58" s="6"/>
      <c r="FWL58" s="6"/>
      <c r="FWM58" s="6"/>
      <c r="FWN58" s="6"/>
      <c r="FWO58" s="6"/>
      <c r="FWP58" s="6"/>
      <c r="FWQ58" s="6"/>
      <c r="FWR58" s="6"/>
      <c r="FWS58" s="6"/>
      <c r="FWT58" s="6"/>
      <c r="FWU58" s="6"/>
      <c r="FWV58" s="6"/>
      <c r="FWW58" s="6"/>
      <c r="FWX58" s="6"/>
      <c r="FWY58" s="6"/>
      <c r="FWZ58" s="6"/>
      <c r="FXA58" s="6"/>
      <c r="FXB58" s="6"/>
      <c r="FXC58" s="6"/>
      <c r="FXD58" s="6"/>
      <c r="FXE58" s="6"/>
      <c r="FXF58" s="6"/>
      <c r="FXG58" s="6"/>
      <c r="FXH58" s="6"/>
      <c r="FXI58" s="6"/>
      <c r="FXJ58" s="6"/>
      <c r="FXK58" s="6"/>
      <c r="FXL58" s="6"/>
      <c r="FXM58" s="6"/>
      <c r="FXN58" s="6"/>
      <c r="FXO58" s="6"/>
      <c r="FXP58" s="6"/>
      <c r="FXQ58" s="6"/>
      <c r="FXR58" s="6"/>
      <c r="FXS58" s="6"/>
      <c r="FXT58" s="6"/>
      <c r="FXU58" s="6"/>
      <c r="FXV58" s="6"/>
      <c r="FXW58" s="6"/>
      <c r="FXX58" s="6"/>
      <c r="FXY58" s="6"/>
      <c r="FXZ58" s="6"/>
      <c r="FYA58" s="6"/>
      <c r="FYB58" s="6"/>
      <c r="FYC58" s="6"/>
      <c r="FYD58" s="6"/>
      <c r="FYE58" s="6"/>
      <c r="FYF58" s="6"/>
      <c r="FYG58" s="6"/>
      <c r="FYH58" s="6"/>
      <c r="FYI58" s="6"/>
      <c r="FYJ58" s="6"/>
      <c r="FYK58" s="6"/>
      <c r="FYL58" s="6"/>
      <c r="FYM58" s="6"/>
      <c r="FYN58" s="6"/>
      <c r="FYO58" s="6"/>
      <c r="FYP58" s="6"/>
      <c r="FYQ58" s="6"/>
      <c r="FYR58" s="6"/>
      <c r="FYS58" s="6"/>
      <c r="FYT58" s="6"/>
      <c r="FYU58" s="6"/>
      <c r="FYV58" s="6"/>
      <c r="FYW58" s="6"/>
      <c r="FYX58" s="6"/>
      <c r="FYY58" s="6"/>
      <c r="FYZ58" s="6"/>
      <c r="FZA58" s="6"/>
      <c r="FZB58" s="6"/>
      <c r="FZC58" s="6"/>
      <c r="FZD58" s="6"/>
      <c r="FZE58" s="6"/>
      <c r="FZF58" s="6"/>
      <c r="FZG58" s="6"/>
      <c r="FZH58" s="6"/>
      <c r="FZI58" s="6"/>
      <c r="FZJ58" s="6"/>
      <c r="FZK58" s="6"/>
      <c r="FZL58" s="6"/>
      <c r="FZM58" s="6"/>
      <c r="FZN58" s="6"/>
      <c r="FZO58" s="6"/>
      <c r="FZP58" s="6"/>
      <c r="FZQ58" s="6"/>
      <c r="FZR58" s="6"/>
      <c r="FZS58" s="6"/>
      <c r="FZT58" s="6"/>
      <c r="FZU58" s="6"/>
      <c r="FZV58" s="6"/>
      <c r="FZW58" s="6"/>
      <c r="FZX58" s="6"/>
      <c r="FZY58" s="6"/>
      <c r="FZZ58" s="6"/>
      <c r="GAA58" s="6"/>
      <c r="GAB58" s="6"/>
      <c r="GAC58" s="6"/>
      <c r="GAD58" s="6"/>
      <c r="GAE58" s="6"/>
      <c r="GAF58" s="6"/>
      <c r="GAG58" s="6"/>
      <c r="GAH58" s="6"/>
      <c r="GAI58" s="6"/>
      <c r="GAJ58" s="6"/>
      <c r="GAK58" s="6"/>
      <c r="GAL58" s="6"/>
      <c r="GAM58" s="6"/>
      <c r="GAN58" s="6"/>
      <c r="GAO58" s="6"/>
      <c r="GAP58" s="6"/>
      <c r="GAQ58" s="6"/>
      <c r="GAR58" s="6"/>
      <c r="GAS58" s="6"/>
      <c r="GAT58" s="6"/>
      <c r="GAU58" s="6"/>
      <c r="GAV58" s="6"/>
      <c r="GAW58" s="6"/>
      <c r="GAX58" s="6"/>
      <c r="GAY58" s="6"/>
      <c r="GAZ58" s="6"/>
      <c r="GBA58" s="6"/>
      <c r="GBB58" s="6"/>
      <c r="GBC58" s="6"/>
      <c r="GBD58" s="6"/>
      <c r="GBE58" s="6"/>
      <c r="GBF58" s="6"/>
      <c r="GBG58" s="6"/>
      <c r="GBH58" s="6"/>
      <c r="GBI58" s="6"/>
      <c r="GBJ58" s="6"/>
      <c r="GBK58" s="6"/>
      <c r="GBL58" s="6"/>
      <c r="GBM58" s="6"/>
      <c r="GBN58" s="6"/>
      <c r="GBO58" s="6"/>
      <c r="GBP58" s="6"/>
      <c r="GBQ58" s="6"/>
      <c r="GBR58" s="6"/>
      <c r="GBS58" s="6"/>
      <c r="GBT58" s="6"/>
      <c r="GBU58" s="6"/>
      <c r="GBV58" s="6"/>
      <c r="GBW58" s="6"/>
      <c r="GBX58" s="6"/>
      <c r="GBY58" s="6"/>
      <c r="GBZ58" s="6"/>
      <c r="GCA58" s="6"/>
      <c r="GCB58" s="6"/>
      <c r="GCC58" s="6"/>
      <c r="GCD58" s="6"/>
      <c r="GCE58" s="6"/>
      <c r="GCF58" s="6"/>
      <c r="GCG58" s="6"/>
      <c r="GCH58" s="6"/>
      <c r="GCI58" s="6"/>
      <c r="GCJ58" s="6"/>
      <c r="GCK58" s="6"/>
      <c r="GCL58" s="6"/>
      <c r="GCM58" s="6"/>
      <c r="GCN58" s="6"/>
      <c r="GCO58" s="6"/>
      <c r="GCP58" s="6"/>
      <c r="GCQ58" s="6"/>
      <c r="GCR58" s="6"/>
      <c r="GCS58" s="6"/>
      <c r="GCT58" s="6"/>
      <c r="GCU58" s="6"/>
      <c r="GCV58" s="6"/>
      <c r="GCW58" s="6"/>
      <c r="GCX58" s="6"/>
      <c r="GCY58" s="6"/>
      <c r="GCZ58" s="6"/>
      <c r="GDA58" s="6"/>
      <c r="GDB58" s="6"/>
      <c r="GDC58" s="6"/>
      <c r="GDD58" s="6"/>
      <c r="GDE58" s="6"/>
      <c r="GDF58" s="6"/>
      <c r="GDG58" s="6"/>
      <c r="GDH58" s="6"/>
      <c r="GDI58" s="6"/>
      <c r="GDJ58" s="6"/>
      <c r="GDK58" s="6"/>
      <c r="GDL58" s="6"/>
      <c r="GDM58" s="6"/>
      <c r="GDN58" s="6"/>
      <c r="GDO58" s="6"/>
      <c r="GDP58" s="6"/>
      <c r="GDQ58" s="6"/>
      <c r="GDR58" s="6"/>
      <c r="GDS58" s="6"/>
      <c r="GDT58" s="6"/>
      <c r="GDU58" s="6"/>
      <c r="GDV58" s="6"/>
      <c r="GDW58" s="6"/>
      <c r="GDX58" s="6"/>
      <c r="GDY58" s="6"/>
      <c r="GDZ58" s="6"/>
      <c r="GEA58" s="6"/>
      <c r="GEB58" s="6"/>
      <c r="GEC58" s="6"/>
      <c r="GED58" s="6"/>
      <c r="GEE58" s="6"/>
      <c r="GEF58" s="6"/>
      <c r="GEG58" s="6"/>
      <c r="GEH58" s="6"/>
      <c r="GEI58" s="6"/>
      <c r="GEJ58" s="6"/>
      <c r="GEK58" s="6"/>
      <c r="GEL58" s="6"/>
      <c r="GEM58" s="6"/>
      <c r="GEN58" s="6"/>
      <c r="GEO58" s="6"/>
      <c r="GEP58" s="6"/>
      <c r="GEQ58" s="6"/>
      <c r="GER58" s="6"/>
      <c r="GES58" s="6"/>
      <c r="GET58" s="6"/>
      <c r="GEU58" s="6"/>
      <c r="GEV58" s="6"/>
      <c r="GEW58" s="6"/>
      <c r="GEX58" s="6"/>
      <c r="GEY58" s="6"/>
      <c r="GEZ58" s="6"/>
      <c r="GFA58" s="6"/>
      <c r="GFB58" s="6"/>
      <c r="GFC58" s="6"/>
      <c r="GFD58" s="6"/>
      <c r="GFE58" s="6"/>
      <c r="GFF58" s="6"/>
      <c r="GFG58" s="6"/>
      <c r="GFH58" s="6"/>
      <c r="GFI58" s="6"/>
      <c r="GFJ58" s="6"/>
      <c r="GFK58" s="6"/>
      <c r="GFL58" s="6"/>
      <c r="GFM58" s="6"/>
      <c r="GFN58" s="6"/>
      <c r="GFO58" s="6"/>
      <c r="GFP58" s="6"/>
      <c r="GFQ58" s="6"/>
      <c r="GFR58" s="6"/>
      <c r="GFS58" s="6"/>
      <c r="GFT58" s="6"/>
      <c r="GFU58" s="6"/>
      <c r="GFV58" s="6"/>
      <c r="GFW58" s="6"/>
      <c r="GFX58" s="6"/>
      <c r="GFY58" s="6"/>
      <c r="GFZ58" s="6"/>
      <c r="GGA58" s="6"/>
      <c r="GGB58" s="6"/>
      <c r="GGC58" s="6"/>
      <c r="GGD58" s="6"/>
      <c r="GGE58" s="6"/>
      <c r="GGF58" s="6"/>
      <c r="GGG58" s="6"/>
      <c r="GGH58" s="6"/>
      <c r="GGI58" s="6"/>
      <c r="GGJ58" s="6"/>
      <c r="GGK58" s="6"/>
      <c r="GGL58" s="6"/>
      <c r="GGM58" s="6"/>
      <c r="GGN58" s="6"/>
      <c r="GGO58" s="6"/>
      <c r="GGP58" s="6"/>
      <c r="GGQ58" s="6"/>
      <c r="GGR58" s="6"/>
      <c r="GGS58" s="6"/>
      <c r="GGT58" s="6"/>
      <c r="GGU58" s="6"/>
      <c r="GGV58" s="6"/>
      <c r="GGW58" s="6"/>
      <c r="GGX58" s="6"/>
      <c r="GGY58" s="6"/>
      <c r="GGZ58" s="6"/>
      <c r="GHA58" s="6"/>
      <c r="GHB58" s="6"/>
      <c r="GHC58" s="6"/>
      <c r="GHD58" s="6"/>
      <c r="GHE58" s="6"/>
      <c r="GHF58" s="6"/>
      <c r="GHG58" s="6"/>
      <c r="GHH58" s="6"/>
      <c r="GHI58" s="6"/>
      <c r="GHJ58" s="6"/>
      <c r="GHK58" s="6"/>
      <c r="GHL58" s="6"/>
      <c r="GHM58" s="6"/>
      <c r="GHN58" s="6"/>
      <c r="GHO58" s="6"/>
      <c r="GHP58" s="6"/>
      <c r="GHQ58" s="6"/>
      <c r="GHR58" s="6"/>
      <c r="GHS58" s="6"/>
      <c r="GHT58" s="6"/>
      <c r="GHU58" s="6"/>
      <c r="GHV58" s="6"/>
      <c r="GHW58" s="6"/>
      <c r="GHX58" s="6"/>
      <c r="GHY58" s="6"/>
      <c r="GHZ58" s="6"/>
      <c r="GIA58" s="6"/>
      <c r="GIB58" s="6"/>
      <c r="GIC58" s="6"/>
      <c r="GID58" s="6"/>
      <c r="GIE58" s="6"/>
      <c r="GIF58" s="6"/>
      <c r="GIG58" s="6"/>
      <c r="GIH58" s="6"/>
      <c r="GII58" s="6"/>
      <c r="GIJ58" s="6"/>
      <c r="GIK58" s="6"/>
      <c r="GIL58" s="6"/>
      <c r="GIM58" s="6"/>
      <c r="GIN58" s="6"/>
      <c r="GIO58" s="6"/>
      <c r="GIP58" s="6"/>
      <c r="GIQ58" s="6"/>
      <c r="GIR58" s="6"/>
      <c r="GIS58" s="6"/>
      <c r="GIT58" s="6"/>
      <c r="GIU58" s="6"/>
      <c r="GIV58" s="6"/>
      <c r="GIW58" s="6"/>
      <c r="GIX58" s="6"/>
      <c r="GIY58" s="6"/>
      <c r="GIZ58" s="6"/>
      <c r="GJA58" s="6"/>
      <c r="GJB58" s="6"/>
      <c r="GJC58" s="6"/>
      <c r="GJD58" s="6"/>
      <c r="GJE58" s="6"/>
      <c r="GJF58" s="6"/>
      <c r="GJG58" s="6"/>
      <c r="GJH58" s="6"/>
      <c r="GJI58" s="6"/>
      <c r="GJJ58" s="6"/>
      <c r="GJK58" s="6"/>
      <c r="GJL58" s="6"/>
      <c r="GJM58" s="6"/>
      <c r="GJN58" s="6"/>
      <c r="GJO58" s="6"/>
      <c r="GJP58" s="6"/>
      <c r="GJQ58" s="6"/>
      <c r="GJR58" s="6"/>
      <c r="GJS58" s="6"/>
      <c r="GJT58" s="6"/>
      <c r="GJU58" s="6"/>
      <c r="GJV58" s="6"/>
      <c r="GJW58" s="6"/>
      <c r="GJX58" s="6"/>
      <c r="GJY58" s="6"/>
      <c r="GJZ58" s="6"/>
      <c r="GKA58" s="6"/>
      <c r="GKB58" s="6"/>
      <c r="GKC58" s="6"/>
      <c r="GKD58" s="6"/>
      <c r="GKE58" s="6"/>
      <c r="GKF58" s="6"/>
      <c r="GKG58" s="6"/>
      <c r="GKH58" s="6"/>
      <c r="GKI58" s="6"/>
      <c r="GKJ58" s="6"/>
      <c r="GKK58" s="6"/>
      <c r="GKL58" s="6"/>
      <c r="GKM58" s="6"/>
      <c r="GKN58" s="6"/>
      <c r="GKO58" s="6"/>
      <c r="GKP58" s="6"/>
      <c r="GKQ58" s="6"/>
      <c r="GKR58" s="6"/>
      <c r="GKS58" s="6"/>
      <c r="GKT58" s="6"/>
      <c r="GKU58" s="6"/>
      <c r="GKV58" s="6"/>
      <c r="GKW58" s="6"/>
      <c r="GKX58" s="6"/>
      <c r="GKY58" s="6"/>
      <c r="GKZ58" s="6"/>
      <c r="GLA58" s="6"/>
      <c r="GLB58" s="6"/>
      <c r="GLC58" s="6"/>
      <c r="GLD58" s="6"/>
      <c r="GLE58" s="6"/>
      <c r="GLF58" s="6"/>
      <c r="GLG58" s="6"/>
      <c r="GLH58" s="6"/>
      <c r="GLI58" s="6"/>
      <c r="GLJ58" s="6"/>
      <c r="GLK58" s="6"/>
      <c r="GLL58" s="6"/>
      <c r="GLM58" s="6"/>
      <c r="GLN58" s="6"/>
      <c r="GLO58" s="6"/>
      <c r="GLP58" s="6"/>
      <c r="GLQ58" s="6"/>
      <c r="GLR58" s="6"/>
      <c r="GLS58" s="6"/>
      <c r="GLT58" s="6"/>
      <c r="GLU58" s="6"/>
      <c r="GLV58" s="6"/>
      <c r="GLW58" s="6"/>
      <c r="GLX58" s="6"/>
      <c r="GLY58" s="6"/>
      <c r="GLZ58" s="6"/>
      <c r="GMA58" s="6"/>
      <c r="GMB58" s="6"/>
      <c r="GMC58" s="6"/>
      <c r="GMD58" s="6"/>
      <c r="GME58" s="6"/>
      <c r="GMF58" s="6"/>
      <c r="GMG58" s="6"/>
      <c r="GMH58" s="6"/>
      <c r="GMI58" s="6"/>
      <c r="GMJ58" s="6"/>
      <c r="GMK58" s="6"/>
      <c r="GML58" s="6"/>
      <c r="GMM58" s="6"/>
      <c r="GMN58" s="6"/>
      <c r="GMO58" s="6"/>
      <c r="GMP58" s="6"/>
      <c r="GMQ58" s="6"/>
      <c r="GMR58" s="6"/>
      <c r="GMS58" s="6"/>
      <c r="GMT58" s="6"/>
      <c r="GMU58" s="6"/>
      <c r="GMV58" s="6"/>
      <c r="GMW58" s="6"/>
      <c r="GMX58" s="6"/>
      <c r="GMY58" s="6"/>
      <c r="GMZ58" s="6"/>
      <c r="GNA58" s="6"/>
      <c r="GNB58" s="6"/>
      <c r="GNC58" s="6"/>
      <c r="GND58" s="6"/>
      <c r="GNE58" s="6"/>
      <c r="GNF58" s="6"/>
      <c r="GNG58" s="6"/>
      <c r="GNH58" s="6"/>
      <c r="GNI58" s="6"/>
      <c r="GNJ58" s="6"/>
      <c r="GNK58" s="6"/>
      <c r="GNL58" s="6"/>
      <c r="GNM58" s="6"/>
      <c r="GNN58" s="6"/>
      <c r="GNO58" s="6"/>
      <c r="GNP58" s="6"/>
      <c r="GNQ58" s="6"/>
      <c r="GNR58" s="6"/>
      <c r="GNS58" s="6"/>
      <c r="GNT58" s="6"/>
      <c r="GNU58" s="6"/>
      <c r="GNV58" s="6"/>
      <c r="GNW58" s="6"/>
      <c r="GNX58" s="6"/>
      <c r="GNY58" s="6"/>
      <c r="GNZ58" s="6"/>
      <c r="GOA58" s="6"/>
      <c r="GOB58" s="6"/>
      <c r="GOC58" s="6"/>
      <c r="GOD58" s="6"/>
      <c r="GOE58" s="6"/>
      <c r="GOF58" s="6"/>
      <c r="GOG58" s="6"/>
      <c r="GOH58" s="6"/>
      <c r="GOI58" s="6"/>
      <c r="GOJ58" s="6"/>
      <c r="GOK58" s="6"/>
      <c r="GOL58" s="6"/>
      <c r="GOM58" s="6"/>
      <c r="GON58" s="6"/>
      <c r="GOO58" s="6"/>
      <c r="GOP58" s="6"/>
      <c r="GOQ58" s="6"/>
      <c r="GOR58" s="6"/>
      <c r="GOS58" s="6"/>
      <c r="GOT58" s="6"/>
      <c r="GOU58" s="6"/>
      <c r="GOV58" s="6"/>
      <c r="GOW58" s="6"/>
      <c r="GOX58" s="6"/>
      <c r="GOY58" s="6"/>
      <c r="GOZ58" s="6"/>
      <c r="GPA58" s="6"/>
      <c r="GPB58" s="6"/>
      <c r="GPC58" s="6"/>
      <c r="GPD58" s="6"/>
      <c r="GPE58" s="6"/>
      <c r="GPF58" s="6"/>
      <c r="GPG58" s="6"/>
      <c r="GPH58" s="6"/>
      <c r="GPI58" s="6"/>
      <c r="GPJ58" s="6"/>
      <c r="GPK58" s="6"/>
      <c r="GPL58" s="6"/>
      <c r="GPM58" s="6"/>
      <c r="GPN58" s="6"/>
      <c r="GPO58" s="6"/>
      <c r="GPP58" s="6"/>
      <c r="GPQ58" s="6"/>
      <c r="GPR58" s="6"/>
      <c r="GPS58" s="6"/>
      <c r="GPT58" s="6"/>
      <c r="GPU58" s="6"/>
      <c r="GPV58" s="6"/>
      <c r="GPW58" s="6"/>
      <c r="GPX58" s="6"/>
      <c r="GPY58" s="6"/>
      <c r="GPZ58" s="6"/>
      <c r="GQA58" s="6"/>
      <c r="GQB58" s="6"/>
      <c r="GQC58" s="6"/>
      <c r="GQD58" s="6"/>
      <c r="GQE58" s="6"/>
      <c r="GQF58" s="6"/>
      <c r="GQG58" s="6"/>
      <c r="GQH58" s="6"/>
      <c r="GQI58" s="6"/>
      <c r="GQJ58" s="6"/>
      <c r="GQK58" s="6"/>
      <c r="GQL58" s="6"/>
      <c r="GQM58" s="6"/>
      <c r="GQN58" s="6"/>
      <c r="GQO58" s="6"/>
      <c r="GQP58" s="6"/>
      <c r="GQQ58" s="6"/>
      <c r="GQR58" s="6"/>
      <c r="GQS58" s="6"/>
      <c r="GQT58" s="6"/>
      <c r="GQU58" s="6"/>
      <c r="GQV58" s="6"/>
      <c r="GQW58" s="6"/>
      <c r="GQX58" s="6"/>
      <c r="GQY58" s="6"/>
      <c r="GQZ58" s="6"/>
      <c r="GRA58" s="6"/>
      <c r="GRB58" s="6"/>
      <c r="GRC58" s="6"/>
      <c r="GRD58" s="6"/>
      <c r="GRE58" s="6"/>
      <c r="GRF58" s="6"/>
      <c r="GRG58" s="6"/>
      <c r="GRH58" s="6"/>
      <c r="GRI58" s="6"/>
      <c r="GRJ58" s="6"/>
      <c r="GRK58" s="6"/>
      <c r="GRL58" s="6"/>
      <c r="GRM58" s="6"/>
      <c r="GRN58" s="6"/>
      <c r="GRO58" s="6"/>
      <c r="GRP58" s="6"/>
      <c r="GRQ58" s="6"/>
      <c r="GRR58" s="6"/>
      <c r="GRS58" s="6"/>
      <c r="GRT58" s="6"/>
      <c r="GRU58" s="6"/>
      <c r="GRV58" s="6"/>
      <c r="GRW58" s="6"/>
      <c r="GRX58" s="6"/>
      <c r="GRY58" s="6"/>
      <c r="GRZ58" s="6"/>
      <c r="GSA58" s="6"/>
      <c r="GSB58" s="6"/>
      <c r="GSC58" s="6"/>
      <c r="GSD58" s="6"/>
      <c r="GSE58" s="6"/>
      <c r="GSF58" s="6"/>
      <c r="GSG58" s="6"/>
      <c r="GSH58" s="6"/>
      <c r="GSI58" s="6"/>
      <c r="GSJ58" s="6"/>
      <c r="GSK58" s="6"/>
      <c r="GSL58" s="6"/>
      <c r="GSM58" s="6"/>
      <c r="GSN58" s="6"/>
      <c r="GSO58" s="6"/>
      <c r="GSP58" s="6"/>
      <c r="GSQ58" s="6"/>
      <c r="GSR58" s="6"/>
      <c r="GSS58" s="6"/>
      <c r="GST58" s="6"/>
      <c r="GSU58" s="6"/>
      <c r="GSV58" s="6"/>
      <c r="GSW58" s="6"/>
      <c r="GSX58" s="6"/>
      <c r="GSY58" s="6"/>
      <c r="GSZ58" s="6"/>
      <c r="GTA58" s="6"/>
      <c r="GTB58" s="6"/>
      <c r="GTC58" s="6"/>
      <c r="GTD58" s="6"/>
      <c r="GTE58" s="6"/>
      <c r="GTF58" s="6"/>
      <c r="GTG58" s="6"/>
      <c r="GTH58" s="6"/>
      <c r="GTI58" s="6"/>
      <c r="GTJ58" s="6"/>
      <c r="GTK58" s="6"/>
      <c r="GTL58" s="6"/>
      <c r="GTM58" s="6"/>
      <c r="GTN58" s="6"/>
      <c r="GTO58" s="6"/>
      <c r="GTP58" s="6"/>
      <c r="GTQ58" s="6"/>
      <c r="GTR58" s="6"/>
      <c r="GTS58" s="6"/>
      <c r="GTT58" s="6"/>
      <c r="GTU58" s="6"/>
      <c r="GTV58" s="6"/>
      <c r="GTW58" s="6"/>
      <c r="GTX58" s="6"/>
      <c r="GTY58" s="6"/>
      <c r="GTZ58" s="6"/>
      <c r="GUA58" s="6"/>
      <c r="GUB58" s="6"/>
      <c r="GUC58" s="6"/>
      <c r="GUD58" s="6"/>
      <c r="GUE58" s="6"/>
      <c r="GUF58" s="6"/>
      <c r="GUG58" s="6"/>
      <c r="GUH58" s="6"/>
      <c r="GUI58" s="6"/>
      <c r="GUJ58" s="6"/>
      <c r="GUK58" s="6"/>
      <c r="GUL58" s="6"/>
      <c r="GUM58" s="6"/>
      <c r="GUN58" s="6"/>
      <c r="GUO58" s="6"/>
      <c r="GUP58" s="6"/>
      <c r="GUQ58" s="6"/>
      <c r="GUR58" s="6"/>
      <c r="GUS58" s="6"/>
      <c r="GUT58" s="6"/>
      <c r="GUU58" s="6"/>
      <c r="GUV58" s="6"/>
      <c r="GUW58" s="6"/>
      <c r="GUX58" s="6"/>
      <c r="GUY58" s="6"/>
      <c r="GUZ58" s="6"/>
      <c r="GVA58" s="6"/>
      <c r="GVB58" s="6"/>
      <c r="GVC58" s="6"/>
      <c r="GVD58" s="6"/>
      <c r="GVE58" s="6"/>
      <c r="GVF58" s="6"/>
      <c r="GVG58" s="6"/>
      <c r="GVH58" s="6"/>
      <c r="GVI58" s="6"/>
      <c r="GVJ58" s="6"/>
      <c r="GVK58" s="6"/>
      <c r="GVL58" s="6"/>
      <c r="GVM58" s="6"/>
      <c r="GVN58" s="6"/>
      <c r="GVO58" s="6"/>
      <c r="GVP58" s="6"/>
      <c r="GVQ58" s="6"/>
      <c r="GVR58" s="6"/>
      <c r="GVS58" s="6"/>
      <c r="GVT58" s="6"/>
      <c r="GVU58" s="6"/>
      <c r="GVV58" s="6"/>
      <c r="GVW58" s="6"/>
      <c r="GVX58" s="6"/>
      <c r="GVY58" s="6"/>
      <c r="GVZ58" s="6"/>
      <c r="GWA58" s="6"/>
      <c r="GWB58" s="6"/>
      <c r="GWC58" s="6"/>
      <c r="GWD58" s="6"/>
      <c r="GWE58" s="6"/>
      <c r="GWF58" s="6"/>
      <c r="GWG58" s="6"/>
      <c r="GWH58" s="6"/>
      <c r="GWI58" s="6"/>
      <c r="GWJ58" s="6"/>
      <c r="GWK58" s="6"/>
      <c r="GWL58" s="6"/>
      <c r="GWM58" s="6"/>
      <c r="GWN58" s="6"/>
      <c r="GWO58" s="6"/>
      <c r="GWP58" s="6"/>
      <c r="GWQ58" s="6"/>
      <c r="GWR58" s="6"/>
      <c r="GWS58" s="6"/>
      <c r="GWT58" s="6"/>
      <c r="GWU58" s="6"/>
      <c r="GWV58" s="6"/>
      <c r="GWW58" s="6"/>
      <c r="GWX58" s="6"/>
      <c r="GWY58" s="6"/>
      <c r="GWZ58" s="6"/>
      <c r="GXA58" s="6"/>
      <c r="GXB58" s="6"/>
      <c r="GXC58" s="6"/>
      <c r="GXD58" s="6"/>
      <c r="GXE58" s="6"/>
      <c r="GXF58" s="6"/>
      <c r="GXG58" s="6"/>
      <c r="GXH58" s="6"/>
      <c r="GXI58" s="6"/>
      <c r="GXJ58" s="6"/>
      <c r="GXK58" s="6"/>
      <c r="GXL58" s="6"/>
      <c r="GXM58" s="6"/>
      <c r="GXN58" s="6"/>
      <c r="GXO58" s="6"/>
      <c r="GXP58" s="6"/>
      <c r="GXQ58" s="6"/>
      <c r="GXR58" s="6"/>
      <c r="GXS58" s="6"/>
      <c r="GXT58" s="6"/>
      <c r="GXU58" s="6"/>
      <c r="GXV58" s="6"/>
      <c r="GXW58" s="6"/>
      <c r="GXX58" s="6"/>
      <c r="GXY58" s="6"/>
      <c r="GXZ58" s="6"/>
      <c r="GYA58" s="6"/>
      <c r="GYB58" s="6"/>
      <c r="GYC58" s="6"/>
      <c r="GYD58" s="6"/>
      <c r="GYE58" s="6"/>
      <c r="GYF58" s="6"/>
      <c r="GYG58" s="6"/>
      <c r="GYH58" s="6"/>
      <c r="GYI58" s="6"/>
      <c r="GYJ58" s="6"/>
      <c r="GYK58" s="6"/>
      <c r="GYL58" s="6"/>
      <c r="GYM58" s="6"/>
      <c r="GYN58" s="6"/>
      <c r="GYO58" s="6"/>
      <c r="GYP58" s="6"/>
      <c r="GYQ58" s="6"/>
      <c r="GYR58" s="6"/>
      <c r="GYS58" s="6"/>
      <c r="GYT58" s="6"/>
      <c r="GYU58" s="6"/>
      <c r="GYV58" s="6"/>
      <c r="GYW58" s="6"/>
      <c r="GYX58" s="6"/>
      <c r="GYY58" s="6"/>
      <c r="GYZ58" s="6"/>
      <c r="GZA58" s="6"/>
      <c r="GZB58" s="6"/>
      <c r="GZC58" s="6"/>
      <c r="GZD58" s="6"/>
      <c r="GZE58" s="6"/>
      <c r="GZF58" s="6"/>
      <c r="GZG58" s="6"/>
      <c r="GZH58" s="6"/>
      <c r="GZI58" s="6"/>
      <c r="GZJ58" s="6"/>
      <c r="GZK58" s="6"/>
      <c r="GZL58" s="6"/>
      <c r="GZM58" s="6"/>
      <c r="GZN58" s="6"/>
      <c r="GZO58" s="6"/>
      <c r="GZP58" s="6"/>
      <c r="GZQ58" s="6"/>
      <c r="GZR58" s="6"/>
      <c r="GZS58" s="6"/>
      <c r="GZT58" s="6"/>
      <c r="GZU58" s="6"/>
      <c r="GZV58" s="6"/>
      <c r="GZW58" s="6"/>
      <c r="GZX58" s="6"/>
      <c r="GZY58" s="6"/>
      <c r="GZZ58" s="6"/>
      <c r="HAA58" s="6"/>
      <c r="HAB58" s="6"/>
      <c r="HAC58" s="6"/>
      <c r="HAD58" s="6"/>
      <c r="HAE58" s="6"/>
      <c r="HAF58" s="6"/>
      <c r="HAG58" s="6"/>
      <c r="HAH58" s="6"/>
      <c r="HAI58" s="6"/>
      <c r="HAJ58" s="6"/>
      <c r="HAK58" s="6"/>
      <c r="HAL58" s="6"/>
      <c r="HAM58" s="6"/>
      <c r="HAN58" s="6"/>
      <c r="HAO58" s="6"/>
      <c r="HAP58" s="6"/>
      <c r="HAQ58" s="6"/>
      <c r="HAR58" s="6"/>
      <c r="HAS58" s="6"/>
      <c r="HAT58" s="6"/>
      <c r="HAU58" s="6"/>
      <c r="HAV58" s="6"/>
      <c r="HAW58" s="6"/>
      <c r="HAX58" s="6"/>
      <c r="HAY58" s="6"/>
      <c r="HAZ58" s="6"/>
      <c r="HBA58" s="6"/>
      <c r="HBB58" s="6"/>
      <c r="HBC58" s="6"/>
      <c r="HBD58" s="6"/>
      <c r="HBE58" s="6"/>
      <c r="HBF58" s="6"/>
      <c r="HBG58" s="6"/>
      <c r="HBH58" s="6"/>
      <c r="HBI58" s="6"/>
      <c r="HBJ58" s="6"/>
      <c r="HBK58" s="6"/>
      <c r="HBL58" s="6"/>
      <c r="HBM58" s="6"/>
      <c r="HBN58" s="6"/>
      <c r="HBO58" s="6"/>
      <c r="HBP58" s="6"/>
      <c r="HBQ58" s="6"/>
      <c r="HBR58" s="6"/>
      <c r="HBS58" s="6"/>
      <c r="HBT58" s="6"/>
      <c r="HBU58" s="6"/>
      <c r="HBV58" s="6"/>
      <c r="HBW58" s="6"/>
      <c r="HBX58" s="6"/>
      <c r="HBY58" s="6"/>
      <c r="HBZ58" s="6"/>
      <c r="HCA58" s="6"/>
      <c r="HCB58" s="6"/>
      <c r="HCC58" s="6"/>
      <c r="HCD58" s="6"/>
      <c r="HCE58" s="6"/>
      <c r="HCF58" s="6"/>
      <c r="HCG58" s="6"/>
      <c r="HCH58" s="6"/>
      <c r="HCI58" s="6"/>
      <c r="HCJ58" s="6"/>
      <c r="HCK58" s="6"/>
      <c r="HCL58" s="6"/>
      <c r="HCM58" s="6"/>
      <c r="HCN58" s="6"/>
      <c r="HCO58" s="6"/>
      <c r="HCP58" s="6"/>
      <c r="HCQ58" s="6"/>
      <c r="HCR58" s="6"/>
      <c r="HCS58" s="6"/>
      <c r="HCT58" s="6"/>
      <c r="HCU58" s="6"/>
      <c r="HCV58" s="6"/>
      <c r="HCW58" s="6"/>
      <c r="HCX58" s="6"/>
      <c r="HCY58" s="6"/>
      <c r="HCZ58" s="6"/>
      <c r="HDA58" s="6"/>
      <c r="HDB58" s="6"/>
      <c r="HDC58" s="6"/>
      <c r="HDD58" s="6"/>
      <c r="HDE58" s="6"/>
      <c r="HDF58" s="6"/>
      <c r="HDG58" s="6"/>
      <c r="HDH58" s="6"/>
      <c r="HDI58" s="6"/>
      <c r="HDJ58" s="6"/>
      <c r="HDK58" s="6"/>
      <c r="HDL58" s="6"/>
      <c r="HDM58" s="6"/>
      <c r="HDN58" s="6"/>
      <c r="HDO58" s="6"/>
      <c r="HDP58" s="6"/>
      <c r="HDQ58" s="6"/>
      <c r="HDR58" s="6"/>
      <c r="HDS58" s="6"/>
      <c r="HDT58" s="6"/>
      <c r="HDU58" s="6"/>
      <c r="HDV58" s="6"/>
      <c r="HDW58" s="6"/>
      <c r="HDX58" s="6"/>
      <c r="HDY58" s="6"/>
      <c r="HDZ58" s="6"/>
      <c r="HEA58" s="6"/>
      <c r="HEB58" s="6"/>
      <c r="HEC58" s="6"/>
      <c r="HED58" s="6"/>
      <c r="HEE58" s="6"/>
      <c r="HEF58" s="6"/>
      <c r="HEG58" s="6"/>
      <c r="HEH58" s="6"/>
      <c r="HEI58" s="6"/>
      <c r="HEJ58" s="6"/>
      <c r="HEK58" s="6"/>
      <c r="HEL58" s="6"/>
      <c r="HEM58" s="6"/>
      <c r="HEN58" s="6"/>
      <c r="HEO58" s="6"/>
      <c r="HEP58" s="6"/>
      <c r="HEQ58" s="6"/>
      <c r="HER58" s="6"/>
      <c r="HES58" s="6"/>
      <c r="HET58" s="6"/>
      <c r="HEU58" s="6"/>
      <c r="HEV58" s="6"/>
      <c r="HEW58" s="6"/>
      <c r="HEX58" s="6"/>
      <c r="HEY58" s="6"/>
      <c r="HEZ58" s="6"/>
      <c r="HFA58" s="6"/>
      <c r="HFB58" s="6"/>
      <c r="HFC58" s="6"/>
      <c r="HFD58" s="6"/>
      <c r="HFE58" s="6"/>
      <c r="HFF58" s="6"/>
      <c r="HFG58" s="6"/>
      <c r="HFH58" s="6"/>
      <c r="HFI58" s="6"/>
      <c r="HFJ58" s="6"/>
      <c r="HFK58" s="6"/>
      <c r="HFL58" s="6"/>
      <c r="HFM58" s="6"/>
      <c r="HFN58" s="6"/>
      <c r="HFO58" s="6"/>
      <c r="HFP58" s="6"/>
      <c r="HFQ58" s="6"/>
      <c r="HFR58" s="6"/>
      <c r="HFS58" s="6"/>
      <c r="HFT58" s="6"/>
      <c r="HFU58" s="6"/>
      <c r="HFV58" s="6"/>
      <c r="HFW58" s="6"/>
      <c r="HFX58" s="6"/>
      <c r="HFY58" s="6"/>
      <c r="HFZ58" s="6"/>
      <c r="HGA58" s="6"/>
      <c r="HGB58" s="6"/>
      <c r="HGC58" s="6"/>
      <c r="HGD58" s="6"/>
      <c r="HGE58" s="6"/>
      <c r="HGF58" s="6"/>
      <c r="HGG58" s="6"/>
      <c r="HGH58" s="6"/>
      <c r="HGI58" s="6"/>
      <c r="HGJ58" s="6"/>
      <c r="HGK58" s="6"/>
      <c r="HGL58" s="6"/>
      <c r="HGM58" s="6"/>
      <c r="HGN58" s="6"/>
      <c r="HGO58" s="6"/>
      <c r="HGP58" s="6"/>
      <c r="HGQ58" s="6"/>
      <c r="HGR58" s="6"/>
      <c r="HGS58" s="6"/>
      <c r="HGT58" s="6"/>
      <c r="HGU58" s="6"/>
      <c r="HGV58" s="6"/>
      <c r="HGW58" s="6"/>
      <c r="HGX58" s="6"/>
      <c r="HGY58" s="6"/>
      <c r="HGZ58" s="6"/>
      <c r="HHA58" s="6"/>
      <c r="HHB58" s="6"/>
      <c r="HHC58" s="6"/>
      <c r="HHD58" s="6"/>
      <c r="HHE58" s="6"/>
      <c r="HHF58" s="6"/>
      <c r="HHG58" s="6"/>
      <c r="HHH58" s="6"/>
      <c r="HHI58" s="6"/>
      <c r="HHJ58" s="6"/>
      <c r="HHK58" s="6"/>
      <c r="HHL58" s="6"/>
      <c r="HHM58" s="6"/>
      <c r="HHN58" s="6"/>
      <c r="HHO58" s="6"/>
      <c r="HHP58" s="6"/>
      <c r="HHQ58" s="6"/>
      <c r="HHR58" s="6"/>
      <c r="HHS58" s="6"/>
      <c r="HHT58" s="6"/>
      <c r="HHU58" s="6"/>
      <c r="HHV58" s="6"/>
      <c r="HHW58" s="6"/>
      <c r="HHX58" s="6"/>
      <c r="HHY58" s="6"/>
      <c r="HHZ58" s="6"/>
      <c r="HIA58" s="6"/>
      <c r="HIB58" s="6"/>
      <c r="HIC58" s="6"/>
      <c r="HID58" s="6"/>
      <c r="HIE58" s="6"/>
      <c r="HIF58" s="6"/>
      <c r="HIG58" s="6"/>
      <c r="HIH58" s="6"/>
      <c r="HII58" s="6"/>
      <c r="HIJ58" s="6"/>
      <c r="HIK58" s="6"/>
      <c r="HIL58" s="6"/>
      <c r="HIM58" s="6"/>
      <c r="HIN58" s="6"/>
      <c r="HIO58" s="6"/>
      <c r="HIP58" s="6"/>
      <c r="HIQ58" s="6"/>
      <c r="HIR58" s="6"/>
      <c r="HIS58" s="6"/>
      <c r="HIT58" s="6"/>
      <c r="HIU58" s="6"/>
      <c r="HIV58" s="6"/>
      <c r="HIW58" s="6"/>
      <c r="HIX58" s="6"/>
      <c r="HIY58" s="6"/>
      <c r="HIZ58" s="6"/>
      <c r="HJA58" s="6"/>
      <c r="HJB58" s="6"/>
      <c r="HJC58" s="6"/>
      <c r="HJD58" s="6"/>
      <c r="HJE58" s="6"/>
      <c r="HJF58" s="6"/>
      <c r="HJG58" s="6"/>
      <c r="HJH58" s="6"/>
      <c r="HJI58" s="6"/>
      <c r="HJJ58" s="6"/>
      <c r="HJK58" s="6"/>
      <c r="HJL58" s="6"/>
      <c r="HJM58" s="6"/>
      <c r="HJN58" s="6"/>
      <c r="HJO58" s="6"/>
      <c r="HJP58" s="6"/>
      <c r="HJQ58" s="6"/>
      <c r="HJR58" s="6"/>
      <c r="HJS58" s="6"/>
      <c r="HJT58" s="6"/>
      <c r="HJU58" s="6"/>
      <c r="HJV58" s="6"/>
      <c r="HJW58" s="6"/>
      <c r="HJX58" s="6"/>
      <c r="HJY58" s="6"/>
      <c r="HJZ58" s="6"/>
      <c r="HKA58" s="6"/>
      <c r="HKB58" s="6"/>
      <c r="HKC58" s="6"/>
      <c r="HKD58" s="6"/>
      <c r="HKE58" s="6"/>
      <c r="HKF58" s="6"/>
      <c r="HKG58" s="6"/>
      <c r="HKH58" s="6"/>
      <c r="HKI58" s="6"/>
      <c r="HKJ58" s="6"/>
      <c r="HKK58" s="6"/>
      <c r="HKL58" s="6"/>
      <c r="HKM58" s="6"/>
      <c r="HKN58" s="6"/>
      <c r="HKO58" s="6"/>
      <c r="HKP58" s="6"/>
      <c r="HKQ58" s="6"/>
      <c r="HKR58" s="6"/>
      <c r="HKS58" s="6"/>
      <c r="HKT58" s="6"/>
      <c r="HKU58" s="6"/>
      <c r="HKV58" s="6"/>
      <c r="HKW58" s="6"/>
      <c r="HKX58" s="6"/>
      <c r="HKY58" s="6"/>
      <c r="HKZ58" s="6"/>
      <c r="HLA58" s="6"/>
      <c r="HLB58" s="6"/>
      <c r="HLC58" s="6"/>
      <c r="HLD58" s="6"/>
      <c r="HLE58" s="6"/>
      <c r="HLF58" s="6"/>
      <c r="HLG58" s="6"/>
      <c r="HLH58" s="6"/>
      <c r="HLI58" s="6"/>
      <c r="HLJ58" s="6"/>
      <c r="HLK58" s="6"/>
      <c r="HLL58" s="6"/>
      <c r="HLM58" s="6"/>
      <c r="HLN58" s="6"/>
      <c r="HLO58" s="6"/>
      <c r="HLP58" s="6"/>
      <c r="HLQ58" s="6"/>
      <c r="HLR58" s="6"/>
      <c r="HLS58" s="6"/>
      <c r="HLT58" s="6"/>
      <c r="HLU58" s="6"/>
      <c r="HLV58" s="6"/>
      <c r="HLW58" s="6"/>
      <c r="HLX58" s="6"/>
      <c r="HLY58" s="6"/>
      <c r="HLZ58" s="6"/>
      <c r="HMA58" s="6"/>
      <c r="HMB58" s="6"/>
      <c r="HMC58" s="6"/>
      <c r="HMD58" s="6"/>
      <c r="HME58" s="6"/>
      <c r="HMF58" s="6"/>
      <c r="HMG58" s="6"/>
      <c r="HMH58" s="6"/>
      <c r="HMI58" s="6"/>
      <c r="HMJ58" s="6"/>
      <c r="HMK58" s="6"/>
      <c r="HML58" s="6"/>
      <c r="HMM58" s="6"/>
      <c r="HMN58" s="6"/>
      <c r="HMO58" s="6"/>
      <c r="HMP58" s="6"/>
      <c r="HMQ58" s="6"/>
      <c r="HMR58" s="6"/>
      <c r="HMS58" s="6"/>
      <c r="HMT58" s="6"/>
      <c r="HMU58" s="6"/>
      <c r="HMV58" s="6"/>
      <c r="HMW58" s="6"/>
      <c r="HMX58" s="6"/>
      <c r="HMY58" s="6"/>
      <c r="HMZ58" s="6"/>
      <c r="HNA58" s="6"/>
      <c r="HNB58" s="6"/>
      <c r="HNC58" s="6"/>
      <c r="HND58" s="6"/>
      <c r="HNE58" s="6"/>
      <c r="HNF58" s="6"/>
      <c r="HNG58" s="6"/>
      <c r="HNH58" s="6"/>
      <c r="HNI58" s="6"/>
      <c r="HNJ58" s="6"/>
      <c r="HNK58" s="6"/>
      <c r="HNL58" s="6"/>
      <c r="HNM58" s="6"/>
      <c r="HNN58" s="6"/>
      <c r="HNO58" s="6"/>
      <c r="HNP58" s="6"/>
      <c r="HNQ58" s="6"/>
      <c r="HNR58" s="6"/>
      <c r="HNS58" s="6"/>
      <c r="HNT58" s="6"/>
      <c r="HNU58" s="6"/>
      <c r="HNV58" s="6"/>
      <c r="HNW58" s="6"/>
      <c r="HNX58" s="6"/>
      <c r="HNY58" s="6"/>
      <c r="HNZ58" s="6"/>
      <c r="HOA58" s="6"/>
      <c r="HOB58" s="6"/>
      <c r="HOC58" s="6"/>
      <c r="HOD58" s="6"/>
      <c r="HOE58" s="6"/>
      <c r="HOF58" s="6"/>
      <c r="HOG58" s="6"/>
      <c r="HOH58" s="6"/>
      <c r="HOI58" s="6"/>
      <c r="HOJ58" s="6"/>
      <c r="HOK58" s="6"/>
      <c r="HOL58" s="6"/>
      <c r="HOM58" s="6"/>
      <c r="HON58" s="6"/>
      <c r="HOO58" s="6"/>
      <c r="HOP58" s="6"/>
      <c r="HOQ58" s="6"/>
      <c r="HOR58" s="6"/>
      <c r="HOS58" s="6"/>
      <c r="HOT58" s="6"/>
      <c r="HOU58" s="6"/>
      <c r="HOV58" s="6"/>
      <c r="HOW58" s="6"/>
      <c r="HOX58" s="6"/>
      <c r="HOY58" s="6"/>
      <c r="HOZ58" s="6"/>
      <c r="HPA58" s="6"/>
      <c r="HPB58" s="6"/>
      <c r="HPC58" s="6"/>
      <c r="HPD58" s="6"/>
      <c r="HPE58" s="6"/>
      <c r="HPF58" s="6"/>
      <c r="HPG58" s="6"/>
      <c r="HPH58" s="6"/>
      <c r="HPI58" s="6"/>
      <c r="HPJ58" s="6"/>
      <c r="HPK58" s="6"/>
      <c r="HPL58" s="6"/>
      <c r="HPM58" s="6"/>
      <c r="HPN58" s="6"/>
      <c r="HPO58" s="6"/>
      <c r="HPP58" s="6"/>
      <c r="HPQ58" s="6"/>
      <c r="HPR58" s="6"/>
      <c r="HPS58" s="6"/>
      <c r="HPT58" s="6"/>
      <c r="HPU58" s="6"/>
      <c r="HPV58" s="6"/>
      <c r="HPW58" s="6"/>
      <c r="HPX58" s="6"/>
      <c r="HPY58" s="6"/>
      <c r="HPZ58" s="6"/>
      <c r="HQA58" s="6"/>
      <c r="HQB58" s="6"/>
      <c r="HQC58" s="6"/>
      <c r="HQD58" s="6"/>
      <c r="HQE58" s="6"/>
      <c r="HQF58" s="6"/>
      <c r="HQG58" s="6"/>
      <c r="HQH58" s="6"/>
      <c r="HQI58" s="6"/>
      <c r="HQJ58" s="6"/>
      <c r="HQK58" s="6"/>
      <c r="HQL58" s="6"/>
      <c r="HQM58" s="6"/>
      <c r="HQN58" s="6"/>
      <c r="HQO58" s="6"/>
      <c r="HQP58" s="6"/>
      <c r="HQQ58" s="6"/>
      <c r="HQR58" s="6"/>
      <c r="HQS58" s="6"/>
      <c r="HQT58" s="6"/>
      <c r="HQU58" s="6"/>
      <c r="HQV58" s="6"/>
      <c r="HQW58" s="6"/>
      <c r="HQX58" s="6"/>
      <c r="HQY58" s="6"/>
      <c r="HQZ58" s="6"/>
      <c r="HRA58" s="6"/>
      <c r="HRB58" s="6"/>
      <c r="HRC58" s="6"/>
      <c r="HRD58" s="6"/>
      <c r="HRE58" s="6"/>
      <c r="HRF58" s="6"/>
      <c r="HRG58" s="6"/>
      <c r="HRH58" s="6"/>
      <c r="HRI58" s="6"/>
      <c r="HRJ58" s="6"/>
      <c r="HRK58" s="6"/>
      <c r="HRL58" s="6"/>
      <c r="HRM58" s="6"/>
      <c r="HRN58" s="6"/>
      <c r="HRO58" s="6"/>
      <c r="HRP58" s="6"/>
      <c r="HRQ58" s="6"/>
      <c r="HRR58" s="6"/>
      <c r="HRS58" s="6"/>
      <c r="HRT58" s="6"/>
      <c r="HRU58" s="6"/>
      <c r="HRV58" s="6"/>
      <c r="HRW58" s="6"/>
      <c r="HRX58" s="6"/>
      <c r="HRY58" s="6"/>
      <c r="HRZ58" s="6"/>
      <c r="HSA58" s="6"/>
      <c r="HSB58" s="6"/>
      <c r="HSC58" s="6"/>
      <c r="HSD58" s="6"/>
      <c r="HSE58" s="6"/>
      <c r="HSF58" s="6"/>
      <c r="HSG58" s="6"/>
      <c r="HSH58" s="6"/>
      <c r="HSI58" s="6"/>
      <c r="HSJ58" s="6"/>
      <c r="HSK58" s="6"/>
      <c r="HSL58" s="6"/>
      <c r="HSM58" s="6"/>
      <c r="HSN58" s="6"/>
      <c r="HSO58" s="6"/>
      <c r="HSP58" s="6"/>
      <c r="HSQ58" s="6"/>
      <c r="HSR58" s="6"/>
      <c r="HSS58" s="6"/>
      <c r="HST58" s="6"/>
      <c r="HSU58" s="6"/>
      <c r="HSV58" s="6"/>
      <c r="HSW58" s="6"/>
      <c r="HSX58" s="6"/>
      <c r="HSY58" s="6"/>
      <c r="HSZ58" s="6"/>
      <c r="HTA58" s="6"/>
      <c r="HTB58" s="6"/>
      <c r="HTC58" s="6"/>
      <c r="HTD58" s="6"/>
      <c r="HTE58" s="6"/>
      <c r="HTF58" s="6"/>
      <c r="HTG58" s="6"/>
      <c r="HTH58" s="6"/>
      <c r="HTI58" s="6"/>
      <c r="HTJ58" s="6"/>
      <c r="HTK58" s="6"/>
      <c r="HTL58" s="6"/>
      <c r="HTM58" s="6"/>
      <c r="HTN58" s="6"/>
      <c r="HTO58" s="6"/>
      <c r="HTP58" s="6"/>
      <c r="HTQ58" s="6"/>
      <c r="HTR58" s="6"/>
      <c r="HTS58" s="6"/>
      <c r="HTT58" s="6"/>
      <c r="HTU58" s="6"/>
      <c r="HTV58" s="6"/>
      <c r="HTW58" s="6"/>
      <c r="HTX58" s="6"/>
      <c r="HTY58" s="6"/>
      <c r="HTZ58" s="6"/>
      <c r="HUA58" s="6"/>
      <c r="HUB58" s="6"/>
      <c r="HUC58" s="6"/>
      <c r="HUD58" s="6"/>
      <c r="HUE58" s="6"/>
      <c r="HUF58" s="6"/>
      <c r="HUG58" s="6"/>
      <c r="HUH58" s="6"/>
      <c r="HUI58" s="6"/>
      <c r="HUJ58" s="6"/>
      <c r="HUK58" s="6"/>
      <c r="HUL58" s="6"/>
      <c r="HUM58" s="6"/>
      <c r="HUN58" s="6"/>
      <c r="HUO58" s="6"/>
      <c r="HUP58" s="6"/>
      <c r="HUQ58" s="6"/>
      <c r="HUR58" s="6"/>
      <c r="HUS58" s="6"/>
      <c r="HUT58" s="6"/>
      <c r="HUU58" s="6"/>
      <c r="HUV58" s="6"/>
      <c r="HUW58" s="6"/>
      <c r="HUX58" s="6"/>
      <c r="HUY58" s="6"/>
      <c r="HUZ58" s="6"/>
      <c r="HVA58" s="6"/>
      <c r="HVB58" s="6"/>
      <c r="HVC58" s="6"/>
      <c r="HVD58" s="6"/>
      <c r="HVE58" s="6"/>
      <c r="HVF58" s="6"/>
      <c r="HVG58" s="6"/>
      <c r="HVH58" s="6"/>
      <c r="HVI58" s="6"/>
      <c r="HVJ58" s="6"/>
      <c r="HVK58" s="6"/>
      <c r="HVL58" s="6"/>
      <c r="HVM58" s="6"/>
      <c r="HVN58" s="6"/>
      <c r="HVO58" s="6"/>
      <c r="HVP58" s="6"/>
      <c r="HVQ58" s="6"/>
      <c r="HVR58" s="6"/>
      <c r="HVS58" s="6"/>
      <c r="HVT58" s="6"/>
      <c r="HVU58" s="6"/>
      <c r="HVV58" s="6"/>
      <c r="HVW58" s="6"/>
      <c r="HVX58" s="6"/>
      <c r="HVY58" s="6"/>
      <c r="HVZ58" s="6"/>
      <c r="HWA58" s="6"/>
      <c r="HWB58" s="6"/>
      <c r="HWC58" s="6"/>
      <c r="HWD58" s="6"/>
      <c r="HWE58" s="6"/>
      <c r="HWF58" s="6"/>
      <c r="HWG58" s="6"/>
      <c r="HWH58" s="6"/>
      <c r="HWI58" s="6"/>
      <c r="HWJ58" s="6"/>
      <c r="HWK58" s="6"/>
      <c r="HWL58" s="6"/>
      <c r="HWM58" s="6"/>
      <c r="HWN58" s="6"/>
      <c r="HWO58" s="6"/>
      <c r="HWP58" s="6"/>
      <c r="HWQ58" s="6"/>
      <c r="HWR58" s="6"/>
      <c r="HWS58" s="6"/>
      <c r="HWT58" s="6"/>
      <c r="HWU58" s="6"/>
      <c r="HWV58" s="6"/>
      <c r="HWW58" s="6"/>
      <c r="HWX58" s="6"/>
      <c r="HWY58" s="6"/>
      <c r="HWZ58" s="6"/>
      <c r="HXA58" s="6"/>
      <c r="HXB58" s="6"/>
      <c r="HXC58" s="6"/>
      <c r="HXD58" s="6"/>
      <c r="HXE58" s="6"/>
      <c r="HXF58" s="6"/>
      <c r="HXG58" s="6"/>
      <c r="HXH58" s="6"/>
      <c r="HXI58" s="6"/>
      <c r="HXJ58" s="6"/>
      <c r="HXK58" s="6"/>
      <c r="HXL58" s="6"/>
      <c r="HXM58" s="6"/>
      <c r="HXN58" s="6"/>
      <c r="HXO58" s="6"/>
      <c r="HXP58" s="6"/>
      <c r="HXQ58" s="6"/>
      <c r="HXR58" s="6"/>
      <c r="HXS58" s="6"/>
      <c r="HXT58" s="6"/>
      <c r="HXU58" s="6"/>
      <c r="HXV58" s="6"/>
      <c r="HXW58" s="6"/>
      <c r="HXX58" s="6"/>
      <c r="HXY58" s="6"/>
      <c r="HXZ58" s="6"/>
      <c r="HYA58" s="6"/>
      <c r="HYB58" s="6"/>
      <c r="HYC58" s="6"/>
      <c r="HYD58" s="6"/>
      <c r="HYE58" s="6"/>
      <c r="HYF58" s="6"/>
      <c r="HYG58" s="6"/>
      <c r="HYH58" s="6"/>
      <c r="HYI58" s="6"/>
      <c r="HYJ58" s="6"/>
      <c r="HYK58" s="6"/>
      <c r="HYL58" s="6"/>
      <c r="HYM58" s="6"/>
      <c r="HYN58" s="6"/>
      <c r="HYO58" s="6"/>
      <c r="HYP58" s="6"/>
      <c r="HYQ58" s="6"/>
      <c r="HYR58" s="6"/>
      <c r="HYS58" s="6"/>
      <c r="HYT58" s="6"/>
      <c r="HYU58" s="6"/>
      <c r="HYV58" s="6"/>
      <c r="HYW58" s="6"/>
      <c r="HYX58" s="6"/>
      <c r="HYY58" s="6"/>
      <c r="HYZ58" s="6"/>
      <c r="HZA58" s="6"/>
      <c r="HZB58" s="6"/>
      <c r="HZC58" s="6"/>
      <c r="HZD58" s="6"/>
      <c r="HZE58" s="6"/>
      <c r="HZF58" s="6"/>
      <c r="HZG58" s="6"/>
      <c r="HZH58" s="6"/>
      <c r="HZI58" s="6"/>
      <c r="HZJ58" s="6"/>
      <c r="HZK58" s="6"/>
      <c r="HZL58" s="6"/>
      <c r="HZM58" s="6"/>
      <c r="HZN58" s="6"/>
      <c r="HZO58" s="6"/>
      <c r="HZP58" s="6"/>
      <c r="HZQ58" s="6"/>
      <c r="HZR58" s="6"/>
      <c r="HZS58" s="6"/>
      <c r="HZT58" s="6"/>
      <c r="HZU58" s="6"/>
      <c r="HZV58" s="6"/>
      <c r="HZW58" s="6"/>
      <c r="HZX58" s="6"/>
      <c r="HZY58" s="6"/>
      <c r="HZZ58" s="6"/>
      <c r="IAA58" s="6"/>
      <c r="IAB58" s="6"/>
      <c r="IAC58" s="6"/>
      <c r="IAD58" s="6"/>
      <c r="IAE58" s="6"/>
      <c r="IAF58" s="6"/>
      <c r="IAG58" s="6"/>
      <c r="IAH58" s="6"/>
      <c r="IAI58" s="6"/>
      <c r="IAJ58" s="6"/>
      <c r="IAK58" s="6"/>
      <c r="IAL58" s="6"/>
      <c r="IAM58" s="6"/>
      <c r="IAN58" s="6"/>
      <c r="IAO58" s="6"/>
      <c r="IAP58" s="6"/>
      <c r="IAQ58" s="6"/>
      <c r="IAR58" s="6"/>
      <c r="IAS58" s="6"/>
      <c r="IAT58" s="6"/>
      <c r="IAU58" s="6"/>
      <c r="IAV58" s="6"/>
      <c r="IAW58" s="6"/>
      <c r="IAX58" s="6"/>
      <c r="IAY58" s="6"/>
      <c r="IAZ58" s="6"/>
      <c r="IBA58" s="6"/>
      <c r="IBB58" s="6"/>
      <c r="IBC58" s="6"/>
      <c r="IBD58" s="6"/>
      <c r="IBE58" s="6"/>
      <c r="IBF58" s="6"/>
      <c r="IBG58" s="6"/>
      <c r="IBH58" s="6"/>
      <c r="IBI58" s="6"/>
      <c r="IBJ58" s="6"/>
      <c r="IBK58" s="6"/>
      <c r="IBL58" s="6"/>
      <c r="IBM58" s="6"/>
      <c r="IBN58" s="6"/>
      <c r="IBO58" s="6"/>
      <c r="IBP58" s="6"/>
      <c r="IBQ58" s="6"/>
      <c r="IBR58" s="6"/>
      <c r="IBS58" s="6"/>
      <c r="IBT58" s="6"/>
      <c r="IBU58" s="6"/>
      <c r="IBV58" s="6"/>
      <c r="IBW58" s="6"/>
      <c r="IBX58" s="6"/>
      <c r="IBY58" s="6"/>
      <c r="IBZ58" s="6"/>
      <c r="ICA58" s="6"/>
      <c r="ICB58" s="6"/>
      <c r="ICC58" s="6"/>
      <c r="ICD58" s="6"/>
      <c r="ICE58" s="6"/>
      <c r="ICF58" s="6"/>
      <c r="ICG58" s="6"/>
      <c r="ICH58" s="6"/>
      <c r="ICI58" s="6"/>
      <c r="ICJ58" s="6"/>
      <c r="ICK58" s="6"/>
      <c r="ICL58" s="6"/>
      <c r="ICM58" s="6"/>
      <c r="ICN58" s="6"/>
      <c r="ICO58" s="6"/>
      <c r="ICP58" s="6"/>
      <c r="ICQ58" s="6"/>
      <c r="ICR58" s="6"/>
      <c r="ICS58" s="6"/>
      <c r="ICT58" s="6"/>
      <c r="ICU58" s="6"/>
      <c r="ICV58" s="6"/>
      <c r="ICW58" s="6"/>
      <c r="ICX58" s="6"/>
      <c r="ICY58" s="6"/>
      <c r="ICZ58" s="6"/>
      <c r="IDA58" s="6"/>
      <c r="IDB58" s="6"/>
      <c r="IDC58" s="6"/>
      <c r="IDD58" s="6"/>
      <c r="IDE58" s="6"/>
      <c r="IDF58" s="6"/>
      <c r="IDG58" s="6"/>
      <c r="IDH58" s="6"/>
      <c r="IDI58" s="6"/>
      <c r="IDJ58" s="6"/>
      <c r="IDK58" s="6"/>
      <c r="IDL58" s="6"/>
      <c r="IDM58" s="6"/>
      <c r="IDN58" s="6"/>
      <c r="IDO58" s="6"/>
      <c r="IDP58" s="6"/>
      <c r="IDQ58" s="6"/>
      <c r="IDR58" s="6"/>
      <c r="IDS58" s="6"/>
      <c r="IDT58" s="6"/>
      <c r="IDU58" s="6"/>
      <c r="IDV58" s="6"/>
      <c r="IDW58" s="6"/>
      <c r="IDX58" s="6"/>
      <c r="IDY58" s="6"/>
      <c r="IDZ58" s="6"/>
      <c r="IEA58" s="6"/>
      <c r="IEB58" s="6"/>
      <c r="IEC58" s="6"/>
      <c r="IED58" s="6"/>
      <c r="IEE58" s="6"/>
      <c r="IEF58" s="6"/>
      <c r="IEG58" s="6"/>
      <c r="IEH58" s="6"/>
      <c r="IEI58" s="6"/>
      <c r="IEJ58" s="6"/>
      <c r="IEK58" s="6"/>
      <c r="IEL58" s="6"/>
      <c r="IEM58" s="6"/>
      <c r="IEN58" s="6"/>
      <c r="IEO58" s="6"/>
      <c r="IEP58" s="6"/>
      <c r="IEQ58" s="6"/>
      <c r="IER58" s="6"/>
      <c r="IES58" s="6"/>
      <c r="IET58" s="6"/>
      <c r="IEU58" s="6"/>
      <c r="IEV58" s="6"/>
      <c r="IEW58" s="6"/>
      <c r="IEX58" s="6"/>
      <c r="IEY58" s="6"/>
      <c r="IEZ58" s="6"/>
      <c r="IFA58" s="6"/>
      <c r="IFB58" s="6"/>
      <c r="IFC58" s="6"/>
      <c r="IFD58" s="6"/>
      <c r="IFE58" s="6"/>
      <c r="IFF58" s="6"/>
      <c r="IFG58" s="6"/>
      <c r="IFH58" s="6"/>
      <c r="IFI58" s="6"/>
      <c r="IFJ58" s="6"/>
      <c r="IFK58" s="6"/>
      <c r="IFL58" s="6"/>
      <c r="IFM58" s="6"/>
      <c r="IFN58" s="6"/>
      <c r="IFO58" s="6"/>
      <c r="IFP58" s="6"/>
      <c r="IFQ58" s="6"/>
      <c r="IFR58" s="6"/>
      <c r="IFS58" s="6"/>
      <c r="IFT58" s="6"/>
      <c r="IFU58" s="6"/>
      <c r="IFV58" s="6"/>
      <c r="IFW58" s="6"/>
      <c r="IFX58" s="6"/>
      <c r="IFY58" s="6"/>
      <c r="IFZ58" s="6"/>
      <c r="IGA58" s="6"/>
      <c r="IGB58" s="6"/>
      <c r="IGC58" s="6"/>
      <c r="IGD58" s="6"/>
      <c r="IGE58" s="6"/>
      <c r="IGF58" s="6"/>
      <c r="IGG58" s="6"/>
      <c r="IGH58" s="6"/>
      <c r="IGI58" s="6"/>
      <c r="IGJ58" s="6"/>
      <c r="IGK58" s="6"/>
      <c r="IGL58" s="6"/>
      <c r="IGM58" s="6"/>
      <c r="IGN58" s="6"/>
      <c r="IGO58" s="6"/>
      <c r="IGP58" s="6"/>
      <c r="IGQ58" s="6"/>
      <c r="IGR58" s="6"/>
      <c r="IGS58" s="6"/>
      <c r="IGT58" s="6"/>
      <c r="IGU58" s="6"/>
      <c r="IGV58" s="6"/>
      <c r="IGW58" s="6"/>
      <c r="IGX58" s="6"/>
      <c r="IGY58" s="6"/>
      <c r="IGZ58" s="6"/>
      <c r="IHA58" s="6"/>
      <c r="IHB58" s="6"/>
      <c r="IHC58" s="6"/>
      <c r="IHD58" s="6"/>
      <c r="IHE58" s="6"/>
      <c r="IHF58" s="6"/>
      <c r="IHG58" s="6"/>
      <c r="IHH58" s="6"/>
      <c r="IHI58" s="6"/>
      <c r="IHJ58" s="6"/>
      <c r="IHK58" s="6"/>
      <c r="IHL58" s="6"/>
      <c r="IHM58" s="6"/>
      <c r="IHN58" s="6"/>
      <c r="IHO58" s="6"/>
      <c r="IHP58" s="6"/>
      <c r="IHQ58" s="6"/>
      <c r="IHR58" s="6"/>
      <c r="IHS58" s="6"/>
      <c r="IHT58" s="6"/>
      <c r="IHU58" s="6"/>
      <c r="IHV58" s="6"/>
      <c r="IHW58" s="6"/>
      <c r="IHX58" s="6"/>
      <c r="IHY58" s="6"/>
      <c r="IHZ58" s="6"/>
      <c r="IIA58" s="6"/>
      <c r="IIB58" s="6"/>
      <c r="IIC58" s="6"/>
      <c r="IID58" s="6"/>
      <c r="IIE58" s="6"/>
      <c r="IIF58" s="6"/>
      <c r="IIG58" s="6"/>
      <c r="IIH58" s="6"/>
      <c r="III58" s="6"/>
      <c r="IIJ58" s="6"/>
      <c r="IIK58" s="6"/>
      <c r="IIL58" s="6"/>
      <c r="IIM58" s="6"/>
      <c r="IIN58" s="6"/>
      <c r="IIO58" s="6"/>
      <c r="IIP58" s="6"/>
      <c r="IIQ58" s="6"/>
      <c r="IIR58" s="6"/>
      <c r="IIS58" s="6"/>
      <c r="IIT58" s="6"/>
      <c r="IIU58" s="6"/>
      <c r="IIV58" s="6"/>
      <c r="IIW58" s="6"/>
      <c r="IIX58" s="6"/>
      <c r="IIY58" s="6"/>
      <c r="IIZ58" s="6"/>
      <c r="IJA58" s="6"/>
      <c r="IJB58" s="6"/>
      <c r="IJC58" s="6"/>
      <c r="IJD58" s="6"/>
      <c r="IJE58" s="6"/>
      <c r="IJF58" s="6"/>
      <c r="IJG58" s="6"/>
      <c r="IJH58" s="6"/>
      <c r="IJI58" s="6"/>
      <c r="IJJ58" s="6"/>
      <c r="IJK58" s="6"/>
      <c r="IJL58" s="6"/>
      <c r="IJM58" s="6"/>
      <c r="IJN58" s="6"/>
      <c r="IJO58" s="6"/>
      <c r="IJP58" s="6"/>
      <c r="IJQ58" s="6"/>
      <c r="IJR58" s="6"/>
      <c r="IJS58" s="6"/>
      <c r="IJT58" s="6"/>
      <c r="IJU58" s="6"/>
      <c r="IJV58" s="6"/>
      <c r="IJW58" s="6"/>
      <c r="IJX58" s="6"/>
      <c r="IJY58" s="6"/>
      <c r="IJZ58" s="6"/>
      <c r="IKA58" s="6"/>
      <c r="IKB58" s="6"/>
      <c r="IKC58" s="6"/>
      <c r="IKD58" s="6"/>
      <c r="IKE58" s="6"/>
      <c r="IKF58" s="6"/>
      <c r="IKG58" s="6"/>
      <c r="IKH58" s="6"/>
      <c r="IKI58" s="6"/>
      <c r="IKJ58" s="6"/>
      <c r="IKK58" s="6"/>
      <c r="IKL58" s="6"/>
      <c r="IKM58" s="6"/>
      <c r="IKN58" s="6"/>
      <c r="IKO58" s="6"/>
      <c r="IKP58" s="6"/>
      <c r="IKQ58" s="6"/>
      <c r="IKR58" s="6"/>
      <c r="IKS58" s="6"/>
      <c r="IKT58" s="6"/>
      <c r="IKU58" s="6"/>
      <c r="IKV58" s="6"/>
      <c r="IKW58" s="6"/>
      <c r="IKX58" s="6"/>
      <c r="IKY58" s="6"/>
      <c r="IKZ58" s="6"/>
      <c r="ILA58" s="6"/>
      <c r="ILB58" s="6"/>
      <c r="ILC58" s="6"/>
      <c r="ILD58" s="6"/>
      <c r="ILE58" s="6"/>
      <c r="ILF58" s="6"/>
      <c r="ILG58" s="6"/>
      <c r="ILH58" s="6"/>
      <c r="ILI58" s="6"/>
      <c r="ILJ58" s="6"/>
      <c r="ILK58" s="6"/>
      <c r="ILL58" s="6"/>
      <c r="ILM58" s="6"/>
      <c r="ILN58" s="6"/>
      <c r="ILO58" s="6"/>
      <c r="ILP58" s="6"/>
      <c r="ILQ58" s="6"/>
      <c r="ILR58" s="6"/>
      <c r="ILS58" s="6"/>
      <c r="ILT58" s="6"/>
      <c r="ILU58" s="6"/>
      <c r="ILV58" s="6"/>
      <c r="ILW58" s="6"/>
      <c r="ILX58" s="6"/>
      <c r="ILY58" s="6"/>
      <c r="ILZ58" s="6"/>
      <c r="IMA58" s="6"/>
      <c r="IMB58" s="6"/>
      <c r="IMC58" s="6"/>
      <c r="IMD58" s="6"/>
      <c r="IME58" s="6"/>
      <c r="IMF58" s="6"/>
      <c r="IMG58" s="6"/>
      <c r="IMH58" s="6"/>
      <c r="IMI58" s="6"/>
      <c r="IMJ58" s="6"/>
      <c r="IMK58" s="6"/>
      <c r="IML58" s="6"/>
      <c r="IMM58" s="6"/>
      <c r="IMN58" s="6"/>
      <c r="IMO58" s="6"/>
      <c r="IMP58" s="6"/>
      <c r="IMQ58" s="6"/>
      <c r="IMR58" s="6"/>
      <c r="IMS58" s="6"/>
      <c r="IMT58" s="6"/>
      <c r="IMU58" s="6"/>
      <c r="IMV58" s="6"/>
      <c r="IMW58" s="6"/>
      <c r="IMX58" s="6"/>
      <c r="IMY58" s="6"/>
      <c r="IMZ58" s="6"/>
      <c r="INA58" s="6"/>
      <c r="INB58" s="6"/>
      <c r="INC58" s="6"/>
      <c r="IND58" s="6"/>
      <c r="INE58" s="6"/>
      <c r="INF58" s="6"/>
      <c r="ING58" s="6"/>
      <c r="INH58" s="6"/>
      <c r="INI58" s="6"/>
      <c r="INJ58" s="6"/>
      <c r="INK58" s="6"/>
      <c r="INL58" s="6"/>
      <c r="INM58" s="6"/>
      <c r="INN58" s="6"/>
      <c r="INO58" s="6"/>
      <c r="INP58" s="6"/>
      <c r="INQ58" s="6"/>
      <c r="INR58" s="6"/>
      <c r="INS58" s="6"/>
      <c r="INT58" s="6"/>
      <c r="INU58" s="6"/>
      <c r="INV58" s="6"/>
      <c r="INW58" s="6"/>
      <c r="INX58" s="6"/>
      <c r="INY58" s="6"/>
      <c r="INZ58" s="6"/>
      <c r="IOA58" s="6"/>
      <c r="IOB58" s="6"/>
      <c r="IOC58" s="6"/>
      <c r="IOD58" s="6"/>
      <c r="IOE58" s="6"/>
      <c r="IOF58" s="6"/>
      <c r="IOG58" s="6"/>
      <c r="IOH58" s="6"/>
      <c r="IOI58" s="6"/>
      <c r="IOJ58" s="6"/>
      <c r="IOK58" s="6"/>
      <c r="IOL58" s="6"/>
      <c r="IOM58" s="6"/>
      <c r="ION58" s="6"/>
      <c r="IOO58" s="6"/>
      <c r="IOP58" s="6"/>
      <c r="IOQ58" s="6"/>
      <c r="IOR58" s="6"/>
      <c r="IOS58" s="6"/>
      <c r="IOT58" s="6"/>
      <c r="IOU58" s="6"/>
      <c r="IOV58" s="6"/>
      <c r="IOW58" s="6"/>
      <c r="IOX58" s="6"/>
      <c r="IOY58" s="6"/>
      <c r="IOZ58" s="6"/>
      <c r="IPA58" s="6"/>
      <c r="IPB58" s="6"/>
      <c r="IPC58" s="6"/>
      <c r="IPD58" s="6"/>
      <c r="IPE58" s="6"/>
      <c r="IPF58" s="6"/>
      <c r="IPG58" s="6"/>
      <c r="IPH58" s="6"/>
      <c r="IPI58" s="6"/>
      <c r="IPJ58" s="6"/>
      <c r="IPK58" s="6"/>
      <c r="IPL58" s="6"/>
      <c r="IPM58" s="6"/>
      <c r="IPN58" s="6"/>
      <c r="IPO58" s="6"/>
      <c r="IPP58" s="6"/>
      <c r="IPQ58" s="6"/>
      <c r="IPR58" s="6"/>
      <c r="IPS58" s="6"/>
      <c r="IPT58" s="6"/>
      <c r="IPU58" s="6"/>
      <c r="IPV58" s="6"/>
      <c r="IPW58" s="6"/>
      <c r="IPX58" s="6"/>
      <c r="IPY58" s="6"/>
      <c r="IPZ58" s="6"/>
      <c r="IQA58" s="6"/>
      <c r="IQB58" s="6"/>
      <c r="IQC58" s="6"/>
      <c r="IQD58" s="6"/>
      <c r="IQE58" s="6"/>
      <c r="IQF58" s="6"/>
      <c r="IQG58" s="6"/>
      <c r="IQH58" s="6"/>
      <c r="IQI58" s="6"/>
      <c r="IQJ58" s="6"/>
      <c r="IQK58" s="6"/>
      <c r="IQL58" s="6"/>
      <c r="IQM58" s="6"/>
      <c r="IQN58" s="6"/>
      <c r="IQO58" s="6"/>
      <c r="IQP58" s="6"/>
      <c r="IQQ58" s="6"/>
      <c r="IQR58" s="6"/>
      <c r="IQS58" s="6"/>
      <c r="IQT58" s="6"/>
      <c r="IQU58" s="6"/>
      <c r="IQV58" s="6"/>
      <c r="IQW58" s="6"/>
      <c r="IQX58" s="6"/>
      <c r="IQY58" s="6"/>
      <c r="IQZ58" s="6"/>
      <c r="IRA58" s="6"/>
      <c r="IRB58" s="6"/>
      <c r="IRC58" s="6"/>
      <c r="IRD58" s="6"/>
      <c r="IRE58" s="6"/>
      <c r="IRF58" s="6"/>
      <c r="IRG58" s="6"/>
      <c r="IRH58" s="6"/>
      <c r="IRI58" s="6"/>
      <c r="IRJ58" s="6"/>
      <c r="IRK58" s="6"/>
      <c r="IRL58" s="6"/>
      <c r="IRM58" s="6"/>
      <c r="IRN58" s="6"/>
      <c r="IRO58" s="6"/>
      <c r="IRP58" s="6"/>
      <c r="IRQ58" s="6"/>
      <c r="IRR58" s="6"/>
      <c r="IRS58" s="6"/>
      <c r="IRT58" s="6"/>
      <c r="IRU58" s="6"/>
      <c r="IRV58" s="6"/>
      <c r="IRW58" s="6"/>
      <c r="IRX58" s="6"/>
      <c r="IRY58" s="6"/>
      <c r="IRZ58" s="6"/>
      <c r="ISA58" s="6"/>
      <c r="ISB58" s="6"/>
      <c r="ISC58" s="6"/>
      <c r="ISD58" s="6"/>
      <c r="ISE58" s="6"/>
      <c r="ISF58" s="6"/>
      <c r="ISG58" s="6"/>
      <c r="ISH58" s="6"/>
      <c r="ISI58" s="6"/>
      <c r="ISJ58" s="6"/>
      <c r="ISK58" s="6"/>
      <c r="ISL58" s="6"/>
      <c r="ISM58" s="6"/>
      <c r="ISN58" s="6"/>
      <c r="ISO58" s="6"/>
      <c r="ISP58" s="6"/>
      <c r="ISQ58" s="6"/>
      <c r="ISR58" s="6"/>
      <c r="ISS58" s="6"/>
      <c r="IST58" s="6"/>
      <c r="ISU58" s="6"/>
      <c r="ISV58" s="6"/>
      <c r="ISW58" s="6"/>
      <c r="ISX58" s="6"/>
      <c r="ISY58" s="6"/>
      <c r="ISZ58" s="6"/>
      <c r="ITA58" s="6"/>
      <c r="ITB58" s="6"/>
      <c r="ITC58" s="6"/>
      <c r="ITD58" s="6"/>
      <c r="ITE58" s="6"/>
      <c r="ITF58" s="6"/>
      <c r="ITG58" s="6"/>
      <c r="ITH58" s="6"/>
      <c r="ITI58" s="6"/>
      <c r="ITJ58" s="6"/>
      <c r="ITK58" s="6"/>
      <c r="ITL58" s="6"/>
      <c r="ITM58" s="6"/>
      <c r="ITN58" s="6"/>
      <c r="ITO58" s="6"/>
      <c r="ITP58" s="6"/>
      <c r="ITQ58" s="6"/>
      <c r="ITR58" s="6"/>
      <c r="ITS58" s="6"/>
      <c r="ITT58" s="6"/>
      <c r="ITU58" s="6"/>
      <c r="ITV58" s="6"/>
      <c r="ITW58" s="6"/>
      <c r="ITX58" s="6"/>
      <c r="ITY58" s="6"/>
      <c r="ITZ58" s="6"/>
      <c r="IUA58" s="6"/>
      <c r="IUB58" s="6"/>
      <c r="IUC58" s="6"/>
      <c r="IUD58" s="6"/>
      <c r="IUE58" s="6"/>
      <c r="IUF58" s="6"/>
      <c r="IUG58" s="6"/>
      <c r="IUH58" s="6"/>
      <c r="IUI58" s="6"/>
      <c r="IUJ58" s="6"/>
      <c r="IUK58" s="6"/>
      <c r="IUL58" s="6"/>
      <c r="IUM58" s="6"/>
      <c r="IUN58" s="6"/>
      <c r="IUO58" s="6"/>
      <c r="IUP58" s="6"/>
      <c r="IUQ58" s="6"/>
      <c r="IUR58" s="6"/>
      <c r="IUS58" s="6"/>
      <c r="IUT58" s="6"/>
      <c r="IUU58" s="6"/>
      <c r="IUV58" s="6"/>
      <c r="IUW58" s="6"/>
      <c r="IUX58" s="6"/>
      <c r="IUY58" s="6"/>
      <c r="IUZ58" s="6"/>
      <c r="IVA58" s="6"/>
      <c r="IVB58" s="6"/>
      <c r="IVC58" s="6"/>
      <c r="IVD58" s="6"/>
      <c r="IVE58" s="6"/>
      <c r="IVF58" s="6"/>
      <c r="IVG58" s="6"/>
      <c r="IVH58" s="6"/>
      <c r="IVI58" s="6"/>
      <c r="IVJ58" s="6"/>
      <c r="IVK58" s="6"/>
      <c r="IVL58" s="6"/>
      <c r="IVM58" s="6"/>
      <c r="IVN58" s="6"/>
      <c r="IVO58" s="6"/>
      <c r="IVP58" s="6"/>
      <c r="IVQ58" s="6"/>
      <c r="IVR58" s="6"/>
      <c r="IVS58" s="6"/>
      <c r="IVT58" s="6"/>
      <c r="IVU58" s="6"/>
      <c r="IVV58" s="6"/>
      <c r="IVW58" s="6"/>
      <c r="IVX58" s="6"/>
      <c r="IVY58" s="6"/>
      <c r="IVZ58" s="6"/>
      <c r="IWA58" s="6"/>
      <c r="IWB58" s="6"/>
      <c r="IWC58" s="6"/>
      <c r="IWD58" s="6"/>
      <c r="IWE58" s="6"/>
      <c r="IWF58" s="6"/>
      <c r="IWG58" s="6"/>
      <c r="IWH58" s="6"/>
      <c r="IWI58" s="6"/>
      <c r="IWJ58" s="6"/>
      <c r="IWK58" s="6"/>
      <c r="IWL58" s="6"/>
      <c r="IWM58" s="6"/>
      <c r="IWN58" s="6"/>
      <c r="IWO58" s="6"/>
      <c r="IWP58" s="6"/>
      <c r="IWQ58" s="6"/>
      <c r="IWR58" s="6"/>
      <c r="IWS58" s="6"/>
      <c r="IWT58" s="6"/>
      <c r="IWU58" s="6"/>
      <c r="IWV58" s="6"/>
      <c r="IWW58" s="6"/>
      <c r="IWX58" s="6"/>
      <c r="IWY58" s="6"/>
      <c r="IWZ58" s="6"/>
      <c r="IXA58" s="6"/>
      <c r="IXB58" s="6"/>
      <c r="IXC58" s="6"/>
      <c r="IXD58" s="6"/>
      <c r="IXE58" s="6"/>
      <c r="IXF58" s="6"/>
      <c r="IXG58" s="6"/>
      <c r="IXH58" s="6"/>
      <c r="IXI58" s="6"/>
      <c r="IXJ58" s="6"/>
      <c r="IXK58" s="6"/>
      <c r="IXL58" s="6"/>
      <c r="IXM58" s="6"/>
      <c r="IXN58" s="6"/>
      <c r="IXO58" s="6"/>
      <c r="IXP58" s="6"/>
      <c r="IXQ58" s="6"/>
      <c r="IXR58" s="6"/>
      <c r="IXS58" s="6"/>
      <c r="IXT58" s="6"/>
      <c r="IXU58" s="6"/>
      <c r="IXV58" s="6"/>
      <c r="IXW58" s="6"/>
      <c r="IXX58" s="6"/>
      <c r="IXY58" s="6"/>
      <c r="IXZ58" s="6"/>
      <c r="IYA58" s="6"/>
      <c r="IYB58" s="6"/>
      <c r="IYC58" s="6"/>
      <c r="IYD58" s="6"/>
      <c r="IYE58" s="6"/>
      <c r="IYF58" s="6"/>
      <c r="IYG58" s="6"/>
      <c r="IYH58" s="6"/>
      <c r="IYI58" s="6"/>
      <c r="IYJ58" s="6"/>
      <c r="IYK58" s="6"/>
      <c r="IYL58" s="6"/>
      <c r="IYM58" s="6"/>
      <c r="IYN58" s="6"/>
      <c r="IYO58" s="6"/>
      <c r="IYP58" s="6"/>
      <c r="IYQ58" s="6"/>
      <c r="IYR58" s="6"/>
      <c r="IYS58" s="6"/>
      <c r="IYT58" s="6"/>
      <c r="IYU58" s="6"/>
      <c r="IYV58" s="6"/>
      <c r="IYW58" s="6"/>
      <c r="IYX58" s="6"/>
      <c r="IYY58" s="6"/>
      <c r="IYZ58" s="6"/>
      <c r="IZA58" s="6"/>
      <c r="IZB58" s="6"/>
      <c r="IZC58" s="6"/>
      <c r="IZD58" s="6"/>
      <c r="IZE58" s="6"/>
      <c r="IZF58" s="6"/>
      <c r="IZG58" s="6"/>
      <c r="IZH58" s="6"/>
      <c r="IZI58" s="6"/>
      <c r="IZJ58" s="6"/>
      <c r="IZK58" s="6"/>
      <c r="IZL58" s="6"/>
      <c r="IZM58" s="6"/>
      <c r="IZN58" s="6"/>
      <c r="IZO58" s="6"/>
      <c r="IZP58" s="6"/>
      <c r="IZQ58" s="6"/>
      <c r="IZR58" s="6"/>
      <c r="IZS58" s="6"/>
      <c r="IZT58" s="6"/>
      <c r="IZU58" s="6"/>
      <c r="IZV58" s="6"/>
      <c r="IZW58" s="6"/>
      <c r="IZX58" s="6"/>
      <c r="IZY58" s="6"/>
      <c r="IZZ58" s="6"/>
      <c r="JAA58" s="6"/>
      <c r="JAB58" s="6"/>
      <c r="JAC58" s="6"/>
      <c r="JAD58" s="6"/>
      <c r="JAE58" s="6"/>
      <c r="JAF58" s="6"/>
      <c r="JAG58" s="6"/>
      <c r="JAH58" s="6"/>
      <c r="JAI58" s="6"/>
      <c r="JAJ58" s="6"/>
      <c r="JAK58" s="6"/>
      <c r="JAL58" s="6"/>
      <c r="JAM58" s="6"/>
      <c r="JAN58" s="6"/>
      <c r="JAO58" s="6"/>
      <c r="JAP58" s="6"/>
      <c r="JAQ58" s="6"/>
      <c r="JAR58" s="6"/>
      <c r="JAS58" s="6"/>
      <c r="JAT58" s="6"/>
      <c r="JAU58" s="6"/>
      <c r="JAV58" s="6"/>
      <c r="JAW58" s="6"/>
      <c r="JAX58" s="6"/>
      <c r="JAY58" s="6"/>
      <c r="JAZ58" s="6"/>
      <c r="JBA58" s="6"/>
      <c r="JBB58" s="6"/>
      <c r="JBC58" s="6"/>
      <c r="JBD58" s="6"/>
      <c r="JBE58" s="6"/>
      <c r="JBF58" s="6"/>
      <c r="JBG58" s="6"/>
      <c r="JBH58" s="6"/>
      <c r="JBI58" s="6"/>
      <c r="JBJ58" s="6"/>
      <c r="JBK58" s="6"/>
      <c r="JBL58" s="6"/>
      <c r="JBM58" s="6"/>
      <c r="JBN58" s="6"/>
      <c r="JBO58" s="6"/>
      <c r="JBP58" s="6"/>
      <c r="JBQ58" s="6"/>
      <c r="JBR58" s="6"/>
      <c r="JBS58" s="6"/>
      <c r="JBT58" s="6"/>
      <c r="JBU58" s="6"/>
      <c r="JBV58" s="6"/>
      <c r="JBW58" s="6"/>
      <c r="JBX58" s="6"/>
      <c r="JBY58" s="6"/>
      <c r="JBZ58" s="6"/>
      <c r="JCA58" s="6"/>
      <c r="JCB58" s="6"/>
      <c r="JCC58" s="6"/>
      <c r="JCD58" s="6"/>
      <c r="JCE58" s="6"/>
      <c r="JCF58" s="6"/>
      <c r="JCG58" s="6"/>
      <c r="JCH58" s="6"/>
      <c r="JCI58" s="6"/>
      <c r="JCJ58" s="6"/>
      <c r="JCK58" s="6"/>
      <c r="JCL58" s="6"/>
      <c r="JCM58" s="6"/>
      <c r="JCN58" s="6"/>
      <c r="JCO58" s="6"/>
      <c r="JCP58" s="6"/>
      <c r="JCQ58" s="6"/>
      <c r="JCR58" s="6"/>
      <c r="JCS58" s="6"/>
      <c r="JCT58" s="6"/>
      <c r="JCU58" s="6"/>
      <c r="JCV58" s="6"/>
      <c r="JCW58" s="6"/>
      <c r="JCX58" s="6"/>
      <c r="JCY58" s="6"/>
      <c r="JCZ58" s="6"/>
      <c r="JDA58" s="6"/>
      <c r="JDB58" s="6"/>
      <c r="JDC58" s="6"/>
      <c r="JDD58" s="6"/>
      <c r="JDE58" s="6"/>
      <c r="JDF58" s="6"/>
      <c r="JDG58" s="6"/>
      <c r="JDH58" s="6"/>
      <c r="JDI58" s="6"/>
      <c r="JDJ58" s="6"/>
      <c r="JDK58" s="6"/>
      <c r="JDL58" s="6"/>
      <c r="JDM58" s="6"/>
      <c r="JDN58" s="6"/>
      <c r="JDO58" s="6"/>
      <c r="JDP58" s="6"/>
      <c r="JDQ58" s="6"/>
      <c r="JDR58" s="6"/>
      <c r="JDS58" s="6"/>
      <c r="JDT58" s="6"/>
      <c r="JDU58" s="6"/>
      <c r="JDV58" s="6"/>
      <c r="JDW58" s="6"/>
      <c r="JDX58" s="6"/>
      <c r="JDY58" s="6"/>
      <c r="JDZ58" s="6"/>
      <c r="JEA58" s="6"/>
      <c r="JEB58" s="6"/>
      <c r="JEC58" s="6"/>
      <c r="JED58" s="6"/>
      <c r="JEE58" s="6"/>
      <c r="JEF58" s="6"/>
      <c r="JEG58" s="6"/>
      <c r="JEH58" s="6"/>
      <c r="JEI58" s="6"/>
      <c r="JEJ58" s="6"/>
      <c r="JEK58" s="6"/>
      <c r="JEL58" s="6"/>
      <c r="JEM58" s="6"/>
      <c r="JEN58" s="6"/>
      <c r="JEO58" s="6"/>
      <c r="JEP58" s="6"/>
      <c r="JEQ58" s="6"/>
      <c r="JER58" s="6"/>
      <c r="JES58" s="6"/>
      <c r="JET58" s="6"/>
      <c r="JEU58" s="6"/>
      <c r="JEV58" s="6"/>
      <c r="JEW58" s="6"/>
      <c r="JEX58" s="6"/>
      <c r="JEY58" s="6"/>
      <c r="JEZ58" s="6"/>
      <c r="JFA58" s="6"/>
      <c r="JFB58" s="6"/>
      <c r="JFC58" s="6"/>
      <c r="JFD58" s="6"/>
      <c r="JFE58" s="6"/>
      <c r="JFF58" s="6"/>
      <c r="JFG58" s="6"/>
      <c r="JFH58" s="6"/>
      <c r="JFI58" s="6"/>
      <c r="JFJ58" s="6"/>
      <c r="JFK58" s="6"/>
      <c r="JFL58" s="6"/>
      <c r="JFM58" s="6"/>
      <c r="JFN58" s="6"/>
      <c r="JFO58" s="6"/>
      <c r="JFP58" s="6"/>
      <c r="JFQ58" s="6"/>
      <c r="JFR58" s="6"/>
      <c r="JFS58" s="6"/>
      <c r="JFT58" s="6"/>
      <c r="JFU58" s="6"/>
      <c r="JFV58" s="6"/>
      <c r="JFW58" s="6"/>
      <c r="JFX58" s="6"/>
      <c r="JFY58" s="6"/>
      <c r="JFZ58" s="6"/>
      <c r="JGA58" s="6"/>
      <c r="JGB58" s="6"/>
      <c r="JGC58" s="6"/>
      <c r="JGD58" s="6"/>
      <c r="JGE58" s="6"/>
      <c r="JGF58" s="6"/>
      <c r="JGG58" s="6"/>
      <c r="JGH58" s="6"/>
      <c r="JGI58" s="6"/>
      <c r="JGJ58" s="6"/>
      <c r="JGK58" s="6"/>
      <c r="JGL58" s="6"/>
      <c r="JGM58" s="6"/>
      <c r="JGN58" s="6"/>
      <c r="JGO58" s="6"/>
      <c r="JGP58" s="6"/>
      <c r="JGQ58" s="6"/>
      <c r="JGR58" s="6"/>
      <c r="JGS58" s="6"/>
      <c r="JGT58" s="6"/>
      <c r="JGU58" s="6"/>
      <c r="JGV58" s="6"/>
      <c r="JGW58" s="6"/>
      <c r="JGX58" s="6"/>
      <c r="JGY58" s="6"/>
      <c r="JGZ58" s="6"/>
      <c r="JHA58" s="6"/>
      <c r="JHB58" s="6"/>
      <c r="JHC58" s="6"/>
      <c r="JHD58" s="6"/>
      <c r="JHE58" s="6"/>
      <c r="JHF58" s="6"/>
      <c r="JHG58" s="6"/>
      <c r="JHH58" s="6"/>
      <c r="JHI58" s="6"/>
      <c r="JHJ58" s="6"/>
      <c r="JHK58" s="6"/>
      <c r="JHL58" s="6"/>
      <c r="JHM58" s="6"/>
      <c r="JHN58" s="6"/>
      <c r="JHO58" s="6"/>
      <c r="JHP58" s="6"/>
      <c r="JHQ58" s="6"/>
      <c r="JHR58" s="6"/>
      <c r="JHS58" s="6"/>
      <c r="JHT58" s="6"/>
      <c r="JHU58" s="6"/>
      <c r="JHV58" s="6"/>
      <c r="JHW58" s="6"/>
      <c r="JHX58" s="6"/>
      <c r="JHY58" s="6"/>
      <c r="JHZ58" s="6"/>
      <c r="JIA58" s="6"/>
      <c r="JIB58" s="6"/>
      <c r="JIC58" s="6"/>
      <c r="JID58" s="6"/>
      <c r="JIE58" s="6"/>
      <c r="JIF58" s="6"/>
      <c r="JIG58" s="6"/>
      <c r="JIH58" s="6"/>
      <c r="JII58" s="6"/>
      <c r="JIJ58" s="6"/>
      <c r="JIK58" s="6"/>
      <c r="JIL58" s="6"/>
      <c r="JIM58" s="6"/>
      <c r="JIN58" s="6"/>
      <c r="JIO58" s="6"/>
      <c r="JIP58" s="6"/>
      <c r="JIQ58" s="6"/>
      <c r="JIR58" s="6"/>
      <c r="JIS58" s="6"/>
      <c r="JIT58" s="6"/>
      <c r="JIU58" s="6"/>
      <c r="JIV58" s="6"/>
      <c r="JIW58" s="6"/>
      <c r="JIX58" s="6"/>
      <c r="JIY58" s="6"/>
      <c r="JIZ58" s="6"/>
      <c r="JJA58" s="6"/>
      <c r="JJB58" s="6"/>
      <c r="JJC58" s="6"/>
      <c r="JJD58" s="6"/>
      <c r="JJE58" s="6"/>
      <c r="JJF58" s="6"/>
      <c r="JJG58" s="6"/>
      <c r="JJH58" s="6"/>
      <c r="JJI58" s="6"/>
      <c r="JJJ58" s="6"/>
      <c r="JJK58" s="6"/>
      <c r="JJL58" s="6"/>
      <c r="JJM58" s="6"/>
      <c r="JJN58" s="6"/>
      <c r="JJO58" s="6"/>
      <c r="JJP58" s="6"/>
      <c r="JJQ58" s="6"/>
      <c r="JJR58" s="6"/>
      <c r="JJS58" s="6"/>
      <c r="JJT58" s="6"/>
      <c r="JJU58" s="6"/>
      <c r="JJV58" s="6"/>
      <c r="JJW58" s="6"/>
      <c r="JJX58" s="6"/>
      <c r="JJY58" s="6"/>
      <c r="JJZ58" s="6"/>
      <c r="JKA58" s="6"/>
      <c r="JKB58" s="6"/>
      <c r="JKC58" s="6"/>
      <c r="JKD58" s="6"/>
      <c r="JKE58" s="6"/>
      <c r="JKF58" s="6"/>
      <c r="JKG58" s="6"/>
      <c r="JKH58" s="6"/>
      <c r="JKI58" s="6"/>
      <c r="JKJ58" s="6"/>
      <c r="JKK58" s="6"/>
      <c r="JKL58" s="6"/>
      <c r="JKM58" s="6"/>
      <c r="JKN58" s="6"/>
      <c r="JKO58" s="6"/>
      <c r="JKP58" s="6"/>
      <c r="JKQ58" s="6"/>
      <c r="JKR58" s="6"/>
      <c r="JKS58" s="6"/>
      <c r="JKT58" s="6"/>
      <c r="JKU58" s="6"/>
      <c r="JKV58" s="6"/>
      <c r="JKW58" s="6"/>
      <c r="JKX58" s="6"/>
      <c r="JKY58" s="6"/>
      <c r="JKZ58" s="6"/>
      <c r="JLA58" s="6"/>
      <c r="JLB58" s="6"/>
      <c r="JLC58" s="6"/>
      <c r="JLD58" s="6"/>
      <c r="JLE58" s="6"/>
      <c r="JLF58" s="6"/>
      <c r="JLG58" s="6"/>
      <c r="JLH58" s="6"/>
      <c r="JLI58" s="6"/>
      <c r="JLJ58" s="6"/>
      <c r="JLK58" s="6"/>
      <c r="JLL58" s="6"/>
      <c r="JLM58" s="6"/>
      <c r="JLN58" s="6"/>
      <c r="JLO58" s="6"/>
      <c r="JLP58" s="6"/>
      <c r="JLQ58" s="6"/>
      <c r="JLR58" s="6"/>
      <c r="JLS58" s="6"/>
      <c r="JLT58" s="6"/>
      <c r="JLU58" s="6"/>
      <c r="JLV58" s="6"/>
      <c r="JLW58" s="6"/>
      <c r="JLX58" s="6"/>
      <c r="JLY58" s="6"/>
      <c r="JLZ58" s="6"/>
      <c r="JMA58" s="6"/>
      <c r="JMB58" s="6"/>
      <c r="JMC58" s="6"/>
      <c r="JMD58" s="6"/>
      <c r="JME58" s="6"/>
      <c r="JMF58" s="6"/>
      <c r="JMG58" s="6"/>
      <c r="JMH58" s="6"/>
      <c r="JMI58" s="6"/>
      <c r="JMJ58" s="6"/>
      <c r="JMK58" s="6"/>
      <c r="JML58" s="6"/>
      <c r="JMM58" s="6"/>
      <c r="JMN58" s="6"/>
      <c r="JMO58" s="6"/>
      <c r="JMP58" s="6"/>
      <c r="JMQ58" s="6"/>
      <c r="JMR58" s="6"/>
      <c r="JMS58" s="6"/>
      <c r="JMT58" s="6"/>
      <c r="JMU58" s="6"/>
      <c r="JMV58" s="6"/>
      <c r="JMW58" s="6"/>
      <c r="JMX58" s="6"/>
      <c r="JMY58" s="6"/>
      <c r="JMZ58" s="6"/>
      <c r="JNA58" s="6"/>
      <c r="JNB58" s="6"/>
      <c r="JNC58" s="6"/>
      <c r="JND58" s="6"/>
      <c r="JNE58" s="6"/>
      <c r="JNF58" s="6"/>
      <c r="JNG58" s="6"/>
      <c r="JNH58" s="6"/>
      <c r="JNI58" s="6"/>
      <c r="JNJ58" s="6"/>
      <c r="JNK58" s="6"/>
      <c r="JNL58" s="6"/>
      <c r="JNM58" s="6"/>
      <c r="JNN58" s="6"/>
      <c r="JNO58" s="6"/>
      <c r="JNP58" s="6"/>
      <c r="JNQ58" s="6"/>
      <c r="JNR58" s="6"/>
      <c r="JNS58" s="6"/>
      <c r="JNT58" s="6"/>
      <c r="JNU58" s="6"/>
      <c r="JNV58" s="6"/>
      <c r="JNW58" s="6"/>
      <c r="JNX58" s="6"/>
      <c r="JNY58" s="6"/>
      <c r="JNZ58" s="6"/>
      <c r="JOA58" s="6"/>
      <c r="JOB58" s="6"/>
      <c r="JOC58" s="6"/>
      <c r="JOD58" s="6"/>
      <c r="JOE58" s="6"/>
      <c r="JOF58" s="6"/>
      <c r="JOG58" s="6"/>
      <c r="JOH58" s="6"/>
      <c r="JOI58" s="6"/>
      <c r="JOJ58" s="6"/>
      <c r="JOK58" s="6"/>
      <c r="JOL58" s="6"/>
      <c r="JOM58" s="6"/>
      <c r="JON58" s="6"/>
      <c r="JOO58" s="6"/>
      <c r="JOP58" s="6"/>
      <c r="JOQ58" s="6"/>
      <c r="JOR58" s="6"/>
      <c r="JOS58" s="6"/>
      <c r="JOT58" s="6"/>
      <c r="JOU58" s="6"/>
      <c r="JOV58" s="6"/>
      <c r="JOW58" s="6"/>
      <c r="JOX58" s="6"/>
      <c r="JOY58" s="6"/>
      <c r="JOZ58" s="6"/>
      <c r="JPA58" s="6"/>
      <c r="JPB58" s="6"/>
      <c r="JPC58" s="6"/>
      <c r="JPD58" s="6"/>
      <c r="JPE58" s="6"/>
      <c r="JPF58" s="6"/>
      <c r="JPG58" s="6"/>
      <c r="JPH58" s="6"/>
      <c r="JPI58" s="6"/>
      <c r="JPJ58" s="6"/>
      <c r="JPK58" s="6"/>
      <c r="JPL58" s="6"/>
      <c r="JPM58" s="6"/>
      <c r="JPN58" s="6"/>
      <c r="JPO58" s="6"/>
      <c r="JPP58" s="6"/>
      <c r="JPQ58" s="6"/>
      <c r="JPR58" s="6"/>
      <c r="JPS58" s="6"/>
      <c r="JPT58" s="6"/>
      <c r="JPU58" s="6"/>
      <c r="JPV58" s="6"/>
      <c r="JPW58" s="6"/>
      <c r="JPX58" s="6"/>
      <c r="JPY58" s="6"/>
      <c r="JPZ58" s="6"/>
      <c r="JQA58" s="6"/>
      <c r="JQB58" s="6"/>
      <c r="JQC58" s="6"/>
      <c r="JQD58" s="6"/>
      <c r="JQE58" s="6"/>
      <c r="JQF58" s="6"/>
      <c r="JQG58" s="6"/>
      <c r="JQH58" s="6"/>
      <c r="JQI58" s="6"/>
      <c r="JQJ58" s="6"/>
      <c r="JQK58" s="6"/>
      <c r="JQL58" s="6"/>
      <c r="JQM58" s="6"/>
      <c r="JQN58" s="6"/>
      <c r="JQO58" s="6"/>
      <c r="JQP58" s="6"/>
      <c r="JQQ58" s="6"/>
      <c r="JQR58" s="6"/>
      <c r="JQS58" s="6"/>
      <c r="JQT58" s="6"/>
      <c r="JQU58" s="6"/>
      <c r="JQV58" s="6"/>
      <c r="JQW58" s="6"/>
      <c r="JQX58" s="6"/>
      <c r="JQY58" s="6"/>
      <c r="JQZ58" s="6"/>
      <c r="JRA58" s="6"/>
      <c r="JRB58" s="6"/>
      <c r="JRC58" s="6"/>
      <c r="JRD58" s="6"/>
      <c r="JRE58" s="6"/>
      <c r="JRF58" s="6"/>
      <c r="JRG58" s="6"/>
      <c r="JRH58" s="6"/>
      <c r="JRI58" s="6"/>
      <c r="JRJ58" s="6"/>
      <c r="JRK58" s="6"/>
      <c r="JRL58" s="6"/>
      <c r="JRM58" s="6"/>
      <c r="JRN58" s="6"/>
      <c r="JRO58" s="6"/>
      <c r="JRP58" s="6"/>
      <c r="JRQ58" s="6"/>
      <c r="JRR58" s="6"/>
      <c r="JRS58" s="6"/>
      <c r="JRT58" s="6"/>
      <c r="JRU58" s="6"/>
      <c r="JRV58" s="6"/>
      <c r="JRW58" s="6"/>
      <c r="JRX58" s="6"/>
      <c r="JRY58" s="6"/>
      <c r="JRZ58" s="6"/>
      <c r="JSA58" s="6"/>
      <c r="JSB58" s="6"/>
      <c r="JSC58" s="6"/>
      <c r="JSD58" s="6"/>
      <c r="JSE58" s="6"/>
      <c r="JSF58" s="6"/>
      <c r="JSG58" s="6"/>
      <c r="JSH58" s="6"/>
      <c r="JSI58" s="6"/>
      <c r="JSJ58" s="6"/>
      <c r="JSK58" s="6"/>
      <c r="JSL58" s="6"/>
      <c r="JSM58" s="6"/>
      <c r="JSN58" s="6"/>
      <c r="JSO58" s="6"/>
      <c r="JSP58" s="6"/>
      <c r="JSQ58" s="6"/>
      <c r="JSR58" s="6"/>
      <c r="JSS58" s="6"/>
      <c r="JST58" s="6"/>
      <c r="JSU58" s="6"/>
      <c r="JSV58" s="6"/>
      <c r="JSW58" s="6"/>
      <c r="JSX58" s="6"/>
      <c r="JSY58" s="6"/>
      <c r="JSZ58" s="6"/>
      <c r="JTA58" s="6"/>
      <c r="JTB58" s="6"/>
      <c r="JTC58" s="6"/>
      <c r="JTD58" s="6"/>
      <c r="JTE58" s="6"/>
      <c r="JTF58" s="6"/>
      <c r="JTG58" s="6"/>
      <c r="JTH58" s="6"/>
      <c r="JTI58" s="6"/>
      <c r="JTJ58" s="6"/>
      <c r="JTK58" s="6"/>
      <c r="JTL58" s="6"/>
      <c r="JTM58" s="6"/>
      <c r="JTN58" s="6"/>
      <c r="JTO58" s="6"/>
      <c r="JTP58" s="6"/>
      <c r="JTQ58" s="6"/>
      <c r="JTR58" s="6"/>
      <c r="JTS58" s="6"/>
      <c r="JTT58" s="6"/>
      <c r="JTU58" s="6"/>
      <c r="JTV58" s="6"/>
      <c r="JTW58" s="6"/>
      <c r="JTX58" s="6"/>
      <c r="JTY58" s="6"/>
      <c r="JTZ58" s="6"/>
      <c r="JUA58" s="6"/>
      <c r="JUB58" s="6"/>
      <c r="JUC58" s="6"/>
      <c r="JUD58" s="6"/>
      <c r="JUE58" s="6"/>
      <c r="JUF58" s="6"/>
      <c r="JUG58" s="6"/>
      <c r="JUH58" s="6"/>
      <c r="JUI58" s="6"/>
      <c r="JUJ58" s="6"/>
      <c r="JUK58" s="6"/>
      <c r="JUL58" s="6"/>
      <c r="JUM58" s="6"/>
      <c r="JUN58" s="6"/>
      <c r="JUO58" s="6"/>
      <c r="JUP58" s="6"/>
      <c r="JUQ58" s="6"/>
      <c r="JUR58" s="6"/>
      <c r="JUS58" s="6"/>
      <c r="JUT58" s="6"/>
      <c r="JUU58" s="6"/>
      <c r="JUV58" s="6"/>
      <c r="JUW58" s="6"/>
      <c r="JUX58" s="6"/>
      <c r="JUY58" s="6"/>
      <c r="JUZ58" s="6"/>
      <c r="JVA58" s="6"/>
      <c r="JVB58" s="6"/>
      <c r="JVC58" s="6"/>
      <c r="JVD58" s="6"/>
      <c r="JVE58" s="6"/>
      <c r="JVF58" s="6"/>
      <c r="JVG58" s="6"/>
      <c r="JVH58" s="6"/>
      <c r="JVI58" s="6"/>
      <c r="JVJ58" s="6"/>
      <c r="JVK58" s="6"/>
      <c r="JVL58" s="6"/>
      <c r="JVM58" s="6"/>
      <c r="JVN58" s="6"/>
      <c r="JVO58" s="6"/>
      <c r="JVP58" s="6"/>
      <c r="JVQ58" s="6"/>
      <c r="JVR58" s="6"/>
      <c r="JVS58" s="6"/>
      <c r="JVT58" s="6"/>
      <c r="JVU58" s="6"/>
      <c r="JVV58" s="6"/>
      <c r="JVW58" s="6"/>
      <c r="JVX58" s="6"/>
      <c r="JVY58" s="6"/>
      <c r="JVZ58" s="6"/>
      <c r="JWA58" s="6"/>
      <c r="JWB58" s="6"/>
      <c r="JWC58" s="6"/>
      <c r="JWD58" s="6"/>
      <c r="JWE58" s="6"/>
      <c r="JWF58" s="6"/>
      <c r="JWG58" s="6"/>
      <c r="JWH58" s="6"/>
      <c r="JWI58" s="6"/>
      <c r="JWJ58" s="6"/>
      <c r="JWK58" s="6"/>
      <c r="JWL58" s="6"/>
      <c r="JWM58" s="6"/>
      <c r="JWN58" s="6"/>
      <c r="JWO58" s="6"/>
      <c r="JWP58" s="6"/>
      <c r="JWQ58" s="6"/>
      <c r="JWR58" s="6"/>
      <c r="JWS58" s="6"/>
      <c r="JWT58" s="6"/>
      <c r="JWU58" s="6"/>
      <c r="JWV58" s="6"/>
      <c r="JWW58" s="6"/>
      <c r="JWX58" s="6"/>
      <c r="JWY58" s="6"/>
      <c r="JWZ58" s="6"/>
      <c r="JXA58" s="6"/>
      <c r="JXB58" s="6"/>
      <c r="JXC58" s="6"/>
      <c r="JXD58" s="6"/>
      <c r="JXE58" s="6"/>
      <c r="JXF58" s="6"/>
      <c r="JXG58" s="6"/>
      <c r="JXH58" s="6"/>
      <c r="JXI58" s="6"/>
      <c r="JXJ58" s="6"/>
      <c r="JXK58" s="6"/>
      <c r="JXL58" s="6"/>
      <c r="JXM58" s="6"/>
      <c r="JXN58" s="6"/>
      <c r="JXO58" s="6"/>
      <c r="JXP58" s="6"/>
      <c r="JXQ58" s="6"/>
      <c r="JXR58" s="6"/>
      <c r="JXS58" s="6"/>
      <c r="JXT58" s="6"/>
      <c r="JXU58" s="6"/>
      <c r="JXV58" s="6"/>
      <c r="JXW58" s="6"/>
      <c r="JXX58" s="6"/>
      <c r="JXY58" s="6"/>
      <c r="JXZ58" s="6"/>
      <c r="JYA58" s="6"/>
      <c r="JYB58" s="6"/>
      <c r="JYC58" s="6"/>
      <c r="JYD58" s="6"/>
      <c r="JYE58" s="6"/>
      <c r="JYF58" s="6"/>
      <c r="JYG58" s="6"/>
      <c r="JYH58" s="6"/>
      <c r="JYI58" s="6"/>
      <c r="JYJ58" s="6"/>
      <c r="JYK58" s="6"/>
      <c r="JYL58" s="6"/>
      <c r="JYM58" s="6"/>
      <c r="JYN58" s="6"/>
      <c r="JYO58" s="6"/>
      <c r="JYP58" s="6"/>
      <c r="JYQ58" s="6"/>
      <c r="JYR58" s="6"/>
      <c r="JYS58" s="6"/>
      <c r="JYT58" s="6"/>
      <c r="JYU58" s="6"/>
      <c r="JYV58" s="6"/>
      <c r="JYW58" s="6"/>
      <c r="JYX58" s="6"/>
      <c r="JYY58" s="6"/>
      <c r="JYZ58" s="6"/>
      <c r="JZA58" s="6"/>
      <c r="JZB58" s="6"/>
      <c r="JZC58" s="6"/>
      <c r="JZD58" s="6"/>
      <c r="JZE58" s="6"/>
      <c r="JZF58" s="6"/>
      <c r="JZG58" s="6"/>
      <c r="JZH58" s="6"/>
      <c r="JZI58" s="6"/>
      <c r="JZJ58" s="6"/>
      <c r="JZK58" s="6"/>
      <c r="JZL58" s="6"/>
      <c r="JZM58" s="6"/>
      <c r="JZN58" s="6"/>
      <c r="JZO58" s="6"/>
      <c r="JZP58" s="6"/>
      <c r="JZQ58" s="6"/>
      <c r="JZR58" s="6"/>
      <c r="JZS58" s="6"/>
      <c r="JZT58" s="6"/>
      <c r="JZU58" s="6"/>
      <c r="JZV58" s="6"/>
      <c r="JZW58" s="6"/>
      <c r="JZX58" s="6"/>
      <c r="JZY58" s="6"/>
      <c r="JZZ58" s="6"/>
      <c r="KAA58" s="6"/>
      <c r="KAB58" s="6"/>
      <c r="KAC58" s="6"/>
      <c r="KAD58" s="6"/>
      <c r="KAE58" s="6"/>
      <c r="KAF58" s="6"/>
      <c r="KAG58" s="6"/>
      <c r="KAH58" s="6"/>
      <c r="KAI58" s="6"/>
      <c r="KAJ58" s="6"/>
      <c r="KAK58" s="6"/>
      <c r="KAL58" s="6"/>
      <c r="KAM58" s="6"/>
      <c r="KAN58" s="6"/>
      <c r="KAO58" s="6"/>
      <c r="KAP58" s="6"/>
      <c r="KAQ58" s="6"/>
      <c r="KAR58" s="6"/>
      <c r="KAS58" s="6"/>
      <c r="KAT58" s="6"/>
      <c r="KAU58" s="6"/>
      <c r="KAV58" s="6"/>
      <c r="KAW58" s="6"/>
      <c r="KAX58" s="6"/>
      <c r="KAY58" s="6"/>
      <c r="KAZ58" s="6"/>
      <c r="KBA58" s="6"/>
      <c r="KBB58" s="6"/>
      <c r="KBC58" s="6"/>
      <c r="KBD58" s="6"/>
      <c r="KBE58" s="6"/>
      <c r="KBF58" s="6"/>
      <c r="KBG58" s="6"/>
      <c r="KBH58" s="6"/>
      <c r="KBI58" s="6"/>
      <c r="KBJ58" s="6"/>
      <c r="KBK58" s="6"/>
      <c r="KBL58" s="6"/>
      <c r="KBM58" s="6"/>
      <c r="KBN58" s="6"/>
      <c r="KBO58" s="6"/>
      <c r="KBP58" s="6"/>
      <c r="KBQ58" s="6"/>
      <c r="KBR58" s="6"/>
      <c r="KBS58" s="6"/>
      <c r="KBT58" s="6"/>
      <c r="KBU58" s="6"/>
      <c r="KBV58" s="6"/>
      <c r="KBW58" s="6"/>
      <c r="KBX58" s="6"/>
      <c r="KBY58" s="6"/>
      <c r="KBZ58" s="6"/>
      <c r="KCA58" s="6"/>
      <c r="KCB58" s="6"/>
      <c r="KCC58" s="6"/>
      <c r="KCD58" s="6"/>
      <c r="KCE58" s="6"/>
      <c r="KCF58" s="6"/>
      <c r="KCG58" s="6"/>
      <c r="KCH58" s="6"/>
      <c r="KCI58" s="6"/>
      <c r="KCJ58" s="6"/>
      <c r="KCK58" s="6"/>
      <c r="KCL58" s="6"/>
      <c r="KCM58" s="6"/>
      <c r="KCN58" s="6"/>
      <c r="KCO58" s="6"/>
      <c r="KCP58" s="6"/>
      <c r="KCQ58" s="6"/>
      <c r="KCR58" s="6"/>
      <c r="KCS58" s="6"/>
      <c r="KCT58" s="6"/>
      <c r="KCU58" s="6"/>
      <c r="KCV58" s="6"/>
      <c r="KCW58" s="6"/>
      <c r="KCX58" s="6"/>
      <c r="KCY58" s="6"/>
      <c r="KCZ58" s="6"/>
      <c r="KDA58" s="6"/>
      <c r="KDB58" s="6"/>
      <c r="KDC58" s="6"/>
      <c r="KDD58" s="6"/>
      <c r="KDE58" s="6"/>
      <c r="KDF58" s="6"/>
      <c r="KDG58" s="6"/>
      <c r="KDH58" s="6"/>
      <c r="KDI58" s="6"/>
      <c r="KDJ58" s="6"/>
      <c r="KDK58" s="6"/>
      <c r="KDL58" s="6"/>
      <c r="KDM58" s="6"/>
      <c r="KDN58" s="6"/>
      <c r="KDO58" s="6"/>
      <c r="KDP58" s="6"/>
      <c r="KDQ58" s="6"/>
      <c r="KDR58" s="6"/>
      <c r="KDS58" s="6"/>
      <c r="KDT58" s="6"/>
      <c r="KDU58" s="6"/>
      <c r="KDV58" s="6"/>
      <c r="KDW58" s="6"/>
      <c r="KDX58" s="6"/>
      <c r="KDY58" s="6"/>
      <c r="KDZ58" s="6"/>
      <c r="KEA58" s="6"/>
      <c r="KEB58" s="6"/>
      <c r="KEC58" s="6"/>
      <c r="KED58" s="6"/>
      <c r="KEE58" s="6"/>
      <c r="KEF58" s="6"/>
      <c r="KEG58" s="6"/>
      <c r="KEH58" s="6"/>
      <c r="KEI58" s="6"/>
      <c r="KEJ58" s="6"/>
      <c r="KEK58" s="6"/>
      <c r="KEL58" s="6"/>
      <c r="KEM58" s="6"/>
      <c r="KEN58" s="6"/>
      <c r="KEO58" s="6"/>
      <c r="KEP58" s="6"/>
      <c r="KEQ58" s="6"/>
      <c r="KER58" s="6"/>
      <c r="KES58" s="6"/>
      <c r="KET58" s="6"/>
      <c r="KEU58" s="6"/>
      <c r="KEV58" s="6"/>
      <c r="KEW58" s="6"/>
      <c r="KEX58" s="6"/>
      <c r="KEY58" s="6"/>
      <c r="KEZ58" s="6"/>
      <c r="KFA58" s="6"/>
      <c r="KFB58" s="6"/>
      <c r="KFC58" s="6"/>
      <c r="KFD58" s="6"/>
      <c r="KFE58" s="6"/>
      <c r="KFF58" s="6"/>
      <c r="KFG58" s="6"/>
      <c r="KFH58" s="6"/>
      <c r="KFI58" s="6"/>
      <c r="KFJ58" s="6"/>
      <c r="KFK58" s="6"/>
      <c r="KFL58" s="6"/>
      <c r="KFM58" s="6"/>
      <c r="KFN58" s="6"/>
      <c r="KFO58" s="6"/>
      <c r="KFP58" s="6"/>
      <c r="KFQ58" s="6"/>
      <c r="KFR58" s="6"/>
      <c r="KFS58" s="6"/>
      <c r="KFT58" s="6"/>
      <c r="KFU58" s="6"/>
      <c r="KFV58" s="6"/>
      <c r="KFW58" s="6"/>
      <c r="KFX58" s="6"/>
      <c r="KFY58" s="6"/>
      <c r="KFZ58" s="6"/>
      <c r="KGA58" s="6"/>
      <c r="KGB58" s="6"/>
      <c r="KGC58" s="6"/>
      <c r="KGD58" s="6"/>
      <c r="KGE58" s="6"/>
      <c r="KGF58" s="6"/>
      <c r="KGG58" s="6"/>
      <c r="KGH58" s="6"/>
      <c r="KGI58" s="6"/>
      <c r="KGJ58" s="6"/>
      <c r="KGK58" s="6"/>
      <c r="KGL58" s="6"/>
      <c r="KGM58" s="6"/>
      <c r="KGN58" s="6"/>
      <c r="KGO58" s="6"/>
      <c r="KGP58" s="6"/>
      <c r="KGQ58" s="6"/>
      <c r="KGR58" s="6"/>
      <c r="KGS58" s="6"/>
      <c r="KGT58" s="6"/>
      <c r="KGU58" s="6"/>
      <c r="KGV58" s="6"/>
      <c r="KGW58" s="6"/>
      <c r="KGX58" s="6"/>
      <c r="KGY58" s="6"/>
      <c r="KGZ58" s="6"/>
      <c r="KHA58" s="6"/>
      <c r="KHB58" s="6"/>
      <c r="KHC58" s="6"/>
      <c r="KHD58" s="6"/>
      <c r="KHE58" s="6"/>
      <c r="KHF58" s="6"/>
      <c r="KHG58" s="6"/>
      <c r="KHH58" s="6"/>
      <c r="KHI58" s="6"/>
      <c r="KHJ58" s="6"/>
      <c r="KHK58" s="6"/>
      <c r="KHL58" s="6"/>
      <c r="KHM58" s="6"/>
      <c r="KHN58" s="6"/>
      <c r="KHO58" s="6"/>
      <c r="KHP58" s="6"/>
      <c r="KHQ58" s="6"/>
      <c r="KHR58" s="6"/>
      <c r="KHS58" s="6"/>
      <c r="KHT58" s="6"/>
      <c r="KHU58" s="6"/>
      <c r="KHV58" s="6"/>
      <c r="KHW58" s="6"/>
      <c r="KHX58" s="6"/>
      <c r="KHY58" s="6"/>
      <c r="KHZ58" s="6"/>
      <c r="KIA58" s="6"/>
      <c r="KIB58" s="6"/>
      <c r="KIC58" s="6"/>
      <c r="KID58" s="6"/>
      <c r="KIE58" s="6"/>
      <c r="KIF58" s="6"/>
      <c r="KIG58" s="6"/>
      <c r="KIH58" s="6"/>
      <c r="KII58" s="6"/>
      <c r="KIJ58" s="6"/>
      <c r="KIK58" s="6"/>
      <c r="KIL58" s="6"/>
      <c r="KIM58" s="6"/>
      <c r="KIN58" s="6"/>
      <c r="KIO58" s="6"/>
      <c r="KIP58" s="6"/>
      <c r="KIQ58" s="6"/>
      <c r="KIR58" s="6"/>
      <c r="KIS58" s="6"/>
      <c r="KIT58" s="6"/>
      <c r="KIU58" s="6"/>
      <c r="KIV58" s="6"/>
      <c r="KIW58" s="6"/>
      <c r="KIX58" s="6"/>
      <c r="KIY58" s="6"/>
      <c r="KIZ58" s="6"/>
      <c r="KJA58" s="6"/>
      <c r="KJB58" s="6"/>
      <c r="KJC58" s="6"/>
      <c r="KJD58" s="6"/>
      <c r="KJE58" s="6"/>
      <c r="KJF58" s="6"/>
      <c r="KJG58" s="6"/>
      <c r="KJH58" s="6"/>
      <c r="KJI58" s="6"/>
      <c r="KJJ58" s="6"/>
      <c r="KJK58" s="6"/>
      <c r="KJL58" s="6"/>
      <c r="KJM58" s="6"/>
      <c r="KJN58" s="6"/>
      <c r="KJO58" s="6"/>
      <c r="KJP58" s="6"/>
      <c r="KJQ58" s="6"/>
      <c r="KJR58" s="6"/>
      <c r="KJS58" s="6"/>
      <c r="KJT58" s="6"/>
      <c r="KJU58" s="6"/>
      <c r="KJV58" s="6"/>
      <c r="KJW58" s="6"/>
      <c r="KJX58" s="6"/>
      <c r="KJY58" s="6"/>
      <c r="KJZ58" s="6"/>
      <c r="KKA58" s="6"/>
      <c r="KKB58" s="6"/>
      <c r="KKC58" s="6"/>
      <c r="KKD58" s="6"/>
      <c r="KKE58" s="6"/>
      <c r="KKF58" s="6"/>
      <c r="KKG58" s="6"/>
      <c r="KKH58" s="6"/>
      <c r="KKI58" s="6"/>
      <c r="KKJ58" s="6"/>
      <c r="KKK58" s="6"/>
      <c r="KKL58" s="6"/>
      <c r="KKM58" s="6"/>
      <c r="KKN58" s="6"/>
      <c r="KKO58" s="6"/>
      <c r="KKP58" s="6"/>
      <c r="KKQ58" s="6"/>
      <c r="KKR58" s="6"/>
      <c r="KKS58" s="6"/>
      <c r="KKT58" s="6"/>
      <c r="KKU58" s="6"/>
      <c r="KKV58" s="6"/>
      <c r="KKW58" s="6"/>
      <c r="KKX58" s="6"/>
      <c r="KKY58" s="6"/>
      <c r="KKZ58" s="6"/>
      <c r="KLA58" s="6"/>
      <c r="KLB58" s="6"/>
      <c r="KLC58" s="6"/>
      <c r="KLD58" s="6"/>
      <c r="KLE58" s="6"/>
      <c r="KLF58" s="6"/>
      <c r="KLG58" s="6"/>
      <c r="KLH58" s="6"/>
      <c r="KLI58" s="6"/>
      <c r="KLJ58" s="6"/>
      <c r="KLK58" s="6"/>
      <c r="KLL58" s="6"/>
      <c r="KLM58" s="6"/>
      <c r="KLN58" s="6"/>
      <c r="KLO58" s="6"/>
      <c r="KLP58" s="6"/>
      <c r="KLQ58" s="6"/>
      <c r="KLR58" s="6"/>
      <c r="KLS58" s="6"/>
      <c r="KLT58" s="6"/>
      <c r="KLU58" s="6"/>
      <c r="KLV58" s="6"/>
      <c r="KLW58" s="6"/>
      <c r="KLX58" s="6"/>
      <c r="KLY58" s="6"/>
      <c r="KLZ58" s="6"/>
      <c r="KMA58" s="6"/>
      <c r="KMB58" s="6"/>
      <c r="KMC58" s="6"/>
      <c r="KMD58" s="6"/>
      <c r="KME58" s="6"/>
      <c r="KMF58" s="6"/>
      <c r="KMG58" s="6"/>
      <c r="KMH58" s="6"/>
      <c r="KMI58" s="6"/>
      <c r="KMJ58" s="6"/>
      <c r="KMK58" s="6"/>
      <c r="KML58" s="6"/>
      <c r="KMM58" s="6"/>
      <c r="KMN58" s="6"/>
      <c r="KMO58" s="6"/>
      <c r="KMP58" s="6"/>
      <c r="KMQ58" s="6"/>
      <c r="KMR58" s="6"/>
      <c r="KMS58" s="6"/>
      <c r="KMT58" s="6"/>
      <c r="KMU58" s="6"/>
      <c r="KMV58" s="6"/>
      <c r="KMW58" s="6"/>
      <c r="KMX58" s="6"/>
      <c r="KMY58" s="6"/>
      <c r="KMZ58" s="6"/>
      <c r="KNA58" s="6"/>
      <c r="KNB58" s="6"/>
      <c r="KNC58" s="6"/>
      <c r="KND58" s="6"/>
      <c r="KNE58" s="6"/>
      <c r="KNF58" s="6"/>
      <c r="KNG58" s="6"/>
      <c r="KNH58" s="6"/>
      <c r="KNI58" s="6"/>
      <c r="KNJ58" s="6"/>
      <c r="KNK58" s="6"/>
      <c r="KNL58" s="6"/>
      <c r="KNM58" s="6"/>
      <c r="KNN58" s="6"/>
      <c r="KNO58" s="6"/>
      <c r="KNP58" s="6"/>
      <c r="KNQ58" s="6"/>
      <c r="KNR58" s="6"/>
      <c r="KNS58" s="6"/>
      <c r="KNT58" s="6"/>
      <c r="KNU58" s="6"/>
      <c r="KNV58" s="6"/>
      <c r="KNW58" s="6"/>
      <c r="KNX58" s="6"/>
      <c r="KNY58" s="6"/>
      <c r="KNZ58" s="6"/>
      <c r="KOA58" s="6"/>
      <c r="KOB58" s="6"/>
      <c r="KOC58" s="6"/>
      <c r="KOD58" s="6"/>
      <c r="KOE58" s="6"/>
      <c r="KOF58" s="6"/>
      <c r="KOG58" s="6"/>
      <c r="KOH58" s="6"/>
      <c r="KOI58" s="6"/>
      <c r="KOJ58" s="6"/>
      <c r="KOK58" s="6"/>
      <c r="KOL58" s="6"/>
      <c r="KOM58" s="6"/>
      <c r="KON58" s="6"/>
      <c r="KOO58" s="6"/>
      <c r="KOP58" s="6"/>
      <c r="KOQ58" s="6"/>
      <c r="KOR58" s="6"/>
      <c r="KOS58" s="6"/>
      <c r="KOT58" s="6"/>
      <c r="KOU58" s="6"/>
      <c r="KOV58" s="6"/>
      <c r="KOW58" s="6"/>
      <c r="KOX58" s="6"/>
      <c r="KOY58" s="6"/>
      <c r="KOZ58" s="6"/>
      <c r="KPA58" s="6"/>
      <c r="KPB58" s="6"/>
      <c r="KPC58" s="6"/>
      <c r="KPD58" s="6"/>
      <c r="KPE58" s="6"/>
      <c r="KPF58" s="6"/>
      <c r="KPG58" s="6"/>
      <c r="KPH58" s="6"/>
      <c r="KPI58" s="6"/>
      <c r="KPJ58" s="6"/>
      <c r="KPK58" s="6"/>
      <c r="KPL58" s="6"/>
      <c r="KPM58" s="6"/>
      <c r="KPN58" s="6"/>
      <c r="KPO58" s="6"/>
      <c r="KPP58" s="6"/>
      <c r="KPQ58" s="6"/>
      <c r="KPR58" s="6"/>
      <c r="KPS58" s="6"/>
      <c r="KPT58" s="6"/>
      <c r="KPU58" s="6"/>
      <c r="KPV58" s="6"/>
      <c r="KPW58" s="6"/>
      <c r="KPX58" s="6"/>
      <c r="KPY58" s="6"/>
      <c r="KPZ58" s="6"/>
      <c r="KQA58" s="6"/>
      <c r="KQB58" s="6"/>
      <c r="KQC58" s="6"/>
      <c r="KQD58" s="6"/>
      <c r="KQE58" s="6"/>
      <c r="KQF58" s="6"/>
      <c r="KQG58" s="6"/>
      <c r="KQH58" s="6"/>
      <c r="KQI58" s="6"/>
      <c r="KQJ58" s="6"/>
      <c r="KQK58" s="6"/>
      <c r="KQL58" s="6"/>
      <c r="KQM58" s="6"/>
      <c r="KQN58" s="6"/>
      <c r="KQO58" s="6"/>
      <c r="KQP58" s="6"/>
      <c r="KQQ58" s="6"/>
      <c r="KQR58" s="6"/>
      <c r="KQS58" s="6"/>
      <c r="KQT58" s="6"/>
      <c r="KQU58" s="6"/>
      <c r="KQV58" s="6"/>
      <c r="KQW58" s="6"/>
      <c r="KQX58" s="6"/>
      <c r="KQY58" s="6"/>
      <c r="KQZ58" s="6"/>
      <c r="KRA58" s="6"/>
      <c r="KRB58" s="6"/>
      <c r="KRC58" s="6"/>
      <c r="KRD58" s="6"/>
      <c r="KRE58" s="6"/>
      <c r="KRF58" s="6"/>
      <c r="KRG58" s="6"/>
      <c r="KRH58" s="6"/>
      <c r="KRI58" s="6"/>
      <c r="KRJ58" s="6"/>
      <c r="KRK58" s="6"/>
      <c r="KRL58" s="6"/>
      <c r="KRM58" s="6"/>
      <c r="KRN58" s="6"/>
      <c r="KRO58" s="6"/>
      <c r="KRP58" s="6"/>
      <c r="KRQ58" s="6"/>
      <c r="KRR58" s="6"/>
      <c r="KRS58" s="6"/>
      <c r="KRT58" s="6"/>
      <c r="KRU58" s="6"/>
      <c r="KRV58" s="6"/>
      <c r="KRW58" s="6"/>
      <c r="KRX58" s="6"/>
      <c r="KRY58" s="6"/>
      <c r="KRZ58" s="6"/>
      <c r="KSA58" s="6"/>
      <c r="KSB58" s="6"/>
      <c r="KSC58" s="6"/>
      <c r="KSD58" s="6"/>
      <c r="KSE58" s="6"/>
      <c r="KSF58" s="6"/>
      <c r="KSG58" s="6"/>
      <c r="KSH58" s="6"/>
      <c r="KSI58" s="6"/>
      <c r="KSJ58" s="6"/>
      <c r="KSK58" s="6"/>
      <c r="KSL58" s="6"/>
      <c r="KSM58" s="6"/>
      <c r="KSN58" s="6"/>
      <c r="KSO58" s="6"/>
      <c r="KSP58" s="6"/>
      <c r="KSQ58" s="6"/>
      <c r="KSR58" s="6"/>
      <c r="KSS58" s="6"/>
      <c r="KST58" s="6"/>
      <c r="KSU58" s="6"/>
      <c r="KSV58" s="6"/>
      <c r="KSW58" s="6"/>
      <c r="KSX58" s="6"/>
      <c r="KSY58" s="6"/>
      <c r="KSZ58" s="6"/>
      <c r="KTA58" s="6"/>
      <c r="KTB58" s="6"/>
      <c r="KTC58" s="6"/>
      <c r="KTD58" s="6"/>
      <c r="KTE58" s="6"/>
      <c r="KTF58" s="6"/>
      <c r="KTG58" s="6"/>
      <c r="KTH58" s="6"/>
      <c r="KTI58" s="6"/>
      <c r="KTJ58" s="6"/>
      <c r="KTK58" s="6"/>
      <c r="KTL58" s="6"/>
      <c r="KTM58" s="6"/>
      <c r="KTN58" s="6"/>
      <c r="KTO58" s="6"/>
      <c r="KTP58" s="6"/>
      <c r="KTQ58" s="6"/>
      <c r="KTR58" s="6"/>
      <c r="KTS58" s="6"/>
      <c r="KTT58" s="6"/>
      <c r="KTU58" s="6"/>
      <c r="KTV58" s="6"/>
      <c r="KTW58" s="6"/>
      <c r="KTX58" s="6"/>
      <c r="KTY58" s="6"/>
      <c r="KTZ58" s="6"/>
      <c r="KUA58" s="6"/>
      <c r="KUB58" s="6"/>
      <c r="KUC58" s="6"/>
      <c r="KUD58" s="6"/>
      <c r="KUE58" s="6"/>
      <c r="KUF58" s="6"/>
      <c r="KUG58" s="6"/>
      <c r="KUH58" s="6"/>
      <c r="KUI58" s="6"/>
      <c r="KUJ58" s="6"/>
      <c r="KUK58" s="6"/>
      <c r="KUL58" s="6"/>
      <c r="KUM58" s="6"/>
      <c r="KUN58" s="6"/>
      <c r="KUO58" s="6"/>
      <c r="KUP58" s="6"/>
      <c r="KUQ58" s="6"/>
      <c r="KUR58" s="6"/>
      <c r="KUS58" s="6"/>
      <c r="KUT58" s="6"/>
      <c r="KUU58" s="6"/>
      <c r="KUV58" s="6"/>
      <c r="KUW58" s="6"/>
      <c r="KUX58" s="6"/>
      <c r="KUY58" s="6"/>
      <c r="KUZ58" s="6"/>
      <c r="KVA58" s="6"/>
      <c r="KVB58" s="6"/>
      <c r="KVC58" s="6"/>
      <c r="KVD58" s="6"/>
      <c r="KVE58" s="6"/>
      <c r="KVF58" s="6"/>
      <c r="KVG58" s="6"/>
      <c r="KVH58" s="6"/>
      <c r="KVI58" s="6"/>
      <c r="KVJ58" s="6"/>
      <c r="KVK58" s="6"/>
      <c r="KVL58" s="6"/>
      <c r="KVM58" s="6"/>
      <c r="KVN58" s="6"/>
      <c r="KVO58" s="6"/>
      <c r="KVP58" s="6"/>
      <c r="KVQ58" s="6"/>
      <c r="KVR58" s="6"/>
      <c r="KVS58" s="6"/>
      <c r="KVT58" s="6"/>
      <c r="KVU58" s="6"/>
      <c r="KVV58" s="6"/>
      <c r="KVW58" s="6"/>
      <c r="KVX58" s="6"/>
      <c r="KVY58" s="6"/>
      <c r="KVZ58" s="6"/>
      <c r="KWA58" s="6"/>
      <c r="KWB58" s="6"/>
      <c r="KWC58" s="6"/>
      <c r="KWD58" s="6"/>
      <c r="KWE58" s="6"/>
      <c r="KWF58" s="6"/>
      <c r="KWG58" s="6"/>
      <c r="KWH58" s="6"/>
      <c r="KWI58" s="6"/>
      <c r="KWJ58" s="6"/>
      <c r="KWK58" s="6"/>
      <c r="KWL58" s="6"/>
      <c r="KWM58" s="6"/>
      <c r="KWN58" s="6"/>
      <c r="KWO58" s="6"/>
      <c r="KWP58" s="6"/>
      <c r="KWQ58" s="6"/>
      <c r="KWR58" s="6"/>
      <c r="KWS58" s="6"/>
      <c r="KWT58" s="6"/>
      <c r="KWU58" s="6"/>
      <c r="KWV58" s="6"/>
      <c r="KWW58" s="6"/>
      <c r="KWX58" s="6"/>
      <c r="KWY58" s="6"/>
      <c r="KWZ58" s="6"/>
      <c r="KXA58" s="6"/>
      <c r="KXB58" s="6"/>
      <c r="KXC58" s="6"/>
      <c r="KXD58" s="6"/>
      <c r="KXE58" s="6"/>
      <c r="KXF58" s="6"/>
      <c r="KXG58" s="6"/>
      <c r="KXH58" s="6"/>
      <c r="KXI58" s="6"/>
      <c r="KXJ58" s="6"/>
      <c r="KXK58" s="6"/>
      <c r="KXL58" s="6"/>
      <c r="KXM58" s="6"/>
      <c r="KXN58" s="6"/>
      <c r="KXO58" s="6"/>
      <c r="KXP58" s="6"/>
      <c r="KXQ58" s="6"/>
      <c r="KXR58" s="6"/>
      <c r="KXS58" s="6"/>
      <c r="KXT58" s="6"/>
      <c r="KXU58" s="6"/>
      <c r="KXV58" s="6"/>
      <c r="KXW58" s="6"/>
      <c r="KXX58" s="6"/>
      <c r="KXY58" s="6"/>
      <c r="KXZ58" s="6"/>
      <c r="KYA58" s="6"/>
      <c r="KYB58" s="6"/>
      <c r="KYC58" s="6"/>
      <c r="KYD58" s="6"/>
      <c r="KYE58" s="6"/>
      <c r="KYF58" s="6"/>
      <c r="KYG58" s="6"/>
      <c r="KYH58" s="6"/>
      <c r="KYI58" s="6"/>
      <c r="KYJ58" s="6"/>
      <c r="KYK58" s="6"/>
      <c r="KYL58" s="6"/>
      <c r="KYM58" s="6"/>
      <c r="KYN58" s="6"/>
      <c r="KYO58" s="6"/>
      <c r="KYP58" s="6"/>
      <c r="KYQ58" s="6"/>
      <c r="KYR58" s="6"/>
      <c r="KYS58" s="6"/>
      <c r="KYT58" s="6"/>
      <c r="KYU58" s="6"/>
      <c r="KYV58" s="6"/>
      <c r="KYW58" s="6"/>
      <c r="KYX58" s="6"/>
      <c r="KYY58" s="6"/>
      <c r="KYZ58" s="6"/>
      <c r="KZA58" s="6"/>
      <c r="KZB58" s="6"/>
      <c r="KZC58" s="6"/>
      <c r="KZD58" s="6"/>
      <c r="KZE58" s="6"/>
      <c r="KZF58" s="6"/>
      <c r="KZG58" s="6"/>
      <c r="KZH58" s="6"/>
      <c r="KZI58" s="6"/>
      <c r="KZJ58" s="6"/>
      <c r="KZK58" s="6"/>
      <c r="KZL58" s="6"/>
      <c r="KZM58" s="6"/>
      <c r="KZN58" s="6"/>
      <c r="KZO58" s="6"/>
      <c r="KZP58" s="6"/>
      <c r="KZQ58" s="6"/>
      <c r="KZR58" s="6"/>
      <c r="KZS58" s="6"/>
      <c r="KZT58" s="6"/>
      <c r="KZU58" s="6"/>
      <c r="KZV58" s="6"/>
      <c r="KZW58" s="6"/>
      <c r="KZX58" s="6"/>
      <c r="KZY58" s="6"/>
      <c r="KZZ58" s="6"/>
      <c r="LAA58" s="6"/>
      <c r="LAB58" s="6"/>
      <c r="LAC58" s="6"/>
      <c r="LAD58" s="6"/>
      <c r="LAE58" s="6"/>
      <c r="LAF58" s="6"/>
      <c r="LAG58" s="6"/>
      <c r="LAH58" s="6"/>
      <c r="LAI58" s="6"/>
      <c r="LAJ58" s="6"/>
      <c r="LAK58" s="6"/>
      <c r="LAL58" s="6"/>
      <c r="LAM58" s="6"/>
      <c r="LAN58" s="6"/>
      <c r="LAO58" s="6"/>
      <c r="LAP58" s="6"/>
      <c r="LAQ58" s="6"/>
      <c r="LAR58" s="6"/>
      <c r="LAS58" s="6"/>
      <c r="LAT58" s="6"/>
      <c r="LAU58" s="6"/>
      <c r="LAV58" s="6"/>
      <c r="LAW58" s="6"/>
      <c r="LAX58" s="6"/>
      <c r="LAY58" s="6"/>
      <c r="LAZ58" s="6"/>
      <c r="LBA58" s="6"/>
      <c r="LBB58" s="6"/>
      <c r="LBC58" s="6"/>
      <c r="LBD58" s="6"/>
      <c r="LBE58" s="6"/>
      <c r="LBF58" s="6"/>
      <c r="LBG58" s="6"/>
      <c r="LBH58" s="6"/>
      <c r="LBI58" s="6"/>
      <c r="LBJ58" s="6"/>
      <c r="LBK58" s="6"/>
      <c r="LBL58" s="6"/>
      <c r="LBM58" s="6"/>
      <c r="LBN58" s="6"/>
      <c r="LBO58" s="6"/>
      <c r="LBP58" s="6"/>
      <c r="LBQ58" s="6"/>
      <c r="LBR58" s="6"/>
      <c r="LBS58" s="6"/>
      <c r="LBT58" s="6"/>
      <c r="LBU58" s="6"/>
      <c r="LBV58" s="6"/>
      <c r="LBW58" s="6"/>
      <c r="LBX58" s="6"/>
      <c r="LBY58" s="6"/>
      <c r="LBZ58" s="6"/>
      <c r="LCA58" s="6"/>
      <c r="LCB58" s="6"/>
      <c r="LCC58" s="6"/>
      <c r="LCD58" s="6"/>
      <c r="LCE58" s="6"/>
      <c r="LCF58" s="6"/>
      <c r="LCG58" s="6"/>
      <c r="LCH58" s="6"/>
      <c r="LCI58" s="6"/>
      <c r="LCJ58" s="6"/>
      <c r="LCK58" s="6"/>
      <c r="LCL58" s="6"/>
      <c r="LCM58" s="6"/>
      <c r="LCN58" s="6"/>
      <c r="LCO58" s="6"/>
      <c r="LCP58" s="6"/>
      <c r="LCQ58" s="6"/>
      <c r="LCR58" s="6"/>
      <c r="LCS58" s="6"/>
      <c r="LCT58" s="6"/>
      <c r="LCU58" s="6"/>
      <c r="LCV58" s="6"/>
      <c r="LCW58" s="6"/>
      <c r="LCX58" s="6"/>
      <c r="LCY58" s="6"/>
      <c r="LCZ58" s="6"/>
      <c r="LDA58" s="6"/>
      <c r="LDB58" s="6"/>
      <c r="LDC58" s="6"/>
      <c r="LDD58" s="6"/>
      <c r="LDE58" s="6"/>
      <c r="LDF58" s="6"/>
      <c r="LDG58" s="6"/>
      <c r="LDH58" s="6"/>
      <c r="LDI58" s="6"/>
      <c r="LDJ58" s="6"/>
      <c r="LDK58" s="6"/>
      <c r="LDL58" s="6"/>
      <c r="LDM58" s="6"/>
      <c r="LDN58" s="6"/>
      <c r="LDO58" s="6"/>
      <c r="LDP58" s="6"/>
      <c r="LDQ58" s="6"/>
      <c r="LDR58" s="6"/>
      <c r="LDS58" s="6"/>
      <c r="LDT58" s="6"/>
      <c r="LDU58" s="6"/>
      <c r="LDV58" s="6"/>
      <c r="LDW58" s="6"/>
      <c r="LDX58" s="6"/>
      <c r="LDY58" s="6"/>
      <c r="LDZ58" s="6"/>
      <c r="LEA58" s="6"/>
      <c r="LEB58" s="6"/>
      <c r="LEC58" s="6"/>
      <c r="LED58" s="6"/>
      <c r="LEE58" s="6"/>
      <c r="LEF58" s="6"/>
      <c r="LEG58" s="6"/>
      <c r="LEH58" s="6"/>
      <c r="LEI58" s="6"/>
      <c r="LEJ58" s="6"/>
      <c r="LEK58" s="6"/>
      <c r="LEL58" s="6"/>
      <c r="LEM58" s="6"/>
      <c r="LEN58" s="6"/>
      <c r="LEO58" s="6"/>
      <c r="LEP58" s="6"/>
      <c r="LEQ58" s="6"/>
      <c r="LER58" s="6"/>
      <c r="LES58" s="6"/>
      <c r="LET58" s="6"/>
      <c r="LEU58" s="6"/>
      <c r="LEV58" s="6"/>
      <c r="LEW58" s="6"/>
      <c r="LEX58" s="6"/>
      <c r="LEY58" s="6"/>
      <c r="LEZ58" s="6"/>
      <c r="LFA58" s="6"/>
      <c r="LFB58" s="6"/>
      <c r="LFC58" s="6"/>
      <c r="LFD58" s="6"/>
      <c r="LFE58" s="6"/>
      <c r="LFF58" s="6"/>
      <c r="LFG58" s="6"/>
      <c r="LFH58" s="6"/>
      <c r="LFI58" s="6"/>
      <c r="LFJ58" s="6"/>
      <c r="LFK58" s="6"/>
      <c r="LFL58" s="6"/>
      <c r="LFM58" s="6"/>
      <c r="LFN58" s="6"/>
      <c r="LFO58" s="6"/>
      <c r="LFP58" s="6"/>
      <c r="LFQ58" s="6"/>
      <c r="LFR58" s="6"/>
      <c r="LFS58" s="6"/>
      <c r="LFT58" s="6"/>
      <c r="LFU58" s="6"/>
      <c r="LFV58" s="6"/>
      <c r="LFW58" s="6"/>
      <c r="LFX58" s="6"/>
      <c r="LFY58" s="6"/>
      <c r="LFZ58" s="6"/>
      <c r="LGA58" s="6"/>
      <c r="LGB58" s="6"/>
      <c r="LGC58" s="6"/>
      <c r="LGD58" s="6"/>
      <c r="LGE58" s="6"/>
      <c r="LGF58" s="6"/>
      <c r="LGG58" s="6"/>
      <c r="LGH58" s="6"/>
      <c r="LGI58" s="6"/>
      <c r="LGJ58" s="6"/>
      <c r="LGK58" s="6"/>
      <c r="LGL58" s="6"/>
      <c r="LGM58" s="6"/>
      <c r="LGN58" s="6"/>
      <c r="LGO58" s="6"/>
      <c r="LGP58" s="6"/>
      <c r="LGQ58" s="6"/>
      <c r="LGR58" s="6"/>
      <c r="LGS58" s="6"/>
      <c r="LGT58" s="6"/>
      <c r="LGU58" s="6"/>
      <c r="LGV58" s="6"/>
      <c r="LGW58" s="6"/>
      <c r="LGX58" s="6"/>
      <c r="LGY58" s="6"/>
      <c r="LGZ58" s="6"/>
      <c r="LHA58" s="6"/>
      <c r="LHB58" s="6"/>
      <c r="LHC58" s="6"/>
      <c r="LHD58" s="6"/>
      <c r="LHE58" s="6"/>
      <c r="LHF58" s="6"/>
      <c r="LHG58" s="6"/>
      <c r="LHH58" s="6"/>
      <c r="LHI58" s="6"/>
      <c r="LHJ58" s="6"/>
      <c r="LHK58" s="6"/>
      <c r="LHL58" s="6"/>
      <c r="LHM58" s="6"/>
      <c r="LHN58" s="6"/>
      <c r="LHO58" s="6"/>
      <c r="LHP58" s="6"/>
      <c r="LHQ58" s="6"/>
      <c r="LHR58" s="6"/>
      <c r="LHS58" s="6"/>
      <c r="LHT58" s="6"/>
      <c r="LHU58" s="6"/>
      <c r="LHV58" s="6"/>
      <c r="LHW58" s="6"/>
      <c r="LHX58" s="6"/>
      <c r="LHY58" s="6"/>
      <c r="LHZ58" s="6"/>
      <c r="LIA58" s="6"/>
      <c r="LIB58" s="6"/>
      <c r="LIC58" s="6"/>
      <c r="LID58" s="6"/>
      <c r="LIE58" s="6"/>
      <c r="LIF58" s="6"/>
      <c r="LIG58" s="6"/>
      <c r="LIH58" s="6"/>
      <c r="LII58" s="6"/>
      <c r="LIJ58" s="6"/>
      <c r="LIK58" s="6"/>
      <c r="LIL58" s="6"/>
      <c r="LIM58" s="6"/>
      <c r="LIN58" s="6"/>
      <c r="LIO58" s="6"/>
      <c r="LIP58" s="6"/>
      <c r="LIQ58" s="6"/>
      <c r="LIR58" s="6"/>
      <c r="LIS58" s="6"/>
      <c r="LIT58" s="6"/>
      <c r="LIU58" s="6"/>
      <c r="LIV58" s="6"/>
      <c r="LIW58" s="6"/>
      <c r="LIX58" s="6"/>
      <c r="LIY58" s="6"/>
      <c r="LIZ58" s="6"/>
      <c r="LJA58" s="6"/>
      <c r="LJB58" s="6"/>
      <c r="LJC58" s="6"/>
      <c r="LJD58" s="6"/>
      <c r="LJE58" s="6"/>
      <c r="LJF58" s="6"/>
      <c r="LJG58" s="6"/>
      <c r="LJH58" s="6"/>
      <c r="LJI58" s="6"/>
      <c r="LJJ58" s="6"/>
      <c r="LJK58" s="6"/>
      <c r="LJL58" s="6"/>
      <c r="LJM58" s="6"/>
      <c r="LJN58" s="6"/>
      <c r="LJO58" s="6"/>
      <c r="LJP58" s="6"/>
      <c r="LJQ58" s="6"/>
      <c r="LJR58" s="6"/>
      <c r="LJS58" s="6"/>
      <c r="LJT58" s="6"/>
      <c r="LJU58" s="6"/>
      <c r="LJV58" s="6"/>
      <c r="LJW58" s="6"/>
      <c r="LJX58" s="6"/>
      <c r="LJY58" s="6"/>
      <c r="LJZ58" s="6"/>
      <c r="LKA58" s="6"/>
      <c r="LKB58" s="6"/>
      <c r="LKC58" s="6"/>
      <c r="LKD58" s="6"/>
      <c r="LKE58" s="6"/>
      <c r="LKF58" s="6"/>
      <c r="LKG58" s="6"/>
      <c r="LKH58" s="6"/>
      <c r="LKI58" s="6"/>
      <c r="LKJ58" s="6"/>
      <c r="LKK58" s="6"/>
      <c r="LKL58" s="6"/>
      <c r="LKM58" s="6"/>
      <c r="LKN58" s="6"/>
      <c r="LKO58" s="6"/>
      <c r="LKP58" s="6"/>
      <c r="LKQ58" s="6"/>
      <c r="LKR58" s="6"/>
      <c r="LKS58" s="6"/>
      <c r="LKT58" s="6"/>
      <c r="LKU58" s="6"/>
      <c r="LKV58" s="6"/>
      <c r="LKW58" s="6"/>
      <c r="LKX58" s="6"/>
      <c r="LKY58" s="6"/>
      <c r="LKZ58" s="6"/>
      <c r="LLA58" s="6"/>
      <c r="LLB58" s="6"/>
      <c r="LLC58" s="6"/>
      <c r="LLD58" s="6"/>
      <c r="LLE58" s="6"/>
      <c r="LLF58" s="6"/>
      <c r="LLG58" s="6"/>
      <c r="LLH58" s="6"/>
      <c r="LLI58" s="6"/>
      <c r="LLJ58" s="6"/>
      <c r="LLK58" s="6"/>
      <c r="LLL58" s="6"/>
      <c r="LLM58" s="6"/>
      <c r="LLN58" s="6"/>
      <c r="LLO58" s="6"/>
      <c r="LLP58" s="6"/>
      <c r="LLQ58" s="6"/>
      <c r="LLR58" s="6"/>
      <c r="LLS58" s="6"/>
      <c r="LLT58" s="6"/>
      <c r="LLU58" s="6"/>
      <c r="LLV58" s="6"/>
      <c r="LLW58" s="6"/>
      <c r="LLX58" s="6"/>
      <c r="LLY58" s="6"/>
      <c r="LLZ58" s="6"/>
      <c r="LMA58" s="6"/>
      <c r="LMB58" s="6"/>
      <c r="LMC58" s="6"/>
      <c r="LMD58" s="6"/>
      <c r="LME58" s="6"/>
      <c r="LMF58" s="6"/>
      <c r="LMG58" s="6"/>
      <c r="LMH58" s="6"/>
      <c r="LMI58" s="6"/>
      <c r="LMJ58" s="6"/>
      <c r="LMK58" s="6"/>
      <c r="LML58" s="6"/>
      <c r="LMM58" s="6"/>
      <c r="LMN58" s="6"/>
      <c r="LMO58" s="6"/>
      <c r="LMP58" s="6"/>
      <c r="LMQ58" s="6"/>
      <c r="LMR58" s="6"/>
      <c r="LMS58" s="6"/>
      <c r="LMT58" s="6"/>
      <c r="LMU58" s="6"/>
      <c r="LMV58" s="6"/>
      <c r="LMW58" s="6"/>
      <c r="LMX58" s="6"/>
      <c r="LMY58" s="6"/>
      <c r="LMZ58" s="6"/>
      <c r="LNA58" s="6"/>
      <c r="LNB58" s="6"/>
      <c r="LNC58" s="6"/>
      <c r="LND58" s="6"/>
      <c r="LNE58" s="6"/>
      <c r="LNF58" s="6"/>
      <c r="LNG58" s="6"/>
      <c r="LNH58" s="6"/>
      <c r="LNI58" s="6"/>
      <c r="LNJ58" s="6"/>
      <c r="LNK58" s="6"/>
      <c r="LNL58" s="6"/>
      <c r="LNM58" s="6"/>
      <c r="LNN58" s="6"/>
      <c r="LNO58" s="6"/>
      <c r="LNP58" s="6"/>
      <c r="LNQ58" s="6"/>
      <c r="LNR58" s="6"/>
      <c r="LNS58" s="6"/>
      <c r="LNT58" s="6"/>
      <c r="LNU58" s="6"/>
      <c r="LNV58" s="6"/>
      <c r="LNW58" s="6"/>
      <c r="LNX58" s="6"/>
      <c r="LNY58" s="6"/>
      <c r="LNZ58" s="6"/>
      <c r="LOA58" s="6"/>
      <c r="LOB58" s="6"/>
      <c r="LOC58" s="6"/>
      <c r="LOD58" s="6"/>
      <c r="LOE58" s="6"/>
      <c r="LOF58" s="6"/>
      <c r="LOG58" s="6"/>
      <c r="LOH58" s="6"/>
      <c r="LOI58" s="6"/>
      <c r="LOJ58" s="6"/>
      <c r="LOK58" s="6"/>
      <c r="LOL58" s="6"/>
      <c r="LOM58" s="6"/>
      <c r="LON58" s="6"/>
      <c r="LOO58" s="6"/>
      <c r="LOP58" s="6"/>
      <c r="LOQ58" s="6"/>
      <c r="LOR58" s="6"/>
      <c r="LOS58" s="6"/>
      <c r="LOT58" s="6"/>
      <c r="LOU58" s="6"/>
      <c r="LOV58" s="6"/>
      <c r="LOW58" s="6"/>
      <c r="LOX58" s="6"/>
      <c r="LOY58" s="6"/>
      <c r="LOZ58" s="6"/>
      <c r="LPA58" s="6"/>
      <c r="LPB58" s="6"/>
      <c r="LPC58" s="6"/>
      <c r="LPD58" s="6"/>
      <c r="LPE58" s="6"/>
      <c r="LPF58" s="6"/>
      <c r="LPG58" s="6"/>
      <c r="LPH58" s="6"/>
      <c r="LPI58" s="6"/>
      <c r="LPJ58" s="6"/>
      <c r="LPK58" s="6"/>
      <c r="LPL58" s="6"/>
      <c r="LPM58" s="6"/>
      <c r="LPN58" s="6"/>
      <c r="LPO58" s="6"/>
      <c r="LPP58" s="6"/>
      <c r="LPQ58" s="6"/>
      <c r="LPR58" s="6"/>
      <c r="LPS58" s="6"/>
      <c r="LPT58" s="6"/>
      <c r="LPU58" s="6"/>
      <c r="LPV58" s="6"/>
      <c r="LPW58" s="6"/>
      <c r="LPX58" s="6"/>
      <c r="LPY58" s="6"/>
      <c r="LPZ58" s="6"/>
      <c r="LQA58" s="6"/>
      <c r="LQB58" s="6"/>
      <c r="LQC58" s="6"/>
      <c r="LQD58" s="6"/>
      <c r="LQE58" s="6"/>
      <c r="LQF58" s="6"/>
      <c r="LQG58" s="6"/>
      <c r="LQH58" s="6"/>
      <c r="LQI58" s="6"/>
      <c r="LQJ58" s="6"/>
      <c r="LQK58" s="6"/>
      <c r="LQL58" s="6"/>
      <c r="LQM58" s="6"/>
      <c r="LQN58" s="6"/>
      <c r="LQO58" s="6"/>
      <c r="LQP58" s="6"/>
      <c r="LQQ58" s="6"/>
      <c r="LQR58" s="6"/>
      <c r="LQS58" s="6"/>
      <c r="LQT58" s="6"/>
      <c r="LQU58" s="6"/>
      <c r="LQV58" s="6"/>
      <c r="LQW58" s="6"/>
      <c r="LQX58" s="6"/>
      <c r="LQY58" s="6"/>
      <c r="LQZ58" s="6"/>
      <c r="LRA58" s="6"/>
      <c r="LRB58" s="6"/>
      <c r="LRC58" s="6"/>
      <c r="LRD58" s="6"/>
      <c r="LRE58" s="6"/>
      <c r="LRF58" s="6"/>
      <c r="LRG58" s="6"/>
      <c r="LRH58" s="6"/>
      <c r="LRI58" s="6"/>
      <c r="LRJ58" s="6"/>
      <c r="LRK58" s="6"/>
      <c r="LRL58" s="6"/>
      <c r="LRM58" s="6"/>
      <c r="LRN58" s="6"/>
      <c r="LRO58" s="6"/>
      <c r="LRP58" s="6"/>
      <c r="LRQ58" s="6"/>
      <c r="LRR58" s="6"/>
      <c r="LRS58" s="6"/>
      <c r="LRT58" s="6"/>
      <c r="LRU58" s="6"/>
      <c r="LRV58" s="6"/>
      <c r="LRW58" s="6"/>
      <c r="LRX58" s="6"/>
      <c r="LRY58" s="6"/>
      <c r="LRZ58" s="6"/>
      <c r="LSA58" s="6"/>
      <c r="LSB58" s="6"/>
      <c r="LSC58" s="6"/>
      <c r="LSD58" s="6"/>
      <c r="LSE58" s="6"/>
      <c r="LSF58" s="6"/>
      <c r="LSG58" s="6"/>
      <c r="LSH58" s="6"/>
      <c r="LSI58" s="6"/>
      <c r="LSJ58" s="6"/>
      <c r="LSK58" s="6"/>
      <c r="LSL58" s="6"/>
      <c r="LSM58" s="6"/>
      <c r="LSN58" s="6"/>
      <c r="LSO58" s="6"/>
      <c r="LSP58" s="6"/>
      <c r="LSQ58" s="6"/>
      <c r="LSR58" s="6"/>
      <c r="LSS58" s="6"/>
      <c r="LST58" s="6"/>
      <c r="LSU58" s="6"/>
      <c r="LSV58" s="6"/>
      <c r="LSW58" s="6"/>
      <c r="LSX58" s="6"/>
      <c r="LSY58" s="6"/>
      <c r="LSZ58" s="6"/>
      <c r="LTA58" s="6"/>
      <c r="LTB58" s="6"/>
      <c r="LTC58" s="6"/>
      <c r="LTD58" s="6"/>
      <c r="LTE58" s="6"/>
      <c r="LTF58" s="6"/>
      <c r="LTG58" s="6"/>
      <c r="LTH58" s="6"/>
      <c r="LTI58" s="6"/>
      <c r="LTJ58" s="6"/>
      <c r="LTK58" s="6"/>
      <c r="LTL58" s="6"/>
      <c r="LTM58" s="6"/>
      <c r="LTN58" s="6"/>
      <c r="LTO58" s="6"/>
      <c r="LTP58" s="6"/>
      <c r="LTQ58" s="6"/>
      <c r="LTR58" s="6"/>
      <c r="LTS58" s="6"/>
      <c r="LTT58" s="6"/>
      <c r="LTU58" s="6"/>
      <c r="LTV58" s="6"/>
      <c r="LTW58" s="6"/>
      <c r="LTX58" s="6"/>
      <c r="LTY58" s="6"/>
      <c r="LTZ58" s="6"/>
      <c r="LUA58" s="6"/>
      <c r="LUB58" s="6"/>
      <c r="LUC58" s="6"/>
      <c r="LUD58" s="6"/>
      <c r="LUE58" s="6"/>
      <c r="LUF58" s="6"/>
      <c r="LUG58" s="6"/>
      <c r="LUH58" s="6"/>
      <c r="LUI58" s="6"/>
      <c r="LUJ58" s="6"/>
      <c r="LUK58" s="6"/>
      <c r="LUL58" s="6"/>
      <c r="LUM58" s="6"/>
      <c r="LUN58" s="6"/>
      <c r="LUO58" s="6"/>
      <c r="LUP58" s="6"/>
      <c r="LUQ58" s="6"/>
      <c r="LUR58" s="6"/>
      <c r="LUS58" s="6"/>
      <c r="LUT58" s="6"/>
      <c r="LUU58" s="6"/>
      <c r="LUV58" s="6"/>
      <c r="LUW58" s="6"/>
      <c r="LUX58" s="6"/>
      <c r="LUY58" s="6"/>
      <c r="LUZ58" s="6"/>
      <c r="LVA58" s="6"/>
      <c r="LVB58" s="6"/>
      <c r="LVC58" s="6"/>
      <c r="LVD58" s="6"/>
      <c r="LVE58" s="6"/>
      <c r="LVF58" s="6"/>
      <c r="LVG58" s="6"/>
      <c r="LVH58" s="6"/>
      <c r="LVI58" s="6"/>
      <c r="LVJ58" s="6"/>
      <c r="LVK58" s="6"/>
      <c r="LVL58" s="6"/>
      <c r="LVM58" s="6"/>
      <c r="LVN58" s="6"/>
      <c r="LVO58" s="6"/>
      <c r="LVP58" s="6"/>
      <c r="LVQ58" s="6"/>
      <c r="LVR58" s="6"/>
      <c r="LVS58" s="6"/>
      <c r="LVT58" s="6"/>
      <c r="LVU58" s="6"/>
      <c r="LVV58" s="6"/>
      <c r="LVW58" s="6"/>
      <c r="LVX58" s="6"/>
      <c r="LVY58" s="6"/>
      <c r="LVZ58" s="6"/>
      <c r="LWA58" s="6"/>
      <c r="LWB58" s="6"/>
      <c r="LWC58" s="6"/>
      <c r="LWD58" s="6"/>
      <c r="LWE58" s="6"/>
      <c r="LWF58" s="6"/>
      <c r="LWG58" s="6"/>
      <c r="LWH58" s="6"/>
      <c r="LWI58" s="6"/>
      <c r="LWJ58" s="6"/>
      <c r="LWK58" s="6"/>
      <c r="LWL58" s="6"/>
      <c r="LWM58" s="6"/>
      <c r="LWN58" s="6"/>
      <c r="LWO58" s="6"/>
      <c r="LWP58" s="6"/>
      <c r="LWQ58" s="6"/>
      <c r="LWR58" s="6"/>
      <c r="LWS58" s="6"/>
      <c r="LWT58" s="6"/>
      <c r="LWU58" s="6"/>
      <c r="LWV58" s="6"/>
      <c r="LWW58" s="6"/>
      <c r="LWX58" s="6"/>
      <c r="LWY58" s="6"/>
      <c r="LWZ58" s="6"/>
      <c r="LXA58" s="6"/>
      <c r="LXB58" s="6"/>
      <c r="LXC58" s="6"/>
      <c r="LXD58" s="6"/>
      <c r="LXE58" s="6"/>
      <c r="LXF58" s="6"/>
      <c r="LXG58" s="6"/>
      <c r="LXH58" s="6"/>
      <c r="LXI58" s="6"/>
      <c r="LXJ58" s="6"/>
      <c r="LXK58" s="6"/>
      <c r="LXL58" s="6"/>
      <c r="LXM58" s="6"/>
      <c r="LXN58" s="6"/>
      <c r="LXO58" s="6"/>
      <c r="LXP58" s="6"/>
      <c r="LXQ58" s="6"/>
      <c r="LXR58" s="6"/>
      <c r="LXS58" s="6"/>
      <c r="LXT58" s="6"/>
      <c r="LXU58" s="6"/>
      <c r="LXV58" s="6"/>
      <c r="LXW58" s="6"/>
      <c r="LXX58" s="6"/>
      <c r="LXY58" s="6"/>
      <c r="LXZ58" s="6"/>
      <c r="LYA58" s="6"/>
      <c r="LYB58" s="6"/>
      <c r="LYC58" s="6"/>
      <c r="LYD58" s="6"/>
      <c r="LYE58" s="6"/>
      <c r="LYF58" s="6"/>
      <c r="LYG58" s="6"/>
      <c r="LYH58" s="6"/>
      <c r="LYI58" s="6"/>
      <c r="LYJ58" s="6"/>
      <c r="LYK58" s="6"/>
      <c r="LYL58" s="6"/>
      <c r="LYM58" s="6"/>
      <c r="LYN58" s="6"/>
      <c r="LYO58" s="6"/>
      <c r="LYP58" s="6"/>
      <c r="LYQ58" s="6"/>
      <c r="LYR58" s="6"/>
      <c r="LYS58" s="6"/>
      <c r="LYT58" s="6"/>
      <c r="LYU58" s="6"/>
      <c r="LYV58" s="6"/>
      <c r="LYW58" s="6"/>
      <c r="LYX58" s="6"/>
      <c r="LYY58" s="6"/>
      <c r="LYZ58" s="6"/>
      <c r="LZA58" s="6"/>
      <c r="LZB58" s="6"/>
      <c r="LZC58" s="6"/>
      <c r="LZD58" s="6"/>
      <c r="LZE58" s="6"/>
      <c r="LZF58" s="6"/>
      <c r="LZG58" s="6"/>
      <c r="LZH58" s="6"/>
      <c r="LZI58" s="6"/>
      <c r="LZJ58" s="6"/>
      <c r="LZK58" s="6"/>
      <c r="LZL58" s="6"/>
      <c r="LZM58" s="6"/>
      <c r="LZN58" s="6"/>
      <c r="LZO58" s="6"/>
      <c r="LZP58" s="6"/>
      <c r="LZQ58" s="6"/>
      <c r="LZR58" s="6"/>
      <c r="LZS58" s="6"/>
      <c r="LZT58" s="6"/>
      <c r="LZU58" s="6"/>
      <c r="LZV58" s="6"/>
      <c r="LZW58" s="6"/>
      <c r="LZX58" s="6"/>
      <c r="LZY58" s="6"/>
      <c r="LZZ58" s="6"/>
      <c r="MAA58" s="6"/>
      <c r="MAB58" s="6"/>
      <c r="MAC58" s="6"/>
      <c r="MAD58" s="6"/>
      <c r="MAE58" s="6"/>
      <c r="MAF58" s="6"/>
      <c r="MAG58" s="6"/>
      <c r="MAH58" s="6"/>
      <c r="MAI58" s="6"/>
      <c r="MAJ58" s="6"/>
      <c r="MAK58" s="6"/>
      <c r="MAL58" s="6"/>
      <c r="MAM58" s="6"/>
      <c r="MAN58" s="6"/>
      <c r="MAO58" s="6"/>
      <c r="MAP58" s="6"/>
      <c r="MAQ58" s="6"/>
      <c r="MAR58" s="6"/>
      <c r="MAS58" s="6"/>
      <c r="MAT58" s="6"/>
      <c r="MAU58" s="6"/>
      <c r="MAV58" s="6"/>
      <c r="MAW58" s="6"/>
      <c r="MAX58" s="6"/>
      <c r="MAY58" s="6"/>
      <c r="MAZ58" s="6"/>
      <c r="MBA58" s="6"/>
      <c r="MBB58" s="6"/>
      <c r="MBC58" s="6"/>
      <c r="MBD58" s="6"/>
      <c r="MBE58" s="6"/>
      <c r="MBF58" s="6"/>
      <c r="MBG58" s="6"/>
      <c r="MBH58" s="6"/>
      <c r="MBI58" s="6"/>
      <c r="MBJ58" s="6"/>
      <c r="MBK58" s="6"/>
      <c r="MBL58" s="6"/>
      <c r="MBM58" s="6"/>
      <c r="MBN58" s="6"/>
      <c r="MBO58" s="6"/>
      <c r="MBP58" s="6"/>
      <c r="MBQ58" s="6"/>
      <c r="MBR58" s="6"/>
      <c r="MBS58" s="6"/>
      <c r="MBT58" s="6"/>
      <c r="MBU58" s="6"/>
      <c r="MBV58" s="6"/>
      <c r="MBW58" s="6"/>
      <c r="MBX58" s="6"/>
      <c r="MBY58" s="6"/>
      <c r="MBZ58" s="6"/>
      <c r="MCA58" s="6"/>
      <c r="MCB58" s="6"/>
      <c r="MCC58" s="6"/>
      <c r="MCD58" s="6"/>
      <c r="MCE58" s="6"/>
      <c r="MCF58" s="6"/>
      <c r="MCG58" s="6"/>
      <c r="MCH58" s="6"/>
      <c r="MCI58" s="6"/>
      <c r="MCJ58" s="6"/>
      <c r="MCK58" s="6"/>
      <c r="MCL58" s="6"/>
      <c r="MCM58" s="6"/>
      <c r="MCN58" s="6"/>
      <c r="MCO58" s="6"/>
      <c r="MCP58" s="6"/>
      <c r="MCQ58" s="6"/>
      <c r="MCR58" s="6"/>
      <c r="MCS58" s="6"/>
      <c r="MCT58" s="6"/>
      <c r="MCU58" s="6"/>
      <c r="MCV58" s="6"/>
      <c r="MCW58" s="6"/>
      <c r="MCX58" s="6"/>
      <c r="MCY58" s="6"/>
      <c r="MCZ58" s="6"/>
      <c r="MDA58" s="6"/>
      <c r="MDB58" s="6"/>
      <c r="MDC58" s="6"/>
      <c r="MDD58" s="6"/>
      <c r="MDE58" s="6"/>
      <c r="MDF58" s="6"/>
      <c r="MDG58" s="6"/>
      <c r="MDH58" s="6"/>
      <c r="MDI58" s="6"/>
      <c r="MDJ58" s="6"/>
      <c r="MDK58" s="6"/>
      <c r="MDL58" s="6"/>
      <c r="MDM58" s="6"/>
      <c r="MDN58" s="6"/>
      <c r="MDO58" s="6"/>
      <c r="MDP58" s="6"/>
      <c r="MDQ58" s="6"/>
      <c r="MDR58" s="6"/>
      <c r="MDS58" s="6"/>
      <c r="MDT58" s="6"/>
      <c r="MDU58" s="6"/>
      <c r="MDV58" s="6"/>
      <c r="MDW58" s="6"/>
      <c r="MDX58" s="6"/>
      <c r="MDY58" s="6"/>
      <c r="MDZ58" s="6"/>
      <c r="MEA58" s="6"/>
      <c r="MEB58" s="6"/>
      <c r="MEC58" s="6"/>
      <c r="MED58" s="6"/>
      <c r="MEE58" s="6"/>
      <c r="MEF58" s="6"/>
      <c r="MEG58" s="6"/>
      <c r="MEH58" s="6"/>
      <c r="MEI58" s="6"/>
      <c r="MEJ58" s="6"/>
      <c r="MEK58" s="6"/>
      <c r="MEL58" s="6"/>
      <c r="MEM58" s="6"/>
      <c r="MEN58" s="6"/>
      <c r="MEO58" s="6"/>
      <c r="MEP58" s="6"/>
      <c r="MEQ58" s="6"/>
      <c r="MER58" s="6"/>
      <c r="MES58" s="6"/>
      <c r="MET58" s="6"/>
      <c r="MEU58" s="6"/>
      <c r="MEV58" s="6"/>
      <c r="MEW58" s="6"/>
      <c r="MEX58" s="6"/>
      <c r="MEY58" s="6"/>
      <c r="MEZ58" s="6"/>
      <c r="MFA58" s="6"/>
      <c r="MFB58" s="6"/>
      <c r="MFC58" s="6"/>
      <c r="MFD58" s="6"/>
      <c r="MFE58" s="6"/>
      <c r="MFF58" s="6"/>
      <c r="MFG58" s="6"/>
      <c r="MFH58" s="6"/>
      <c r="MFI58" s="6"/>
      <c r="MFJ58" s="6"/>
      <c r="MFK58" s="6"/>
      <c r="MFL58" s="6"/>
      <c r="MFM58" s="6"/>
      <c r="MFN58" s="6"/>
      <c r="MFO58" s="6"/>
      <c r="MFP58" s="6"/>
      <c r="MFQ58" s="6"/>
      <c r="MFR58" s="6"/>
      <c r="MFS58" s="6"/>
      <c r="MFT58" s="6"/>
      <c r="MFU58" s="6"/>
      <c r="MFV58" s="6"/>
      <c r="MFW58" s="6"/>
      <c r="MFX58" s="6"/>
      <c r="MFY58" s="6"/>
      <c r="MFZ58" s="6"/>
      <c r="MGA58" s="6"/>
      <c r="MGB58" s="6"/>
      <c r="MGC58" s="6"/>
      <c r="MGD58" s="6"/>
      <c r="MGE58" s="6"/>
      <c r="MGF58" s="6"/>
      <c r="MGG58" s="6"/>
      <c r="MGH58" s="6"/>
      <c r="MGI58" s="6"/>
      <c r="MGJ58" s="6"/>
      <c r="MGK58" s="6"/>
      <c r="MGL58" s="6"/>
      <c r="MGM58" s="6"/>
      <c r="MGN58" s="6"/>
      <c r="MGO58" s="6"/>
      <c r="MGP58" s="6"/>
      <c r="MGQ58" s="6"/>
      <c r="MGR58" s="6"/>
      <c r="MGS58" s="6"/>
      <c r="MGT58" s="6"/>
      <c r="MGU58" s="6"/>
      <c r="MGV58" s="6"/>
      <c r="MGW58" s="6"/>
      <c r="MGX58" s="6"/>
      <c r="MGY58" s="6"/>
      <c r="MGZ58" s="6"/>
      <c r="MHA58" s="6"/>
      <c r="MHB58" s="6"/>
      <c r="MHC58" s="6"/>
      <c r="MHD58" s="6"/>
      <c r="MHE58" s="6"/>
      <c r="MHF58" s="6"/>
      <c r="MHG58" s="6"/>
      <c r="MHH58" s="6"/>
      <c r="MHI58" s="6"/>
      <c r="MHJ58" s="6"/>
      <c r="MHK58" s="6"/>
      <c r="MHL58" s="6"/>
      <c r="MHM58" s="6"/>
      <c r="MHN58" s="6"/>
      <c r="MHO58" s="6"/>
      <c r="MHP58" s="6"/>
      <c r="MHQ58" s="6"/>
      <c r="MHR58" s="6"/>
      <c r="MHS58" s="6"/>
      <c r="MHT58" s="6"/>
      <c r="MHU58" s="6"/>
      <c r="MHV58" s="6"/>
      <c r="MHW58" s="6"/>
      <c r="MHX58" s="6"/>
      <c r="MHY58" s="6"/>
      <c r="MHZ58" s="6"/>
      <c r="MIA58" s="6"/>
      <c r="MIB58" s="6"/>
      <c r="MIC58" s="6"/>
      <c r="MID58" s="6"/>
      <c r="MIE58" s="6"/>
      <c r="MIF58" s="6"/>
      <c r="MIG58" s="6"/>
      <c r="MIH58" s="6"/>
      <c r="MII58" s="6"/>
      <c r="MIJ58" s="6"/>
      <c r="MIK58" s="6"/>
      <c r="MIL58" s="6"/>
      <c r="MIM58" s="6"/>
      <c r="MIN58" s="6"/>
      <c r="MIO58" s="6"/>
      <c r="MIP58" s="6"/>
      <c r="MIQ58" s="6"/>
      <c r="MIR58" s="6"/>
      <c r="MIS58" s="6"/>
      <c r="MIT58" s="6"/>
      <c r="MIU58" s="6"/>
      <c r="MIV58" s="6"/>
      <c r="MIW58" s="6"/>
      <c r="MIX58" s="6"/>
      <c r="MIY58" s="6"/>
      <c r="MIZ58" s="6"/>
      <c r="MJA58" s="6"/>
      <c r="MJB58" s="6"/>
      <c r="MJC58" s="6"/>
      <c r="MJD58" s="6"/>
      <c r="MJE58" s="6"/>
      <c r="MJF58" s="6"/>
      <c r="MJG58" s="6"/>
      <c r="MJH58" s="6"/>
      <c r="MJI58" s="6"/>
      <c r="MJJ58" s="6"/>
      <c r="MJK58" s="6"/>
      <c r="MJL58" s="6"/>
      <c r="MJM58" s="6"/>
      <c r="MJN58" s="6"/>
      <c r="MJO58" s="6"/>
      <c r="MJP58" s="6"/>
      <c r="MJQ58" s="6"/>
      <c r="MJR58" s="6"/>
      <c r="MJS58" s="6"/>
      <c r="MJT58" s="6"/>
      <c r="MJU58" s="6"/>
      <c r="MJV58" s="6"/>
      <c r="MJW58" s="6"/>
      <c r="MJX58" s="6"/>
      <c r="MJY58" s="6"/>
      <c r="MJZ58" s="6"/>
      <c r="MKA58" s="6"/>
      <c r="MKB58" s="6"/>
      <c r="MKC58" s="6"/>
      <c r="MKD58" s="6"/>
      <c r="MKE58" s="6"/>
      <c r="MKF58" s="6"/>
      <c r="MKG58" s="6"/>
      <c r="MKH58" s="6"/>
      <c r="MKI58" s="6"/>
      <c r="MKJ58" s="6"/>
      <c r="MKK58" s="6"/>
      <c r="MKL58" s="6"/>
      <c r="MKM58" s="6"/>
      <c r="MKN58" s="6"/>
      <c r="MKO58" s="6"/>
      <c r="MKP58" s="6"/>
      <c r="MKQ58" s="6"/>
      <c r="MKR58" s="6"/>
      <c r="MKS58" s="6"/>
      <c r="MKT58" s="6"/>
      <c r="MKU58" s="6"/>
      <c r="MKV58" s="6"/>
      <c r="MKW58" s="6"/>
      <c r="MKX58" s="6"/>
      <c r="MKY58" s="6"/>
      <c r="MKZ58" s="6"/>
      <c r="MLA58" s="6"/>
      <c r="MLB58" s="6"/>
      <c r="MLC58" s="6"/>
      <c r="MLD58" s="6"/>
      <c r="MLE58" s="6"/>
      <c r="MLF58" s="6"/>
      <c r="MLG58" s="6"/>
      <c r="MLH58" s="6"/>
      <c r="MLI58" s="6"/>
      <c r="MLJ58" s="6"/>
      <c r="MLK58" s="6"/>
      <c r="MLL58" s="6"/>
      <c r="MLM58" s="6"/>
      <c r="MLN58" s="6"/>
      <c r="MLO58" s="6"/>
      <c r="MLP58" s="6"/>
      <c r="MLQ58" s="6"/>
      <c r="MLR58" s="6"/>
      <c r="MLS58" s="6"/>
      <c r="MLT58" s="6"/>
      <c r="MLU58" s="6"/>
      <c r="MLV58" s="6"/>
      <c r="MLW58" s="6"/>
      <c r="MLX58" s="6"/>
      <c r="MLY58" s="6"/>
      <c r="MLZ58" s="6"/>
      <c r="MMA58" s="6"/>
      <c r="MMB58" s="6"/>
      <c r="MMC58" s="6"/>
      <c r="MMD58" s="6"/>
      <c r="MME58" s="6"/>
      <c r="MMF58" s="6"/>
      <c r="MMG58" s="6"/>
      <c r="MMH58" s="6"/>
      <c r="MMI58" s="6"/>
      <c r="MMJ58" s="6"/>
      <c r="MMK58" s="6"/>
      <c r="MML58" s="6"/>
      <c r="MMM58" s="6"/>
      <c r="MMN58" s="6"/>
      <c r="MMO58" s="6"/>
      <c r="MMP58" s="6"/>
      <c r="MMQ58" s="6"/>
      <c r="MMR58" s="6"/>
      <c r="MMS58" s="6"/>
      <c r="MMT58" s="6"/>
      <c r="MMU58" s="6"/>
      <c r="MMV58" s="6"/>
      <c r="MMW58" s="6"/>
      <c r="MMX58" s="6"/>
      <c r="MMY58" s="6"/>
      <c r="MMZ58" s="6"/>
      <c r="MNA58" s="6"/>
      <c r="MNB58" s="6"/>
      <c r="MNC58" s="6"/>
      <c r="MND58" s="6"/>
      <c r="MNE58" s="6"/>
      <c r="MNF58" s="6"/>
      <c r="MNG58" s="6"/>
      <c r="MNH58" s="6"/>
      <c r="MNI58" s="6"/>
      <c r="MNJ58" s="6"/>
      <c r="MNK58" s="6"/>
      <c r="MNL58" s="6"/>
      <c r="MNM58" s="6"/>
      <c r="MNN58" s="6"/>
      <c r="MNO58" s="6"/>
      <c r="MNP58" s="6"/>
      <c r="MNQ58" s="6"/>
      <c r="MNR58" s="6"/>
      <c r="MNS58" s="6"/>
      <c r="MNT58" s="6"/>
      <c r="MNU58" s="6"/>
      <c r="MNV58" s="6"/>
      <c r="MNW58" s="6"/>
      <c r="MNX58" s="6"/>
      <c r="MNY58" s="6"/>
      <c r="MNZ58" s="6"/>
      <c r="MOA58" s="6"/>
      <c r="MOB58" s="6"/>
      <c r="MOC58" s="6"/>
      <c r="MOD58" s="6"/>
      <c r="MOE58" s="6"/>
      <c r="MOF58" s="6"/>
      <c r="MOG58" s="6"/>
      <c r="MOH58" s="6"/>
      <c r="MOI58" s="6"/>
      <c r="MOJ58" s="6"/>
      <c r="MOK58" s="6"/>
      <c r="MOL58" s="6"/>
      <c r="MOM58" s="6"/>
      <c r="MON58" s="6"/>
      <c r="MOO58" s="6"/>
      <c r="MOP58" s="6"/>
      <c r="MOQ58" s="6"/>
      <c r="MOR58" s="6"/>
      <c r="MOS58" s="6"/>
      <c r="MOT58" s="6"/>
      <c r="MOU58" s="6"/>
      <c r="MOV58" s="6"/>
      <c r="MOW58" s="6"/>
      <c r="MOX58" s="6"/>
      <c r="MOY58" s="6"/>
      <c r="MOZ58" s="6"/>
      <c r="MPA58" s="6"/>
      <c r="MPB58" s="6"/>
      <c r="MPC58" s="6"/>
      <c r="MPD58" s="6"/>
      <c r="MPE58" s="6"/>
      <c r="MPF58" s="6"/>
      <c r="MPG58" s="6"/>
      <c r="MPH58" s="6"/>
      <c r="MPI58" s="6"/>
      <c r="MPJ58" s="6"/>
      <c r="MPK58" s="6"/>
      <c r="MPL58" s="6"/>
      <c r="MPM58" s="6"/>
      <c r="MPN58" s="6"/>
      <c r="MPO58" s="6"/>
      <c r="MPP58" s="6"/>
      <c r="MPQ58" s="6"/>
      <c r="MPR58" s="6"/>
      <c r="MPS58" s="6"/>
      <c r="MPT58" s="6"/>
      <c r="MPU58" s="6"/>
      <c r="MPV58" s="6"/>
      <c r="MPW58" s="6"/>
      <c r="MPX58" s="6"/>
      <c r="MPY58" s="6"/>
      <c r="MPZ58" s="6"/>
      <c r="MQA58" s="6"/>
      <c r="MQB58" s="6"/>
      <c r="MQC58" s="6"/>
      <c r="MQD58" s="6"/>
      <c r="MQE58" s="6"/>
      <c r="MQF58" s="6"/>
      <c r="MQG58" s="6"/>
      <c r="MQH58" s="6"/>
      <c r="MQI58" s="6"/>
      <c r="MQJ58" s="6"/>
      <c r="MQK58" s="6"/>
      <c r="MQL58" s="6"/>
      <c r="MQM58" s="6"/>
      <c r="MQN58" s="6"/>
      <c r="MQO58" s="6"/>
      <c r="MQP58" s="6"/>
      <c r="MQQ58" s="6"/>
      <c r="MQR58" s="6"/>
      <c r="MQS58" s="6"/>
      <c r="MQT58" s="6"/>
      <c r="MQU58" s="6"/>
      <c r="MQV58" s="6"/>
      <c r="MQW58" s="6"/>
      <c r="MQX58" s="6"/>
      <c r="MQY58" s="6"/>
      <c r="MQZ58" s="6"/>
      <c r="MRA58" s="6"/>
      <c r="MRB58" s="6"/>
      <c r="MRC58" s="6"/>
      <c r="MRD58" s="6"/>
      <c r="MRE58" s="6"/>
      <c r="MRF58" s="6"/>
      <c r="MRG58" s="6"/>
      <c r="MRH58" s="6"/>
      <c r="MRI58" s="6"/>
      <c r="MRJ58" s="6"/>
      <c r="MRK58" s="6"/>
      <c r="MRL58" s="6"/>
      <c r="MRM58" s="6"/>
      <c r="MRN58" s="6"/>
      <c r="MRO58" s="6"/>
      <c r="MRP58" s="6"/>
      <c r="MRQ58" s="6"/>
      <c r="MRR58" s="6"/>
      <c r="MRS58" s="6"/>
      <c r="MRT58" s="6"/>
      <c r="MRU58" s="6"/>
      <c r="MRV58" s="6"/>
      <c r="MRW58" s="6"/>
      <c r="MRX58" s="6"/>
      <c r="MRY58" s="6"/>
      <c r="MRZ58" s="6"/>
      <c r="MSA58" s="6"/>
      <c r="MSB58" s="6"/>
      <c r="MSC58" s="6"/>
      <c r="MSD58" s="6"/>
      <c r="MSE58" s="6"/>
      <c r="MSF58" s="6"/>
      <c r="MSG58" s="6"/>
      <c r="MSH58" s="6"/>
      <c r="MSI58" s="6"/>
      <c r="MSJ58" s="6"/>
      <c r="MSK58" s="6"/>
      <c r="MSL58" s="6"/>
      <c r="MSM58" s="6"/>
      <c r="MSN58" s="6"/>
      <c r="MSO58" s="6"/>
      <c r="MSP58" s="6"/>
      <c r="MSQ58" s="6"/>
      <c r="MSR58" s="6"/>
      <c r="MSS58" s="6"/>
      <c r="MST58" s="6"/>
      <c r="MSU58" s="6"/>
      <c r="MSV58" s="6"/>
      <c r="MSW58" s="6"/>
      <c r="MSX58" s="6"/>
      <c r="MSY58" s="6"/>
      <c r="MSZ58" s="6"/>
      <c r="MTA58" s="6"/>
      <c r="MTB58" s="6"/>
      <c r="MTC58" s="6"/>
      <c r="MTD58" s="6"/>
      <c r="MTE58" s="6"/>
      <c r="MTF58" s="6"/>
      <c r="MTG58" s="6"/>
      <c r="MTH58" s="6"/>
      <c r="MTI58" s="6"/>
      <c r="MTJ58" s="6"/>
      <c r="MTK58" s="6"/>
      <c r="MTL58" s="6"/>
      <c r="MTM58" s="6"/>
      <c r="MTN58" s="6"/>
      <c r="MTO58" s="6"/>
      <c r="MTP58" s="6"/>
      <c r="MTQ58" s="6"/>
      <c r="MTR58" s="6"/>
      <c r="MTS58" s="6"/>
      <c r="MTT58" s="6"/>
      <c r="MTU58" s="6"/>
      <c r="MTV58" s="6"/>
      <c r="MTW58" s="6"/>
      <c r="MTX58" s="6"/>
      <c r="MTY58" s="6"/>
      <c r="MTZ58" s="6"/>
      <c r="MUA58" s="6"/>
      <c r="MUB58" s="6"/>
      <c r="MUC58" s="6"/>
      <c r="MUD58" s="6"/>
      <c r="MUE58" s="6"/>
      <c r="MUF58" s="6"/>
      <c r="MUG58" s="6"/>
      <c r="MUH58" s="6"/>
      <c r="MUI58" s="6"/>
      <c r="MUJ58" s="6"/>
      <c r="MUK58" s="6"/>
      <c r="MUL58" s="6"/>
      <c r="MUM58" s="6"/>
      <c r="MUN58" s="6"/>
      <c r="MUO58" s="6"/>
      <c r="MUP58" s="6"/>
      <c r="MUQ58" s="6"/>
      <c r="MUR58" s="6"/>
      <c r="MUS58" s="6"/>
      <c r="MUT58" s="6"/>
      <c r="MUU58" s="6"/>
      <c r="MUV58" s="6"/>
      <c r="MUW58" s="6"/>
      <c r="MUX58" s="6"/>
      <c r="MUY58" s="6"/>
      <c r="MUZ58" s="6"/>
      <c r="MVA58" s="6"/>
      <c r="MVB58" s="6"/>
      <c r="MVC58" s="6"/>
      <c r="MVD58" s="6"/>
      <c r="MVE58" s="6"/>
      <c r="MVF58" s="6"/>
      <c r="MVG58" s="6"/>
      <c r="MVH58" s="6"/>
      <c r="MVI58" s="6"/>
      <c r="MVJ58" s="6"/>
      <c r="MVK58" s="6"/>
      <c r="MVL58" s="6"/>
      <c r="MVM58" s="6"/>
      <c r="MVN58" s="6"/>
      <c r="MVO58" s="6"/>
      <c r="MVP58" s="6"/>
      <c r="MVQ58" s="6"/>
      <c r="MVR58" s="6"/>
      <c r="MVS58" s="6"/>
      <c r="MVT58" s="6"/>
      <c r="MVU58" s="6"/>
      <c r="MVV58" s="6"/>
      <c r="MVW58" s="6"/>
      <c r="MVX58" s="6"/>
      <c r="MVY58" s="6"/>
      <c r="MVZ58" s="6"/>
      <c r="MWA58" s="6"/>
      <c r="MWB58" s="6"/>
      <c r="MWC58" s="6"/>
      <c r="MWD58" s="6"/>
      <c r="MWE58" s="6"/>
      <c r="MWF58" s="6"/>
      <c r="MWG58" s="6"/>
      <c r="MWH58" s="6"/>
      <c r="MWI58" s="6"/>
      <c r="MWJ58" s="6"/>
      <c r="MWK58" s="6"/>
      <c r="MWL58" s="6"/>
      <c r="MWM58" s="6"/>
      <c r="MWN58" s="6"/>
      <c r="MWO58" s="6"/>
      <c r="MWP58" s="6"/>
      <c r="MWQ58" s="6"/>
      <c r="MWR58" s="6"/>
      <c r="MWS58" s="6"/>
      <c r="MWT58" s="6"/>
      <c r="MWU58" s="6"/>
      <c r="MWV58" s="6"/>
      <c r="MWW58" s="6"/>
      <c r="MWX58" s="6"/>
      <c r="MWY58" s="6"/>
      <c r="MWZ58" s="6"/>
      <c r="MXA58" s="6"/>
      <c r="MXB58" s="6"/>
      <c r="MXC58" s="6"/>
      <c r="MXD58" s="6"/>
      <c r="MXE58" s="6"/>
      <c r="MXF58" s="6"/>
      <c r="MXG58" s="6"/>
      <c r="MXH58" s="6"/>
      <c r="MXI58" s="6"/>
      <c r="MXJ58" s="6"/>
      <c r="MXK58" s="6"/>
      <c r="MXL58" s="6"/>
      <c r="MXM58" s="6"/>
      <c r="MXN58" s="6"/>
      <c r="MXO58" s="6"/>
      <c r="MXP58" s="6"/>
      <c r="MXQ58" s="6"/>
      <c r="MXR58" s="6"/>
      <c r="MXS58" s="6"/>
      <c r="MXT58" s="6"/>
      <c r="MXU58" s="6"/>
      <c r="MXV58" s="6"/>
      <c r="MXW58" s="6"/>
      <c r="MXX58" s="6"/>
      <c r="MXY58" s="6"/>
      <c r="MXZ58" s="6"/>
      <c r="MYA58" s="6"/>
      <c r="MYB58" s="6"/>
      <c r="MYC58" s="6"/>
      <c r="MYD58" s="6"/>
      <c r="MYE58" s="6"/>
      <c r="MYF58" s="6"/>
      <c r="MYG58" s="6"/>
      <c r="MYH58" s="6"/>
      <c r="MYI58" s="6"/>
      <c r="MYJ58" s="6"/>
      <c r="MYK58" s="6"/>
      <c r="MYL58" s="6"/>
      <c r="MYM58" s="6"/>
      <c r="MYN58" s="6"/>
      <c r="MYO58" s="6"/>
      <c r="MYP58" s="6"/>
      <c r="MYQ58" s="6"/>
      <c r="MYR58" s="6"/>
      <c r="MYS58" s="6"/>
      <c r="MYT58" s="6"/>
      <c r="MYU58" s="6"/>
      <c r="MYV58" s="6"/>
      <c r="MYW58" s="6"/>
      <c r="MYX58" s="6"/>
      <c r="MYY58" s="6"/>
      <c r="MYZ58" s="6"/>
      <c r="MZA58" s="6"/>
      <c r="MZB58" s="6"/>
      <c r="MZC58" s="6"/>
      <c r="MZD58" s="6"/>
      <c r="MZE58" s="6"/>
      <c r="MZF58" s="6"/>
      <c r="MZG58" s="6"/>
      <c r="MZH58" s="6"/>
      <c r="MZI58" s="6"/>
      <c r="MZJ58" s="6"/>
      <c r="MZK58" s="6"/>
      <c r="MZL58" s="6"/>
      <c r="MZM58" s="6"/>
      <c r="MZN58" s="6"/>
      <c r="MZO58" s="6"/>
      <c r="MZP58" s="6"/>
      <c r="MZQ58" s="6"/>
      <c r="MZR58" s="6"/>
      <c r="MZS58" s="6"/>
      <c r="MZT58" s="6"/>
      <c r="MZU58" s="6"/>
      <c r="MZV58" s="6"/>
      <c r="MZW58" s="6"/>
      <c r="MZX58" s="6"/>
      <c r="MZY58" s="6"/>
      <c r="MZZ58" s="6"/>
      <c r="NAA58" s="6"/>
      <c r="NAB58" s="6"/>
      <c r="NAC58" s="6"/>
      <c r="NAD58" s="6"/>
      <c r="NAE58" s="6"/>
      <c r="NAF58" s="6"/>
      <c r="NAG58" s="6"/>
      <c r="NAH58" s="6"/>
      <c r="NAI58" s="6"/>
      <c r="NAJ58" s="6"/>
      <c r="NAK58" s="6"/>
      <c r="NAL58" s="6"/>
      <c r="NAM58" s="6"/>
      <c r="NAN58" s="6"/>
      <c r="NAO58" s="6"/>
      <c r="NAP58" s="6"/>
      <c r="NAQ58" s="6"/>
      <c r="NAR58" s="6"/>
      <c r="NAS58" s="6"/>
      <c r="NAT58" s="6"/>
      <c r="NAU58" s="6"/>
      <c r="NAV58" s="6"/>
      <c r="NAW58" s="6"/>
      <c r="NAX58" s="6"/>
      <c r="NAY58" s="6"/>
      <c r="NAZ58" s="6"/>
      <c r="NBA58" s="6"/>
      <c r="NBB58" s="6"/>
      <c r="NBC58" s="6"/>
      <c r="NBD58" s="6"/>
      <c r="NBE58" s="6"/>
      <c r="NBF58" s="6"/>
      <c r="NBG58" s="6"/>
      <c r="NBH58" s="6"/>
      <c r="NBI58" s="6"/>
      <c r="NBJ58" s="6"/>
      <c r="NBK58" s="6"/>
      <c r="NBL58" s="6"/>
      <c r="NBM58" s="6"/>
      <c r="NBN58" s="6"/>
      <c r="NBO58" s="6"/>
      <c r="NBP58" s="6"/>
      <c r="NBQ58" s="6"/>
      <c r="NBR58" s="6"/>
      <c r="NBS58" s="6"/>
      <c r="NBT58" s="6"/>
      <c r="NBU58" s="6"/>
      <c r="NBV58" s="6"/>
      <c r="NBW58" s="6"/>
      <c r="NBX58" s="6"/>
      <c r="NBY58" s="6"/>
      <c r="NBZ58" s="6"/>
      <c r="NCA58" s="6"/>
      <c r="NCB58" s="6"/>
      <c r="NCC58" s="6"/>
      <c r="NCD58" s="6"/>
      <c r="NCE58" s="6"/>
      <c r="NCF58" s="6"/>
      <c r="NCG58" s="6"/>
      <c r="NCH58" s="6"/>
      <c r="NCI58" s="6"/>
      <c r="NCJ58" s="6"/>
      <c r="NCK58" s="6"/>
      <c r="NCL58" s="6"/>
      <c r="NCM58" s="6"/>
      <c r="NCN58" s="6"/>
      <c r="NCO58" s="6"/>
      <c r="NCP58" s="6"/>
      <c r="NCQ58" s="6"/>
      <c r="NCR58" s="6"/>
      <c r="NCS58" s="6"/>
      <c r="NCT58" s="6"/>
      <c r="NCU58" s="6"/>
      <c r="NCV58" s="6"/>
      <c r="NCW58" s="6"/>
      <c r="NCX58" s="6"/>
      <c r="NCY58" s="6"/>
      <c r="NCZ58" s="6"/>
      <c r="NDA58" s="6"/>
      <c r="NDB58" s="6"/>
      <c r="NDC58" s="6"/>
      <c r="NDD58" s="6"/>
      <c r="NDE58" s="6"/>
      <c r="NDF58" s="6"/>
      <c r="NDG58" s="6"/>
      <c r="NDH58" s="6"/>
      <c r="NDI58" s="6"/>
      <c r="NDJ58" s="6"/>
      <c r="NDK58" s="6"/>
      <c r="NDL58" s="6"/>
      <c r="NDM58" s="6"/>
      <c r="NDN58" s="6"/>
      <c r="NDO58" s="6"/>
      <c r="NDP58" s="6"/>
      <c r="NDQ58" s="6"/>
      <c r="NDR58" s="6"/>
      <c r="NDS58" s="6"/>
      <c r="NDT58" s="6"/>
      <c r="NDU58" s="6"/>
      <c r="NDV58" s="6"/>
      <c r="NDW58" s="6"/>
      <c r="NDX58" s="6"/>
      <c r="NDY58" s="6"/>
      <c r="NDZ58" s="6"/>
      <c r="NEA58" s="6"/>
      <c r="NEB58" s="6"/>
      <c r="NEC58" s="6"/>
      <c r="NED58" s="6"/>
      <c r="NEE58" s="6"/>
      <c r="NEF58" s="6"/>
      <c r="NEG58" s="6"/>
      <c r="NEH58" s="6"/>
      <c r="NEI58" s="6"/>
      <c r="NEJ58" s="6"/>
      <c r="NEK58" s="6"/>
      <c r="NEL58" s="6"/>
      <c r="NEM58" s="6"/>
      <c r="NEN58" s="6"/>
      <c r="NEO58" s="6"/>
      <c r="NEP58" s="6"/>
      <c r="NEQ58" s="6"/>
      <c r="NER58" s="6"/>
      <c r="NES58" s="6"/>
      <c r="NET58" s="6"/>
      <c r="NEU58" s="6"/>
      <c r="NEV58" s="6"/>
      <c r="NEW58" s="6"/>
      <c r="NEX58" s="6"/>
      <c r="NEY58" s="6"/>
      <c r="NEZ58" s="6"/>
      <c r="NFA58" s="6"/>
      <c r="NFB58" s="6"/>
      <c r="NFC58" s="6"/>
      <c r="NFD58" s="6"/>
      <c r="NFE58" s="6"/>
      <c r="NFF58" s="6"/>
      <c r="NFG58" s="6"/>
      <c r="NFH58" s="6"/>
      <c r="NFI58" s="6"/>
      <c r="NFJ58" s="6"/>
      <c r="NFK58" s="6"/>
      <c r="NFL58" s="6"/>
      <c r="NFM58" s="6"/>
      <c r="NFN58" s="6"/>
      <c r="NFO58" s="6"/>
      <c r="NFP58" s="6"/>
      <c r="NFQ58" s="6"/>
      <c r="NFR58" s="6"/>
      <c r="NFS58" s="6"/>
      <c r="NFT58" s="6"/>
      <c r="NFU58" s="6"/>
      <c r="NFV58" s="6"/>
      <c r="NFW58" s="6"/>
      <c r="NFX58" s="6"/>
      <c r="NFY58" s="6"/>
      <c r="NFZ58" s="6"/>
      <c r="NGA58" s="6"/>
      <c r="NGB58" s="6"/>
      <c r="NGC58" s="6"/>
      <c r="NGD58" s="6"/>
      <c r="NGE58" s="6"/>
      <c r="NGF58" s="6"/>
      <c r="NGG58" s="6"/>
      <c r="NGH58" s="6"/>
      <c r="NGI58" s="6"/>
      <c r="NGJ58" s="6"/>
      <c r="NGK58" s="6"/>
      <c r="NGL58" s="6"/>
      <c r="NGM58" s="6"/>
      <c r="NGN58" s="6"/>
      <c r="NGO58" s="6"/>
      <c r="NGP58" s="6"/>
      <c r="NGQ58" s="6"/>
      <c r="NGR58" s="6"/>
      <c r="NGS58" s="6"/>
      <c r="NGT58" s="6"/>
      <c r="NGU58" s="6"/>
      <c r="NGV58" s="6"/>
      <c r="NGW58" s="6"/>
      <c r="NGX58" s="6"/>
      <c r="NGY58" s="6"/>
      <c r="NGZ58" s="6"/>
      <c r="NHA58" s="6"/>
      <c r="NHB58" s="6"/>
      <c r="NHC58" s="6"/>
      <c r="NHD58" s="6"/>
      <c r="NHE58" s="6"/>
      <c r="NHF58" s="6"/>
      <c r="NHG58" s="6"/>
      <c r="NHH58" s="6"/>
      <c r="NHI58" s="6"/>
      <c r="NHJ58" s="6"/>
      <c r="NHK58" s="6"/>
      <c r="NHL58" s="6"/>
      <c r="NHM58" s="6"/>
      <c r="NHN58" s="6"/>
      <c r="NHO58" s="6"/>
      <c r="NHP58" s="6"/>
      <c r="NHQ58" s="6"/>
      <c r="NHR58" s="6"/>
      <c r="NHS58" s="6"/>
      <c r="NHT58" s="6"/>
      <c r="NHU58" s="6"/>
      <c r="NHV58" s="6"/>
      <c r="NHW58" s="6"/>
      <c r="NHX58" s="6"/>
      <c r="NHY58" s="6"/>
      <c r="NHZ58" s="6"/>
      <c r="NIA58" s="6"/>
      <c r="NIB58" s="6"/>
      <c r="NIC58" s="6"/>
      <c r="NID58" s="6"/>
      <c r="NIE58" s="6"/>
      <c r="NIF58" s="6"/>
      <c r="NIG58" s="6"/>
      <c r="NIH58" s="6"/>
      <c r="NII58" s="6"/>
      <c r="NIJ58" s="6"/>
      <c r="NIK58" s="6"/>
      <c r="NIL58" s="6"/>
      <c r="NIM58" s="6"/>
      <c r="NIN58" s="6"/>
      <c r="NIO58" s="6"/>
      <c r="NIP58" s="6"/>
      <c r="NIQ58" s="6"/>
      <c r="NIR58" s="6"/>
      <c r="NIS58" s="6"/>
      <c r="NIT58" s="6"/>
      <c r="NIU58" s="6"/>
      <c r="NIV58" s="6"/>
      <c r="NIW58" s="6"/>
      <c r="NIX58" s="6"/>
      <c r="NIY58" s="6"/>
      <c r="NIZ58" s="6"/>
      <c r="NJA58" s="6"/>
      <c r="NJB58" s="6"/>
      <c r="NJC58" s="6"/>
      <c r="NJD58" s="6"/>
      <c r="NJE58" s="6"/>
      <c r="NJF58" s="6"/>
      <c r="NJG58" s="6"/>
      <c r="NJH58" s="6"/>
      <c r="NJI58" s="6"/>
      <c r="NJJ58" s="6"/>
      <c r="NJK58" s="6"/>
      <c r="NJL58" s="6"/>
      <c r="NJM58" s="6"/>
      <c r="NJN58" s="6"/>
      <c r="NJO58" s="6"/>
      <c r="NJP58" s="6"/>
      <c r="NJQ58" s="6"/>
      <c r="NJR58" s="6"/>
      <c r="NJS58" s="6"/>
      <c r="NJT58" s="6"/>
      <c r="NJU58" s="6"/>
      <c r="NJV58" s="6"/>
      <c r="NJW58" s="6"/>
      <c r="NJX58" s="6"/>
      <c r="NJY58" s="6"/>
      <c r="NJZ58" s="6"/>
      <c r="NKA58" s="6"/>
      <c r="NKB58" s="6"/>
      <c r="NKC58" s="6"/>
      <c r="NKD58" s="6"/>
      <c r="NKE58" s="6"/>
      <c r="NKF58" s="6"/>
      <c r="NKG58" s="6"/>
      <c r="NKH58" s="6"/>
      <c r="NKI58" s="6"/>
      <c r="NKJ58" s="6"/>
      <c r="NKK58" s="6"/>
      <c r="NKL58" s="6"/>
      <c r="NKM58" s="6"/>
      <c r="NKN58" s="6"/>
      <c r="NKO58" s="6"/>
      <c r="NKP58" s="6"/>
      <c r="NKQ58" s="6"/>
      <c r="NKR58" s="6"/>
      <c r="NKS58" s="6"/>
      <c r="NKT58" s="6"/>
      <c r="NKU58" s="6"/>
      <c r="NKV58" s="6"/>
      <c r="NKW58" s="6"/>
      <c r="NKX58" s="6"/>
      <c r="NKY58" s="6"/>
      <c r="NKZ58" s="6"/>
      <c r="NLA58" s="6"/>
      <c r="NLB58" s="6"/>
      <c r="NLC58" s="6"/>
      <c r="NLD58" s="6"/>
      <c r="NLE58" s="6"/>
      <c r="NLF58" s="6"/>
      <c r="NLG58" s="6"/>
      <c r="NLH58" s="6"/>
      <c r="NLI58" s="6"/>
      <c r="NLJ58" s="6"/>
      <c r="NLK58" s="6"/>
      <c r="NLL58" s="6"/>
      <c r="NLM58" s="6"/>
      <c r="NLN58" s="6"/>
      <c r="NLO58" s="6"/>
      <c r="NLP58" s="6"/>
      <c r="NLQ58" s="6"/>
      <c r="NLR58" s="6"/>
      <c r="NLS58" s="6"/>
      <c r="NLT58" s="6"/>
      <c r="NLU58" s="6"/>
      <c r="NLV58" s="6"/>
      <c r="NLW58" s="6"/>
      <c r="NLX58" s="6"/>
      <c r="NLY58" s="6"/>
      <c r="NLZ58" s="6"/>
      <c r="NMA58" s="6"/>
      <c r="NMB58" s="6"/>
      <c r="NMC58" s="6"/>
      <c r="NMD58" s="6"/>
      <c r="NME58" s="6"/>
      <c r="NMF58" s="6"/>
      <c r="NMG58" s="6"/>
      <c r="NMH58" s="6"/>
      <c r="NMI58" s="6"/>
      <c r="NMJ58" s="6"/>
      <c r="NMK58" s="6"/>
      <c r="NML58" s="6"/>
      <c r="NMM58" s="6"/>
      <c r="NMN58" s="6"/>
      <c r="NMO58" s="6"/>
      <c r="NMP58" s="6"/>
      <c r="NMQ58" s="6"/>
      <c r="NMR58" s="6"/>
      <c r="NMS58" s="6"/>
      <c r="NMT58" s="6"/>
      <c r="NMU58" s="6"/>
      <c r="NMV58" s="6"/>
      <c r="NMW58" s="6"/>
      <c r="NMX58" s="6"/>
      <c r="NMY58" s="6"/>
      <c r="NMZ58" s="6"/>
      <c r="NNA58" s="6"/>
      <c r="NNB58" s="6"/>
      <c r="NNC58" s="6"/>
      <c r="NND58" s="6"/>
      <c r="NNE58" s="6"/>
      <c r="NNF58" s="6"/>
      <c r="NNG58" s="6"/>
      <c r="NNH58" s="6"/>
      <c r="NNI58" s="6"/>
      <c r="NNJ58" s="6"/>
      <c r="NNK58" s="6"/>
      <c r="NNL58" s="6"/>
      <c r="NNM58" s="6"/>
      <c r="NNN58" s="6"/>
      <c r="NNO58" s="6"/>
      <c r="NNP58" s="6"/>
      <c r="NNQ58" s="6"/>
      <c r="NNR58" s="6"/>
      <c r="NNS58" s="6"/>
      <c r="NNT58" s="6"/>
      <c r="NNU58" s="6"/>
      <c r="NNV58" s="6"/>
      <c r="NNW58" s="6"/>
      <c r="NNX58" s="6"/>
      <c r="NNY58" s="6"/>
      <c r="NNZ58" s="6"/>
      <c r="NOA58" s="6"/>
      <c r="NOB58" s="6"/>
      <c r="NOC58" s="6"/>
      <c r="NOD58" s="6"/>
      <c r="NOE58" s="6"/>
      <c r="NOF58" s="6"/>
      <c r="NOG58" s="6"/>
      <c r="NOH58" s="6"/>
      <c r="NOI58" s="6"/>
      <c r="NOJ58" s="6"/>
      <c r="NOK58" s="6"/>
      <c r="NOL58" s="6"/>
      <c r="NOM58" s="6"/>
      <c r="NON58" s="6"/>
      <c r="NOO58" s="6"/>
      <c r="NOP58" s="6"/>
      <c r="NOQ58" s="6"/>
      <c r="NOR58" s="6"/>
      <c r="NOS58" s="6"/>
      <c r="NOT58" s="6"/>
      <c r="NOU58" s="6"/>
      <c r="NOV58" s="6"/>
      <c r="NOW58" s="6"/>
      <c r="NOX58" s="6"/>
      <c r="NOY58" s="6"/>
      <c r="NOZ58" s="6"/>
      <c r="NPA58" s="6"/>
      <c r="NPB58" s="6"/>
      <c r="NPC58" s="6"/>
      <c r="NPD58" s="6"/>
      <c r="NPE58" s="6"/>
      <c r="NPF58" s="6"/>
      <c r="NPG58" s="6"/>
      <c r="NPH58" s="6"/>
      <c r="NPI58" s="6"/>
      <c r="NPJ58" s="6"/>
      <c r="NPK58" s="6"/>
      <c r="NPL58" s="6"/>
      <c r="NPM58" s="6"/>
      <c r="NPN58" s="6"/>
      <c r="NPO58" s="6"/>
      <c r="NPP58" s="6"/>
      <c r="NPQ58" s="6"/>
      <c r="NPR58" s="6"/>
      <c r="NPS58" s="6"/>
      <c r="NPT58" s="6"/>
      <c r="NPU58" s="6"/>
      <c r="NPV58" s="6"/>
      <c r="NPW58" s="6"/>
      <c r="NPX58" s="6"/>
      <c r="NPY58" s="6"/>
      <c r="NPZ58" s="6"/>
      <c r="NQA58" s="6"/>
      <c r="NQB58" s="6"/>
      <c r="NQC58" s="6"/>
      <c r="NQD58" s="6"/>
      <c r="NQE58" s="6"/>
      <c r="NQF58" s="6"/>
      <c r="NQG58" s="6"/>
      <c r="NQH58" s="6"/>
      <c r="NQI58" s="6"/>
      <c r="NQJ58" s="6"/>
      <c r="NQK58" s="6"/>
      <c r="NQL58" s="6"/>
      <c r="NQM58" s="6"/>
      <c r="NQN58" s="6"/>
      <c r="NQO58" s="6"/>
      <c r="NQP58" s="6"/>
      <c r="NQQ58" s="6"/>
      <c r="NQR58" s="6"/>
      <c r="NQS58" s="6"/>
      <c r="NQT58" s="6"/>
      <c r="NQU58" s="6"/>
      <c r="NQV58" s="6"/>
      <c r="NQW58" s="6"/>
      <c r="NQX58" s="6"/>
      <c r="NQY58" s="6"/>
      <c r="NQZ58" s="6"/>
      <c r="NRA58" s="6"/>
      <c r="NRB58" s="6"/>
      <c r="NRC58" s="6"/>
      <c r="NRD58" s="6"/>
      <c r="NRE58" s="6"/>
      <c r="NRF58" s="6"/>
      <c r="NRG58" s="6"/>
      <c r="NRH58" s="6"/>
      <c r="NRI58" s="6"/>
      <c r="NRJ58" s="6"/>
      <c r="NRK58" s="6"/>
      <c r="NRL58" s="6"/>
      <c r="NRM58" s="6"/>
      <c r="NRN58" s="6"/>
      <c r="NRO58" s="6"/>
      <c r="NRP58" s="6"/>
      <c r="NRQ58" s="6"/>
      <c r="NRR58" s="6"/>
      <c r="NRS58" s="6"/>
      <c r="NRT58" s="6"/>
      <c r="NRU58" s="6"/>
      <c r="NRV58" s="6"/>
      <c r="NRW58" s="6"/>
      <c r="NRX58" s="6"/>
      <c r="NRY58" s="6"/>
      <c r="NRZ58" s="6"/>
      <c r="NSA58" s="6"/>
      <c r="NSB58" s="6"/>
      <c r="NSC58" s="6"/>
      <c r="NSD58" s="6"/>
      <c r="NSE58" s="6"/>
      <c r="NSF58" s="6"/>
      <c r="NSG58" s="6"/>
      <c r="NSH58" s="6"/>
      <c r="NSI58" s="6"/>
      <c r="NSJ58" s="6"/>
      <c r="NSK58" s="6"/>
      <c r="NSL58" s="6"/>
      <c r="NSM58" s="6"/>
      <c r="NSN58" s="6"/>
      <c r="NSO58" s="6"/>
      <c r="NSP58" s="6"/>
      <c r="NSQ58" s="6"/>
      <c r="NSR58" s="6"/>
      <c r="NSS58" s="6"/>
      <c r="NST58" s="6"/>
      <c r="NSU58" s="6"/>
      <c r="NSV58" s="6"/>
      <c r="NSW58" s="6"/>
      <c r="NSX58" s="6"/>
      <c r="NSY58" s="6"/>
      <c r="NSZ58" s="6"/>
      <c r="NTA58" s="6"/>
      <c r="NTB58" s="6"/>
      <c r="NTC58" s="6"/>
      <c r="NTD58" s="6"/>
      <c r="NTE58" s="6"/>
      <c r="NTF58" s="6"/>
      <c r="NTG58" s="6"/>
      <c r="NTH58" s="6"/>
      <c r="NTI58" s="6"/>
      <c r="NTJ58" s="6"/>
      <c r="NTK58" s="6"/>
      <c r="NTL58" s="6"/>
      <c r="NTM58" s="6"/>
      <c r="NTN58" s="6"/>
      <c r="NTO58" s="6"/>
      <c r="NTP58" s="6"/>
      <c r="NTQ58" s="6"/>
      <c r="NTR58" s="6"/>
      <c r="NTS58" s="6"/>
      <c r="NTT58" s="6"/>
      <c r="NTU58" s="6"/>
      <c r="NTV58" s="6"/>
      <c r="NTW58" s="6"/>
      <c r="NTX58" s="6"/>
      <c r="NTY58" s="6"/>
      <c r="NTZ58" s="6"/>
      <c r="NUA58" s="6"/>
      <c r="NUB58" s="6"/>
      <c r="NUC58" s="6"/>
      <c r="NUD58" s="6"/>
      <c r="NUE58" s="6"/>
      <c r="NUF58" s="6"/>
      <c r="NUG58" s="6"/>
      <c r="NUH58" s="6"/>
      <c r="NUI58" s="6"/>
      <c r="NUJ58" s="6"/>
      <c r="NUK58" s="6"/>
      <c r="NUL58" s="6"/>
      <c r="NUM58" s="6"/>
      <c r="NUN58" s="6"/>
      <c r="NUO58" s="6"/>
      <c r="NUP58" s="6"/>
      <c r="NUQ58" s="6"/>
      <c r="NUR58" s="6"/>
      <c r="NUS58" s="6"/>
      <c r="NUT58" s="6"/>
      <c r="NUU58" s="6"/>
      <c r="NUV58" s="6"/>
      <c r="NUW58" s="6"/>
      <c r="NUX58" s="6"/>
      <c r="NUY58" s="6"/>
      <c r="NUZ58" s="6"/>
      <c r="NVA58" s="6"/>
      <c r="NVB58" s="6"/>
      <c r="NVC58" s="6"/>
      <c r="NVD58" s="6"/>
      <c r="NVE58" s="6"/>
      <c r="NVF58" s="6"/>
      <c r="NVG58" s="6"/>
      <c r="NVH58" s="6"/>
      <c r="NVI58" s="6"/>
      <c r="NVJ58" s="6"/>
      <c r="NVK58" s="6"/>
      <c r="NVL58" s="6"/>
      <c r="NVM58" s="6"/>
      <c r="NVN58" s="6"/>
      <c r="NVO58" s="6"/>
      <c r="NVP58" s="6"/>
      <c r="NVQ58" s="6"/>
      <c r="NVR58" s="6"/>
      <c r="NVS58" s="6"/>
      <c r="NVT58" s="6"/>
      <c r="NVU58" s="6"/>
      <c r="NVV58" s="6"/>
      <c r="NVW58" s="6"/>
      <c r="NVX58" s="6"/>
      <c r="NVY58" s="6"/>
      <c r="NVZ58" s="6"/>
      <c r="NWA58" s="6"/>
      <c r="NWB58" s="6"/>
      <c r="NWC58" s="6"/>
      <c r="NWD58" s="6"/>
      <c r="NWE58" s="6"/>
      <c r="NWF58" s="6"/>
      <c r="NWG58" s="6"/>
      <c r="NWH58" s="6"/>
      <c r="NWI58" s="6"/>
      <c r="NWJ58" s="6"/>
      <c r="NWK58" s="6"/>
      <c r="NWL58" s="6"/>
      <c r="NWM58" s="6"/>
      <c r="NWN58" s="6"/>
      <c r="NWO58" s="6"/>
      <c r="NWP58" s="6"/>
      <c r="NWQ58" s="6"/>
      <c r="NWR58" s="6"/>
      <c r="NWS58" s="6"/>
      <c r="NWT58" s="6"/>
      <c r="NWU58" s="6"/>
      <c r="NWV58" s="6"/>
      <c r="NWW58" s="6"/>
      <c r="NWX58" s="6"/>
      <c r="NWY58" s="6"/>
      <c r="NWZ58" s="6"/>
      <c r="NXA58" s="6"/>
      <c r="NXB58" s="6"/>
      <c r="NXC58" s="6"/>
      <c r="NXD58" s="6"/>
      <c r="NXE58" s="6"/>
      <c r="NXF58" s="6"/>
      <c r="NXG58" s="6"/>
      <c r="NXH58" s="6"/>
      <c r="NXI58" s="6"/>
      <c r="NXJ58" s="6"/>
      <c r="NXK58" s="6"/>
      <c r="NXL58" s="6"/>
      <c r="NXM58" s="6"/>
      <c r="NXN58" s="6"/>
      <c r="NXO58" s="6"/>
      <c r="NXP58" s="6"/>
      <c r="NXQ58" s="6"/>
      <c r="NXR58" s="6"/>
      <c r="NXS58" s="6"/>
      <c r="NXT58" s="6"/>
      <c r="NXU58" s="6"/>
      <c r="NXV58" s="6"/>
      <c r="NXW58" s="6"/>
      <c r="NXX58" s="6"/>
      <c r="NXY58" s="6"/>
      <c r="NXZ58" s="6"/>
      <c r="NYA58" s="6"/>
      <c r="NYB58" s="6"/>
      <c r="NYC58" s="6"/>
      <c r="NYD58" s="6"/>
      <c r="NYE58" s="6"/>
      <c r="NYF58" s="6"/>
      <c r="NYG58" s="6"/>
      <c r="NYH58" s="6"/>
      <c r="NYI58" s="6"/>
      <c r="NYJ58" s="6"/>
      <c r="NYK58" s="6"/>
      <c r="NYL58" s="6"/>
      <c r="NYM58" s="6"/>
      <c r="NYN58" s="6"/>
      <c r="NYO58" s="6"/>
      <c r="NYP58" s="6"/>
      <c r="NYQ58" s="6"/>
      <c r="NYR58" s="6"/>
      <c r="NYS58" s="6"/>
      <c r="NYT58" s="6"/>
      <c r="NYU58" s="6"/>
      <c r="NYV58" s="6"/>
      <c r="NYW58" s="6"/>
      <c r="NYX58" s="6"/>
      <c r="NYY58" s="6"/>
      <c r="NYZ58" s="6"/>
      <c r="NZA58" s="6"/>
      <c r="NZB58" s="6"/>
      <c r="NZC58" s="6"/>
      <c r="NZD58" s="6"/>
      <c r="NZE58" s="6"/>
      <c r="NZF58" s="6"/>
      <c r="NZG58" s="6"/>
      <c r="NZH58" s="6"/>
      <c r="NZI58" s="6"/>
      <c r="NZJ58" s="6"/>
      <c r="NZK58" s="6"/>
      <c r="NZL58" s="6"/>
      <c r="NZM58" s="6"/>
      <c r="NZN58" s="6"/>
      <c r="NZO58" s="6"/>
      <c r="NZP58" s="6"/>
      <c r="NZQ58" s="6"/>
      <c r="NZR58" s="6"/>
      <c r="NZS58" s="6"/>
      <c r="NZT58" s="6"/>
      <c r="NZU58" s="6"/>
      <c r="NZV58" s="6"/>
      <c r="NZW58" s="6"/>
      <c r="NZX58" s="6"/>
      <c r="NZY58" s="6"/>
      <c r="NZZ58" s="6"/>
      <c r="OAA58" s="6"/>
      <c r="OAB58" s="6"/>
      <c r="OAC58" s="6"/>
      <c r="OAD58" s="6"/>
      <c r="OAE58" s="6"/>
      <c r="OAF58" s="6"/>
      <c r="OAG58" s="6"/>
      <c r="OAH58" s="6"/>
      <c r="OAI58" s="6"/>
      <c r="OAJ58" s="6"/>
      <c r="OAK58" s="6"/>
      <c r="OAL58" s="6"/>
      <c r="OAM58" s="6"/>
      <c r="OAN58" s="6"/>
      <c r="OAO58" s="6"/>
      <c r="OAP58" s="6"/>
      <c r="OAQ58" s="6"/>
      <c r="OAR58" s="6"/>
      <c r="OAS58" s="6"/>
      <c r="OAT58" s="6"/>
      <c r="OAU58" s="6"/>
      <c r="OAV58" s="6"/>
      <c r="OAW58" s="6"/>
      <c r="OAX58" s="6"/>
      <c r="OAY58" s="6"/>
      <c r="OAZ58" s="6"/>
      <c r="OBA58" s="6"/>
      <c r="OBB58" s="6"/>
      <c r="OBC58" s="6"/>
      <c r="OBD58" s="6"/>
      <c r="OBE58" s="6"/>
      <c r="OBF58" s="6"/>
      <c r="OBG58" s="6"/>
      <c r="OBH58" s="6"/>
      <c r="OBI58" s="6"/>
      <c r="OBJ58" s="6"/>
      <c r="OBK58" s="6"/>
      <c r="OBL58" s="6"/>
      <c r="OBM58" s="6"/>
      <c r="OBN58" s="6"/>
      <c r="OBO58" s="6"/>
      <c r="OBP58" s="6"/>
      <c r="OBQ58" s="6"/>
      <c r="OBR58" s="6"/>
      <c r="OBS58" s="6"/>
      <c r="OBT58" s="6"/>
      <c r="OBU58" s="6"/>
      <c r="OBV58" s="6"/>
      <c r="OBW58" s="6"/>
      <c r="OBX58" s="6"/>
      <c r="OBY58" s="6"/>
      <c r="OBZ58" s="6"/>
      <c r="OCA58" s="6"/>
      <c r="OCB58" s="6"/>
      <c r="OCC58" s="6"/>
      <c r="OCD58" s="6"/>
      <c r="OCE58" s="6"/>
      <c r="OCF58" s="6"/>
      <c r="OCG58" s="6"/>
      <c r="OCH58" s="6"/>
      <c r="OCI58" s="6"/>
      <c r="OCJ58" s="6"/>
      <c r="OCK58" s="6"/>
      <c r="OCL58" s="6"/>
      <c r="OCM58" s="6"/>
      <c r="OCN58" s="6"/>
      <c r="OCO58" s="6"/>
      <c r="OCP58" s="6"/>
      <c r="OCQ58" s="6"/>
      <c r="OCR58" s="6"/>
      <c r="OCS58" s="6"/>
      <c r="OCT58" s="6"/>
      <c r="OCU58" s="6"/>
      <c r="OCV58" s="6"/>
      <c r="OCW58" s="6"/>
      <c r="OCX58" s="6"/>
      <c r="OCY58" s="6"/>
      <c r="OCZ58" s="6"/>
      <c r="ODA58" s="6"/>
      <c r="ODB58" s="6"/>
      <c r="ODC58" s="6"/>
      <c r="ODD58" s="6"/>
      <c r="ODE58" s="6"/>
      <c r="ODF58" s="6"/>
      <c r="ODG58" s="6"/>
      <c r="ODH58" s="6"/>
      <c r="ODI58" s="6"/>
      <c r="ODJ58" s="6"/>
      <c r="ODK58" s="6"/>
      <c r="ODL58" s="6"/>
      <c r="ODM58" s="6"/>
      <c r="ODN58" s="6"/>
      <c r="ODO58" s="6"/>
      <c r="ODP58" s="6"/>
      <c r="ODQ58" s="6"/>
      <c r="ODR58" s="6"/>
      <c r="ODS58" s="6"/>
      <c r="ODT58" s="6"/>
      <c r="ODU58" s="6"/>
      <c r="ODV58" s="6"/>
      <c r="ODW58" s="6"/>
      <c r="ODX58" s="6"/>
      <c r="ODY58" s="6"/>
      <c r="ODZ58" s="6"/>
      <c r="OEA58" s="6"/>
      <c r="OEB58" s="6"/>
      <c r="OEC58" s="6"/>
      <c r="OED58" s="6"/>
      <c r="OEE58" s="6"/>
      <c r="OEF58" s="6"/>
      <c r="OEG58" s="6"/>
      <c r="OEH58" s="6"/>
      <c r="OEI58" s="6"/>
      <c r="OEJ58" s="6"/>
      <c r="OEK58" s="6"/>
      <c r="OEL58" s="6"/>
      <c r="OEM58" s="6"/>
      <c r="OEN58" s="6"/>
      <c r="OEO58" s="6"/>
      <c r="OEP58" s="6"/>
      <c r="OEQ58" s="6"/>
      <c r="OER58" s="6"/>
      <c r="OES58" s="6"/>
      <c r="OET58" s="6"/>
      <c r="OEU58" s="6"/>
      <c r="OEV58" s="6"/>
      <c r="OEW58" s="6"/>
      <c r="OEX58" s="6"/>
      <c r="OEY58" s="6"/>
      <c r="OEZ58" s="6"/>
      <c r="OFA58" s="6"/>
      <c r="OFB58" s="6"/>
      <c r="OFC58" s="6"/>
      <c r="OFD58" s="6"/>
      <c r="OFE58" s="6"/>
      <c r="OFF58" s="6"/>
      <c r="OFG58" s="6"/>
      <c r="OFH58" s="6"/>
      <c r="OFI58" s="6"/>
      <c r="OFJ58" s="6"/>
      <c r="OFK58" s="6"/>
      <c r="OFL58" s="6"/>
      <c r="OFM58" s="6"/>
      <c r="OFN58" s="6"/>
      <c r="OFO58" s="6"/>
      <c r="OFP58" s="6"/>
      <c r="OFQ58" s="6"/>
      <c r="OFR58" s="6"/>
      <c r="OFS58" s="6"/>
      <c r="OFT58" s="6"/>
      <c r="OFU58" s="6"/>
      <c r="OFV58" s="6"/>
      <c r="OFW58" s="6"/>
      <c r="OFX58" s="6"/>
      <c r="OFY58" s="6"/>
      <c r="OFZ58" s="6"/>
      <c r="OGA58" s="6"/>
      <c r="OGB58" s="6"/>
      <c r="OGC58" s="6"/>
      <c r="OGD58" s="6"/>
      <c r="OGE58" s="6"/>
      <c r="OGF58" s="6"/>
      <c r="OGG58" s="6"/>
      <c r="OGH58" s="6"/>
      <c r="OGI58" s="6"/>
      <c r="OGJ58" s="6"/>
      <c r="OGK58" s="6"/>
      <c r="OGL58" s="6"/>
      <c r="OGM58" s="6"/>
      <c r="OGN58" s="6"/>
      <c r="OGO58" s="6"/>
      <c r="OGP58" s="6"/>
      <c r="OGQ58" s="6"/>
      <c r="OGR58" s="6"/>
      <c r="OGS58" s="6"/>
      <c r="OGT58" s="6"/>
      <c r="OGU58" s="6"/>
      <c r="OGV58" s="6"/>
      <c r="OGW58" s="6"/>
      <c r="OGX58" s="6"/>
      <c r="OGY58" s="6"/>
      <c r="OGZ58" s="6"/>
      <c r="OHA58" s="6"/>
      <c r="OHB58" s="6"/>
      <c r="OHC58" s="6"/>
      <c r="OHD58" s="6"/>
      <c r="OHE58" s="6"/>
      <c r="OHF58" s="6"/>
      <c r="OHG58" s="6"/>
      <c r="OHH58" s="6"/>
      <c r="OHI58" s="6"/>
      <c r="OHJ58" s="6"/>
      <c r="OHK58" s="6"/>
      <c r="OHL58" s="6"/>
      <c r="OHM58" s="6"/>
      <c r="OHN58" s="6"/>
      <c r="OHO58" s="6"/>
      <c r="OHP58" s="6"/>
      <c r="OHQ58" s="6"/>
      <c r="OHR58" s="6"/>
      <c r="OHS58" s="6"/>
      <c r="OHT58" s="6"/>
      <c r="OHU58" s="6"/>
      <c r="OHV58" s="6"/>
      <c r="OHW58" s="6"/>
      <c r="OHX58" s="6"/>
      <c r="OHY58" s="6"/>
      <c r="OHZ58" s="6"/>
      <c r="OIA58" s="6"/>
      <c r="OIB58" s="6"/>
      <c r="OIC58" s="6"/>
      <c r="OID58" s="6"/>
      <c r="OIE58" s="6"/>
      <c r="OIF58" s="6"/>
      <c r="OIG58" s="6"/>
      <c r="OIH58" s="6"/>
      <c r="OII58" s="6"/>
      <c r="OIJ58" s="6"/>
      <c r="OIK58" s="6"/>
      <c r="OIL58" s="6"/>
      <c r="OIM58" s="6"/>
      <c r="OIN58" s="6"/>
      <c r="OIO58" s="6"/>
      <c r="OIP58" s="6"/>
      <c r="OIQ58" s="6"/>
      <c r="OIR58" s="6"/>
      <c r="OIS58" s="6"/>
      <c r="OIT58" s="6"/>
      <c r="OIU58" s="6"/>
      <c r="OIV58" s="6"/>
      <c r="OIW58" s="6"/>
      <c r="OIX58" s="6"/>
      <c r="OIY58" s="6"/>
      <c r="OIZ58" s="6"/>
      <c r="OJA58" s="6"/>
      <c r="OJB58" s="6"/>
      <c r="OJC58" s="6"/>
      <c r="OJD58" s="6"/>
      <c r="OJE58" s="6"/>
      <c r="OJF58" s="6"/>
      <c r="OJG58" s="6"/>
      <c r="OJH58" s="6"/>
      <c r="OJI58" s="6"/>
      <c r="OJJ58" s="6"/>
      <c r="OJK58" s="6"/>
      <c r="OJL58" s="6"/>
      <c r="OJM58" s="6"/>
      <c r="OJN58" s="6"/>
      <c r="OJO58" s="6"/>
      <c r="OJP58" s="6"/>
      <c r="OJQ58" s="6"/>
      <c r="OJR58" s="6"/>
      <c r="OJS58" s="6"/>
      <c r="OJT58" s="6"/>
      <c r="OJU58" s="6"/>
      <c r="OJV58" s="6"/>
      <c r="OJW58" s="6"/>
      <c r="OJX58" s="6"/>
      <c r="OJY58" s="6"/>
      <c r="OJZ58" s="6"/>
      <c r="OKA58" s="6"/>
      <c r="OKB58" s="6"/>
      <c r="OKC58" s="6"/>
      <c r="OKD58" s="6"/>
      <c r="OKE58" s="6"/>
      <c r="OKF58" s="6"/>
      <c r="OKG58" s="6"/>
      <c r="OKH58" s="6"/>
      <c r="OKI58" s="6"/>
      <c r="OKJ58" s="6"/>
      <c r="OKK58" s="6"/>
      <c r="OKL58" s="6"/>
      <c r="OKM58" s="6"/>
      <c r="OKN58" s="6"/>
      <c r="OKO58" s="6"/>
      <c r="OKP58" s="6"/>
      <c r="OKQ58" s="6"/>
      <c r="OKR58" s="6"/>
      <c r="OKS58" s="6"/>
      <c r="OKT58" s="6"/>
      <c r="OKU58" s="6"/>
      <c r="OKV58" s="6"/>
      <c r="OKW58" s="6"/>
      <c r="OKX58" s="6"/>
      <c r="OKY58" s="6"/>
      <c r="OKZ58" s="6"/>
      <c r="OLA58" s="6"/>
      <c r="OLB58" s="6"/>
      <c r="OLC58" s="6"/>
      <c r="OLD58" s="6"/>
      <c r="OLE58" s="6"/>
      <c r="OLF58" s="6"/>
      <c r="OLG58" s="6"/>
      <c r="OLH58" s="6"/>
      <c r="OLI58" s="6"/>
      <c r="OLJ58" s="6"/>
      <c r="OLK58" s="6"/>
      <c r="OLL58" s="6"/>
      <c r="OLM58" s="6"/>
      <c r="OLN58" s="6"/>
      <c r="OLO58" s="6"/>
      <c r="OLP58" s="6"/>
      <c r="OLQ58" s="6"/>
      <c r="OLR58" s="6"/>
      <c r="OLS58" s="6"/>
      <c r="OLT58" s="6"/>
      <c r="OLU58" s="6"/>
      <c r="OLV58" s="6"/>
      <c r="OLW58" s="6"/>
      <c r="OLX58" s="6"/>
      <c r="OLY58" s="6"/>
      <c r="OLZ58" s="6"/>
      <c r="OMA58" s="6"/>
      <c r="OMB58" s="6"/>
      <c r="OMC58" s="6"/>
      <c r="OMD58" s="6"/>
      <c r="OME58" s="6"/>
      <c r="OMF58" s="6"/>
      <c r="OMG58" s="6"/>
      <c r="OMH58" s="6"/>
      <c r="OMI58" s="6"/>
      <c r="OMJ58" s="6"/>
      <c r="OMK58" s="6"/>
      <c r="OML58" s="6"/>
      <c r="OMM58" s="6"/>
      <c r="OMN58" s="6"/>
      <c r="OMO58" s="6"/>
      <c r="OMP58" s="6"/>
      <c r="OMQ58" s="6"/>
      <c r="OMR58" s="6"/>
      <c r="OMS58" s="6"/>
      <c r="OMT58" s="6"/>
      <c r="OMU58" s="6"/>
      <c r="OMV58" s="6"/>
      <c r="OMW58" s="6"/>
      <c r="OMX58" s="6"/>
      <c r="OMY58" s="6"/>
      <c r="OMZ58" s="6"/>
      <c r="ONA58" s="6"/>
      <c r="ONB58" s="6"/>
      <c r="ONC58" s="6"/>
      <c r="OND58" s="6"/>
      <c r="ONE58" s="6"/>
      <c r="ONF58" s="6"/>
      <c r="ONG58" s="6"/>
      <c r="ONH58" s="6"/>
      <c r="ONI58" s="6"/>
      <c r="ONJ58" s="6"/>
      <c r="ONK58" s="6"/>
      <c r="ONL58" s="6"/>
      <c r="ONM58" s="6"/>
      <c r="ONN58" s="6"/>
      <c r="ONO58" s="6"/>
      <c r="ONP58" s="6"/>
      <c r="ONQ58" s="6"/>
      <c r="ONR58" s="6"/>
      <c r="ONS58" s="6"/>
      <c r="ONT58" s="6"/>
      <c r="ONU58" s="6"/>
      <c r="ONV58" s="6"/>
      <c r="ONW58" s="6"/>
      <c r="ONX58" s="6"/>
      <c r="ONY58" s="6"/>
      <c r="ONZ58" s="6"/>
      <c r="OOA58" s="6"/>
      <c r="OOB58" s="6"/>
      <c r="OOC58" s="6"/>
      <c r="OOD58" s="6"/>
      <c r="OOE58" s="6"/>
      <c r="OOF58" s="6"/>
      <c r="OOG58" s="6"/>
      <c r="OOH58" s="6"/>
      <c r="OOI58" s="6"/>
      <c r="OOJ58" s="6"/>
      <c r="OOK58" s="6"/>
      <c r="OOL58" s="6"/>
      <c r="OOM58" s="6"/>
      <c r="OON58" s="6"/>
      <c r="OOO58" s="6"/>
      <c r="OOP58" s="6"/>
      <c r="OOQ58" s="6"/>
      <c r="OOR58" s="6"/>
      <c r="OOS58" s="6"/>
      <c r="OOT58" s="6"/>
      <c r="OOU58" s="6"/>
      <c r="OOV58" s="6"/>
      <c r="OOW58" s="6"/>
      <c r="OOX58" s="6"/>
      <c r="OOY58" s="6"/>
      <c r="OOZ58" s="6"/>
      <c r="OPA58" s="6"/>
      <c r="OPB58" s="6"/>
      <c r="OPC58" s="6"/>
      <c r="OPD58" s="6"/>
      <c r="OPE58" s="6"/>
      <c r="OPF58" s="6"/>
      <c r="OPG58" s="6"/>
      <c r="OPH58" s="6"/>
      <c r="OPI58" s="6"/>
      <c r="OPJ58" s="6"/>
      <c r="OPK58" s="6"/>
      <c r="OPL58" s="6"/>
      <c r="OPM58" s="6"/>
      <c r="OPN58" s="6"/>
      <c r="OPO58" s="6"/>
      <c r="OPP58" s="6"/>
      <c r="OPQ58" s="6"/>
      <c r="OPR58" s="6"/>
      <c r="OPS58" s="6"/>
      <c r="OPT58" s="6"/>
      <c r="OPU58" s="6"/>
      <c r="OPV58" s="6"/>
      <c r="OPW58" s="6"/>
      <c r="OPX58" s="6"/>
      <c r="OPY58" s="6"/>
      <c r="OPZ58" s="6"/>
      <c r="OQA58" s="6"/>
      <c r="OQB58" s="6"/>
      <c r="OQC58" s="6"/>
      <c r="OQD58" s="6"/>
      <c r="OQE58" s="6"/>
      <c r="OQF58" s="6"/>
      <c r="OQG58" s="6"/>
      <c r="OQH58" s="6"/>
      <c r="OQI58" s="6"/>
      <c r="OQJ58" s="6"/>
      <c r="OQK58" s="6"/>
      <c r="OQL58" s="6"/>
      <c r="OQM58" s="6"/>
      <c r="OQN58" s="6"/>
      <c r="OQO58" s="6"/>
      <c r="OQP58" s="6"/>
      <c r="OQQ58" s="6"/>
      <c r="OQR58" s="6"/>
      <c r="OQS58" s="6"/>
      <c r="OQT58" s="6"/>
      <c r="OQU58" s="6"/>
      <c r="OQV58" s="6"/>
      <c r="OQW58" s="6"/>
      <c r="OQX58" s="6"/>
      <c r="OQY58" s="6"/>
      <c r="OQZ58" s="6"/>
      <c r="ORA58" s="6"/>
      <c r="ORB58" s="6"/>
      <c r="ORC58" s="6"/>
      <c r="ORD58" s="6"/>
      <c r="ORE58" s="6"/>
      <c r="ORF58" s="6"/>
      <c r="ORG58" s="6"/>
      <c r="ORH58" s="6"/>
      <c r="ORI58" s="6"/>
      <c r="ORJ58" s="6"/>
      <c r="ORK58" s="6"/>
      <c r="ORL58" s="6"/>
      <c r="ORM58" s="6"/>
      <c r="ORN58" s="6"/>
      <c r="ORO58" s="6"/>
      <c r="ORP58" s="6"/>
      <c r="ORQ58" s="6"/>
      <c r="ORR58" s="6"/>
      <c r="ORS58" s="6"/>
      <c r="ORT58" s="6"/>
      <c r="ORU58" s="6"/>
      <c r="ORV58" s="6"/>
      <c r="ORW58" s="6"/>
      <c r="ORX58" s="6"/>
      <c r="ORY58" s="6"/>
      <c r="ORZ58" s="6"/>
      <c r="OSA58" s="6"/>
      <c r="OSB58" s="6"/>
      <c r="OSC58" s="6"/>
      <c r="OSD58" s="6"/>
      <c r="OSE58" s="6"/>
      <c r="OSF58" s="6"/>
      <c r="OSG58" s="6"/>
      <c r="OSH58" s="6"/>
      <c r="OSI58" s="6"/>
      <c r="OSJ58" s="6"/>
      <c r="OSK58" s="6"/>
      <c r="OSL58" s="6"/>
      <c r="OSM58" s="6"/>
      <c r="OSN58" s="6"/>
      <c r="OSO58" s="6"/>
      <c r="OSP58" s="6"/>
      <c r="OSQ58" s="6"/>
      <c r="OSR58" s="6"/>
      <c r="OSS58" s="6"/>
      <c r="OST58" s="6"/>
      <c r="OSU58" s="6"/>
      <c r="OSV58" s="6"/>
      <c r="OSW58" s="6"/>
      <c r="OSX58" s="6"/>
      <c r="OSY58" s="6"/>
      <c r="OSZ58" s="6"/>
      <c r="OTA58" s="6"/>
      <c r="OTB58" s="6"/>
      <c r="OTC58" s="6"/>
      <c r="OTD58" s="6"/>
      <c r="OTE58" s="6"/>
      <c r="OTF58" s="6"/>
      <c r="OTG58" s="6"/>
      <c r="OTH58" s="6"/>
      <c r="OTI58" s="6"/>
      <c r="OTJ58" s="6"/>
      <c r="OTK58" s="6"/>
      <c r="OTL58" s="6"/>
      <c r="OTM58" s="6"/>
      <c r="OTN58" s="6"/>
      <c r="OTO58" s="6"/>
      <c r="OTP58" s="6"/>
      <c r="OTQ58" s="6"/>
      <c r="OTR58" s="6"/>
      <c r="OTS58" s="6"/>
      <c r="OTT58" s="6"/>
      <c r="OTU58" s="6"/>
      <c r="OTV58" s="6"/>
      <c r="OTW58" s="6"/>
      <c r="OTX58" s="6"/>
      <c r="OTY58" s="6"/>
      <c r="OTZ58" s="6"/>
      <c r="OUA58" s="6"/>
      <c r="OUB58" s="6"/>
      <c r="OUC58" s="6"/>
      <c r="OUD58" s="6"/>
      <c r="OUE58" s="6"/>
      <c r="OUF58" s="6"/>
      <c r="OUG58" s="6"/>
      <c r="OUH58" s="6"/>
      <c r="OUI58" s="6"/>
      <c r="OUJ58" s="6"/>
      <c r="OUK58" s="6"/>
      <c r="OUL58" s="6"/>
      <c r="OUM58" s="6"/>
      <c r="OUN58" s="6"/>
      <c r="OUO58" s="6"/>
      <c r="OUP58" s="6"/>
      <c r="OUQ58" s="6"/>
      <c r="OUR58" s="6"/>
      <c r="OUS58" s="6"/>
      <c r="OUT58" s="6"/>
      <c r="OUU58" s="6"/>
      <c r="OUV58" s="6"/>
      <c r="OUW58" s="6"/>
      <c r="OUX58" s="6"/>
      <c r="OUY58" s="6"/>
      <c r="OUZ58" s="6"/>
      <c r="OVA58" s="6"/>
      <c r="OVB58" s="6"/>
      <c r="OVC58" s="6"/>
      <c r="OVD58" s="6"/>
      <c r="OVE58" s="6"/>
      <c r="OVF58" s="6"/>
      <c r="OVG58" s="6"/>
      <c r="OVH58" s="6"/>
      <c r="OVI58" s="6"/>
      <c r="OVJ58" s="6"/>
      <c r="OVK58" s="6"/>
      <c r="OVL58" s="6"/>
      <c r="OVM58" s="6"/>
      <c r="OVN58" s="6"/>
      <c r="OVO58" s="6"/>
      <c r="OVP58" s="6"/>
      <c r="OVQ58" s="6"/>
      <c r="OVR58" s="6"/>
      <c r="OVS58" s="6"/>
      <c r="OVT58" s="6"/>
      <c r="OVU58" s="6"/>
      <c r="OVV58" s="6"/>
      <c r="OVW58" s="6"/>
      <c r="OVX58" s="6"/>
      <c r="OVY58" s="6"/>
      <c r="OVZ58" s="6"/>
      <c r="OWA58" s="6"/>
      <c r="OWB58" s="6"/>
      <c r="OWC58" s="6"/>
      <c r="OWD58" s="6"/>
      <c r="OWE58" s="6"/>
      <c r="OWF58" s="6"/>
      <c r="OWG58" s="6"/>
      <c r="OWH58" s="6"/>
      <c r="OWI58" s="6"/>
      <c r="OWJ58" s="6"/>
      <c r="OWK58" s="6"/>
      <c r="OWL58" s="6"/>
      <c r="OWM58" s="6"/>
      <c r="OWN58" s="6"/>
      <c r="OWO58" s="6"/>
      <c r="OWP58" s="6"/>
      <c r="OWQ58" s="6"/>
      <c r="OWR58" s="6"/>
      <c r="OWS58" s="6"/>
      <c r="OWT58" s="6"/>
      <c r="OWU58" s="6"/>
      <c r="OWV58" s="6"/>
      <c r="OWW58" s="6"/>
      <c r="OWX58" s="6"/>
      <c r="OWY58" s="6"/>
      <c r="OWZ58" s="6"/>
      <c r="OXA58" s="6"/>
      <c r="OXB58" s="6"/>
      <c r="OXC58" s="6"/>
      <c r="OXD58" s="6"/>
      <c r="OXE58" s="6"/>
      <c r="OXF58" s="6"/>
      <c r="OXG58" s="6"/>
      <c r="OXH58" s="6"/>
      <c r="OXI58" s="6"/>
      <c r="OXJ58" s="6"/>
      <c r="OXK58" s="6"/>
      <c r="OXL58" s="6"/>
      <c r="OXM58" s="6"/>
      <c r="OXN58" s="6"/>
      <c r="OXO58" s="6"/>
      <c r="OXP58" s="6"/>
      <c r="OXQ58" s="6"/>
      <c r="OXR58" s="6"/>
      <c r="OXS58" s="6"/>
      <c r="OXT58" s="6"/>
      <c r="OXU58" s="6"/>
      <c r="OXV58" s="6"/>
      <c r="OXW58" s="6"/>
      <c r="OXX58" s="6"/>
      <c r="OXY58" s="6"/>
      <c r="OXZ58" s="6"/>
      <c r="OYA58" s="6"/>
      <c r="OYB58" s="6"/>
      <c r="OYC58" s="6"/>
      <c r="OYD58" s="6"/>
      <c r="OYE58" s="6"/>
      <c r="OYF58" s="6"/>
      <c r="OYG58" s="6"/>
      <c r="OYH58" s="6"/>
      <c r="OYI58" s="6"/>
      <c r="OYJ58" s="6"/>
      <c r="OYK58" s="6"/>
      <c r="OYL58" s="6"/>
      <c r="OYM58" s="6"/>
      <c r="OYN58" s="6"/>
      <c r="OYO58" s="6"/>
      <c r="OYP58" s="6"/>
      <c r="OYQ58" s="6"/>
      <c r="OYR58" s="6"/>
      <c r="OYS58" s="6"/>
      <c r="OYT58" s="6"/>
      <c r="OYU58" s="6"/>
      <c r="OYV58" s="6"/>
      <c r="OYW58" s="6"/>
      <c r="OYX58" s="6"/>
      <c r="OYY58" s="6"/>
      <c r="OYZ58" s="6"/>
      <c r="OZA58" s="6"/>
      <c r="OZB58" s="6"/>
      <c r="OZC58" s="6"/>
      <c r="OZD58" s="6"/>
      <c r="OZE58" s="6"/>
      <c r="OZF58" s="6"/>
      <c r="OZG58" s="6"/>
      <c r="OZH58" s="6"/>
      <c r="OZI58" s="6"/>
      <c r="OZJ58" s="6"/>
      <c r="OZK58" s="6"/>
      <c r="OZL58" s="6"/>
      <c r="OZM58" s="6"/>
      <c r="OZN58" s="6"/>
      <c r="OZO58" s="6"/>
      <c r="OZP58" s="6"/>
      <c r="OZQ58" s="6"/>
      <c r="OZR58" s="6"/>
      <c r="OZS58" s="6"/>
      <c r="OZT58" s="6"/>
      <c r="OZU58" s="6"/>
      <c r="OZV58" s="6"/>
      <c r="OZW58" s="6"/>
      <c r="OZX58" s="6"/>
      <c r="OZY58" s="6"/>
      <c r="OZZ58" s="6"/>
      <c r="PAA58" s="6"/>
      <c r="PAB58" s="6"/>
      <c r="PAC58" s="6"/>
      <c r="PAD58" s="6"/>
      <c r="PAE58" s="6"/>
      <c r="PAF58" s="6"/>
      <c r="PAG58" s="6"/>
      <c r="PAH58" s="6"/>
      <c r="PAI58" s="6"/>
      <c r="PAJ58" s="6"/>
      <c r="PAK58" s="6"/>
      <c r="PAL58" s="6"/>
      <c r="PAM58" s="6"/>
      <c r="PAN58" s="6"/>
      <c r="PAO58" s="6"/>
      <c r="PAP58" s="6"/>
      <c r="PAQ58" s="6"/>
      <c r="PAR58" s="6"/>
      <c r="PAS58" s="6"/>
      <c r="PAT58" s="6"/>
      <c r="PAU58" s="6"/>
      <c r="PAV58" s="6"/>
      <c r="PAW58" s="6"/>
      <c r="PAX58" s="6"/>
      <c r="PAY58" s="6"/>
      <c r="PAZ58" s="6"/>
      <c r="PBA58" s="6"/>
      <c r="PBB58" s="6"/>
      <c r="PBC58" s="6"/>
      <c r="PBD58" s="6"/>
      <c r="PBE58" s="6"/>
      <c r="PBF58" s="6"/>
      <c r="PBG58" s="6"/>
      <c r="PBH58" s="6"/>
      <c r="PBI58" s="6"/>
      <c r="PBJ58" s="6"/>
      <c r="PBK58" s="6"/>
      <c r="PBL58" s="6"/>
      <c r="PBM58" s="6"/>
      <c r="PBN58" s="6"/>
      <c r="PBO58" s="6"/>
      <c r="PBP58" s="6"/>
      <c r="PBQ58" s="6"/>
      <c r="PBR58" s="6"/>
      <c r="PBS58" s="6"/>
      <c r="PBT58" s="6"/>
      <c r="PBU58" s="6"/>
      <c r="PBV58" s="6"/>
      <c r="PBW58" s="6"/>
      <c r="PBX58" s="6"/>
      <c r="PBY58" s="6"/>
      <c r="PBZ58" s="6"/>
      <c r="PCA58" s="6"/>
      <c r="PCB58" s="6"/>
      <c r="PCC58" s="6"/>
      <c r="PCD58" s="6"/>
      <c r="PCE58" s="6"/>
      <c r="PCF58" s="6"/>
      <c r="PCG58" s="6"/>
      <c r="PCH58" s="6"/>
      <c r="PCI58" s="6"/>
      <c r="PCJ58" s="6"/>
      <c r="PCK58" s="6"/>
      <c r="PCL58" s="6"/>
      <c r="PCM58" s="6"/>
      <c r="PCN58" s="6"/>
      <c r="PCO58" s="6"/>
      <c r="PCP58" s="6"/>
      <c r="PCQ58" s="6"/>
      <c r="PCR58" s="6"/>
      <c r="PCS58" s="6"/>
      <c r="PCT58" s="6"/>
      <c r="PCU58" s="6"/>
      <c r="PCV58" s="6"/>
      <c r="PCW58" s="6"/>
      <c r="PCX58" s="6"/>
      <c r="PCY58" s="6"/>
      <c r="PCZ58" s="6"/>
      <c r="PDA58" s="6"/>
      <c r="PDB58" s="6"/>
      <c r="PDC58" s="6"/>
      <c r="PDD58" s="6"/>
      <c r="PDE58" s="6"/>
      <c r="PDF58" s="6"/>
      <c r="PDG58" s="6"/>
      <c r="PDH58" s="6"/>
      <c r="PDI58" s="6"/>
      <c r="PDJ58" s="6"/>
      <c r="PDK58" s="6"/>
      <c r="PDL58" s="6"/>
      <c r="PDM58" s="6"/>
      <c r="PDN58" s="6"/>
      <c r="PDO58" s="6"/>
      <c r="PDP58" s="6"/>
      <c r="PDQ58" s="6"/>
      <c r="PDR58" s="6"/>
      <c r="PDS58" s="6"/>
      <c r="PDT58" s="6"/>
      <c r="PDU58" s="6"/>
      <c r="PDV58" s="6"/>
      <c r="PDW58" s="6"/>
      <c r="PDX58" s="6"/>
      <c r="PDY58" s="6"/>
      <c r="PDZ58" s="6"/>
      <c r="PEA58" s="6"/>
      <c r="PEB58" s="6"/>
      <c r="PEC58" s="6"/>
      <c r="PED58" s="6"/>
      <c r="PEE58" s="6"/>
      <c r="PEF58" s="6"/>
      <c r="PEG58" s="6"/>
      <c r="PEH58" s="6"/>
      <c r="PEI58" s="6"/>
      <c r="PEJ58" s="6"/>
      <c r="PEK58" s="6"/>
      <c r="PEL58" s="6"/>
      <c r="PEM58" s="6"/>
      <c r="PEN58" s="6"/>
      <c r="PEO58" s="6"/>
      <c r="PEP58" s="6"/>
      <c r="PEQ58" s="6"/>
      <c r="PER58" s="6"/>
      <c r="PES58" s="6"/>
      <c r="PET58" s="6"/>
      <c r="PEU58" s="6"/>
      <c r="PEV58" s="6"/>
      <c r="PEW58" s="6"/>
      <c r="PEX58" s="6"/>
      <c r="PEY58" s="6"/>
      <c r="PEZ58" s="6"/>
      <c r="PFA58" s="6"/>
      <c r="PFB58" s="6"/>
      <c r="PFC58" s="6"/>
      <c r="PFD58" s="6"/>
      <c r="PFE58" s="6"/>
      <c r="PFF58" s="6"/>
      <c r="PFG58" s="6"/>
      <c r="PFH58" s="6"/>
      <c r="PFI58" s="6"/>
      <c r="PFJ58" s="6"/>
      <c r="PFK58" s="6"/>
      <c r="PFL58" s="6"/>
      <c r="PFM58" s="6"/>
      <c r="PFN58" s="6"/>
      <c r="PFO58" s="6"/>
      <c r="PFP58" s="6"/>
      <c r="PFQ58" s="6"/>
      <c r="PFR58" s="6"/>
      <c r="PFS58" s="6"/>
      <c r="PFT58" s="6"/>
      <c r="PFU58" s="6"/>
      <c r="PFV58" s="6"/>
      <c r="PFW58" s="6"/>
      <c r="PFX58" s="6"/>
      <c r="PFY58" s="6"/>
      <c r="PFZ58" s="6"/>
      <c r="PGA58" s="6"/>
      <c r="PGB58" s="6"/>
      <c r="PGC58" s="6"/>
      <c r="PGD58" s="6"/>
      <c r="PGE58" s="6"/>
      <c r="PGF58" s="6"/>
      <c r="PGG58" s="6"/>
      <c r="PGH58" s="6"/>
      <c r="PGI58" s="6"/>
      <c r="PGJ58" s="6"/>
      <c r="PGK58" s="6"/>
      <c r="PGL58" s="6"/>
      <c r="PGM58" s="6"/>
      <c r="PGN58" s="6"/>
      <c r="PGO58" s="6"/>
      <c r="PGP58" s="6"/>
      <c r="PGQ58" s="6"/>
      <c r="PGR58" s="6"/>
      <c r="PGS58" s="6"/>
      <c r="PGT58" s="6"/>
      <c r="PGU58" s="6"/>
      <c r="PGV58" s="6"/>
      <c r="PGW58" s="6"/>
      <c r="PGX58" s="6"/>
      <c r="PGY58" s="6"/>
      <c r="PGZ58" s="6"/>
      <c r="PHA58" s="6"/>
      <c r="PHB58" s="6"/>
      <c r="PHC58" s="6"/>
      <c r="PHD58" s="6"/>
      <c r="PHE58" s="6"/>
      <c r="PHF58" s="6"/>
      <c r="PHG58" s="6"/>
      <c r="PHH58" s="6"/>
      <c r="PHI58" s="6"/>
      <c r="PHJ58" s="6"/>
      <c r="PHK58" s="6"/>
      <c r="PHL58" s="6"/>
      <c r="PHM58" s="6"/>
      <c r="PHN58" s="6"/>
      <c r="PHO58" s="6"/>
      <c r="PHP58" s="6"/>
      <c r="PHQ58" s="6"/>
      <c r="PHR58" s="6"/>
      <c r="PHS58" s="6"/>
      <c r="PHT58" s="6"/>
      <c r="PHU58" s="6"/>
      <c r="PHV58" s="6"/>
      <c r="PHW58" s="6"/>
      <c r="PHX58" s="6"/>
      <c r="PHY58" s="6"/>
      <c r="PHZ58" s="6"/>
      <c r="PIA58" s="6"/>
      <c r="PIB58" s="6"/>
      <c r="PIC58" s="6"/>
      <c r="PID58" s="6"/>
      <c r="PIE58" s="6"/>
      <c r="PIF58" s="6"/>
      <c r="PIG58" s="6"/>
      <c r="PIH58" s="6"/>
      <c r="PII58" s="6"/>
      <c r="PIJ58" s="6"/>
      <c r="PIK58" s="6"/>
      <c r="PIL58" s="6"/>
      <c r="PIM58" s="6"/>
      <c r="PIN58" s="6"/>
      <c r="PIO58" s="6"/>
      <c r="PIP58" s="6"/>
      <c r="PIQ58" s="6"/>
      <c r="PIR58" s="6"/>
      <c r="PIS58" s="6"/>
      <c r="PIT58" s="6"/>
      <c r="PIU58" s="6"/>
      <c r="PIV58" s="6"/>
      <c r="PIW58" s="6"/>
      <c r="PIX58" s="6"/>
      <c r="PIY58" s="6"/>
      <c r="PIZ58" s="6"/>
      <c r="PJA58" s="6"/>
      <c r="PJB58" s="6"/>
      <c r="PJC58" s="6"/>
      <c r="PJD58" s="6"/>
      <c r="PJE58" s="6"/>
      <c r="PJF58" s="6"/>
      <c r="PJG58" s="6"/>
      <c r="PJH58" s="6"/>
      <c r="PJI58" s="6"/>
      <c r="PJJ58" s="6"/>
      <c r="PJK58" s="6"/>
      <c r="PJL58" s="6"/>
      <c r="PJM58" s="6"/>
      <c r="PJN58" s="6"/>
      <c r="PJO58" s="6"/>
      <c r="PJP58" s="6"/>
      <c r="PJQ58" s="6"/>
      <c r="PJR58" s="6"/>
      <c r="PJS58" s="6"/>
      <c r="PJT58" s="6"/>
      <c r="PJU58" s="6"/>
      <c r="PJV58" s="6"/>
      <c r="PJW58" s="6"/>
      <c r="PJX58" s="6"/>
      <c r="PJY58" s="6"/>
      <c r="PJZ58" s="6"/>
      <c r="PKA58" s="6"/>
      <c r="PKB58" s="6"/>
      <c r="PKC58" s="6"/>
      <c r="PKD58" s="6"/>
      <c r="PKE58" s="6"/>
      <c r="PKF58" s="6"/>
      <c r="PKG58" s="6"/>
      <c r="PKH58" s="6"/>
      <c r="PKI58" s="6"/>
      <c r="PKJ58" s="6"/>
      <c r="PKK58" s="6"/>
      <c r="PKL58" s="6"/>
      <c r="PKM58" s="6"/>
      <c r="PKN58" s="6"/>
      <c r="PKO58" s="6"/>
      <c r="PKP58" s="6"/>
      <c r="PKQ58" s="6"/>
      <c r="PKR58" s="6"/>
      <c r="PKS58" s="6"/>
      <c r="PKT58" s="6"/>
      <c r="PKU58" s="6"/>
      <c r="PKV58" s="6"/>
      <c r="PKW58" s="6"/>
      <c r="PKX58" s="6"/>
      <c r="PKY58" s="6"/>
      <c r="PKZ58" s="6"/>
      <c r="PLA58" s="6"/>
      <c r="PLB58" s="6"/>
      <c r="PLC58" s="6"/>
      <c r="PLD58" s="6"/>
      <c r="PLE58" s="6"/>
      <c r="PLF58" s="6"/>
      <c r="PLG58" s="6"/>
      <c r="PLH58" s="6"/>
      <c r="PLI58" s="6"/>
      <c r="PLJ58" s="6"/>
      <c r="PLK58" s="6"/>
      <c r="PLL58" s="6"/>
      <c r="PLM58" s="6"/>
      <c r="PLN58" s="6"/>
      <c r="PLO58" s="6"/>
      <c r="PLP58" s="6"/>
      <c r="PLQ58" s="6"/>
      <c r="PLR58" s="6"/>
      <c r="PLS58" s="6"/>
      <c r="PLT58" s="6"/>
      <c r="PLU58" s="6"/>
      <c r="PLV58" s="6"/>
      <c r="PLW58" s="6"/>
      <c r="PLX58" s="6"/>
      <c r="PLY58" s="6"/>
      <c r="PLZ58" s="6"/>
      <c r="PMA58" s="6"/>
      <c r="PMB58" s="6"/>
      <c r="PMC58" s="6"/>
      <c r="PMD58" s="6"/>
      <c r="PME58" s="6"/>
      <c r="PMF58" s="6"/>
      <c r="PMG58" s="6"/>
      <c r="PMH58" s="6"/>
      <c r="PMI58" s="6"/>
      <c r="PMJ58" s="6"/>
      <c r="PMK58" s="6"/>
      <c r="PML58" s="6"/>
      <c r="PMM58" s="6"/>
      <c r="PMN58" s="6"/>
      <c r="PMO58" s="6"/>
      <c r="PMP58" s="6"/>
      <c r="PMQ58" s="6"/>
      <c r="PMR58" s="6"/>
      <c r="PMS58" s="6"/>
      <c r="PMT58" s="6"/>
      <c r="PMU58" s="6"/>
      <c r="PMV58" s="6"/>
      <c r="PMW58" s="6"/>
      <c r="PMX58" s="6"/>
      <c r="PMY58" s="6"/>
      <c r="PMZ58" s="6"/>
      <c r="PNA58" s="6"/>
      <c r="PNB58" s="6"/>
      <c r="PNC58" s="6"/>
      <c r="PND58" s="6"/>
      <c r="PNE58" s="6"/>
      <c r="PNF58" s="6"/>
      <c r="PNG58" s="6"/>
      <c r="PNH58" s="6"/>
      <c r="PNI58" s="6"/>
      <c r="PNJ58" s="6"/>
      <c r="PNK58" s="6"/>
      <c r="PNL58" s="6"/>
      <c r="PNM58" s="6"/>
      <c r="PNN58" s="6"/>
      <c r="PNO58" s="6"/>
      <c r="PNP58" s="6"/>
      <c r="PNQ58" s="6"/>
      <c r="PNR58" s="6"/>
      <c r="PNS58" s="6"/>
      <c r="PNT58" s="6"/>
      <c r="PNU58" s="6"/>
      <c r="PNV58" s="6"/>
      <c r="PNW58" s="6"/>
      <c r="PNX58" s="6"/>
      <c r="PNY58" s="6"/>
      <c r="PNZ58" s="6"/>
      <c r="POA58" s="6"/>
      <c r="POB58" s="6"/>
      <c r="POC58" s="6"/>
      <c r="POD58" s="6"/>
      <c r="POE58" s="6"/>
      <c r="POF58" s="6"/>
      <c r="POG58" s="6"/>
      <c r="POH58" s="6"/>
      <c r="POI58" s="6"/>
      <c r="POJ58" s="6"/>
      <c r="POK58" s="6"/>
      <c r="POL58" s="6"/>
      <c r="POM58" s="6"/>
      <c r="PON58" s="6"/>
      <c r="POO58" s="6"/>
      <c r="POP58" s="6"/>
      <c r="POQ58" s="6"/>
      <c r="POR58" s="6"/>
      <c r="POS58" s="6"/>
      <c r="POT58" s="6"/>
      <c r="POU58" s="6"/>
      <c r="POV58" s="6"/>
      <c r="POW58" s="6"/>
      <c r="POX58" s="6"/>
      <c r="POY58" s="6"/>
      <c r="POZ58" s="6"/>
      <c r="PPA58" s="6"/>
      <c r="PPB58" s="6"/>
      <c r="PPC58" s="6"/>
      <c r="PPD58" s="6"/>
      <c r="PPE58" s="6"/>
      <c r="PPF58" s="6"/>
      <c r="PPG58" s="6"/>
      <c r="PPH58" s="6"/>
      <c r="PPI58" s="6"/>
      <c r="PPJ58" s="6"/>
      <c r="PPK58" s="6"/>
      <c r="PPL58" s="6"/>
      <c r="PPM58" s="6"/>
      <c r="PPN58" s="6"/>
      <c r="PPO58" s="6"/>
      <c r="PPP58" s="6"/>
      <c r="PPQ58" s="6"/>
      <c r="PPR58" s="6"/>
      <c r="PPS58" s="6"/>
      <c r="PPT58" s="6"/>
      <c r="PPU58" s="6"/>
      <c r="PPV58" s="6"/>
      <c r="PPW58" s="6"/>
      <c r="PPX58" s="6"/>
      <c r="PPY58" s="6"/>
      <c r="PPZ58" s="6"/>
      <c r="PQA58" s="6"/>
      <c r="PQB58" s="6"/>
      <c r="PQC58" s="6"/>
      <c r="PQD58" s="6"/>
      <c r="PQE58" s="6"/>
      <c r="PQF58" s="6"/>
      <c r="PQG58" s="6"/>
      <c r="PQH58" s="6"/>
      <c r="PQI58" s="6"/>
      <c r="PQJ58" s="6"/>
      <c r="PQK58" s="6"/>
      <c r="PQL58" s="6"/>
      <c r="PQM58" s="6"/>
      <c r="PQN58" s="6"/>
      <c r="PQO58" s="6"/>
      <c r="PQP58" s="6"/>
      <c r="PQQ58" s="6"/>
      <c r="PQR58" s="6"/>
      <c r="PQS58" s="6"/>
      <c r="PQT58" s="6"/>
      <c r="PQU58" s="6"/>
      <c r="PQV58" s="6"/>
      <c r="PQW58" s="6"/>
      <c r="PQX58" s="6"/>
      <c r="PQY58" s="6"/>
      <c r="PQZ58" s="6"/>
      <c r="PRA58" s="6"/>
      <c r="PRB58" s="6"/>
      <c r="PRC58" s="6"/>
      <c r="PRD58" s="6"/>
      <c r="PRE58" s="6"/>
      <c r="PRF58" s="6"/>
      <c r="PRG58" s="6"/>
      <c r="PRH58" s="6"/>
      <c r="PRI58" s="6"/>
      <c r="PRJ58" s="6"/>
      <c r="PRK58" s="6"/>
      <c r="PRL58" s="6"/>
      <c r="PRM58" s="6"/>
      <c r="PRN58" s="6"/>
      <c r="PRO58" s="6"/>
      <c r="PRP58" s="6"/>
      <c r="PRQ58" s="6"/>
      <c r="PRR58" s="6"/>
      <c r="PRS58" s="6"/>
      <c r="PRT58" s="6"/>
      <c r="PRU58" s="6"/>
      <c r="PRV58" s="6"/>
      <c r="PRW58" s="6"/>
      <c r="PRX58" s="6"/>
      <c r="PRY58" s="6"/>
      <c r="PRZ58" s="6"/>
      <c r="PSA58" s="6"/>
      <c r="PSB58" s="6"/>
      <c r="PSC58" s="6"/>
      <c r="PSD58" s="6"/>
      <c r="PSE58" s="6"/>
      <c r="PSF58" s="6"/>
      <c r="PSG58" s="6"/>
      <c r="PSH58" s="6"/>
      <c r="PSI58" s="6"/>
      <c r="PSJ58" s="6"/>
      <c r="PSK58" s="6"/>
      <c r="PSL58" s="6"/>
      <c r="PSM58" s="6"/>
      <c r="PSN58" s="6"/>
      <c r="PSO58" s="6"/>
      <c r="PSP58" s="6"/>
      <c r="PSQ58" s="6"/>
      <c r="PSR58" s="6"/>
      <c r="PSS58" s="6"/>
      <c r="PST58" s="6"/>
      <c r="PSU58" s="6"/>
      <c r="PSV58" s="6"/>
      <c r="PSW58" s="6"/>
      <c r="PSX58" s="6"/>
      <c r="PSY58" s="6"/>
      <c r="PSZ58" s="6"/>
      <c r="PTA58" s="6"/>
      <c r="PTB58" s="6"/>
      <c r="PTC58" s="6"/>
      <c r="PTD58" s="6"/>
      <c r="PTE58" s="6"/>
      <c r="PTF58" s="6"/>
      <c r="PTG58" s="6"/>
      <c r="PTH58" s="6"/>
      <c r="PTI58" s="6"/>
      <c r="PTJ58" s="6"/>
      <c r="PTK58" s="6"/>
      <c r="PTL58" s="6"/>
      <c r="PTM58" s="6"/>
      <c r="PTN58" s="6"/>
      <c r="PTO58" s="6"/>
      <c r="PTP58" s="6"/>
      <c r="PTQ58" s="6"/>
      <c r="PTR58" s="6"/>
      <c r="PTS58" s="6"/>
      <c r="PTT58" s="6"/>
      <c r="PTU58" s="6"/>
      <c r="PTV58" s="6"/>
      <c r="PTW58" s="6"/>
      <c r="PTX58" s="6"/>
      <c r="PTY58" s="6"/>
      <c r="PTZ58" s="6"/>
      <c r="PUA58" s="6"/>
      <c r="PUB58" s="6"/>
      <c r="PUC58" s="6"/>
      <c r="PUD58" s="6"/>
      <c r="PUE58" s="6"/>
      <c r="PUF58" s="6"/>
      <c r="PUG58" s="6"/>
      <c r="PUH58" s="6"/>
      <c r="PUI58" s="6"/>
      <c r="PUJ58" s="6"/>
      <c r="PUK58" s="6"/>
      <c r="PUL58" s="6"/>
      <c r="PUM58" s="6"/>
      <c r="PUN58" s="6"/>
      <c r="PUO58" s="6"/>
      <c r="PUP58" s="6"/>
      <c r="PUQ58" s="6"/>
      <c r="PUR58" s="6"/>
      <c r="PUS58" s="6"/>
      <c r="PUT58" s="6"/>
      <c r="PUU58" s="6"/>
      <c r="PUV58" s="6"/>
      <c r="PUW58" s="6"/>
      <c r="PUX58" s="6"/>
      <c r="PUY58" s="6"/>
      <c r="PUZ58" s="6"/>
      <c r="PVA58" s="6"/>
      <c r="PVB58" s="6"/>
      <c r="PVC58" s="6"/>
      <c r="PVD58" s="6"/>
      <c r="PVE58" s="6"/>
      <c r="PVF58" s="6"/>
      <c r="PVG58" s="6"/>
      <c r="PVH58" s="6"/>
      <c r="PVI58" s="6"/>
      <c r="PVJ58" s="6"/>
      <c r="PVK58" s="6"/>
      <c r="PVL58" s="6"/>
      <c r="PVM58" s="6"/>
      <c r="PVN58" s="6"/>
      <c r="PVO58" s="6"/>
      <c r="PVP58" s="6"/>
      <c r="PVQ58" s="6"/>
      <c r="PVR58" s="6"/>
      <c r="PVS58" s="6"/>
      <c r="PVT58" s="6"/>
      <c r="PVU58" s="6"/>
      <c r="PVV58" s="6"/>
      <c r="PVW58" s="6"/>
      <c r="PVX58" s="6"/>
      <c r="PVY58" s="6"/>
      <c r="PVZ58" s="6"/>
      <c r="PWA58" s="6"/>
      <c r="PWB58" s="6"/>
      <c r="PWC58" s="6"/>
      <c r="PWD58" s="6"/>
      <c r="PWE58" s="6"/>
      <c r="PWF58" s="6"/>
      <c r="PWG58" s="6"/>
      <c r="PWH58" s="6"/>
      <c r="PWI58" s="6"/>
      <c r="PWJ58" s="6"/>
      <c r="PWK58" s="6"/>
      <c r="PWL58" s="6"/>
      <c r="PWM58" s="6"/>
      <c r="PWN58" s="6"/>
      <c r="PWO58" s="6"/>
      <c r="PWP58" s="6"/>
      <c r="PWQ58" s="6"/>
      <c r="PWR58" s="6"/>
      <c r="PWS58" s="6"/>
      <c r="PWT58" s="6"/>
      <c r="PWU58" s="6"/>
      <c r="PWV58" s="6"/>
      <c r="PWW58" s="6"/>
      <c r="PWX58" s="6"/>
      <c r="PWY58" s="6"/>
      <c r="PWZ58" s="6"/>
      <c r="PXA58" s="6"/>
      <c r="PXB58" s="6"/>
      <c r="PXC58" s="6"/>
      <c r="PXD58" s="6"/>
      <c r="PXE58" s="6"/>
      <c r="PXF58" s="6"/>
      <c r="PXG58" s="6"/>
      <c r="PXH58" s="6"/>
      <c r="PXI58" s="6"/>
      <c r="PXJ58" s="6"/>
      <c r="PXK58" s="6"/>
      <c r="PXL58" s="6"/>
      <c r="PXM58" s="6"/>
      <c r="PXN58" s="6"/>
      <c r="PXO58" s="6"/>
      <c r="PXP58" s="6"/>
      <c r="PXQ58" s="6"/>
      <c r="PXR58" s="6"/>
      <c r="PXS58" s="6"/>
      <c r="PXT58" s="6"/>
      <c r="PXU58" s="6"/>
      <c r="PXV58" s="6"/>
      <c r="PXW58" s="6"/>
      <c r="PXX58" s="6"/>
      <c r="PXY58" s="6"/>
      <c r="PXZ58" s="6"/>
      <c r="PYA58" s="6"/>
      <c r="PYB58" s="6"/>
      <c r="PYC58" s="6"/>
      <c r="PYD58" s="6"/>
      <c r="PYE58" s="6"/>
      <c r="PYF58" s="6"/>
      <c r="PYG58" s="6"/>
      <c r="PYH58" s="6"/>
      <c r="PYI58" s="6"/>
      <c r="PYJ58" s="6"/>
      <c r="PYK58" s="6"/>
      <c r="PYL58" s="6"/>
      <c r="PYM58" s="6"/>
      <c r="PYN58" s="6"/>
      <c r="PYO58" s="6"/>
      <c r="PYP58" s="6"/>
      <c r="PYQ58" s="6"/>
      <c r="PYR58" s="6"/>
      <c r="PYS58" s="6"/>
      <c r="PYT58" s="6"/>
      <c r="PYU58" s="6"/>
      <c r="PYV58" s="6"/>
      <c r="PYW58" s="6"/>
      <c r="PYX58" s="6"/>
      <c r="PYY58" s="6"/>
      <c r="PYZ58" s="6"/>
      <c r="PZA58" s="6"/>
      <c r="PZB58" s="6"/>
      <c r="PZC58" s="6"/>
      <c r="PZD58" s="6"/>
      <c r="PZE58" s="6"/>
      <c r="PZF58" s="6"/>
      <c r="PZG58" s="6"/>
      <c r="PZH58" s="6"/>
      <c r="PZI58" s="6"/>
      <c r="PZJ58" s="6"/>
      <c r="PZK58" s="6"/>
      <c r="PZL58" s="6"/>
      <c r="PZM58" s="6"/>
      <c r="PZN58" s="6"/>
      <c r="PZO58" s="6"/>
      <c r="PZP58" s="6"/>
      <c r="PZQ58" s="6"/>
      <c r="PZR58" s="6"/>
      <c r="PZS58" s="6"/>
      <c r="PZT58" s="6"/>
      <c r="PZU58" s="6"/>
      <c r="PZV58" s="6"/>
      <c r="PZW58" s="6"/>
      <c r="PZX58" s="6"/>
      <c r="PZY58" s="6"/>
      <c r="PZZ58" s="6"/>
      <c r="QAA58" s="6"/>
      <c r="QAB58" s="6"/>
      <c r="QAC58" s="6"/>
      <c r="QAD58" s="6"/>
      <c r="QAE58" s="6"/>
      <c r="QAF58" s="6"/>
      <c r="QAG58" s="6"/>
      <c r="QAH58" s="6"/>
      <c r="QAI58" s="6"/>
      <c r="QAJ58" s="6"/>
      <c r="QAK58" s="6"/>
      <c r="QAL58" s="6"/>
      <c r="QAM58" s="6"/>
      <c r="QAN58" s="6"/>
      <c r="QAO58" s="6"/>
      <c r="QAP58" s="6"/>
      <c r="QAQ58" s="6"/>
      <c r="QAR58" s="6"/>
      <c r="QAS58" s="6"/>
      <c r="QAT58" s="6"/>
      <c r="QAU58" s="6"/>
      <c r="QAV58" s="6"/>
      <c r="QAW58" s="6"/>
      <c r="QAX58" s="6"/>
      <c r="QAY58" s="6"/>
      <c r="QAZ58" s="6"/>
      <c r="QBA58" s="6"/>
      <c r="QBB58" s="6"/>
      <c r="QBC58" s="6"/>
      <c r="QBD58" s="6"/>
      <c r="QBE58" s="6"/>
      <c r="QBF58" s="6"/>
      <c r="QBG58" s="6"/>
      <c r="QBH58" s="6"/>
      <c r="QBI58" s="6"/>
      <c r="QBJ58" s="6"/>
      <c r="QBK58" s="6"/>
      <c r="QBL58" s="6"/>
      <c r="QBM58" s="6"/>
      <c r="QBN58" s="6"/>
      <c r="QBO58" s="6"/>
      <c r="QBP58" s="6"/>
      <c r="QBQ58" s="6"/>
      <c r="QBR58" s="6"/>
      <c r="QBS58" s="6"/>
      <c r="QBT58" s="6"/>
      <c r="QBU58" s="6"/>
      <c r="QBV58" s="6"/>
      <c r="QBW58" s="6"/>
      <c r="QBX58" s="6"/>
      <c r="QBY58" s="6"/>
      <c r="QBZ58" s="6"/>
      <c r="QCA58" s="6"/>
      <c r="QCB58" s="6"/>
      <c r="QCC58" s="6"/>
      <c r="QCD58" s="6"/>
      <c r="QCE58" s="6"/>
      <c r="QCF58" s="6"/>
      <c r="QCG58" s="6"/>
      <c r="QCH58" s="6"/>
      <c r="QCI58" s="6"/>
      <c r="QCJ58" s="6"/>
      <c r="QCK58" s="6"/>
      <c r="QCL58" s="6"/>
      <c r="QCM58" s="6"/>
      <c r="QCN58" s="6"/>
      <c r="QCO58" s="6"/>
      <c r="QCP58" s="6"/>
      <c r="QCQ58" s="6"/>
      <c r="QCR58" s="6"/>
      <c r="QCS58" s="6"/>
      <c r="QCT58" s="6"/>
      <c r="QCU58" s="6"/>
      <c r="QCV58" s="6"/>
      <c r="QCW58" s="6"/>
      <c r="QCX58" s="6"/>
      <c r="QCY58" s="6"/>
      <c r="QCZ58" s="6"/>
      <c r="QDA58" s="6"/>
      <c r="QDB58" s="6"/>
      <c r="QDC58" s="6"/>
      <c r="QDD58" s="6"/>
      <c r="QDE58" s="6"/>
      <c r="QDF58" s="6"/>
      <c r="QDG58" s="6"/>
      <c r="QDH58" s="6"/>
      <c r="QDI58" s="6"/>
      <c r="QDJ58" s="6"/>
      <c r="QDK58" s="6"/>
      <c r="QDL58" s="6"/>
      <c r="QDM58" s="6"/>
      <c r="QDN58" s="6"/>
      <c r="QDO58" s="6"/>
      <c r="QDP58" s="6"/>
      <c r="QDQ58" s="6"/>
      <c r="QDR58" s="6"/>
      <c r="QDS58" s="6"/>
      <c r="QDT58" s="6"/>
      <c r="QDU58" s="6"/>
      <c r="QDV58" s="6"/>
      <c r="QDW58" s="6"/>
      <c r="QDX58" s="6"/>
      <c r="QDY58" s="6"/>
      <c r="QDZ58" s="6"/>
      <c r="QEA58" s="6"/>
      <c r="QEB58" s="6"/>
      <c r="QEC58" s="6"/>
      <c r="QED58" s="6"/>
      <c r="QEE58" s="6"/>
      <c r="QEF58" s="6"/>
      <c r="QEG58" s="6"/>
      <c r="QEH58" s="6"/>
      <c r="QEI58" s="6"/>
      <c r="QEJ58" s="6"/>
      <c r="QEK58" s="6"/>
      <c r="QEL58" s="6"/>
      <c r="QEM58" s="6"/>
      <c r="QEN58" s="6"/>
      <c r="QEO58" s="6"/>
      <c r="QEP58" s="6"/>
      <c r="QEQ58" s="6"/>
      <c r="QER58" s="6"/>
      <c r="QES58" s="6"/>
      <c r="QET58" s="6"/>
      <c r="QEU58" s="6"/>
      <c r="QEV58" s="6"/>
      <c r="QEW58" s="6"/>
      <c r="QEX58" s="6"/>
      <c r="QEY58" s="6"/>
      <c r="QEZ58" s="6"/>
      <c r="QFA58" s="6"/>
      <c r="QFB58" s="6"/>
      <c r="QFC58" s="6"/>
      <c r="QFD58" s="6"/>
      <c r="QFE58" s="6"/>
      <c r="QFF58" s="6"/>
      <c r="QFG58" s="6"/>
      <c r="QFH58" s="6"/>
      <c r="QFI58" s="6"/>
      <c r="QFJ58" s="6"/>
      <c r="QFK58" s="6"/>
      <c r="QFL58" s="6"/>
      <c r="QFM58" s="6"/>
      <c r="QFN58" s="6"/>
      <c r="QFO58" s="6"/>
      <c r="QFP58" s="6"/>
      <c r="QFQ58" s="6"/>
      <c r="QFR58" s="6"/>
      <c r="QFS58" s="6"/>
      <c r="QFT58" s="6"/>
      <c r="QFU58" s="6"/>
      <c r="QFV58" s="6"/>
      <c r="QFW58" s="6"/>
      <c r="QFX58" s="6"/>
      <c r="QFY58" s="6"/>
      <c r="QFZ58" s="6"/>
      <c r="QGA58" s="6"/>
      <c r="QGB58" s="6"/>
      <c r="QGC58" s="6"/>
      <c r="QGD58" s="6"/>
      <c r="QGE58" s="6"/>
      <c r="QGF58" s="6"/>
      <c r="QGG58" s="6"/>
      <c r="QGH58" s="6"/>
      <c r="QGI58" s="6"/>
      <c r="QGJ58" s="6"/>
      <c r="QGK58" s="6"/>
      <c r="QGL58" s="6"/>
      <c r="QGM58" s="6"/>
      <c r="QGN58" s="6"/>
      <c r="QGO58" s="6"/>
      <c r="QGP58" s="6"/>
      <c r="QGQ58" s="6"/>
      <c r="QGR58" s="6"/>
      <c r="QGS58" s="6"/>
      <c r="QGT58" s="6"/>
      <c r="QGU58" s="6"/>
      <c r="QGV58" s="6"/>
      <c r="QGW58" s="6"/>
      <c r="QGX58" s="6"/>
      <c r="QGY58" s="6"/>
      <c r="QGZ58" s="6"/>
      <c r="QHA58" s="6"/>
      <c r="QHB58" s="6"/>
      <c r="QHC58" s="6"/>
      <c r="QHD58" s="6"/>
      <c r="QHE58" s="6"/>
      <c r="QHF58" s="6"/>
      <c r="QHG58" s="6"/>
      <c r="QHH58" s="6"/>
      <c r="QHI58" s="6"/>
      <c r="QHJ58" s="6"/>
      <c r="QHK58" s="6"/>
      <c r="QHL58" s="6"/>
      <c r="QHM58" s="6"/>
      <c r="QHN58" s="6"/>
      <c r="QHO58" s="6"/>
      <c r="QHP58" s="6"/>
      <c r="QHQ58" s="6"/>
      <c r="QHR58" s="6"/>
      <c r="QHS58" s="6"/>
      <c r="QHT58" s="6"/>
      <c r="QHU58" s="6"/>
      <c r="QHV58" s="6"/>
      <c r="QHW58" s="6"/>
      <c r="QHX58" s="6"/>
      <c r="QHY58" s="6"/>
      <c r="QHZ58" s="6"/>
      <c r="QIA58" s="6"/>
      <c r="QIB58" s="6"/>
      <c r="QIC58" s="6"/>
      <c r="QID58" s="6"/>
      <c r="QIE58" s="6"/>
      <c r="QIF58" s="6"/>
      <c r="QIG58" s="6"/>
      <c r="QIH58" s="6"/>
      <c r="QII58" s="6"/>
      <c r="QIJ58" s="6"/>
      <c r="QIK58" s="6"/>
      <c r="QIL58" s="6"/>
      <c r="QIM58" s="6"/>
      <c r="QIN58" s="6"/>
      <c r="QIO58" s="6"/>
      <c r="QIP58" s="6"/>
      <c r="QIQ58" s="6"/>
      <c r="QIR58" s="6"/>
      <c r="QIS58" s="6"/>
      <c r="QIT58" s="6"/>
      <c r="QIU58" s="6"/>
      <c r="QIV58" s="6"/>
      <c r="QIW58" s="6"/>
      <c r="QIX58" s="6"/>
      <c r="QIY58" s="6"/>
      <c r="QIZ58" s="6"/>
      <c r="QJA58" s="6"/>
      <c r="QJB58" s="6"/>
      <c r="QJC58" s="6"/>
      <c r="QJD58" s="6"/>
      <c r="QJE58" s="6"/>
      <c r="QJF58" s="6"/>
      <c r="QJG58" s="6"/>
      <c r="QJH58" s="6"/>
      <c r="QJI58" s="6"/>
      <c r="QJJ58" s="6"/>
      <c r="QJK58" s="6"/>
      <c r="QJL58" s="6"/>
      <c r="QJM58" s="6"/>
      <c r="QJN58" s="6"/>
      <c r="QJO58" s="6"/>
      <c r="QJP58" s="6"/>
      <c r="QJQ58" s="6"/>
      <c r="QJR58" s="6"/>
      <c r="QJS58" s="6"/>
      <c r="QJT58" s="6"/>
      <c r="QJU58" s="6"/>
      <c r="QJV58" s="6"/>
      <c r="QJW58" s="6"/>
      <c r="QJX58" s="6"/>
      <c r="QJY58" s="6"/>
      <c r="QJZ58" s="6"/>
      <c r="QKA58" s="6"/>
      <c r="QKB58" s="6"/>
      <c r="QKC58" s="6"/>
      <c r="QKD58" s="6"/>
      <c r="QKE58" s="6"/>
      <c r="QKF58" s="6"/>
      <c r="QKG58" s="6"/>
      <c r="QKH58" s="6"/>
      <c r="QKI58" s="6"/>
      <c r="QKJ58" s="6"/>
      <c r="QKK58" s="6"/>
      <c r="QKL58" s="6"/>
      <c r="QKM58" s="6"/>
      <c r="QKN58" s="6"/>
      <c r="QKO58" s="6"/>
      <c r="QKP58" s="6"/>
      <c r="QKQ58" s="6"/>
      <c r="QKR58" s="6"/>
      <c r="QKS58" s="6"/>
      <c r="QKT58" s="6"/>
      <c r="QKU58" s="6"/>
      <c r="QKV58" s="6"/>
      <c r="QKW58" s="6"/>
      <c r="QKX58" s="6"/>
      <c r="QKY58" s="6"/>
      <c r="QKZ58" s="6"/>
      <c r="QLA58" s="6"/>
      <c r="QLB58" s="6"/>
      <c r="QLC58" s="6"/>
      <c r="QLD58" s="6"/>
      <c r="QLE58" s="6"/>
      <c r="QLF58" s="6"/>
      <c r="QLG58" s="6"/>
      <c r="QLH58" s="6"/>
      <c r="QLI58" s="6"/>
      <c r="QLJ58" s="6"/>
      <c r="QLK58" s="6"/>
      <c r="QLL58" s="6"/>
      <c r="QLM58" s="6"/>
      <c r="QLN58" s="6"/>
      <c r="QLO58" s="6"/>
      <c r="QLP58" s="6"/>
      <c r="QLQ58" s="6"/>
      <c r="QLR58" s="6"/>
      <c r="QLS58" s="6"/>
      <c r="QLT58" s="6"/>
      <c r="QLU58" s="6"/>
      <c r="QLV58" s="6"/>
      <c r="QLW58" s="6"/>
      <c r="QLX58" s="6"/>
      <c r="QLY58" s="6"/>
      <c r="QLZ58" s="6"/>
      <c r="QMA58" s="6"/>
      <c r="QMB58" s="6"/>
      <c r="QMC58" s="6"/>
      <c r="QMD58" s="6"/>
      <c r="QME58" s="6"/>
      <c r="QMF58" s="6"/>
      <c r="QMG58" s="6"/>
      <c r="QMH58" s="6"/>
      <c r="QMI58" s="6"/>
      <c r="QMJ58" s="6"/>
      <c r="QMK58" s="6"/>
      <c r="QML58" s="6"/>
      <c r="QMM58" s="6"/>
      <c r="QMN58" s="6"/>
      <c r="QMO58" s="6"/>
      <c r="QMP58" s="6"/>
      <c r="QMQ58" s="6"/>
      <c r="QMR58" s="6"/>
      <c r="QMS58" s="6"/>
      <c r="QMT58" s="6"/>
      <c r="QMU58" s="6"/>
      <c r="QMV58" s="6"/>
      <c r="QMW58" s="6"/>
      <c r="QMX58" s="6"/>
      <c r="QMY58" s="6"/>
      <c r="QMZ58" s="6"/>
      <c r="QNA58" s="6"/>
      <c r="QNB58" s="6"/>
      <c r="QNC58" s="6"/>
      <c r="QND58" s="6"/>
      <c r="QNE58" s="6"/>
      <c r="QNF58" s="6"/>
      <c r="QNG58" s="6"/>
      <c r="QNH58" s="6"/>
      <c r="QNI58" s="6"/>
      <c r="QNJ58" s="6"/>
      <c r="QNK58" s="6"/>
      <c r="QNL58" s="6"/>
      <c r="QNM58" s="6"/>
      <c r="QNN58" s="6"/>
      <c r="QNO58" s="6"/>
      <c r="QNP58" s="6"/>
      <c r="QNQ58" s="6"/>
      <c r="QNR58" s="6"/>
      <c r="QNS58" s="6"/>
      <c r="QNT58" s="6"/>
      <c r="QNU58" s="6"/>
      <c r="QNV58" s="6"/>
      <c r="QNW58" s="6"/>
      <c r="QNX58" s="6"/>
      <c r="QNY58" s="6"/>
      <c r="QNZ58" s="6"/>
      <c r="QOA58" s="6"/>
      <c r="QOB58" s="6"/>
      <c r="QOC58" s="6"/>
      <c r="QOD58" s="6"/>
      <c r="QOE58" s="6"/>
      <c r="QOF58" s="6"/>
      <c r="QOG58" s="6"/>
      <c r="QOH58" s="6"/>
      <c r="QOI58" s="6"/>
      <c r="QOJ58" s="6"/>
      <c r="QOK58" s="6"/>
      <c r="QOL58" s="6"/>
      <c r="QOM58" s="6"/>
      <c r="QON58" s="6"/>
      <c r="QOO58" s="6"/>
      <c r="QOP58" s="6"/>
      <c r="QOQ58" s="6"/>
      <c r="QOR58" s="6"/>
      <c r="QOS58" s="6"/>
      <c r="QOT58" s="6"/>
      <c r="QOU58" s="6"/>
      <c r="QOV58" s="6"/>
      <c r="QOW58" s="6"/>
      <c r="QOX58" s="6"/>
      <c r="QOY58" s="6"/>
      <c r="QOZ58" s="6"/>
      <c r="QPA58" s="6"/>
      <c r="QPB58" s="6"/>
      <c r="QPC58" s="6"/>
      <c r="QPD58" s="6"/>
      <c r="QPE58" s="6"/>
      <c r="QPF58" s="6"/>
      <c r="QPG58" s="6"/>
      <c r="QPH58" s="6"/>
      <c r="QPI58" s="6"/>
      <c r="QPJ58" s="6"/>
      <c r="QPK58" s="6"/>
      <c r="QPL58" s="6"/>
      <c r="QPM58" s="6"/>
      <c r="QPN58" s="6"/>
      <c r="QPO58" s="6"/>
      <c r="QPP58" s="6"/>
      <c r="QPQ58" s="6"/>
      <c r="QPR58" s="6"/>
      <c r="QPS58" s="6"/>
      <c r="QPT58" s="6"/>
      <c r="QPU58" s="6"/>
      <c r="QPV58" s="6"/>
      <c r="QPW58" s="6"/>
      <c r="QPX58" s="6"/>
      <c r="QPY58" s="6"/>
      <c r="QPZ58" s="6"/>
      <c r="QQA58" s="6"/>
      <c r="QQB58" s="6"/>
      <c r="QQC58" s="6"/>
      <c r="QQD58" s="6"/>
      <c r="QQE58" s="6"/>
      <c r="QQF58" s="6"/>
      <c r="QQG58" s="6"/>
      <c r="QQH58" s="6"/>
      <c r="QQI58" s="6"/>
      <c r="QQJ58" s="6"/>
      <c r="QQK58" s="6"/>
      <c r="QQL58" s="6"/>
      <c r="QQM58" s="6"/>
      <c r="QQN58" s="6"/>
      <c r="QQO58" s="6"/>
      <c r="QQP58" s="6"/>
      <c r="QQQ58" s="6"/>
      <c r="QQR58" s="6"/>
      <c r="QQS58" s="6"/>
      <c r="QQT58" s="6"/>
      <c r="QQU58" s="6"/>
      <c r="QQV58" s="6"/>
      <c r="QQW58" s="6"/>
      <c r="QQX58" s="6"/>
      <c r="QQY58" s="6"/>
      <c r="QQZ58" s="6"/>
      <c r="QRA58" s="6"/>
      <c r="QRB58" s="6"/>
      <c r="QRC58" s="6"/>
      <c r="QRD58" s="6"/>
      <c r="QRE58" s="6"/>
      <c r="QRF58" s="6"/>
      <c r="QRG58" s="6"/>
      <c r="QRH58" s="6"/>
      <c r="QRI58" s="6"/>
      <c r="QRJ58" s="6"/>
      <c r="QRK58" s="6"/>
      <c r="QRL58" s="6"/>
      <c r="QRM58" s="6"/>
      <c r="QRN58" s="6"/>
      <c r="QRO58" s="6"/>
      <c r="QRP58" s="6"/>
      <c r="QRQ58" s="6"/>
      <c r="QRR58" s="6"/>
      <c r="QRS58" s="6"/>
      <c r="QRT58" s="6"/>
      <c r="QRU58" s="6"/>
      <c r="QRV58" s="6"/>
      <c r="QRW58" s="6"/>
      <c r="QRX58" s="6"/>
      <c r="QRY58" s="6"/>
      <c r="QRZ58" s="6"/>
      <c r="QSA58" s="6"/>
      <c r="QSB58" s="6"/>
      <c r="QSC58" s="6"/>
      <c r="QSD58" s="6"/>
      <c r="QSE58" s="6"/>
      <c r="QSF58" s="6"/>
      <c r="QSG58" s="6"/>
      <c r="QSH58" s="6"/>
      <c r="QSI58" s="6"/>
      <c r="QSJ58" s="6"/>
      <c r="QSK58" s="6"/>
      <c r="QSL58" s="6"/>
      <c r="QSM58" s="6"/>
      <c r="QSN58" s="6"/>
      <c r="QSO58" s="6"/>
      <c r="QSP58" s="6"/>
      <c r="QSQ58" s="6"/>
      <c r="QSR58" s="6"/>
      <c r="QSS58" s="6"/>
      <c r="QST58" s="6"/>
      <c r="QSU58" s="6"/>
      <c r="QSV58" s="6"/>
      <c r="QSW58" s="6"/>
      <c r="QSX58" s="6"/>
      <c r="QSY58" s="6"/>
      <c r="QSZ58" s="6"/>
      <c r="QTA58" s="6"/>
      <c r="QTB58" s="6"/>
      <c r="QTC58" s="6"/>
      <c r="QTD58" s="6"/>
      <c r="QTE58" s="6"/>
      <c r="QTF58" s="6"/>
      <c r="QTG58" s="6"/>
      <c r="QTH58" s="6"/>
      <c r="QTI58" s="6"/>
      <c r="QTJ58" s="6"/>
      <c r="QTK58" s="6"/>
      <c r="QTL58" s="6"/>
      <c r="QTM58" s="6"/>
      <c r="QTN58" s="6"/>
      <c r="QTO58" s="6"/>
      <c r="QTP58" s="6"/>
      <c r="QTQ58" s="6"/>
      <c r="QTR58" s="6"/>
      <c r="QTS58" s="6"/>
      <c r="QTT58" s="6"/>
      <c r="QTU58" s="6"/>
      <c r="QTV58" s="6"/>
      <c r="QTW58" s="6"/>
      <c r="QTX58" s="6"/>
      <c r="QTY58" s="6"/>
      <c r="QTZ58" s="6"/>
      <c r="QUA58" s="6"/>
      <c r="QUB58" s="6"/>
      <c r="QUC58" s="6"/>
      <c r="QUD58" s="6"/>
      <c r="QUE58" s="6"/>
      <c r="QUF58" s="6"/>
      <c r="QUG58" s="6"/>
      <c r="QUH58" s="6"/>
      <c r="QUI58" s="6"/>
      <c r="QUJ58" s="6"/>
      <c r="QUK58" s="6"/>
      <c r="QUL58" s="6"/>
      <c r="QUM58" s="6"/>
      <c r="QUN58" s="6"/>
      <c r="QUO58" s="6"/>
      <c r="QUP58" s="6"/>
      <c r="QUQ58" s="6"/>
      <c r="QUR58" s="6"/>
      <c r="QUS58" s="6"/>
      <c r="QUT58" s="6"/>
      <c r="QUU58" s="6"/>
      <c r="QUV58" s="6"/>
      <c r="QUW58" s="6"/>
      <c r="QUX58" s="6"/>
      <c r="QUY58" s="6"/>
      <c r="QUZ58" s="6"/>
      <c r="QVA58" s="6"/>
      <c r="QVB58" s="6"/>
      <c r="QVC58" s="6"/>
      <c r="QVD58" s="6"/>
      <c r="QVE58" s="6"/>
      <c r="QVF58" s="6"/>
      <c r="QVG58" s="6"/>
      <c r="QVH58" s="6"/>
      <c r="QVI58" s="6"/>
      <c r="QVJ58" s="6"/>
      <c r="QVK58" s="6"/>
      <c r="QVL58" s="6"/>
      <c r="QVM58" s="6"/>
      <c r="QVN58" s="6"/>
      <c r="QVO58" s="6"/>
      <c r="QVP58" s="6"/>
      <c r="QVQ58" s="6"/>
      <c r="QVR58" s="6"/>
      <c r="QVS58" s="6"/>
      <c r="QVT58" s="6"/>
      <c r="QVU58" s="6"/>
      <c r="QVV58" s="6"/>
      <c r="QVW58" s="6"/>
      <c r="QVX58" s="6"/>
      <c r="QVY58" s="6"/>
      <c r="QVZ58" s="6"/>
      <c r="QWA58" s="6"/>
      <c r="QWB58" s="6"/>
      <c r="QWC58" s="6"/>
      <c r="QWD58" s="6"/>
      <c r="QWE58" s="6"/>
      <c r="QWF58" s="6"/>
      <c r="QWG58" s="6"/>
      <c r="QWH58" s="6"/>
      <c r="QWI58" s="6"/>
      <c r="QWJ58" s="6"/>
      <c r="QWK58" s="6"/>
      <c r="QWL58" s="6"/>
      <c r="QWM58" s="6"/>
      <c r="QWN58" s="6"/>
      <c r="QWO58" s="6"/>
      <c r="QWP58" s="6"/>
      <c r="QWQ58" s="6"/>
      <c r="QWR58" s="6"/>
      <c r="QWS58" s="6"/>
      <c r="QWT58" s="6"/>
      <c r="QWU58" s="6"/>
      <c r="QWV58" s="6"/>
      <c r="QWW58" s="6"/>
      <c r="QWX58" s="6"/>
      <c r="QWY58" s="6"/>
      <c r="QWZ58" s="6"/>
      <c r="QXA58" s="6"/>
      <c r="QXB58" s="6"/>
      <c r="QXC58" s="6"/>
      <c r="QXD58" s="6"/>
      <c r="QXE58" s="6"/>
      <c r="QXF58" s="6"/>
      <c r="QXG58" s="6"/>
      <c r="QXH58" s="6"/>
      <c r="QXI58" s="6"/>
      <c r="QXJ58" s="6"/>
      <c r="QXK58" s="6"/>
      <c r="QXL58" s="6"/>
      <c r="QXM58" s="6"/>
      <c r="QXN58" s="6"/>
      <c r="QXO58" s="6"/>
      <c r="QXP58" s="6"/>
      <c r="QXQ58" s="6"/>
      <c r="QXR58" s="6"/>
      <c r="QXS58" s="6"/>
      <c r="QXT58" s="6"/>
      <c r="QXU58" s="6"/>
      <c r="QXV58" s="6"/>
      <c r="QXW58" s="6"/>
      <c r="QXX58" s="6"/>
      <c r="QXY58" s="6"/>
      <c r="QXZ58" s="6"/>
      <c r="QYA58" s="6"/>
      <c r="QYB58" s="6"/>
      <c r="QYC58" s="6"/>
      <c r="QYD58" s="6"/>
      <c r="QYE58" s="6"/>
      <c r="QYF58" s="6"/>
      <c r="QYG58" s="6"/>
      <c r="QYH58" s="6"/>
      <c r="QYI58" s="6"/>
      <c r="QYJ58" s="6"/>
      <c r="QYK58" s="6"/>
      <c r="QYL58" s="6"/>
      <c r="QYM58" s="6"/>
      <c r="QYN58" s="6"/>
      <c r="QYO58" s="6"/>
      <c r="QYP58" s="6"/>
      <c r="QYQ58" s="6"/>
      <c r="QYR58" s="6"/>
      <c r="QYS58" s="6"/>
      <c r="QYT58" s="6"/>
      <c r="QYU58" s="6"/>
      <c r="QYV58" s="6"/>
      <c r="QYW58" s="6"/>
      <c r="QYX58" s="6"/>
      <c r="QYY58" s="6"/>
      <c r="QYZ58" s="6"/>
      <c r="QZA58" s="6"/>
      <c r="QZB58" s="6"/>
      <c r="QZC58" s="6"/>
      <c r="QZD58" s="6"/>
      <c r="QZE58" s="6"/>
      <c r="QZF58" s="6"/>
      <c r="QZG58" s="6"/>
      <c r="QZH58" s="6"/>
      <c r="QZI58" s="6"/>
      <c r="QZJ58" s="6"/>
      <c r="QZK58" s="6"/>
      <c r="QZL58" s="6"/>
      <c r="QZM58" s="6"/>
      <c r="QZN58" s="6"/>
      <c r="QZO58" s="6"/>
      <c r="QZP58" s="6"/>
      <c r="QZQ58" s="6"/>
      <c r="QZR58" s="6"/>
      <c r="QZS58" s="6"/>
      <c r="QZT58" s="6"/>
      <c r="QZU58" s="6"/>
      <c r="QZV58" s="6"/>
      <c r="QZW58" s="6"/>
      <c r="QZX58" s="6"/>
      <c r="QZY58" s="6"/>
      <c r="QZZ58" s="6"/>
      <c r="RAA58" s="6"/>
      <c r="RAB58" s="6"/>
      <c r="RAC58" s="6"/>
      <c r="RAD58" s="6"/>
      <c r="RAE58" s="6"/>
      <c r="RAF58" s="6"/>
      <c r="RAG58" s="6"/>
      <c r="RAH58" s="6"/>
      <c r="RAI58" s="6"/>
      <c r="RAJ58" s="6"/>
      <c r="RAK58" s="6"/>
      <c r="RAL58" s="6"/>
      <c r="RAM58" s="6"/>
      <c r="RAN58" s="6"/>
      <c r="RAO58" s="6"/>
      <c r="RAP58" s="6"/>
      <c r="RAQ58" s="6"/>
      <c r="RAR58" s="6"/>
      <c r="RAS58" s="6"/>
      <c r="RAT58" s="6"/>
      <c r="RAU58" s="6"/>
      <c r="RAV58" s="6"/>
      <c r="RAW58" s="6"/>
      <c r="RAX58" s="6"/>
      <c r="RAY58" s="6"/>
      <c r="RAZ58" s="6"/>
      <c r="RBA58" s="6"/>
      <c r="RBB58" s="6"/>
      <c r="RBC58" s="6"/>
      <c r="RBD58" s="6"/>
      <c r="RBE58" s="6"/>
      <c r="RBF58" s="6"/>
      <c r="RBG58" s="6"/>
      <c r="RBH58" s="6"/>
      <c r="RBI58" s="6"/>
      <c r="RBJ58" s="6"/>
      <c r="RBK58" s="6"/>
      <c r="RBL58" s="6"/>
      <c r="RBM58" s="6"/>
      <c r="RBN58" s="6"/>
      <c r="RBO58" s="6"/>
      <c r="RBP58" s="6"/>
      <c r="RBQ58" s="6"/>
      <c r="RBR58" s="6"/>
      <c r="RBS58" s="6"/>
      <c r="RBT58" s="6"/>
      <c r="RBU58" s="6"/>
      <c r="RBV58" s="6"/>
      <c r="RBW58" s="6"/>
      <c r="RBX58" s="6"/>
      <c r="RBY58" s="6"/>
      <c r="RBZ58" s="6"/>
      <c r="RCA58" s="6"/>
      <c r="RCB58" s="6"/>
      <c r="RCC58" s="6"/>
      <c r="RCD58" s="6"/>
      <c r="RCE58" s="6"/>
      <c r="RCF58" s="6"/>
      <c r="RCG58" s="6"/>
      <c r="RCH58" s="6"/>
      <c r="RCI58" s="6"/>
      <c r="RCJ58" s="6"/>
      <c r="RCK58" s="6"/>
      <c r="RCL58" s="6"/>
      <c r="RCM58" s="6"/>
      <c r="RCN58" s="6"/>
      <c r="RCO58" s="6"/>
      <c r="RCP58" s="6"/>
      <c r="RCQ58" s="6"/>
      <c r="RCR58" s="6"/>
      <c r="RCS58" s="6"/>
      <c r="RCT58" s="6"/>
      <c r="RCU58" s="6"/>
      <c r="RCV58" s="6"/>
      <c r="RCW58" s="6"/>
      <c r="RCX58" s="6"/>
      <c r="RCY58" s="6"/>
      <c r="RCZ58" s="6"/>
      <c r="RDA58" s="6"/>
      <c r="RDB58" s="6"/>
      <c r="RDC58" s="6"/>
      <c r="RDD58" s="6"/>
      <c r="RDE58" s="6"/>
      <c r="RDF58" s="6"/>
      <c r="RDG58" s="6"/>
      <c r="RDH58" s="6"/>
      <c r="RDI58" s="6"/>
      <c r="RDJ58" s="6"/>
      <c r="RDK58" s="6"/>
      <c r="RDL58" s="6"/>
      <c r="RDM58" s="6"/>
      <c r="RDN58" s="6"/>
      <c r="RDO58" s="6"/>
      <c r="RDP58" s="6"/>
      <c r="RDQ58" s="6"/>
      <c r="RDR58" s="6"/>
      <c r="RDS58" s="6"/>
      <c r="RDT58" s="6"/>
      <c r="RDU58" s="6"/>
      <c r="RDV58" s="6"/>
      <c r="RDW58" s="6"/>
      <c r="RDX58" s="6"/>
      <c r="RDY58" s="6"/>
      <c r="RDZ58" s="6"/>
      <c r="REA58" s="6"/>
      <c r="REB58" s="6"/>
      <c r="REC58" s="6"/>
      <c r="RED58" s="6"/>
      <c r="REE58" s="6"/>
      <c r="REF58" s="6"/>
      <c r="REG58" s="6"/>
      <c r="REH58" s="6"/>
      <c r="REI58" s="6"/>
      <c r="REJ58" s="6"/>
      <c r="REK58" s="6"/>
      <c r="REL58" s="6"/>
      <c r="REM58" s="6"/>
      <c r="REN58" s="6"/>
      <c r="REO58" s="6"/>
      <c r="REP58" s="6"/>
      <c r="REQ58" s="6"/>
      <c r="RER58" s="6"/>
      <c r="RES58" s="6"/>
      <c r="RET58" s="6"/>
      <c r="REU58" s="6"/>
      <c r="REV58" s="6"/>
      <c r="REW58" s="6"/>
      <c r="REX58" s="6"/>
      <c r="REY58" s="6"/>
      <c r="REZ58" s="6"/>
      <c r="RFA58" s="6"/>
      <c r="RFB58" s="6"/>
      <c r="RFC58" s="6"/>
      <c r="RFD58" s="6"/>
      <c r="RFE58" s="6"/>
      <c r="RFF58" s="6"/>
      <c r="RFG58" s="6"/>
      <c r="RFH58" s="6"/>
      <c r="RFI58" s="6"/>
      <c r="RFJ58" s="6"/>
      <c r="RFK58" s="6"/>
      <c r="RFL58" s="6"/>
      <c r="RFM58" s="6"/>
      <c r="RFN58" s="6"/>
      <c r="RFO58" s="6"/>
      <c r="RFP58" s="6"/>
      <c r="RFQ58" s="6"/>
      <c r="RFR58" s="6"/>
      <c r="RFS58" s="6"/>
      <c r="RFT58" s="6"/>
      <c r="RFU58" s="6"/>
      <c r="RFV58" s="6"/>
      <c r="RFW58" s="6"/>
      <c r="RFX58" s="6"/>
      <c r="RFY58" s="6"/>
      <c r="RFZ58" s="6"/>
      <c r="RGA58" s="6"/>
      <c r="RGB58" s="6"/>
      <c r="RGC58" s="6"/>
      <c r="RGD58" s="6"/>
      <c r="RGE58" s="6"/>
      <c r="RGF58" s="6"/>
      <c r="RGG58" s="6"/>
      <c r="RGH58" s="6"/>
      <c r="RGI58" s="6"/>
      <c r="RGJ58" s="6"/>
      <c r="RGK58" s="6"/>
      <c r="RGL58" s="6"/>
      <c r="RGM58" s="6"/>
      <c r="RGN58" s="6"/>
      <c r="RGO58" s="6"/>
      <c r="RGP58" s="6"/>
      <c r="RGQ58" s="6"/>
      <c r="RGR58" s="6"/>
      <c r="RGS58" s="6"/>
      <c r="RGT58" s="6"/>
      <c r="RGU58" s="6"/>
      <c r="RGV58" s="6"/>
      <c r="RGW58" s="6"/>
      <c r="RGX58" s="6"/>
      <c r="RGY58" s="6"/>
      <c r="RGZ58" s="6"/>
      <c r="RHA58" s="6"/>
      <c r="RHB58" s="6"/>
      <c r="RHC58" s="6"/>
      <c r="RHD58" s="6"/>
      <c r="RHE58" s="6"/>
      <c r="RHF58" s="6"/>
      <c r="RHG58" s="6"/>
      <c r="RHH58" s="6"/>
      <c r="RHI58" s="6"/>
      <c r="RHJ58" s="6"/>
      <c r="RHK58" s="6"/>
      <c r="RHL58" s="6"/>
      <c r="RHM58" s="6"/>
      <c r="RHN58" s="6"/>
      <c r="RHO58" s="6"/>
      <c r="RHP58" s="6"/>
      <c r="RHQ58" s="6"/>
      <c r="RHR58" s="6"/>
      <c r="RHS58" s="6"/>
      <c r="RHT58" s="6"/>
      <c r="RHU58" s="6"/>
      <c r="RHV58" s="6"/>
      <c r="RHW58" s="6"/>
      <c r="RHX58" s="6"/>
      <c r="RHY58" s="6"/>
      <c r="RHZ58" s="6"/>
      <c r="RIA58" s="6"/>
      <c r="RIB58" s="6"/>
      <c r="RIC58" s="6"/>
      <c r="RID58" s="6"/>
      <c r="RIE58" s="6"/>
      <c r="RIF58" s="6"/>
      <c r="RIG58" s="6"/>
      <c r="RIH58" s="6"/>
      <c r="RII58" s="6"/>
      <c r="RIJ58" s="6"/>
      <c r="RIK58" s="6"/>
      <c r="RIL58" s="6"/>
      <c r="RIM58" s="6"/>
      <c r="RIN58" s="6"/>
      <c r="RIO58" s="6"/>
      <c r="RIP58" s="6"/>
      <c r="RIQ58" s="6"/>
      <c r="RIR58" s="6"/>
      <c r="RIS58" s="6"/>
      <c r="RIT58" s="6"/>
      <c r="RIU58" s="6"/>
      <c r="RIV58" s="6"/>
      <c r="RIW58" s="6"/>
      <c r="RIX58" s="6"/>
      <c r="RIY58" s="6"/>
      <c r="RIZ58" s="6"/>
      <c r="RJA58" s="6"/>
      <c r="RJB58" s="6"/>
      <c r="RJC58" s="6"/>
      <c r="RJD58" s="6"/>
      <c r="RJE58" s="6"/>
      <c r="RJF58" s="6"/>
      <c r="RJG58" s="6"/>
      <c r="RJH58" s="6"/>
      <c r="RJI58" s="6"/>
      <c r="RJJ58" s="6"/>
      <c r="RJK58" s="6"/>
      <c r="RJL58" s="6"/>
      <c r="RJM58" s="6"/>
      <c r="RJN58" s="6"/>
      <c r="RJO58" s="6"/>
      <c r="RJP58" s="6"/>
      <c r="RJQ58" s="6"/>
      <c r="RJR58" s="6"/>
      <c r="RJS58" s="6"/>
      <c r="RJT58" s="6"/>
      <c r="RJU58" s="6"/>
      <c r="RJV58" s="6"/>
      <c r="RJW58" s="6"/>
      <c r="RJX58" s="6"/>
      <c r="RJY58" s="6"/>
      <c r="RJZ58" s="6"/>
      <c r="RKA58" s="6"/>
      <c r="RKB58" s="6"/>
      <c r="RKC58" s="6"/>
      <c r="RKD58" s="6"/>
      <c r="RKE58" s="6"/>
      <c r="RKF58" s="6"/>
      <c r="RKG58" s="6"/>
      <c r="RKH58" s="6"/>
      <c r="RKI58" s="6"/>
      <c r="RKJ58" s="6"/>
      <c r="RKK58" s="6"/>
      <c r="RKL58" s="6"/>
      <c r="RKM58" s="6"/>
      <c r="RKN58" s="6"/>
      <c r="RKO58" s="6"/>
      <c r="RKP58" s="6"/>
      <c r="RKQ58" s="6"/>
      <c r="RKR58" s="6"/>
      <c r="RKS58" s="6"/>
      <c r="RKT58" s="6"/>
      <c r="RKU58" s="6"/>
      <c r="RKV58" s="6"/>
      <c r="RKW58" s="6"/>
      <c r="RKX58" s="6"/>
      <c r="RKY58" s="6"/>
      <c r="RKZ58" s="6"/>
      <c r="RLA58" s="6"/>
      <c r="RLB58" s="6"/>
      <c r="RLC58" s="6"/>
      <c r="RLD58" s="6"/>
      <c r="RLE58" s="6"/>
      <c r="RLF58" s="6"/>
      <c r="RLG58" s="6"/>
      <c r="RLH58" s="6"/>
      <c r="RLI58" s="6"/>
      <c r="RLJ58" s="6"/>
      <c r="RLK58" s="6"/>
      <c r="RLL58" s="6"/>
      <c r="RLM58" s="6"/>
      <c r="RLN58" s="6"/>
      <c r="RLO58" s="6"/>
      <c r="RLP58" s="6"/>
      <c r="RLQ58" s="6"/>
      <c r="RLR58" s="6"/>
      <c r="RLS58" s="6"/>
      <c r="RLT58" s="6"/>
      <c r="RLU58" s="6"/>
      <c r="RLV58" s="6"/>
      <c r="RLW58" s="6"/>
      <c r="RLX58" s="6"/>
      <c r="RLY58" s="6"/>
      <c r="RLZ58" s="6"/>
      <c r="RMA58" s="6"/>
      <c r="RMB58" s="6"/>
      <c r="RMC58" s="6"/>
      <c r="RMD58" s="6"/>
      <c r="RME58" s="6"/>
      <c r="RMF58" s="6"/>
      <c r="RMG58" s="6"/>
      <c r="RMH58" s="6"/>
      <c r="RMI58" s="6"/>
      <c r="RMJ58" s="6"/>
      <c r="RMK58" s="6"/>
      <c r="RML58" s="6"/>
      <c r="RMM58" s="6"/>
      <c r="RMN58" s="6"/>
      <c r="RMO58" s="6"/>
      <c r="RMP58" s="6"/>
      <c r="RMQ58" s="6"/>
      <c r="RMR58" s="6"/>
      <c r="RMS58" s="6"/>
      <c r="RMT58" s="6"/>
      <c r="RMU58" s="6"/>
      <c r="RMV58" s="6"/>
      <c r="RMW58" s="6"/>
      <c r="RMX58" s="6"/>
      <c r="RMY58" s="6"/>
      <c r="RMZ58" s="6"/>
      <c r="RNA58" s="6"/>
      <c r="RNB58" s="6"/>
      <c r="RNC58" s="6"/>
      <c r="RND58" s="6"/>
      <c r="RNE58" s="6"/>
      <c r="RNF58" s="6"/>
      <c r="RNG58" s="6"/>
      <c r="RNH58" s="6"/>
      <c r="RNI58" s="6"/>
      <c r="RNJ58" s="6"/>
      <c r="RNK58" s="6"/>
      <c r="RNL58" s="6"/>
      <c r="RNM58" s="6"/>
      <c r="RNN58" s="6"/>
      <c r="RNO58" s="6"/>
      <c r="RNP58" s="6"/>
      <c r="RNQ58" s="6"/>
      <c r="RNR58" s="6"/>
      <c r="RNS58" s="6"/>
      <c r="RNT58" s="6"/>
      <c r="RNU58" s="6"/>
      <c r="RNV58" s="6"/>
      <c r="RNW58" s="6"/>
      <c r="RNX58" s="6"/>
      <c r="RNY58" s="6"/>
      <c r="RNZ58" s="6"/>
      <c r="ROA58" s="6"/>
      <c r="ROB58" s="6"/>
      <c r="ROC58" s="6"/>
      <c r="ROD58" s="6"/>
      <c r="ROE58" s="6"/>
      <c r="ROF58" s="6"/>
      <c r="ROG58" s="6"/>
      <c r="ROH58" s="6"/>
      <c r="ROI58" s="6"/>
      <c r="ROJ58" s="6"/>
      <c r="ROK58" s="6"/>
      <c r="ROL58" s="6"/>
      <c r="ROM58" s="6"/>
      <c r="RON58" s="6"/>
      <c r="ROO58" s="6"/>
      <c r="ROP58" s="6"/>
      <c r="ROQ58" s="6"/>
      <c r="ROR58" s="6"/>
      <c r="ROS58" s="6"/>
      <c r="ROT58" s="6"/>
      <c r="ROU58" s="6"/>
      <c r="ROV58" s="6"/>
      <c r="ROW58" s="6"/>
      <c r="ROX58" s="6"/>
      <c r="ROY58" s="6"/>
      <c r="ROZ58" s="6"/>
      <c r="RPA58" s="6"/>
      <c r="RPB58" s="6"/>
      <c r="RPC58" s="6"/>
      <c r="RPD58" s="6"/>
      <c r="RPE58" s="6"/>
      <c r="RPF58" s="6"/>
      <c r="RPG58" s="6"/>
      <c r="RPH58" s="6"/>
      <c r="RPI58" s="6"/>
      <c r="RPJ58" s="6"/>
      <c r="RPK58" s="6"/>
      <c r="RPL58" s="6"/>
      <c r="RPM58" s="6"/>
      <c r="RPN58" s="6"/>
      <c r="RPO58" s="6"/>
      <c r="RPP58" s="6"/>
      <c r="RPQ58" s="6"/>
      <c r="RPR58" s="6"/>
      <c r="RPS58" s="6"/>
      <c r="RPT58" s="6"/>
      <c r="RPU58" s="6"/>
      <c r="RPV58" s="6"/>
      <c r="RPW58" s="6"/>
      <c r="RPX58" s="6"/>
      <c r="RPY58" s="6"/>
      <c r="RPZ58" s="6"/>
      <c r="RQA58" s="6"/>
      <c r="RQB58" s="6"/>
      <c r="RQC58" s="6"/>
      <c r="RQD58" s="6"/>
      <c r="RQE58" s="6"/>
      <c r="RQF58" s="6"/>
      <c r="RQG58" s="6"/>
      <c r="RQH58" s="6"/>
      <c r="RQI58" s="6"/>
      <c r="RQJ58" s="6"/>
      <c r="RQK58" s="6"/>
      <c r="RQL58" s="6"/>
      <c r="RQM58" s="6"/>
      <c r="RQN58" s="6"/>
      <c r="RQO58" s="6"/>
      <c r="RQP58" s="6"/>
      <c r="RQQ58" s="6"/>
      <c r="RQR58" s="6"/>
      <c r="RQS58" s="6"/>
      <c r="RQT58" s="6"/>
      <c r="RQU58" s="6"/>
      <c r="RQV58" s="6"/>
      <c r="RQW58" s="6"/>
      <c r="RQX58" s="6"/>
      <c r="RQY58" s="6"/>
      <c r="RQZ58" s="6"/>
      <c r="RRA58" s="6"/>
      <c r="RRB58" s="6"/>
      <c r="RRC58" s="6"/>
      <c r="RRD58" s="6"/>
      <c r="RRE58" s="6"/>
      <c r="RRF58" s="6"/>
      <c r="RRG58" s="6"/>
      <c r="RRH58" s="6"/>
      <c r="RRI58" s="6"/>
      <c r="RRJ58" s="6"/>
      <c r="RRK58" s="6"/>
      <c r="RRL58" s="6"/>
      <c r="RRM58" s="6"/>
      <c r="RRN58" s="6"/>
      <c r="RRO58" s="6"/>
      <c r="RRP58" s="6"/>
      <c r="RRQ58" s="6"/>
      <c r="RRR58" s="6"/>
      <c r="RRS58" s="6"/>
      <c r="RRT58" s="6"/>
      <c r="RRU58" s="6"/>
      <c r="RRV58" s="6"/>
      <c r="RRW58" s="6"/>
      <c r="RRX58" s="6"/>
      <c r="RRY58" s="6"/>
      <c r="RRZ58" s="6"/>
      <c r="RSA58" s="6"/>
      <c r="RSB58" s="6"/>
      <c r="RSC58" s="6"/>
      <c r="RSD58" s="6"/>
      <c r="RSE58" s="6"/>
      <c r="RSF58" s="6"/>
      <c r="RSG58" s="6"/>
      <c r="RSH58" s="6"/>
      <c r="RSI58" s="6"/>
      <c r="RSJ58" s="6"/>
      <c r="RSK58" s="6"/>
      <c r="RSL58" s="6"/>
      <c r="RSM58" s="6"/>
      <c r="RSN58" s="6"/>
      <c r="RSO58" s="6"/>
      <c r="RSP58" s="6"/>
      <c r="RSQ58" s="6"/>
      <c r="RSR58" s="6"/>
      <c r="RSS58" s="6"/>
      <c r="RST58" s="6"/>
      <c r="RSU58" s="6"/>
      <c r="RSV58" s="6"/>
      <c r="RSW58" s="6"/>
      <c r="RSX58" s="6"/>
      <c r="RSY58" s="6"/>
      <c r="RSZ58" s="6"/>
      <c r="RTA58" s="6"/>
      <c r="RTB58" s="6"/>
      <c r="RTC58" s="6"/>
      <c r="RTD58" s="6"/>
      <c r="RTE58" s="6"/>
      <c r="RTF58" s="6"/>
      <c r="RTG58" s="6"/>
      <c r="RTH58" s="6"/>
      <c r="RTI58" s="6"/>
      <c r="RTJ58" s="6"/>
      <c r="RTK58" s="6"/>
      <c r="RTL58" s="6"/>
      <c r="RTM58" s="6"/>
      <c r="RTN58" s="6"/>
      <c r="RTO58" s="6"/>
      <c r="RTP58" s="6"/>
      <c r="RTQ58" s="6"/>
      <c r="RTR58" s="6"/>
      <c r="RTS58" s="6"/>
      <c r="RTT58" s="6"/>
      <c r="RTU58" s="6"/>
      <c r="RTV58" s="6"/>
      <c r="RTW58" s="6"/>
      <c r="RTX58" s="6"/>
      <c r="RTY58" s="6"/>
      <c r="RTZ58" s="6"/>
      <c r="RUA58" s="6"/>
      <c r="RUB58" s="6"/>
      <c r="RUC58" s="6"/>
      <c r="RUD58" s="6"/>
      <c r="RUE58" s="6"/>
      <c r="RUF58" s="6"/>
      <c r="RUG58" s="6"/>
      <c r="RUH58" s="6"/>
      <c r="RUI58" s="6"/>
      <c r="RUJ58" s="6"/>
      <c r="RUK58" s="6"/>
      <c r="RUL58" s="6"/>
      <c r="RUM58" s="6"/>
      <c r="RUN58" s="6"/>
      <c r="RUO58" s="6"/>
      <c r="RUP58" s="6"/>
      <c r="RUQ58" s="6"/>
      <c r="RUR58" s="6"/>
      <c r="RUS58" s="6"/>
      <c r="RUT58" s="6"/>
      <c r="RUU58" s="6"/>
      <c r="RUV58" s="6"/>
      <c r="RUW58" s="6"/>
      <c r="RUX58" s="6"/>
      <c r="RUY58" s="6"/>
      <c r="RUZ58" s="6"/>
      <c r="RVA58" s="6"/>
      <c r="RVB58" s="6"/>
      <c r="RVC58" s="6"/>
      <c r="RVD58" s="6"/>
      <c r="RVE58" s="6"/>
      <c r="RVF58" s="6"/>
      <c r="RVG58" s="6"/>
      <c r="RVH58" s="6"/>
      <c r="RVI58" s="6"/>
      <c r="RVJ58" s="6"/>
      <c r="RVK58" s="6"/>
      <c r="RVL58" s="6"/>
      <c r="RVM58" s="6"/>
      <c r="RVN58" s="6"/>
      <c r="RVO58" s="6"/>
      <c r="RVP58" s="6"/>
      <c r="RVQ58" s="6"/>
      <c r="RVR58" s="6"/>
      <c r="RVS58" s="6"/>
      <c r="RVT58" s="6"/>
      <c r="RVU58" s="6"/>
      <c r="RVV58" s="6"/>
      <c r="RVW58" s="6"/>
      <c r="RVX58" s="6"/>
      <c r="RVY58" s="6"/>
      <c r="RVZ58" s="6"/>
      <c r="RWA58" s="6"/>
      <c r="RWB58" s="6"/>
      <c r="RWC58" s="6"/>
      <c r="RWD58" s="6"/>
      <c r="RWE58" s="6"/>
      <c r="RWF58" s="6"/>
      <c r="RWG58" s="6"/>
      <c r="RWH58" s="6"/>
      <c r="RWI58" s="6"/>
      <c r="RWJ58" s="6"/>
      <c r="RWK58" s="6"/>
      <c r="RWL58" s="6"/>
      <c r="RWM58" s="6"/>
      <c r="RWN58" s="6"/>
      <c r="RWO58" s="6"/>
      <c r="RWP58" s="6"/>
      <c r="RWQ58" s="6"/>
      <c r="RWR58" s="6"/>
      <c r="RWS58" s="6"/>
      <c r="RWT58" s="6"/>
      <c r="RWU58" s="6"/>
      <c r="RWV58" s="6"/>
      <c r="RWW58" s="6"/>
      <c r="RWX58" s="6"/>
      <c r="RWY58" s="6"/>
      <c r="RWZ58" s="6"/>
      <c r="RXA58" s="6"/>
      <c r="RXB58" s="6"/>
      <c r="RXC58" s="6"/>
      <c r="RXD58" s="6"/>
      <c r="RXE58" s="6"/>
      <c r="RXF58" s="6"/>
      <c r="RXG58" s="6"/>
      <c r="RXH58" s="6"/>
      <c r="RXI58" s="6"/>
      <c r="RXJ58" s="6"/>
      <c r="RXK58" s="6"/>
      <c r="RXL58" s="6"/>
      <c r="RXM58" s="6"/>
      <c r="RXN58" s="6"/>
      <c r="RXO58" s="6"/>
      <c r="RXP58" s="6"/>
      <c r="RXQ58" s="6"/>
      <c r="RXR58" s="6"/>
      <c r="RXS58" s="6"/>
      <c r="RXT58" s="6"/>
      <c r="RXU58" s="6"/>
      <c r="RXV58" s="6"/>
      <c r="RXW58" s="6"/>
      <c r="RXX58" s="6"/>
      <c r="RXY58" s="6"/>
      <c r="RXZ58" s="6"/>
      <c r="RYA58" s="6"/>
      <c r="RYB58" s="6"/>
      <c r="RYC58" s="6"/>
      <c r="RYD58" s="6"/>
      <c r="RYE58" s="6"/>
      <c r="RYF58" s="6"/>
      <c r="RYG58" s="6"/>
      <c r="RYH58" s="6"/>
      <c r="RYI58" s="6"/>
      <c r="RYJ58" s="6"/>
      <c r="RYK58" s="6"/>
      <c r="RYL58" s="6"/>
      <c r="RYM58" s="6"/>
      <c r="RYN58" s="6"/>
      <c r="RYO58" s="6"/>
      <c r="RYP58" s="6"/>
      <c r="RYQ58" s="6"/>
      <c r="RYR58" s="6"/>
      <c r="RYS58" s="6"/>
      <c r="RYT58" s="6"/>
      <c r="RYU58" s="6"/>
      <c r="RYV58" s="6"/>
      <c r="RYW58" s="6"/>
      <c r="RYX58" s="6"/>
      <c r="RYY58" s="6"/>
      <c r="RYZ58" s="6"/>
      <c r="RZA58" s="6"/>
      <c r="RZB58" s="6"/>
      <c r="RZC58" s="6"/>
      <c r="RZD58" s="6"/>
      <c r="RZE58" s="6"/>
      <c r="RZF58" s="6"/>
      <c r="RZG58" s="6"/>
      <c r="RZH58" s="6"/>
      <c r="RZI58" s="6"/>
      <c r="RZJ58" s="6"/>
      <c r="RZK58" s="6"/>
      <c r="RZL58" s="6"/>
      <c r="RZM58" s="6"/>
      <c r="RZN58" s="6"/>
      <c r="RZO58" s="6"/>
      <c r="RZP58" s="6"/>
      <c r="RZQ58" s="6"/>
      <c r="RZR58" s="6"/>
      <c r="RZS58" s="6"/>
      <c r="RZT58" s="6"/>
      <c r="RZU58" s="6"/>
      <c r="RZV58" s="6"/>
      <c r="RZW58" s="6"/>
      <c r="RZX58" s="6"/>
      <c r="RZY58" s="6"/>
      <c r="RZZ58" s="6"/>
      <c r="SAA58" s="6"/>
      <c r="SAB58" s="6"/>
      <c r="SAC58" s="6"/>
      <c r="SAD58" s="6"/>
      <c r="SAE58" s="6"/>
      <c r="SAF58" s="6"/>
      <c r="SAG58" s="6"/>
      <c r="SAH58" s="6"/>
      <c r="SAI58" s="6"/>
      <c r="SAJ58" s="6"/>
      <c r="SAK58" s="6"/>
      <c r="SAL58" s="6"/>
      <c r="SAM58" s="6"/>
      <c r="SAN58" s="6"/>
      <c r="SAO58" s="6"/>
      <c r="SAP58" s="6"/>
      <c r="SAQ58" s="6"/>
      <c r="SAR58" s="6"/>
      <c r="SAS58" s="6"/>
      <c r="SAT58" s="6"/>
      <c r="SAU58" s="6"/>
      <c r="SAV58" s="6"/>
      <c r="SAW58" s="6"/>
      <c r="SAX58" s="6"/>
      <c r="SAY58" s="6"/>
      <c r="SAZ58" s="6"/>
      <c r="SBA58" s="6"/>
      <c r="SBB58" s="6"/>
      <c r="SBC58" s="6"/>
      <c r="SBD58" s="6"/>
      <c r="SBE58" s="6"/>
      <c r="SBF58" s="6"/>
      <c r="SBG58" s="6"/>
      <c r="SBH58" s="6"/>
      <c r="SBI58" s="6"/>
      <c r="SBJ58" s="6"/>
      <c r="SBK58" s="6"/>
      <c r="SBL58" s="6"/>
      <c r="SBM58" s="6"/>
      <c r="SBN58" s="6"/>
      <c r="SBO58" s="6"/>
      <c r="SBP58" s="6"/>
      <c r="SBQ58" s="6"/>
      <c r="SBR58" s="6"/>
      <c r="SBS58" s="6"/>
      <c r="SBT58" s="6"/>
      <c r="SBU58" s="6"/>
      <c r="SBV58" s="6"/>
      <c r="SBW58" s="6"/>
      <c r="SBX58" s="6"/>
      <c r="SBY58" s="6"/>
      <c r="SBZ58" s="6"/>
      <c r="SCA58" s="6"/>
      <c r="SCB58" s="6"/>
      <c r="SCC58" s="6"/>
      <c r="SCD58" s="6"/>
      <c r="SCE58" s="6"/>
      <c r="SCF58" s="6"/>
      <c r="SCG58" s="6"/>
      <c r="SCH58" s="6"/>
      <c r="SCI58" s="6"/>
      <c r="SCJ58" s="6"/>
      <c r="SCK58" s="6"/>
      <c r="SCL58" s="6"/>
      <c r="SCM58" s="6"/>
      <c r="SCN58" s="6"/>
      <c r="SCO58" s="6"/>
      <c r="SCP58" s="6"/>
      <c r="SCQ58" s="6"/>
      <c r="SCR58" s="6"/>
      <c r="SCS58" s="6"/>
      <c r="SCT58" s="6"/>
      <c r="SCU58" s="6"/>
      <c r="SCV58" s="6"/>
      <c r="SCW58" s="6"/>
      <c r="SCX58" s="6"/>
      <c r="SCY58" s="6"/>
      <c r="SCZ58" s="6"/>
      <c r="SDA58" s="6"/>
      <c r="SDB58" s="6"/>
      <c r="SDC58" s="6"/>
      <c r="SDD58" s="6"/>
      <c r="SDE58" s="6"/>
      <c r="SDF58" s="6"/>
      <c r="SDG58" s="6"/>
      <c r="SDH58" s="6"/>
      <c r="SDI58" s="6"/>
      <c r="SDJ58" s="6"/>
      <c r="SDK58" s="6"/>
      <c r="SDL58" s="6"/>
      <c r="SDM58" s="6"/>
      <c r="SDN58" s="6"/>
      <c r="SDO58" s="6"/>
      <c r="SDP58" s="6"/>
      <c r="SDQ58" s="6"/>
      <c r="SDR58" s="6"/>
      <c r="SDS58" s="6"/>
      <c r="SDT58" s="6"/>
      <c r="SDU58" s="6"/>
      <c r="SDV58" s="6"/>
      <c r="SDW58" s="6"/>
      <c r="SDX58" s="6"/>
      <c r="SDY58" s="6"/>
      <c r="SDZ58" s="6"/>
      <c r="SEA58" s="6"/>
      <c r="SEB58" s="6"/>
      <c r="SEC58" s="6"/>
      <c r="SED58" s="6"/>
      <c r="SEE58" s="6"/>
      <c r="SEF58" s="6"/>
      <c r="SEG58" s="6"/>
      <c r="SEH58" s="6"/>
      <c r="SEI58" s="6"/>
      <c r="SEJ58" s="6"/>
      <c r="SEK58" s="6"/>
      <c r="SEL58" s="6"/>
      <c r="SEM58" s="6"/>
      <c r="SEN58" s="6"/>
      <c r="SEO58" s="6"/>
      <c r="SEP58" s="6"/>
      <c r="SEQ58" s="6"/>
      <c r="SER58" s="6"/>
      <c r="SES58" s="6"/>
      <c r="SET58" s="6"/>
      <c r="SEU58" s="6"/>
      <c r="SEV58" s="6"/>
      <c r="SEW58" s="6"/>
      <c r="SEX58" s="6"/>
      <c r="SEY58" s="6"/>
      <c r="SEZ58" s="6"/>
      <c r="SFA58" s="6"/>
      <c r="SFB58" s="6"/>
      <c r="SFC58" s="6"/>
      <c r="SFD58" s="6"/>
      <c r="SFE58" s="6"/>
      <c r="SFF58" s="6"/>
      <c r="SFG58" s="6"/>
      <c r="SFH58" s="6"/>
      <c r="SFI58" s="6"/>
      <c r="SFJ58" s="6"/>
      <c r="SFK58" s="6"/>
      <c r="SFL58" s="6"/>
      <c r="SFM58" s="6"/>
      <c r="SFN58" s="6"/>
      <c r="SFO58" s="6"/>
      <c r="SFP58" s="6"/>
      <c r="SFQ58" s="6"/>
      <c r="SFR58" s="6"/>
      <c r="SFS58" s="6"/>
      <c r="SFT58" s="6"/>
      <c r="SFU58" s="6"/>
      <c r="SFV58" s="6"/>
      <c r="SFW58" s="6"/>
      <c r="SFX58" s="6"/>
      <c r="SFY58" s="6"/>
      <c r="SFZ58" s="6"/>
      <c r="SGA58" s="6"/>
      <c r="SGB58" s="6"/>
      <c r="SGC58" s="6"/>
      <c r="SGD58" s="6"/>
      <c r="SGE58" s="6"/>
      <c r="SGF58" s="6"/>
      <c r="SGG58" s="6"/>
      <c r="SGH58" s="6"/>
      <c r="SGI58" s="6"/>
      <c r="SGJ58" s="6"/>
      <c r="SGK58" s="6"/>
      <c r="SGL58" s="6"/>
      <c r="SGM58" s="6"/>
      <c r="SGN58" s="6"/>
      <c r="SGO58" s="6"/>
      <c r="SGP58" s="6"/>
      <c r="SGQ58" s="6"/>
      <c r="SGR58" s="6"/>
      <c r="SGS58" s="6"/>
      <c r="SGT58" s="6"/>
      <c r="SGU58" s="6"/>
      <c r="SGV58" s="6"/>
      <c r="SGW58" s="6"/>
      <c r="SGX58" s="6"/>
      <c r="SGY58" s="6"/>
      <c r="SGZ58" s="6"/>
      <c r="SHA58" s="6"/>
      <c r="SHB58" s="6"/>
      <c r="SHC58" s="6"/>
      <c r="SHD58" s="6"/>
      <c r="SHE58" s="6"/>
      <c r="SHF58" s="6"/>
      <c r="SHG58" s="6"/>
      <c r="SHH58" s="6"/>
      <c r="SHI58" s="6"/>
      <c r="SHJ58" s="6"/>
      <c r="SHK58" s="6"/>
      <c r="SHL58" s="6"/>
      <c r="SHM58" s="6"/>
      <c r="SHN58" s="6"/>
      <c r="SHO58" s="6"/>
      <c r="SHP58" s="6"/>
      <c r="SHQ58" s="6"/>
      <c r="SHR58" s="6"/>
      <c r="SHS58" s="6"/>
      <c r="SHT58" s="6"/>
      <c r="SHU58" s="6"/>
      <c r="SHV58" s="6"/>
      <c r="SHW58" s="6"/>
      <c r="SHX58" s="6"/>
      <c r="SHY58" s="6"/>
      <c r="SHZ58" s="6"/>
      <c r="SIA58" s="6"/>
      <c r="SIB58" s="6"/>
      <c r="SIC58" s="6"/>
      <c r="SID58" s="6"/>
      <c r="SIE58" s="6"/>
      <c r="SIF58" s="6"/>
      <c r="SIG58" s="6"/>
      <c r="SIH58" s="6"/>
      <c r="SII58" s="6"/>
      <c r="SIJ58" s="6"/>
      <c r="SIK58" s="6"/>
      <c r="SIL58" s="6"/>
      <c r="SIM58" s="6"/>
      <c r="SIN58" s="6"/>
      <c r="SIO58" s="6"/>
      <c r="SIP58" s="6"/>
      <c r="SIQ58" s="6"/>
      <c r="SIR58" s="6"/>
      <c r="SIS58" s="6"/>
      <c r="SIT58" s="6"/>
      <c r="SIU58" s="6"/>
      <c r="SIV58" s="6"/>
      <c r="SIW58" s="6"/>
      <c r="SIX58" s="6"/>
      <c r="SIY58" s="6"/>
      <c r="SIZ58" s="6"/>
      <c r="SJA58" s="6"/>
      <c r="SJB58" s="6"/>
      <c r="SJC58" s="6"/>
      <c r="SJD58" s="6"/>
      <c r="SJE58" s="6"/>
      <c r="SJF58" s="6"/>
      <c r="SJG58" s="6"/>
      <c r="SJH58" s="6"/>
      <c r="SJI58" s="6"/>
      <c r="SJJ58" s="6"/>
      <c r="SJK58" s="6"/>
      <c r="SJL58" s="6"/>
      <c r="SJM58" s="6"/>
      <c r="SJN58" s="6"/>
      <c r="SJO58" s="6"/>
      <c r="SJP58" s="6"/>
      <c r="SJQ58" s="6"/>
      <c r="SJR58" s="6"/>
      <c r="SJS58" s="6"/>
      <c r="SJT58" s="6"/>
      <c r="SJU58" s="6"/>
      <c r="SJV58" s="6"/>
      <c r="SJW58" s="6"/>
      <c r="SJX58" s="6"/>
      <c r="SJY58" s="6"/>
      <c r="SJZ58" s="6"/>
      <c r="SKA58" s="6"/>
      <c r="SKB58" s="6"/>
      <c r="SKC58" s="6"/>
      <c r="SKD58" s="6"/>
      <c r="SKE58" s="6"/>
      <c r="SKF58" s="6"/>
      <c r="SKG58" s="6"/>
      <c r="SKH58" s="6"/>
      <c r="SKI58" s="6"/>
      <c r="SKJ58" s="6"/>
      <c r="SKK58" s="6"/>
      <c r="SKL58" s="6"/>
      <c r="SKM58" s="6"/>
      <c r="SKN58" s="6"/>
      <c r="SKO58" s="6"/>
      <c r="SKP58" s="6"/>
      <c r="SKQ58" s="6"/>
      <c r="SKR58" s="6"/>
      <c r="SKS58" s="6"/>
      <c r="SKT58" s="6"/>
      <c r="SKU58" s="6"/>
      <c r="SKV58" s="6"/>
      <c r="SKW58" s="6"/>
      <c r="SKX58" s="6"/>
      <c r="SKY58" s="6"/>
      <c r="SKZ58" s="6"/>
      <c r="SLA58" s="6"/>
      <c r="SLB58" s="6"/>
      <c r="SLC58" s="6"/>
      <c r="SLD58" s="6"/>
      <c r="SLE58" s="6"/>
      <c r="SLF58" s="6"/>
      <c r="SLG58" s="6"/>
      <c r="SLH58" s="6"/>
      <c r="SLI58" s="6"/>
      <c r="SLJ58" s="6"/>
      <c r="SLK58" s="6"/>
      <c r="SLL58" s="6"/>
      <c r="SLM58" s="6"/>
      <c r="SLN58" s="6"/>
      <c r="SLO58" s="6"/>
      <c r="SLP58" s="6"/>
      <c r="SLQ58" s="6"/>
      <c r="SLR58" s="6"/>
      <c r="SLS58" s="6"/>
      <c r="SLT58" s="6"/>
      <c r="SLU58" s="6"/>
      <c r="SLV58" s="6"/>
      <c r="SLW58" s="6"/>
      <c r="SLX58" s="6"/>
      <c r="SLY58" s="6"/>
      <c r="SLZ58" s="6"/>
      <c r="SMA58" s="6"/>
      <c r="SMB58" s="6"/>
      <c r="SMC58" s="6"/>
      <c r="SMD58" s="6"/>
      <c r="SME58" s="6"/>
      <c r="SMF58" s="6"/>
      <c r="SMG58" s="6"/>
      <c r="SMH58" s="6"/>
      <c r="SMI58" s="6"/>
      <c r="SMJ58" s="6"/>
      <c r="SMK58" s="6"/>
      <c r="SML58" s="6"/>
      <c r="SMM58" s="6"/>
      <c r="SMN58" s="6"/>
      <c r="SMO58" s="6"/>
      <c r="SMP58" s="6"/>
      <c r="SMQ58" s="6"/>
      <c r="SMR58" s="6"/>
      <c r="SMS58" s="6"/>
      <c r="SMT58" s="6"/>
      <c r="SMU58" s="6"/>
      <c r="SMV58" s="6"/>
      <c r="SMW58" s="6"/>
      <c r="SMX58" s="6"/>
      <c r="SMY58" s="6"/>
      <c r="SMZ58" s="6"/>
      <c r="SNA58" s="6"/>
      <c r="SNB58" s="6"/>
      <c r="SNC58" s="6"/>
      <c r="SND58" s="6"/>
      <c r="SNE58" s="6"/>
      <c r="SNF58" s="6"/>
      <c r="SNG58" s="6"/>
      <c r="SNH58" s="6"/>
      <c r="SNI58" s="6"/>
      <c r="SNJ58" s="6"/>
      <c r="SNK58" s="6"/>
      <c r="SNL58" s="6"/>
      <c r="SNM58" s="6"/>
      <c r="SNN58" s="6"/>
      <c r="SNO58" s="6"/>
      <c r="SNP58" s="6"/>
      <c r="SNQ58" s="6"/>
      <c r="SNR58" s="6"/>
      <c r="SNS58" s="6"/>
      <c r="SNT58" s="6"/>
      <c r="SNU58" s="6"/>
      <c r="SNV58" s="6"/>
      <c r="SNW58" s="6"/>
      <c r="SNX58" s="6"/>
      <c r="SNY58" s="6"/>
      <c r="SNZ58" s="6"/>
      <c r="SOA58" s="6"/>
      <c r="SOB58" s="6"/>
      <c r="SOC58" s="6"/>
      <c r="SOD58" s="6"/>
      <c r="SOE58" s="6"/>
      <c r="SOF58" s="6"/>
      <c r="SOG58" s="6"/>
      <c r="SOH58" s="6"/>
      <c r="SOI58" s="6"/>
      <c r="SOJ58" s="6"/>
      <c r="SOK58" s="6"/>
      <c r="SOL58" s="6"/>
      <c r="SOM58" s="6"/>
      <c r="SON58" s="6"/>
      <c r="SOO58" s="6"/>
      <c r="SOP58" s="6"/>
      <c r="SOQ58" s="6"/>
      <c r="SOR58" s="6"/>
      <c r="SOS58" s="6"/>
      <c r="SOT58" s="6"/>
      <c r="SOU58" s="6"/>
      <c r="SOV58" s="6"/>
      <c r="SOW58" s="6"/>
      <c r="SOX58" s="6"/>
      <c r="SOY58" s="6"/>
      <c r="SOZ58" s="6"/>
      <c r="SPA58" s="6"/>
      <c r="SPB58" s="6"/>
      <c r="SPC58" s="6"/>
      <c r="SPD58" s="6"/>
      <c r="SPE58" s="6"/>
      <c r="SPF58" s="6"/>
      <c r="SPG58" s="6"/>
      <c r="SPH58" s="6"/>
      <c r="SPI58" s="6"/>
      <c r="SPJ58" s="6"/>
      <c r="SPK58" s="6"/>
      <c r="SPL58" s="6"/>
      <c r="SPM58" s="6"/>
      <c r="SPN58" s="6"/>
      <c r="SPO58" s="6"/>
      <c r="SPP58" s="6"/>
      <c r="SPQ58" s="6"/>
      <c r="SPR58" s="6"/>
      <c r="SPS58" s="6"/>
      <c r="SPT58" s="6"/>
      <c r="SPU58" s="6"/>
      <c r="SPV58" s="6"/>
      <c r="SPW58" s="6"/>
      <c r="SPX58" s="6"/>
      <c r="SPY58" s="6"/>
      <c r="SPZ58" s="6"/>
      <c r="SQA58" s="6"/>
      <c r="SQB58" s="6"/>
      <c r="SQC58" s="6"/>
      <c r="SQD58" s="6"/>
      <c r="SQE58" s="6"/>
      <c r="SQF58" s="6"/>
      <c r="SQG58" s="6"/>
      <c r="SQH58" s="6"/>
      <c r="SQI58" s="6"/>
      <c r="SQJ58" s="6"/>
      <c r="SQK58" s="6"/>
      <c r="SQL58" s="6"/>
      <c r="SQM58" s="6"/>
      <c r="SQN58" s="6"/>
      <c r="SQO58" s="6"/>
      <c r="SQP58" s="6"/>
      <c r="SQQ58" s="6"/>
      <c r="SQR58" s="6"/>
      <c r="SQS58" s="6"/>
      <c r="SQT58" s="6"/>
      <c r="SQU58" s="6"/>
      <c r="SQV58" s="6"/>
      <c r="SQW58" s="6"/>
      <c r="SQX58" s="6"/>
      <c r="SQY58" s="6"/>
      <c r="SQZ58" s="6"/>
      <c r="SRA58" s="6"/>
      <c r="SRB58" s="6"/>
      <c r="SRC58" s="6"/>
      <c r="SRD58" s="6"/>
      <c r="SRE58" s="6"/>
      <c r="SRF58" s="6"/>
      <c r="SRG58" s="6"/>
      <c r="SRH58" s="6"/>
      <c r="SRI58" s="6"/>
      <c r="SRJ58" s="6"/>
      <c r="SRK58" s="6"/>
      <c r="SRL58" s="6"/>
      <c r="SRM58" s="6"/>
      <c r="SRN58" s="6"/>
      <c r="SRO58" s="6"/>
      <c r="SRP58" s="6"/>
      <c r="SRQ58" s="6"/>
      <c r="SRR58" s="6"/>
      <c r="SRS58" s="6"/>
      <c r="SRT58" s="6"/>
      <c r="SRU58" s="6"/>
      <c r="SRV58" s="6"/>
      <c r="SRW58" s="6"/>
      <c r="SRX58" s="6"/>
      <c r="SRY58" s="6"/>
      <c r="SRZ58" s="6"/>
      <c r="SSA58" s="6"/>
      <c r="SSB58" s="6"/>
      <c r="SSC58" s="6"/>
      <c r="SSD58" s="6"/>
      <c r="SSE58" s="6"/>
      <c r="SSF58" s="6"/>
      <c r="SSG58" s="6"/>
      <c r="SSH58" s="6"/>
      <c r="SSI58" s="6"/>
      <c r="SSJ58" s="6"/>
      <c r="SSK58" s="6"/>
      <c r="SSL58" s="6"/>
      <c r="SSM58" s="6"/>
      <c r="SSN58" s="6"/>
      <c r="SSO58" s="6"/>
      <c r="SSP58" s="6"/>
      <c r="SSQ58" s="6"/>
      <c r="SSR58" s="6"/>
      <c r="SSS58" s="6"/>
      <c r="SST58" s="6"/>
      <c r="SSU58" s="6"/>
      <c r="SSV58" s="6"/>
      <c r="SSW58" s="6"/>
      <c r="SSX58" s="6"/>
      <c r="SSY58" s="6"/>
      <c r="SSZ58" s="6"/>
      <c r="STA58" s="6"/>
      <c r="STB58" s="6"/>
      <c r="STC58" s="6"/>
      <c r="STD58" s="6"/>
      <c r="STE58" s="6"/>
      <c r="STF58" s="6"/>
      <c r="STG58" s="6"/>
      <c r="STH58" s="6"/>
      <c r="STI58" s="6"/>
      <c r="STJ58" s="6"/>
      <c r="STK58" s="6"/>
      <c r="STL58" s="6"/>
      <c r="STM58" s="6"/>
      <c r="STN58" s="6"/>
      <c r="STO58" s="6"/>
      <c r="STP58" s="6"/>
      <c r="STQ58" s="6"/>
      <c r="STR58" s="6"/>
      <c r="STS58" s="6"/>
      <c r="STT58" s="6"/>
      <c r="STU58" s="6"/>
      <c r="STV58" s="6"/>
      <c r="STW58" s="6"/>
      <c r="STX58" s="6"/>
      <c r="STY58" s="6"/>
      <c r="STZ58" s="6"/>
      <c r="SUA58" s="6"/>
      <c r="SUB58" s="6"/>
      <c r="SUC58" s="6"/>
      <c r="SUD58" s="6"/>
      <c r="SUE58" s="6"/>
      <c r="SUF58" s="6"/>
      <c r="SUG58" s="6"/>
      <c r="SUH58" s="6"/>
      <c r="SUI58" s="6"/>
      <c r="SUJ58" s="6"/>
      <c r="SUK58" s="6"/>
      <c r="SUL58" s="6"/>
      <c r="SUM58" s="6"/>
      <c r="SUN58" s="6"/>
      <c r="SUO58" s="6"/>
      <c r="SUP58" s="6"/>
      <c r="SUQ58" s="6"/>
      <c r="SUR58" s="6"/>
      <c r="SUS58" s="6"/>
      <c r="SUT58" s="6"/>
      <c r="SUU58" s="6"/>
      <c r="SUV58" s="6"/>
      <c r="SUW58" s="6"/>
      <c r="SUX58" s="6"/>
      <c r="SUY58" s="6"/>
      <c r="SUZ58" s="6"/>
      <c r="SVA58" s="6"/>
      <c r="SVB58" s="6"/>
      <c r="SVC58" s="6"/>
      <c r="SVD58" s="6"/>
      <c r="SVE58" s="6"/>
      <c r="SVF58" s="6"/>
      <c r="SVG58" s="6"/>
      <c r="SVH58" s="6"/>
      <c r="SVI58" s="6"/>
      <c r="SVJ58" s="6"/>
      <c r="SVK58" s="6"/>
      <c r="SVL58" s="6"/>
      <c r="SVM58" s="6"/>
      <c r="SVN58" s="6"/>
      <c r="SVO58" s="6"/>
      <c r="SVP58" s="6"/>
      <c r="SVQ58" s="6"/>
      <c r="SVR58" s="6"/>
      <c r="SVS58" s="6"/>
      <c r="SVT58" s="6"/>
      <c r="SVU58" s="6"/>
      <c r="SVV58" s="6"/>
      <c r="SVW58" s="6"/>
      <c r="SVX58" s="6"/>
      <c r="SVY58" s="6"/>
      <c r="SVZ58" s="6"/>
      <c r="SWA58" s="6"/>
      <c r="SWB58" s="6"/>
      <c r="SWC58" s="6"/>
      <c r="SWD58" s="6"/>
      <c r="SWE58" s="6"/>
      <c r="SWF58" s="6"/>
      <c r="SWG58" s="6"/>
      <c r="SWH58" s="6"/>
      <c r="SWI58" s="6"/>
      <c r="SWJ58" s="6"/>
      <c r="SWK58" s="6"/>
      <c r="SWL58" s="6"/>
      <c r="SWM58" s="6"/>
      <c r="SWN58" s="6"/>
      <c r="SWO58" s="6"/>
      <c r="SWP58" s="6"/>
      <c r="SWQ58" s="6"/>
      <c r="SWR58" s="6"/>
      <c r="SWS58" s="6"/>
      <c r="SWT58" s="6"/>
      <c r="SWU58" s="6"/>
      <c r="SWV58" s="6"/>
      <c r="SWW58" s="6"/>
      <c r="SWX58" s="6"/>
      <c r="SWY58" s="6"/>
      <c r="SWZ58" s="6"/>
      <c r="SXA58" s="6"/>
      <c r="SXB58" s="6"/>
      <c r="SXC58" s="6"/>
      <c r="SXD58" s="6"/>
      <c r="SXE58" s="6"/>
      <c r="SXF58" s="6"/>
      <c r="SXG58" s="6"/>
      <c r="SXH58" s="6"/>
      <c r="SXI58" s="6"/>
      <c r="SXJ58" s="6"/>
      <c r="SXK58" s="6"/>
      <c r="SXL58" s="6"/>
      <c r="SXM58" s="6"/>
      <c r="SXN58" s="6"/>
      <c r="SXO58" s="6"/>
      <c r="SXP58" s="6"/>
      <c r="SXQ58" s="6"/>
      <c r="SXR58" s="6"/>
      <c r="SXS58" s="6"/>
      <c r="SXT58" s="6"/>
      <c r="SXU58" s="6"/>
      <c r="SXV58" s="6"/>
      <c r="SXW58" s="6"/>
      <c r="SXX58" s="6"/>
      <c r="SXY58" s="6"/>
      <c r="SXZ58" s="6"/>
      <c r="SYA58" s="6"/>
      <c r="SYB58" s="6"/>
      <c r="SYC58" s="6"/>
      <c r="SYD58" s="6"/>
      <c r="SYE58" s="6"/>
      <c r="SYF58" s="6"/>
      <c r="SYG58" s="6"/>
      <c r="SYH58" s="6"/>
      <c r="SYI58" s="6"/>
      <c r="SYJ58" s="6"/>
      <c r="SYK58" s="6"/>
      <c r="SYL58" s="6"/>
      <c r="SYM58" s="6"/>
      <c r="SYN58" s="6"/>
      <c r="SYO58" s="6"/>
      <c r="SYP58" s="6"/>
      <c r="SYQ58" s="6"/>
      <c r="SYR58" s="6"/>
      <c r="SYS58" s="6"/>
      <c r="SYT58" s="6"/>
      <c r="SYU58" s="6"/>
      <c r="SYV58" s="6"/>
      <c r="SYW58" s="6"/>
      <c r="SYX58" s="6"/>
      <c r="SYY58" s="6"/>
      <c r="SYZ58" s="6"/>
      <c r="SZA58" s="6"/>
      <c r="SZB58" s="6"/>
      <c r="SZC58" s="6"/>
      <c r="SZD58" s="6"/>
      <c r="SZE58" s="6"/>
      <c r="SZF58" s="6"/>
      <c r="SZG58" s="6"/>
      <c r="SZH58" s="6"/>
      <c r="SZI58" s="6"/>
      <c r="SZJ58" s="6"/>
      <c r="SZK58" s="6"/>
      <c r="SZL58" s="6"/>
      <c r="SZM58" s="6"/>
      <c r="SZN58" s="6"/>
      <c r="SZO58" s="6"/>
      <c r="SZP58" s="6"/>
      <c r="SZQ58" s="6"/>
      <c r="SZR58" s="6"/>
      <c r="SZS58" s="6"/>
      <c r="SZT58" s="6"/>
      <c r="SZU58" s="6"/>
      <c r="SZV58" s="6"/>
      <c r="SZW58" s="6"/>
      <c r="SZX58" s="6"/>
      <c r="SZY58" s="6"/>
      <c r="SZZ58" s="6"/>
      <c r="TAA58" s="6"/>
      <c r="TAB58" s="6"/>
      <c r="TAC58" s="6"/>
      <c r="TAD58" s="6"/>
      <c r="TAE58" s="6"/>
      <c r="TAF58" s="6"/>
      <c r="TAG58" s="6"/>
      <c r="TAH58" s="6"/>
      <c r="TAI58" s="6"/>
      <c r="TAJ58" s="6"/>
      <c r="TAK58" s="6"/>
      <c r="TAL58" s="6"/>
      <c r="TAM58" s="6"/>
      <c r="TAN58" s="6"/>
      <c r="TAO58" s="6"/>
      <c r="TAP58" s="6"/>
      <c r="TAQ58" s="6"/>
      <c r="TAR58" s="6"/>
      <c r="TAS58" s="6"/>
      <c r="TAT58" s="6"/>
      <c r="TAU58" s="6"/>
      <c r="TAV58" s="6"/>
      <c r="TAW58" s="6"/>
      <c r="TAX58" s="6"/>
      <c r="TAY58" s="6"/>
      <c r="TAZ58" s="6"/>
      <c r="TBA58" s="6"/>
      <c r="TBB58" s="6"/>
      <c r="TBC58" s="6"/>
      <c r="TBD58" s="6"/>
      <c r="TBE58" s="6"/>
      <c r="TBF58" s="6"/>
      <c r="TBG58" s="6"/>
      <c r="TBH58" s="6"/>
      <c r="TBI58" s="6"/>
      <c r="TBJ58" s="6"/>
      <c r="TBK58" s="6"/>
      <c r="TBL58" s="6"/>
      <c r="TBM58" s="6"/>
      <c r="TBN58" s="6"/>
      <c r="TBO58" s="6"/>
      <c r="TBP58" s="6"/>
      <c r="TBQ58" s="6"/>
      <c r="TBR58" s="6"/>
      <c r="TBS58" s="6"/>
      <c r="TBT58" s="6"/>
      <c r="TBU58" s="6"/>
      <c r="TBV58" s="6"/>
      <c r="TBW58" s="6"/>
      <c r="TBX58" s="6"/>
      <c r="TBY58" s="6"/>
      <c r="TBZ58" s="6"/>
      <c r="TCA58" s="6"/>
      <c r="TCB58" s="6"/>
      <c r="TCC58" s="6"/>
      <c r="TCD58" s="6"/>
      <c r="TCE58" s="6"/>
      <c r="TCF58" s="6"/>
      <c r="TCG58" s="6"/>
      <c r="TCH58" s="6"/>
      <c r="TCI58" s="6"/>
      <c r="TCJ58" s="6"/>
      <c r="TCK58" s="6"/>
      <c r="TCL58" s="6"/>
      <c r="TCM58" s="6"/>
      <c r="TCN58" s="6"/>
      <c r="TCO58" s="6"/>
      <c r="TCP58" s="6"/>
      <c r="TCQ58" s="6"/>
      <c r="TCR58" s="6"/>
      <c r="TCS58" s="6"/>
      <c r="TCT58" s="6"/>
      <c r="TCU58" s="6"/>
      <c r="TCV58" s="6"/>
      <c r="TCW58" s="6"/>
      <c r="TCX58" s="6"/>
      <c r="TCY58" s="6"/>
      <c r="TCZ58" s="6"/>
      <c r="TDA58" s="6"/>
      <c r="TDB58" s="6"/>
      <c r="TDC58" s="6"/>
      <c r="TDD58" s="6"/>
      <c r="TDE58" s="6"/>
      <c r="TDF58" s="6"/>
      <c r="TDG58" s="6"/>
      <c r="TDH58" s="6"/>
      <c r="TDI58" s="6"/>
      <c r="TDJ58" s="6"/>
      <c r="TDK58" s="6"/>
      <c r="TDL58" s="6"/>
      <c r="TDM58" s="6"/>
      <c r="TDN58" s="6"/>
      <c r="TDO58" s="6"/>
      <c r="TDP58" s="6"/>
      <c r="TDQ58" s="6"/>
      <c r="TDR58" s="6"/>
      <c r="TDS58" s="6"/>
      <c r="TDT58" s="6"/>
      <c r="TDU58" s="6"/>
      <c r="TDV58" s="6"/>
      <c r="TDW58" s="6"/>
      <c r="TDX58" s="6"/>
      <c r="TDY58" s="6"/>
      <c r="TDZ58" s="6"/>
      <c r="TEA58" s="6"/>
      <c r="TEB58" s="6"/>
      <c r="TEC58" s="6"/>
      <c r="TED58" s="6"/>
      <c r="TEE58" s="6"/>
      <c r="TEF58" s="6"/>
      <c r="TEG58" s="6"/>
      <c r="TEH58" s="6"/>
      <c r="TEI58" s="6"/>
      <c r="TEJ58" s="6"/>
      <c r="TEK58" s="6"/>
      <c r="TEL58" s="6"/>
      <c r="TEM58" s="6"/>
      <c r="TEN58" s="6"/>
      <c r="TEO58" s="6"/>
      <c r="TEP58" s="6"/>
      <c r="TEQ58" s="6"/>
      <c r="TER58" s="6"/>
      <c r="TES58" s="6"/>
      <c r="TET58" s="6"/>
      <c r="TEU58" s="6"/>
      <c r="TEV58" s="6"/>
      <c r="TEW58" s="6"/>
      <c r="TEX58" s="6"/>
      <c r="TEY58" s="6"/>
      <c r="TEZ58" s="6"/>
      <c r="TFA58" s="6"/>
      <c r="TFB58" s="6"/>
      <c r="TFC58" s="6"/>
      <c r="TFD58" s="6"/>
      <c r="TFE58" s="6"/>
      <c r="TFF58" s="6"/>
      <c r="TFG58" s="6"/>
      <c r="TFH58" s="6"/>
      <c r="TFI58" s="6"/>
      <c r="TFJ58" s="6"/>
      <c r="TFK58" s="6"/>
      <c r="TFL58" s="6"/>
      <c r="TFM58" s="6"/>
      <c r="TFN58" s="6"/>
      <c r="TFO58" s="6"/>
      <c r="TFP58" s="6"/>
      <c r="TFQ58" s="6"/>
      <c r="TFR58" s="6"/>
      <c r="TFS58" s="6"/>
      <c r="TFT58" s="6"/>
      <c r="TFU58" s="6"/>
      <c r="TFV58" s="6"/>
      <c r="TFW58" s="6"/>
      <c r="TFX58" s="6"/>
      <c r="TFY58" s="6"/>
      <c r="TFZ58" s="6"/>
      <c r="TGA58" s="6"/>
      <c r="TGB58" s="6"/>
      <c r="TGC58" s="6"/>
      <c r="TGD58" s="6"/>
      <c r="TGE58" s="6"/>
      <c r="TGF58" s="6"/>
      <c r="TGG58" s="6"/>
      <c r="TGH58" s="6"/>
      <c r="TGI58" s="6"/>
      <c r="TGJ58" s="6"/>
      <c r="TGK58" s="6"/>
      <c r="TGL58" s="6"/>
      <c r="TGM58" s="6"/>
      <c r="TGN58" s="6"/>
      <c r="TGO58" s="6"/>
      <c r="TGP58" s="6"/>
      <c r="TGQ58" s="6"/>
      <c r="TGR58" s="6"/>
      <c r="TGS58" s="6"/>
      <c r="TGT58" s="6"/>
      <c r="TGU58" s="6"/>
      <c r="TGV58" s="6"/>
      <c r="TGW58" s="6"/>
      <c r="TGX58" s="6"/>
      <c r="TGY58" s="6"/>
      <c r="TGZ58" s="6"/>
      <c r="THA58" s="6"/>
      <c r="THB58" s="6"/>
      <c r="THC58" s="6"/>
      <c r="THD58" s="6"/>
      <c r="THE58" s="6"/>
      <c r="THF58" s="6"/>
      <c r="THG58" s="6"/>
      <c r="THH58" s="6"/>
      <c r="THI58" s="6"/>
      <c r="THJ58" s="6"/>
      <c r="THK58" s="6"/>
      <c r="THL58" s="6"/>
      <c r="THM58" s="6"/>
      <c r="THN58" s="6"/>
      <c r="THO58" s="6"/>
      <c r="THP58" s="6"/>
      <c r="THQ58" s="6"/>
      <c r="THR58" s="6"/>
      <c r="THS58" s="6"/>
      <c r="THT58" s="6"/>
      <c r="THU58" s="6"/>
      <c r="THV58" s="6"/>
      <c r="THW58" s="6"/>
      <c r="THX58" s="6"/>
      <c r="THY58" s="6"/>
      <c r="THZ58" s="6"/>
      <c r="TIA58" s="6"/>
      <c r="TIB58" s="6"/>
      <c r="TIC58" s="6"/>
      <c r="TID58" s="6"/>
      <c r="TIE58" s="6"/>
      <c r="TIF58" s="6"/>
      <c r="TIG58" s="6"/>
      <c r="TIH58" s="6"/>
      <c r="TII58" s="6"/>
      <c r="TIJ58" s="6"/>
      <c r="TIK58" s="6"/>
      <c r="TIL58" s="6"/>
      <c r="TIM58" s="6"/>
      <c r="TIN58" s="6"/>
      <c r="TIO58" s="6"/>
      <c r="TIP58" s="6"/>
      <c r="TIQ58" s="6"/>
      <c r="TIR58" s="6"/>
      <c r="TIS58" s="6"/>
      <c r="TIT58" s="6"/>
      <c r="TIU58" s="6"/>
      <c r="TIV58" s="6"/>
      <c r="TIW58" s="6"/>
      <c r="TIX58" s="6"/>
      <c r="TIY58" s="6"/>
      <c r="TIZ58" s="6"/>
      <c r="TJA58" s="6"/>
      <c r="TJB58" s="6"/>
      <c r="TJC58" s="6"/>
      <c r="TJD58" s="6"/>
      <c r="TJE58" s="6"/>
      <c r="TJF58" s="6"/>
      <c r="TJG58" s="6"/>
      <c r="TJH58" s="6"/>
      <c r="TJI58" s="6"/>
      <c r="TJJ58" s="6"/>
      <c r="TJK58" s="6"/>
      <c r="TJL58" s="6"/>
      <c r="TJM58" s="6"/>
      <c r="TJN58" s="6"/>
      <c r="TJO58" s="6"/>
      <c r="TJP58" s="6"/>
      <c r="TJQ58" s="6"/>
      <c r="TJR58" s="6"/>
      <c r="TJS58" s="6"/>
      <c r="TJT58" s="6"/>
      <c r="TJU58" s="6"/>
      <c r="TJV58" s="6"/>
      <c r="TJW58" s="6"/>
      <c r="TJX58" s="6"/>
      <c r="TJY58" s="6"/>
      <c r="TJZ58" s="6"/>
      <c r="TKA58" s="6"/>
      <c r="TKB58" s="6"/>
      <c r="TKC58" s="6"/>
      <c r="TKD58" s="6"/>
      <c r="TKE58" s="6"/>
      <c r="TKF58" s="6"/>
      <c r="TKG58" s="6"/>
      <c r="TKH58" s="6"/>
      <c r="TKI58" s="6"/>
      <c r="TKJ58" s="6"/>
      <c r="TKK58" s="6"/>
      <c r="TKL58" s="6"/>
      <c r="TKM58" s="6"/>
      <c r="TKN58" s="6"/>
      <c r="TKO58" s="6"/>
      <c r="TKP58" s="6"/>
      <c r="TKQ58" s="6"/>
      <c r="TKR58" s="6"/>
      <c r="TKS58" s="6"/>
      <c r="TKT58" s="6"/>
      <c r="TKU58" s="6"/>
      <c r="TKV58" s="6"/>
      <c r="TKW58" s="6"/>
      <c r="TKX58" s="6"/>
      <c r="TKY58" s="6"/>
      <c r="TKZ58" s="6"/>
      <c r="TLA58" s="6"/>
      <c r="TLB58" s="6"/>
      <c r="TLC58" s="6"/>
      <c r="TLD58" s="6"/>
      <c r="TLE58" s="6"/>
      <c r="TLF58" s="6"/>
      <c r="TLG58" s="6"/>
      <c r="TLH58" s="6"/>
      <c r="TLI58" s="6"/>
      <c r="TLJ58" s="6"/>
      <c r="TLK58" s="6"/>
      <c r="TLL58" s="6"/>
      <c r="TLM58" s="6"/>
      <c r="TLN58" s="6"/>
      <c r="TLO58" s="6"/>
      <c r="TLP58" s="6"/>
      <c r="TLQ58" s="6"/>
      <c r="TLR58" s="6"/>
      <c r="TLS58" s="6"/>
      <c r="TLT58" s="6"/>
      <c r="TLU58" s="6"/>
      <c r="TLV58" s="6"/>
      <c r="TLW58" s="6"/>
      <c r="TLX58" s="6"/>
      <c r="TLY58" s="6"/>
      <c r="TLZ58" s="6"/>
      <c r="TMA58" s="6"/>
      <c r="TMB58" s="6"/>
      <c r="TMC58" s="6"/>
      <c r="TMD58" s="6"/>
      <c r="TME58" s="6"/>
      <c r="TMF58" s="6"/>
      <c r="TMG58" s="6"/>
      <c r="TMH58" s="6"/>
      <c r="TMI58" s="6"/>
      <c r="TMJ58" s="6"/>
      <c r="TMK58" s="6"/>
      <c r="TML58" s="6"/>
      <c r="TMM58" s="6"/>
      <c r="TMN58" s="6"/>
      <c r="TMO58" s="6"/>
      <c r="TMP58" s="6"/>
      <c r="TMQ58" s="6"/>
      <c r="TMR58" s="6"/>
      <c r="TMS58" s="6"/>
      <c r="TMT58" s="6"/>
      <c r="TMU58" s="6"/>
      <c r="TMV58" s="6"/>
      <c r="TMW58" s="6"/>
      <c r="TMX58" s="6"/>
      <c r="TMY58" s="6"/>
      <c r="TMZ58" s="6"/>
      <c r="TNA58" s="6"/>
      <c r="TNB58" s="6"/>
      <c r="TNC58" s="6"/>
      <c r="TND58" s="6"/>
      <c r="TNE58" s="6"/>
      <c r="TNF58" s="6"/>
      <c r="TNG58" s="6"/>
      <c r="TNH58" s="6"/>
      <c r="TNI58" s="6"/>
      <c r="TNJ58" s="6"/>
      <c r="TNK58" s="6"/>
      <c r="TNL58" s="6"/>
      <c r="TNM58" s="6"/>
      <c r="TNN58" s="6"/>
      <c r="TNO58" s="6"/>
      <c r="TNP58" s="6"/>
      <c r="TNQ58" s="6"/>
      <c r="TNR58" s="6"/>
      <c r="TNS58" s="6"/>
      <c r="TNT58" s="6"/>
      <c r="TNU58" s="6"/>
      <c r="TNV58" s="6"/>
      <c r="TNW58" s="6"/>
      <c r="TNX58" s="6"/>
      <c r="TNY58" s="6"/>
      <c r="TNZ58" s="6"/>
      <c r="TOA58" s="6"/>
      <c r="TOB58" s="6"/>
      <c r="TOC58" s="6"/>
      <c r="TOD58" s="6"/>
      <c r="TOE58" s="6"/>
      <c r="TOF58" s="6"/>
      <c r="TOG58" s="6"/>
      <c r="TOH58" s="6"/>
      <c r="TOI58" s="6"/>
      <c r="TOJ58" s="6"/>
      <c r="TOK58" s="6"/>
      <c r="TOL58" s="6"/>
      <c r="TOM58" s="6"/>
      <c r="TON58" s="6"/>
      <c r="TOO58" s="6"/>
      <c r="TOP58" s="6"/>
      <c r="TOQ58" s="6"/>
      <c r="TOR58" s="6"/>
      <c r="TOS58" s="6"/>
      <c r="TOT58" s="6"/>
      <c r="TOU58" s="6"/>
      <c r="TOV58" s="6"/>
      <c r="TOW58" s="6"/>
      <c r="TOX58" s="6"/>
      <c r="TOY58" s="6"/>
      <c r="TOZ58" s="6"/>
      <c r="TPA58" s="6"/>
      <c r="TPB58" s="6"/>
      <c r="TPC58" s="6"/>
      <c r="TPD58" s="6"/>
      <c r="TPE58" s="6"/>
      <c r="TPF58" s="6"/>
      <c r="TPG58" s="6"/>
      <c r="TPH58" s="6"/>
      <c r="TPI58" s="6"/>
      <c r="TPJ58" s="6"/>
      <c r="TPK58" s="6"/>
      <c r="TPL58" s="6"/>
      <c r="TPM58" s="6"/>
      <c r="TPN58" s="6"/>
      <c r="TPO58" s="6"/>
      <c r="TPP58" s="6"/>
      <c r="TPQ58" s="6"/>
      <c r="TPR58" s="6"/>
      <c r="TPS58" s="6"/>
      <c r="TPT58" s="6"/>
      <c r="TPU58" s="6"/>
      <c r="TPV58" s="6"/>
      <c r="TPW58" s="6"/>
      <c r="TPX58" s="6"/>
      <c r="TPY58" s="6"/>
      <c r="TPZ58" s="6"/>
      <c r="TQA58" s="6"/>
      <c r="TQB58" s="6"/>
      <c r="TQC58" s="6"/>
      <c r="TQD58" s="6"/>
      <c r="TQE58" s="6"/>
      <c r="TQF58" s="6"/>
      <c r="TQG58" s="6"/>
      <c r="TQH58" s="6"/>
      <c r="TQI58" s="6"/>
      <c r="TQJ58" s="6"/>
      <c r="TQK58" s="6"/>
      <c r="TQL58" s="6"/>
      <c r="TQM58" s="6"/>
      <c r="TQN58" s="6"/>
      <c r="TQO58" s="6"/>
      <c r="TQP58" s="6"/>
      <c r="TQQ58" s="6"/>
      <c r="TQR58" s="6"/>
      <c r="TQS58" s="6"/>
      <c r="TQT58" s="6"/>
      <c r="TQU58" s="6"/>
      <c r="TQV58" s="6"/>
      <c r="TQW58" s="6"/>
      <c r="TQX58" s="6"/>
      <c r="TQY58" s="6"/>
      <c r="TQZ58" s="6"/>
      <c r="TRA58" s="6"/>
      <c r="TRB58" s="6"/>
      <c r="TRC58" s="6"/>
      <c r="TRD58" s="6"/>
      <c r="TRE58" s="6"/>
      <c r="TRF58" s="6"/>
      <c r="TRG58" s="6"/>
      <c r="TRH58" s="6"/>
      <c r="TRI58" s="6"/>
      <c r="TRJ58" s="6"/>
      <c r="TRK58" s="6"/>
      <c r="TRL58" s="6"/>
      <c r="TRM58" s="6"/>
      <c r="TRN58" s="6"/>
      <c r="TRO58" s="6"/>
      <c r="TRP58" s="6"/>
      <c r="TRQ58" s="6"/>
      <c r="TRR58" s="6"/>
      <c r="TRS58" s="6"/>
      <c r="TRT58" s="6"/>
      <c r="TRU58" s="6"/>
      <c r="TRV58" s="6"/>
      <c r="TRW58" s="6"/>
      <c r="TRX58" s="6"/>
      <c r="TRY58" s="6"/>
      <c r="TRZ58" s="6"/>
      <c r="TSA58" s="6"/>
      <c r="TSB58" s="6"/>
      <c r="TSC58" s="6"/>
      <c r="TSD58" s="6"/>
      <c r="TSE58" s="6"/>
      <c r="TSF58" s="6"/>
      <c r="TSG58" s="6"/>
      <c r="TSH58" s="6"/>
      <c r="TSI58" s="6"/>
      <c r="TSJ58" s="6"/>
      <c r="TSK58" s="6"/>
      <c r="TSL58" s="6"/>
      <c r="TSM58" s="6"/>
      <c r="TSN58" s="6"/>
      <c r="TSO58" s="6"/>
      <c r="TSP58" s="6"/>
      <c r="TSQ58" s="6"/>
      <c r="TSR58" s="6"/>
      <c r="TSS58" s="6"/>
      <c r="TST58" s="6"/>
      <c r="TSU58" s="6"/>
      <c r="TSV58" s="6"/>
      <c r="TSW58" s="6"/>
      <c r="TSX58" s="6"/>
      <c r="TSY58" s="6"/>
      <c r="TSZ58" s="6"/>
      <c r="TTA58" s="6"/>
      <c r="TTB58" s="6"/>
      <c r="TTC58" s="6"/>
      <c r="TTD58" s="6"/>
      <c r="TTE58" s="6"/>
      <c r="TTF58" s="6"/>
      <c r="TTG58" s="6"/>
      <c r="TTH58" s="6"/>
      <c r="TTI58" s="6"/>
      <c r="TTJ58" s="6"/>
      <c r="TTK58" s="6"/>
      <c r="TTL58" s="6"/>
      <c r="TTM58" s="6"/>
      <c r="TTN58" s="6"/>
      <c r="TTO58" s="6"/>
      <c r="TTP58" s="6"/>
      <c r="TTQ58" s="6"/>
      <c r="TTR58" s="6"/>
      <c r="TTS58" s="6"/>
      <c r="TTT58" s="6"/>
      <c r="TTU58" s="6"/>
      <c r="TTV58" s="6"/>
      <c r="TTW58" s="6"/>
      <c r="TTX58" s="6"/>
      <c r="TTY58" s="6"/>
      <c r="TTZ58" s="6"/>
      <c r="TUA58" s="6"/>
      <c r="TUB58" s="6"/>
      <c r="TUC58" s="6"/>
      <c r="TUD58" s="6"/>
      <c r="TUE58" s="6"/>
      <c r="TUF58" s="6"/>
      <c r="TUG58" s="6"/>
      <c r="TUH58" s="6"/>
      <c r="TUI58" s="6"/>
      <c r="TUJ58" s="6"/>
      <c r="TUK58" s="6"/>
      <c r="TUL58" s="6"/>
      <c r="TUM58" s="6"/>
      <c r="TUN58" s="6"/>
      <c r="TUO58" s="6"/>
      <c r="TUP58" s="6"/>
      <c r="TUQ58" s="6"/>
      <c r="TUR58" s="6"/>
      <c r="TUS58" s="6"/>
      <c r="TUT58" s="6"/>
      <c r="TUU58" s="6"/>
      <c r="TUV58" s="6"/>
      <c r="TUW58" s="6"/>
      <c r="TUX58" s="6"/>
      <c r="TUY58" s="6"/>
      <c r="TUZ58" s="6"/>
      <c r="TVA58" s="6"/>
      <c r="TVB58" s="6"/>
      <c r="TVC58" s="6"/>
      <c r="TVD58" s="6"/>
      <c r="TVE58" s="6"/>
      <c r="TVF58" s="6"/>
      <c r="TVG58" s="6"/>
      <c r="TVH58" s="6"/>
      <c r="TVI58" s="6"/>
      <c r="TVJ58" s="6"/>
      <c r="TVK58" s="6"/>
      <c r="TVL58" s="6"/>
      <c r="TVM58" s="6"/>
      <c r="TVN58" s="6"/>
      <c r="TVO58" s="6"/>
      <c r="TVP58" s="6"/>
      <c r="TVQ58" s="6"/>
      <c r="TVR58" s="6"/>
      <c r="TVS58" s="6"/>
      <c r="TVT58" s="6"/>
      <c r="TVU58" s="6"/>
      <c r="TVV58" s="6"/>
      <c r="TVW58" s="6"/>
      <c r="TVX58" s="6"/>
      <c r="TVY58" s="6"/>
      <c r="TVZ58" s="6"/>
      <c r="TWA58" s="6"/>
      <c r="TWB58" s="6"/>
      <c r="TWC58" s="6"/>
      <c r="TWD58" s="6"/>
      <c r="TWE58" s="6"/>
      <c r="TWF58" s="6"/>
      <c r="TWG58" s="6"/>
      <c r="TWH58" s="6"/>
      <c r="TWI58" s="6"/>
      <c r="TWJ58" s="6"/>
      <c r="TWK58" s="6"/>
      <c r="TWL58" s="6"/>
      <c r="TWM58" s="6"/>
      <c r="TWN58" s="6"/>
      <c r="TWO58" s="6"/>
      <c r="TWP58" s="6"/>
      <c r="TWQ58" s="6"/>
      <c r="TWR58" s="6"/>
      <c r="TWS58" s="6"/>
      <c r="TWT58" s="6"/>
      <c r="TWU58" s="6"/>
      <c r="TWV58" s="6"/>
      <c r="TWW58" s="6"/>
      <c r="TWX58" s="6"/>
      <c r="TWY58" s="6"/>
      <c r="TWZ58" s="6"/>
      <c r="TXA58" s="6"/>
      <c r="TXB58" s="6"/>
      <c r="TXC58" s="6"/>
      <c r="TXD58" s="6"/>
      <c r="TXE58" s="6"/>
      <c r="TXF58" s="6"/>
      <c r="TXG58" s="6"/>
      <c r="TXH58" s="6"/>
      <c r="TXI58" s="6"/>
      <c r="TXJ58" s="6"/>
      <c r="TXK58" s="6"/>
      <c r="TXL58" s="6"/>
      <c r="TXM58" s="6"/>
      <c r="TXN58" s="6"/>
      <c r="TXO58" s="6"/>
      <c r="TXP58" s="6"/>
      <c r="TXQ58" s="6"/>
      <c r="TXR58" s="6"/>
      <c r="TXS58" s="6"/>
      <c r="TXT58" s="6"/>
      <c r="TXU58" s="6"/>
      <c r="TXV58" s="6"/>
      <c r="TXW58" s="6"/>
      <c r="TXX58" s="6"/>
      <c r="TXY58" s="6"/>
      <c r="TXZ58" s="6"/>
      <c r="TYA58" s="6"/>
      <c r="TYB58" s="6"/>
      <c r="TYC58" s="6"/>
      <c r="TYD58" s="6"/>
      <c r="TYE58" s="6"/>
      <c r="TYF58" s="6"/>
      <c r="TYG58" s="6"/>
      <c r="TYH58" s="6"/>
      <c r="TYI58" s="6"/>
      <c r="TYJ58" s="6"/>
      <c r="TYK58" s="6"/>
      <c r="TYL58" s="6"/>
      <c r="TYM58" s="6"/>
      <c r="TYN58" s="6"/>
      <c r="TYO58" s="6"/>
      <c r="TYP58" s="6"/>
      <c r="TYQ58" s="6"/>
      <c r="TYR58" s="6"/>
      <c r="TYS58" s="6"/>
      <c r="TYT58" s="6"/>
      <c r="TYU58" s="6"/>
      <c r="TYV58" s="6"/>
      <c r="TYW58" s="6"/>
      <c r="TYX58" s="6"/>
      <c r="TYY58" s="6"/>
      <c r="TYZ58" s="6"/>
      <c r="TZA58" s="6"/>
      <c r="TZB58" s="6"/>
      <c r="TZC58" s="6"/>
      <c r="TZD58" s="6"/>
      <c r="TZE58" s="6"/>
      <c r="TZF58" s="6"/>
      <c r="TZG58" s="6"/>
      <c r="TZH58" s="6"/>
      <c r="TZI58" s="6"/>
      <c r="TZJ58" s="6"/>
      <c r="TZK58" s="6"/>
      <c r="TZL58" s="6"/>
      <c r="TZM58" s="6"/>
      <c r="TZN58" s="6"/>
      <c r="TZO58" s="6"/>
      <c r="TZP58" s="6"/>
      <c r="TZQ58" s="6"/>
      <c r="TZR58" s="6"/>
      <c r="TZS58" s="6"/>
      <c r="TZT58" s="6"/>
      <c r="TZU58" s="6"/>
      <c r="TZV58" s="6"/>
      <c r="TZW58" s="6"/>
      <c r="TZX58" s="6"/>
      <c r="TZY58" s="6"/>
      <c r="TZZ58" s="6"/>
      <c r="UAA58" s="6"/>
      <c r="UAB58" s="6"/>
      <c r="UAC58" s="6"/>
      <c r="UAD58" s="6"/>
      <c r="UAE58" s="6"/>
      <c r="UAF58" s="6"/>
      <c r="UAG58" s="6"/>
      <c r="UAH58" s="6"/>
      <c r="UAI58" s="6"/>
      <c r="UAJ58" s="6"/>
      <c r="UAK58" s="6"/>
      <c r="UAL58" s="6"/>
      <c r="UAM58" s="6"/>
      <c r="UAN58" s="6"/>
      <c r="UAO58" s="6"/>
      <c r="UAP58" s="6"/>
      <c r="UAQ58" s="6"/>
      <c r="UAR58" s="6"/>
      <c r="UAS58" s="6"/>
      <c r="UAT58" s="6"/>
      <c r="UAU58" s="6"/>
      <c r="UAV58" s="6"/>
      <c r="UAW58" s="6"/>
      <c r="UAX58" s="6"/>
      <c r="UAY58" s="6"/>
      <c r="UAZ58" s="6"/>
      <c r="UBA58" s="6"/>
      <c r="UBB58" s="6"/>
      <c r="UBC58" s="6"/>
      <c r="UBD58" s="6"/>
      <c r="UBE58" s="6"/>
      <c r="UBF58" s="6"/>
      <c r="UBG58" s="6"/>
      <c r="UBH58" s="6"/>
      <c r="UBI58" s="6"/>
      <c r="UBJ58" s="6"/>
      <c r="UBK58" s="6"/>
      <c r="UBL58" s="6"/>
      <c r="UBM58" s="6"/>
      <c r="UBN58" s="6"/>
      <c r="UBO58" s="6"/>
      <c r="UBP58" s="6"/>
      <c r="UBQ58" s="6"/>
      <c r="UBR58" s="6"/>
      <c r="UBS58" s="6"/>
      <c r="UBT58" s="6"/>
      <c r="UBU58" s="6"/>
      <c r="UBV58" s="6"/>
      <c r="UBW58" s="6"/>
      <c r="UBX58" s="6"/>
      <c r="UBY58" s="6"/>
      <c r="UBZ58" s="6"/>
      <c r="UCA58" s="6"/>
      <c r="UCB58" s="6"/>
      <c r="UCC58" s="6"/>
      <c r="UCD58" s="6"/>
      <c r="UCE58" s="6"/>
      <c r="UCF58" s="6"/>
      <c r="UCG58" s="6"/>
      <c r="UCH58" s="6"/>
      <c r="UCI58" s="6"/>
      <c r="UCJ58" s="6"/>
      <c r="UCK58" s="6"/>
      <c r="UCL58" s="6"/>
      <c r="UCM58" s="6"/>
      <c r="UCN58" s="6"/>
      <c r="UCO58" s="6"/>
      <c r="UCP58" s="6"/>
      <c r="UCQ58" s="6"/>
      <c r="UCR58" s="6"/>
      <c r="UCS58" s="6"/>
      <c r="UCT58" s="6"/>
      <c r="UCU58" s="6"/>
      <c r="UCV58" s="6"/>
      <c r="UCW58" s="6"/>
      <c r="UCX58" s="6"/>
      <c r="UCY58" s="6"/>
      <c r="UCZ58" s="6"/>
      <c r="UDA58" s="6"/>
      <c r="UDB58" s="6"/>
      <c r="UDC58" s="6"/>
      <c r="UDD58" s="6"/>
      <c r="UDE58" s="6"/>
      <c r="UDF58" s="6"/>
      <c r="UDG58" s="6"/>
      <c r="UDH58" s="6"/>
      <c r="UDI58" s="6"/>
      <c r="UDJ58" s="6"/>
      <c r="UDK58" s="6"/>
      <c r="UDL58" s="6"/>
      <c r="UDM58" s="6"/>
      <c r="UDN58" s="6"/>
      <c r="UDO58" s="6"/>
      <c r="UDP58" s="6"/>
      <c r="UDQ58" s="6"/>
      <c r="UDR58" s="6"/>
      <c r="UDS58" s="6"/>
      <c r="UDT58" s="6"/>
      <c r="UDU58" s="6"/>
      <c r="UDV58" s="6"/>
      <c r="UDW58" s="6"/>
      <c r="UDX58" s="6"/>
      <c r="UDY58" s="6"/>
      <c r="UDZ58" s="6"/>
      <c r="UEA58" s="6"/>
      <c r="UEB58" s="6"/>
      <c r="UEC58" s="6"/>
      <c r="UED58" s="6"/>
      <c r="UEE58" s="6"/>
      <c r="UEF58" s="6"/>
      <c r="UEG58" s="6"/>
      <c r="UEH58" s="6"/>
      <c r="UEI58" s="6"/>
      <c r="UEJ58" s="6"/>
      <c r="UEK58" s="6"/>
      <c r="UEL58" s="6"/>
      <c r="UEM58" s="6"/>
      <c r="UEN58" s="6"/>
      <c r="UEO58" s="6"/>
      <c r="UEP58" s="6"/>
      <c r="UEQ58" s="6"/>
      <c r="UER58" s="6"/>
      <c r="UES58" s="6"/>
      <c r="UET58" s="6"/>
      <c r="UEU58" s="6"/>
      <c r="UEV58" s="6"/>
      <c r="UEW58" s="6"/>
      <c r="UEX58" s="6"/>
      <c r="UEY58" s="6"/>
      <c r="UEZ58" s="6"/>
      <c r="UFA58" s="6"/>
      <c r="UFB58" s="6"/>
      <c r="UFC58" s="6"/>
      <c r="UFD58" s="6"/>
      <c r="UFE58" s="6"/>
      <c r="UFF58" s="6"/>
      <c r="UFG58" s="6"/>
      <c r="UFH58" s="6"/>
      <c r="UFI58" s="6"/>
      <c r="UFJ58" s="6"/>
      <c r="UFK58" s="6"/>
      <c r="UFL58" s="6"/>
      <c r="UFM58" s="6"/>
      <c r="UFN58" s="6"/>
      <c r="UFO58" s="6"/>
      <c r="UFP58" s="6"/>
      <c r="UFQ58" s="6"/>
      <c r="UFR58" s="6"/>
      <c r="UFS58" s="6"/>
      <c r="UFT58" s="6"/>
      <c r="UFU58" s="6"/>
      <c r="UFV58" s="6"/>
      <c r="UFW58" s="6"/>
      <c r="UFX58" s="6"/>
      <c r="UFY58" s="6"/>
      <c r="UFZ58" s="6"/>
      <c r="UGA58" s="6"/>
      <c r="UGB58" s="6"/>
      <c r="UGC58" s="6"/>
      <c r="UGD58" s="6"/>
      <c r="UGE58" s="6"/>
      <c r="UGF58" s="6"/>
      <c r="UGG58" s="6"/>
      <c r="UGH58" s="6"/>
      <c r="UGI58" s="6"/>
      <c r="UGJ58" s="6"/>
      <c r="UGK58" s="6"/>
      <c r="UGL58" s="6"/>
      <c r="UGM58" s="6"/>
      <c r="UGN58" s="6"/>
      <c r="UGO58" s="6"/>
      <c r="UGP58" s="6"/>
      <c r="UGQ58" s="6"/>
      <c r="UGR58" s="6"/>
      <c r="UGS58" s="6"/>
      <c r="UGT58" s="6"/>
      <c r="UGU58" s="6"/>
      <c r="UGV58" s="6"/>
      <c r="UGW58" s="6"/>
      <c r="UGX58" s="6"/>
      <c r="UGY58" s="6"/>
      <c r="UGZ58" s="6"/>
      <c r="UHA58" s="6"/>
      <c r="UHB58" s="6"/>
      <c r="UHC58" s="6"/>
      <c r="UHD58" s="6"/>
      <c r="UHE58" s="6"/>
      <c r="UHF58" s="6"/>
      <c r="UHG58" s="6"/>
      <c r="UHH58" s="6"/>
      <c r="UHI58" s="6"/>
      <c r="UHJ58" s="6"/>
      <c r="UHK58" s="6"/>
      <c r="UHL58" s="6"/>
      <c r="UHM58" s="6"/>
      <c r="UHN58" s="6"/>
      <c r="UHO58" s="6"/>
      <c r="UHP58" s="6"/>
      <c r="UHQ58" s="6"/>
      <c r="UHR58" s="6"/>
      <c r="UHS58" s="6"/>
      <c r="UHT58" s="6"/>
      <c r="UHU58" s="6"/>
      <c r="UHV58" s="6"/>
      <c r="UHW58" s="6"/>
      <c r="UHX58" s="6"/>
      <c r="UHY58" s="6"/>
      <c r="UHZ58" s="6"/>
      <c r="UIA58" s="6"/>
      <c r="UIB58" s="6"/>
      <c r="UIC58" s="6"/>
      <c r="UID58" s="6"/>
      <c r="UIE58" s="6"/>
      <c r="UIF58" s="6"/>
      <c r="UIG58" s="6"/>
      <c r="UIH58" s="6"/>
      <c r="UII58" s="6"/>
      <c r="UIJ58" s="6"/>
      <c r="UIK58" s="6"/>
      <c r="UIL58" s="6"/>
      <c r="UIM58" s="6"/>
      <c r="UIN58" s="6"/>
      <c r="UIO58" s="6"/>
      <c r="UIP58" s="6"/>
      <c r="UIQ58" s="6"/>
      <c r="UIR58" s="6"/>
      <c r="UIS58" s="6"/>
      <c r="UIT58" s="6"/>
      <c r="UIU58" s="6"/>
      <c r="UIV58" s="6"/>
      <c r="UIW58" s="6"/>
      <c r="UIX58" s="6"/>
      <c r="UIY58" s="6"/>
      <c r="UIZ58" s="6"/>
      <c r="UJA58" s="6"/>
      <c r="UJB58" s="6"/>
      <c r="UJC58" s="6"/>
      <c r="UJD58" s="6"/>
      <c r="UJE58" s="6"/>
      <c r="UJF58" s="6"/>
      <c r="UJG58" s="6"/>
      <c r="UJH58" s="6"/>
      <c r="UJI58" s="6"/>
      <c r="UJJ58" s="6"/>
      <c r="UJK58" s="6"/>
      <c r="UJL58" s="6"/>
      <c r="UJM58" s="6"/>
      <c r="UJN58" s="6"/>
      <c r="UJO58" s="6"/>
      <c r="UJP58" s="6"/>
      <c r="UJQ58" s="6"/>
      <c r="UJR58" s="6"/>
      <c r="UJS58" s="6"/>
      <c r="UJT58" s="6"/>
      <c r="UJU58" s="6"/>
      <c r="UJV58" s="6"/>
      <c r="UJW58" s="6"/>
      <c r="UJX58" s="6"/>
      <c r="UJY58" s="6"/>
      <c r="UJZ58" s="6"/>
      <c r="UKA58" s="6"/>
      <c r="UKB58" s="6"/>
      <c r="UKC58" s="6"/>
      <c r="UKD58" s="6"/>
      <c r="UKE58" s="6"/>
      <c r="UKF58" s="6"/>
      <c r="UKG58" s="6"/>
      <c r="UKH58" s="6"/>
      <c r="UKI58" s="6"/>
      <c r="UKJ58" s="6"/>
      <c r="UKK58" s="6"/>
      <c r="UKL58" s="6"/>
      <c r="UKM58" s="6"/>
      <c r="UKN58" s="6"/>
      <c r="UKO58" s="6"/>
      <c r="UKP58" s="6"/>
      <c r="UKQ58" s="6"/>
      <c r="UKR58" s="6"/>
      <c r="UKS58" s="6"/>
      <c r="UKT58" s="6"/>
      <c r="UKU58" s="6"/>
      <c r="UKV58" s="6"/>
      <c r="UKW58" s="6"/>
      <c r="UKX58" s="6"/>
      <c r="UKY58" s="6"/>
      <c r="UKZ58" s="6"/>
      <c r="ULA58" s="6"/>
      <c r="ULB58" s="6"/>
      <c r="ULC58" s="6"/>
      <c r="ULD58" s="6"/>
      <c r="ULE58" s="6"/>
      <c r="ULF58" s="6"/>
      <c r="ULG58" s="6"/>
      <c r="ULH58" s="6"/>
      <c r="ULI58" s="6"/>
      <c r="ULJ58" s="6"/>
      <c r="ULK58" s="6"/>
      <c r="ULL58" s="6"/>
      <c r="ULM58" s="6"/>
      <c r="ULN58" s="6"/>
      <c r="ULO58" s="6"/>
      <c r="ULP58" s="6"/>
      <c r="ULQ58" s="6"/>
      <c r="ULR58" s="6"/>
      <c r="ULS58" s="6"/>
      <c r="ULT58" s="6"/>
      <c r="ULU58" s="6"/>
      <c r="ULV58" s="6"/>
      <c r="ULW58" s="6"/>
      <c r="ULX58" s="6"/>
      <c r="ULY58" s="6"/>
      <c r="ULZ58" s="6"/>
      <c r="UMA58" s="6"/>
      <c r="UMB58" s="6"/>
      <c r="UMC58" s="6"/>
      <c r="UMD58" s="6"/>
      <c r="UME58" s="6"/>
      <c r="UMF58" s="6"/>
      <c r="UMG58" s="6"/>
      <c r="UMH58" s="6"/>
      <c r="UMI58" s="6"/>
      <c r="UMJ58" s="6"/>
      <c r="UMK58" s="6"/>
      <c r="UML58" s="6"/>
      <c r="UMM58" s="6"/>
      <c r="UMN58" s="6"/>
      <c r="UMO58" s="6"/>
      <c r="UMP58" s="6"/>
      <c r="UMQ58" s="6"/>
      <c r="UMR58" s="6"/>
      <c r="UMS58" s="6"/>
      <c r="UMT58" s="6"/>
      <c r="UMU58" s="6"/>
      <c r="UMV58" s="6"/>
      <c r="UMW58" s="6"/>
      <c r="UMX58" s="6"/>
      <c r="UMY58" s="6"/>
      <c r="UMZ58" s="6"/>
      <c r="UNA58" s="6"/>
      <c r="UNB58" s="6"/>
      <c r="UNC58" s="6"/>
      <c r="UND58" s="6"/>
      <c r="UNE58" s="6"/>
      <c r="UNF58" s="6"/>
      <c r="UNG58" s="6"/>
      <c r="UNH58" s="6"/>
      <c r="UNI58" s="6"/>
      <c r="UNJ58" s="6"/>
      <c r="UNK58" s="6"/>
      <c r="UNL58" s="6"/>
      <c r="UNM58" s="6"/>
      <c r="UNN58" s="6"/>
      <c r="UNO58" s="6"/>
      <c r="UNP58" s="6"/>
      <c r="UNQ58" s="6"/>
      <c r="UNR58" s="6"/>
      <c r="UNS58" s="6"/>
      <c r="UNT58" s="6"/>
      <c r="UNU58" s="6"/>
      <c r="UNV58" s="6"/>
      <c r="UNW58" s="6"/>
      <c r="UNX58" s="6"/>
      <c r="UNY58" s="6"/>
      <c r="UNZ58" s="6"/>
      <c r="UOA58" s="6"/>
      <c r="UOB58" s="6"/>
      <c r="UOC58" s="6"/>
      <c r="UOD58" s="6"/>
      <c r="UOE58" s="6"/>
      <c r="UOF58" s="6"/>
      <c r="UOG58" s="6"/>
      <c r="UOH58" s="6"/>
      <c r="UOI58" s="6"/>
      <c r="UOJ58" s="6"/>
      <c r="UOK58" s="6"/>
      <c r="UOL58" s="6"/>
      <c r="UOM58" s="6"/>
      <c r="UON58" s="6"/>
      <c r="UOO58" s="6"/>
      <c r="UOP58" s="6"/>
      <c r="UOQ58" s="6"/>
      <c r="UOR58" s="6"/>
      <c r="UOS58" s="6"/>
      <c r="UOT58" s="6"/>
      <c r="UOU58" s="6"/>
      <c r="UOV58" s="6"/>
      <c r="UOW58" s="6"/>
      <c r="UOX58" s="6"/>
      <c r="UOY58" s="6"/>
      <c r="UOZ58" s="6"/>
      <c r="UPA58" s="6"/>
      <c r="UPB58" s="6"/>
      <c r="UPC58" s="6"/>
      <c r="UPD58" s="6"/>
      <c r="UPE58" s="6"/>
      <c r="UPF58" s="6"/>
      <c r="UPG58" s="6"/>
      <c r="UPH58" s="6"/>
      <c r="UPI58" s="6"/>
      <c r="UPJ58" s="6"/>
      <c r="UPK58" s="6"/>
      <c r="UPL58" s="6"/>
      <c r="UPM58" s="6"/>
      <c r="UPN58" s="6"/>
      <c r="UPO58" s="6"/>
      <c r="UPP58" s="6"/>
      <c r="UPQ58" s="6"/>
      <c r="UPR58" s="6"/>
      <c r="UPS58" s="6"/>
      <c r="UPT58" s="6"/>
      <c r="UPU58" s="6"/>
      <c r="UPV58" s="6"/>
      <c r="UPW58" s="6"/>
      <c r="UPX58" s="6"/>
      <c r="UPY58" s="6"/>
      <c r="UPZ58" s="6"/>
      <c r="UQA58" s="6"/>
      <c r="UQB58" s="6"/>
      <c r="UQC58" s="6"/>
      <c r="UQD58" s="6"/>
      <c r="UQE58" s="6"/>
      <c r="UQF58" s="6"/>
      <c r="UQG58" s="6"/>
      <c r="UQH58" s="6"/>
      <c r="UQI58" s="6"/>
      <c r="UQJ58" s="6"/>
      <c r="UQK58" s="6"/>
      <c r="UQL58" s="6"/>
      <c r="UQM58" s="6"/>
      <c r="UQN58" s="6"/>
      <c r="UQO58" s="6"/>
      <c r="UQP58" s="6"/>
      <c r="UQQ58" s="6"/>
      <c r="UQR58" s="6"/>
      <c r="UQS58" s="6"/>
      <c r="UQT58" s="6"/>
      <c r="UQU58" s="6"/>
      <c r="UQV58" s="6"/>
      <c r="UQW58" s="6"/>
      <c r="UQX58" s="6"/>
      <c r="UQY58" s="6"/>
      <c r="UQZ58" s="6"/>
      <c r="URA58" s="6"/>
      <c r="URB58" s="6"/>
      <c r="URC58" s="6"/>
      <c r="URD58" s="6"/>
      <c r="URE58" s="6"/>
      <c r="URF58" s="6"/>
      <c r="URG58" s="6"/>
      <c r="URH58" s="6"/>
      <c r="URI58" s="6"/>
      <c r="URJ58" s="6"/>
      <c r="URK58" s="6"/>
      <c r="URL58" s="6"/>
      <c r="URM58" s="6"/>
      <c r="URN58" s="6"/>
      <c r="URO58" s="6"/>
      <c r="URP58" s="6"/>
      <c r="URQ58" s="6"/>
      <c r="URR58" s="6"/>
      <c r="URS58" s="6"/>
      <c r="URT58" s="6"/>
      <c r="URU58" s="6"/>
      <c r="URV58" s="6"/>
      <c r="URW58" s="6"/>
      <c r="URX58" s="6"/>
      <c r="URY58" s="6"/>
      <c r="URZ58" s="6"/>
      <c r="USA58" s="6"/>
      <c r="USB58" s="6"/>
      <c r="USC58" s="6"/>
      <c r="USD58" s="6"/>
      <c r="USE58" s="6"/>
      <c r="USF58" s="6"/>
      <c r="USG58" s="6"/>
      <c r="USH58" s="6"/>
      <c r="USI58" s="6"/>
      <c r="USJ58" s="6"/>
      <c r="USK58" s="6"/>
      <c r="USL58" s="6"/>
      <c r="USM58" s="6"/>
      <c r="USN58" s="6"/>
      <c r="USO58" s="6"/>
      <c r="USP58" s="6"/>
      <c r="USQ58" s="6"/>
      <c r="USR58" s="6"/>
      <c r="USS58" s="6"/>
      <c r="UST58" s="6"/>
      <c r="USU58" s="6"/>
      <c r="USV58" s="6"/>
      <c r="USW58" s="6"/>
      <c r="USX58" s="6"/>
      <c r="USY58" s="6"/>
      <c r="USZ58" s="6"/>
      <c r="UTA58" s="6"/>
      <c r="UTB58" s="6"/>
      <c r="UTC58" s="6"/>
      <c r="UTD58" s="6"/>
      <c r="UTE58" s="6"/>
      <c r="UTF58" s="6"/>
      <c r="UTG58" s="6"/>
      <c r="UTH58" s="6"/>
      <c r="UTI58" s="6"/>
      <c r="UTJ58" s="6"/>
      <c r="UTK58" s="6"/>
      <c r="UTL58" s="6"/>
      <c r="UTM58" s="6"/>
      <c r="UTN58" s="6"/>
      <c r="UTO58" s="6"/>
      <c r="UTP58" s="6"/>
      <c r="UTQ58" s="6"/>
      <c r="UTR58" s="6"/>
      <c r="UTS58" s="6"/>
      <c r="UTT58" s="6"/>
      <c r="UTU58" s="6"/>
      <c r="UTV58" s="6"/>
      <c r="UTW58" s="6"/>
      <c r="UTX58" s="6"/>
      <c r="UTY58" s="6"/>
      <c r="UTZ58" s="6"/>
      <c r="UUA58" s="6"/>
      <c r="UUB58" s="6"/>
      <c r="UUC58" s="6"/>
      <c r="UUD58" s="6"/>
      <c r="UUE58" s="6"/>
      <c r="UUF58" s="6"/>
      <c r="UUG58" s="6"/>
      <c r="UUH58" s="6"/>
      <c r="UUI58" s="6"/>
      <c r="UUJ58" s="6"/>
      <c r="UUK58" s="6"/>
      <c r="UUL58" s="6"/>
      <c r="UUM58" s="6"/>
      <c r="UUN58" s="6"/>
      <c r="UUO58" s="6"/>
      <c r="UUP58" s="6"/>
      <c r="UUQ58" s="6"/>
      <c r="UUR58" s="6"/>
      <c r="UUS58" s="6"/>
      <c r="UUT58" s="6"/>
      <c r="UUU58" s="6"/>
      <c r="UUV58" s="6"/>
      <c r="UUW58" s="6"/>
      <c r="UUX58" s="6"/>
      <c r="UUY58" s="6"/>
      <c r="UUZ58" s="6"/>
      <c r="UVA58" s="6"/>
      <c r="UVB58" s="6"/>
      <c r="UVC58" s="6"/>
      <c r="UVD58" s="6"/>
      <c r="UVE58" s="6"/>
      <c r="UVF58" s="6"/>
      <c r="UVG58" s="6"/>
      <c r="UVH58" s="6"/>
      <c r="UVI58" s="6"/>
      <c r="UVJ58" s="6"/>
      <c r="UVK58" s="6"/>
      <c r="UVL58" s="6"/>
      <c r="UVM58" s="6"/>
      <c r="UVN58" s="6"/>
      <c r="UVO58" s="6"/>
      <c r="UVP58" s="6"/>
      <c r="UVQ58" s="6"/>
      <c r="UVR58" s="6"/>
      <c r="UVS58" s="6"/>
      <c r="UVT58" s="6"/>
      <c r="UVU58" s="6"/>
      <c r="UVV58" s="6"/>
      <c r="UVW58" s="6"/>
      <c r="UVX58" s="6"/>
      <c r="UVY58" s="6"/>
      <c r="UVZ58" s="6"/>
      <c r="UWA58" s="6"/>
      <c r="UWB58" s="6"/>
      <c r="UWC58" s="6"/>
      <c r="UWD58" s="6"/>
      <c r="UWE58" s="6"/>
      <c r="UWF58" s="6"/>
      <c r="UWG58" s="6"/>
      <c r="UWH58" s="6"/>
      <c r="UWI58" s="6"/>
      <c r="UWJ58" s="6"/>
      <c r="UWK58" s="6"/>
      <c r="UWL58" s="6"/>
      <c r="UWM58" s="6"/>
      <c r="UWN58" s="6"/>
      <c r="UWO58" s="6"/>
      <c r="UWP58" s="6"/>
      <c r="UWQ58" s="6"/>
      <c r="UWR58" s="6"/>
      <c r="UWS58" s="6"/>
      <c r="UWT58" s="6"/>
      <c r="UWU58" s="6"/>
      <c r="UWV58" s="6"/>
      <c r="UWW58" s="6"/>
      <c r="UWX58" s="6"/>
      <c r="UWY58" s="6"/>
      <c r="UWZ58" s="6"/>
      <c r="UXA58" s="6"/>
      <c r="UXB58" s="6"/>
      <c r="UXC58" s="6"/>
      <c r="UXD58" s="6"/>
      <c r="UXE58" s="6"/>
      <c r="UXF58" s="6"/>
      <c r="UXG58" s="6"/>
      <c r="UXH58" s="6"/>
      <c r="UXI58" s="6"/>
      <c r="UXJ58" s="6"/>
      <c r="UXK58" s="6"/>
      <c r="UXL58" s="6"/>
      <c r="UXM58" s="6"/>
      <c r="UXN58" s="6"/>
      <c r="UXO58" s="6"/>
      <c r="UXP58" s="6"/>
      <c r="UXQ58" s="6"/>
      <c r="UXR58" s="6"/>
      <c r="UXS58" s="6"/>
      <c r="UXT58" s="6"/>
      <c r="UXU58" s="6"/>
      <c r="UXV58" s="6"/>
      <c r="UXW58" s="6"/>
      <c r="UXX58" s="6"/>
      <c r="UXY58" s="6"/>
      <c r="UXZ58" s="6"/>
      <c r="UYA58" s="6"/>
      <c r="UYB58" s="6"/>
      <c r="UYC58" s="6"/>
      <c r="UYD58" s="6"/>
      <c r="UYE58" s="6"/>
      <c r="UYF58" s="6"/>
      <c r="UYG58" s="6"/>
      <c r="UYH58" s="6"/>
      <c r="UYI58" s="6"/>
      <c r="UYJ58" s="6"/>
      <c r="UYK58" s="6"/>
      <c r="UYL58" s="6"/>
      <c r="UYM58" s="6"/>
      <c r="UYN58" s="6"/>
      <c r="UYO58" s="6"/>
      <c r="UYP58" s="6"/>
      <c r="UYQ58" s="6"/>
      <c r="UYR58" s="6"/>
      <c r="UYS58" s="6"/>
      <c r="UYT58" s="6"/>
      <c r="UYU58" s="6"/>
      <c r="UYV58" s="6"/>
      <c r="UYW58" s="6"/>
      <c r="UYX58" s="6"/>
      <c r="UYY58" s="6"/>
      <c r="UYZ58" s="6"/>
      <c r="UZA58" s="6"/>
      <c r="UZB58" s="6"/>
      <c r="UZC58" s="6"/>
      <c r="UZD58" s="6"/>
      <c r="UZE58" s="6"/>
      <c r="UZF58" s="6"/>
      <c r="UZG58" s="6"/>
      <c r="UZH58" s="6"/>
      <c r="UZI58" s="6"/>
      <c r="UZJ58" s="6"/>
      <c r="UZK58" s="6"/>
      <c r="UZL58" s="6"/>
      <c r="UZM58" s="6"/>
      <c r="UZN58" s="6"/>
      <c r="UZO58" s="6"/>
      <c r="UZP58" s="6"/>
      <c r="UZQ58" s="6"/>
      <c r="UZR58" s="6"/>
      <c r="UZS58" s="6"/>
      <c r="UZT58" s="6"/>
      <c r="UZU58" s="6"/>
      <c r="UZV58" s="6"/>
      <c r="UZW58" s="6"/>
      <c r="UZX58" s="6"/>
      <c r="UZY58" s="6"/>
      <c r="UZZ58" s="6"/>
      <c r="VAA58" s="6"/>
      <c r="VAB58" s="6"/>
      <c r="VAC58" s="6"/>
      <c r="VAD58" s="6"/>
      <c r="VAE58" s="6"/>
      <c r="VAF58" s="6"/>
      <c r="VAG58" s="6"/>
      <c r="VAH58" s="6"/>
      <c r="VAI58" s="6"/>
      <c r="VAJ58" s="6"/>
      <c r="VAK58" s="6"/>
      <c r="VAL58" s="6"/>
      <c r="VAM58" s="6"/>
      <c r="VAN58" s="6"/>
      <c r="VAO58" s="6"/>
      <c r="VAP58" s="6"/>
      <c r="VAQ58" s="6"/>
      <c r="VAR58" s="6"/>
      <c r="VAS58" s="6"/>
      <c r="VAT58" s="6"/>
      <c r="VAU58" s="6"/>
      <c r="VAV58" s="6"/>
      <c r="VAW58" s="6"/>
      <c r="VAX58" s="6"/>
      <c r="VAY58" s="6"/>
      <c r="VAZ58" s="6"/>
      <c r="VBA58" s="6"/>
      <c r="VBB58" s="6"/>
      <c r="VBC58" s="6"/>
      <c r="VBD58" s="6"/>
      <c r="VBE58" s="6"/>
      <c r="VBF58" s="6"/>
      <c r="VBG58" s="6"/>
      <c r="VBH58" s="6"/>
      <c r="VBI58" s="6"/>
      <c r="VBJ58" s="6"/>
      <c r="VBK58" s="6"/>
      <c r="VBL58" s="6"/>
      <c r="VBM58" s="6"/>
      <c r="VBN58" s="6"/>
      <c r="VBO58" s="6"/>
      <c r="VBP58" s="6"/>
      <c r="VBQ58" s="6"/>
      <c r="VBR58" s="6"/>
      <c r="VBS58" s="6"/>
      <c r="VBT58" s="6"/>
      <c r="VBU58" s="6"/>
      <c r="VBV58" s="6"/>
      <c r="VBW58" s="6"/>
      <c r="VBX58" s="6"/>
      <c r="VBY58" s="6"/>
      <c r="VBZ58" s="6"/>
      <c r="VCA58" s="6"/>
      <c r="VCB58" s="6"/>
      <c r="VCC58" s="6"/>
      <c r="VCD58" s="6"/>
      <c r="VCE58" s="6"/>
      <c r="VCF58" s="6"/>
      <c r="VCG58" s="6"/>
      <c r="VCH58" s="6"/>
      <c r="VCI58" s="6"/>
      <c r="VCJ58" s="6"/>
      <c r="VCK58" s="6"/>
      <c r="VCL58" s="6"/>
      <c r="VCM58" s="6"/>
      <c r="VCN58" s="6"/>
      <c r="VCO58" s="6"/>
      <c r="VCP58" s="6"/>
      <c r="VCQ58" s="6"/>
      <c r="VCR58" s="6"/>
      <c r="VCS58" s="6"/>
      <c r="VCT58" s="6"/>
      <c r="VCU58" s="6"/>
      <c r="VCV58" s="6"/>
      <c r="VCW58" s="6"/>
      <c r="VCX58" s="6"/>
      <c r="VCY58" s="6"/>
      <c r="VCZ58" s="6"/>
      <c r="VDA58" s="6"/>
      <c r="VDB58" s="6"/>
      <c r="VDC58" s="6"/>
      <c r="VDD58" s="6"/>
      <c r="VDE58" s="6"/>
      <c r="VDF58" s="6"/>
      <c r="VDG58" s="6"/>
      <c r="VDH58" s="6"/>
      <c r="VDI58" s="6"/>
      <c r="VDJ58" s="6"/>
      <c r="VDK58" s="6"/>
      <c r="VDL58" s="6"/>
      <c r="VDM58" s="6"/>
      <c r="VDN58" s="6"/>
      <c r="VDO58" s="6"/>
      <c r="VDP58" s="6"/>
      <c r="VDQ58" s="6"/>
      <c r="VDR58" s="6"/>
      <c r="VDS58" s="6"/>
      <c r="VDT58" s="6"/>
      <c r="VDU58" s="6"/>
      <c r="VDV58" s="6"/>
      <c r="VDW58" s="6"/>
      <c r="VDX58" s="6"/>
      <c r="VDY58" s="6"/>
      <c r="VDZ58" s="6"/>
      <c r="VEA58" s="6"/>
      <c r="VEB58" s="6"/>
      <c r="VEC58" s="6"/>
      <c r="VED58" s="6"/>
      <c r="VEE58" s="6"/>
      <c r="VEF58" s="6"/>
      <c r="VEG58" s="6"/>
      <c r="VEH58" s="6"/>
      <c r="VEI58" s="6"/>
      <c r="VEJ58" s="6"/>
      <c r="VEK58" s="6"/>
      <c r="VEL58" s="6"/>
      <c r="VEM58" s="6"/>
      <c r="VEN58" s="6"/>
      <c r="VEO58" s="6"/>
      <c r="VEP58" s="6"/>
      <c r="VEQ58" s="6"/>
      <c r="VER58" s="6"/>
      <c r="VES58" s="6"/>
      <c r="VET58" s="6"/>
      <c r="VEU58" s="6"/>
      <c r="VEV58" s="6"/>
      <c r="VEW58" s="6"/>
      <c r="VEX58" s="6"/>
      <c r="VEY58" s="6"/>
      <c r="VEZ58" s="6"/>
      <c r="VFA58" s="6"/>
      <c r="VFB58" s="6"/>
      <c r="VFC58" s="6"/>
      <c r="VFD58" s="6"/>
      <c r="VFE58" s="6"/>
      <c r="VFF58" s="6"/>
      <c r="VFG58" s="6"/>
      <c r="VFH58" s="6"/>
      <c r="VFI58" s="6"/>
      <c r="VFJ58" s="6"/>
      <c r="VFK58" s="6"/>
      <c r="VFL58" s="6"/>
      <c r="VFM58" s="6"/>
      <c r="VFN58" s="6"/>
      <c r="VFO58" s="6"/>
      <c r="VFP58" s="6"/>
      <c r="VFQ58" s="6"/>
      <c r="VFR58" s="6"/>
      <c r="VFS58" s="6"/>
      <c r="VFT58" s="6"/>
      <c r="VFU58" s="6"/>
      <c r="VFV58" s="6"/>
      <c r="VFW58" s="6"/>
      <c r="VFX58" s="6"/>
      <c r="VFY58" s="6"/>
      <c r="VFZ58" s="6"/>
      <c r="VGA58" s="6"/>
      <c r="VGB58" s="6"/>
      <c r="VGC58" s="6"/>
      <c r="VGD58" s="6"/>
      <c r="VGE58" s="6"/>
      <c r="VGF58" s="6"/>
      <c r="VGG58" s="6"/>
      <c r="VGH58" s="6"/>
      <c r="VGI58" s="6"/>
      <c r="VGJ58" s="6"/>
      <c r="VGK58" s="6"/>
      <c r="VGL58" s="6"/>
      <c r="VGM58" s="6"/>
      <c r="VGN58" s="6"/>
      <c r="VGO58" s="6"/>
      <c r="VGP58" s="6"/>
      <c r="VGQ58" s="6"/>
      <c r="VGR58" s="6"/>
      <c r="VGS58" s="6"/>
      <c r="VGT58" s="6"/>
      <c r="VGU58" s="6"/>
      <c r="VGV58" s="6"/>
      <c r="VGW58" s="6"/>
      <c r="VGX58" s="6"/>
      <c r="VGY58" s="6"/>
      <c r="VGZ58" s="6"/>
      <c r="VHA58" s="6"/>
      <c r="VHB58" s="6"/>
      <c r="VHC58" s="6"/>
      <c r="VHD58" s="6"/>
      <c r="VHE58" s="6"/>
      <c r="VHF58" s="6"/>
      <c r="VHG58" s="6"/>
      <c r="VHH58" s="6"/>
      <c r="VHI58" s="6"/>
      <c r="VHJ58" s="6"/>
      <c r="VHK58" s="6"/>
      <c r="VHL58" s="6"/>
      <c r="VHM58" s="6"/>
      <c r="VHN58" s="6"/>
      <c r="VHO58" s="6"/>
      <c r="VHP58" s="6"/>
      <c r="VHQ58" s="6"/>
      <c r="VHR58" s="6"/>
      <c r="VHS58" s="6"/>
      <c r="VHT58" s="6"/>
      <c r="VHU58" s="6"/>
      <c r="VHV58" s="6"/>
      <c r="VHW58" s="6"/>
      <c r="VHX58" s="6"/>
      <c r="VHY58" s="6"/>
      <c r="VHZ58" s="6"/>
      <c r="VIA58" s="6"/>
      <c r="VIB58" s="6"/>
      <c r="VIC58" s="6"/>
      <c r="VID58" s="6"/>
      <c r="VIE58" s="6"/>
      <c r="VIF58" s="6"/>
      <c r="VIG58" s="6"/>
      <c r="VIH58" s="6"/>
      <c r="VII58" s="6"/>
      <c r="VIJ58" s="6"/>
      <c r="VIK58" s="6"/>
      <c r="VIL58" s="6"/>
      <c r="VIM58" s="6"/>
      <c r="VIN58" s="6"/>
      <c r="VIO58" s="6"/>
      <c r="VIP58" s="6"/>
      <c r="VIQ58" s="6"/>
      <c r="VIR58" s="6"/>
      <c r="VIS58" s="6"/>
      <c r="VIT58" s="6"/>
      <c r="VIU58" s="6"/>
      <c r="VIV58" s="6"/>
      <c r="VIW58" s="6"/>
      <c r="VIX58" s="6"/>
      <c r="VIY58" s="6"/>
      <c r="VIZ58" s="6"/>
      <c r="VJA58" s="6"/>
      <c r="VJB58" s="6"/>
      <c r="VJC58" s="6"/>
      <c r="VJD58" s="6"/>
      <c r="VJE58" s="6"/>
      <c r="VJF58" s="6"/>
      <c r="VJG58" s="6"/>
      <c r="VJH58" s="6"/>
      <c r="VJI58" s="6"/>
      <c r="VJJ58" s="6"/>
      <c r="VJK58" s="6"/>
      <c r="VJL58" s="6"/>
      <c r="VJM58" s="6"/>
      <c r="VJN58" s="6"/>
      <c r="VJO58" s="6"/>
      <c r="VJP58" s="6"/>
      <c r="VJQ58" s="6"/>
      <c r="VJR58" s="6"/>
      <c r="VJS58" s="6"/>
      <c r="VJT58" s="6"/>
      <c r="VJU58" s="6"/>
      <c r="VJV58" s="6"/>
      <c r="VJW58" s="6"/>
      <c r="VJX58" s="6"/>
      <c r="VJY58" s="6"/>
      <c r="VJZ58" s="6"/>
      <c r="VKA58" s="6"/>
      <c r="VKB58" s="6"/>
      <c r="VKC58" s="6"/>
      <c r="VKD58" s="6"/>
      <c r="VKE58" s="6"/>
      <c r="VKF58" s="6"/>
      <c r="VKG58" s="6"/>
      <c r="VKH58" s="6"/>
      <c r="VKI58" s="6"/>
      <c r="VKJ58" s="6"/>
      <c r="VKK58" s="6"/>
      <c r="VKL58" s="6"/>
      <c r="VKM58" s="6"/>
      <c r="VKN58" s="6"/>
      <c r="VKO58" s="6"/>
      <c r="VKP58" s="6"/>
      <c r="VKQ58" s="6"/>
      <c r="VKR58" s="6"/>
      <c r="VKS58" s="6"/>
      <c r="VKT58" s="6"/>
      <c r="VKU58" s="6"/>
      <c r="VKV58" s="6"/>
      <c r="VKW58" s="6"/>
      <c r="VKX58" s="6"/>
      <c r="VKY58" s="6"/>
      <c r="VKZ58" s="6"/>
      <c r="VLA58" s="6"/>
      <c r="VLB58" s="6"/>
      <c r="VLC58" s="6"/>
      <c r="VLD58" s="6"/>
      <c r="VLE58" s="6"/>
      <c r="VLF58" s="6"/>
      <c r="VLG58" s="6"/>
      <c r="VLH58" s="6"/>
      <c r="VLI58" s="6"/>
      <c r="VLJ58" s="6"/>
      <c r="VLK58" s="6"/>
      <c r="VLL58" s="6"/>
      <c r="VLM58" s="6"/>
      <c r="VLN58" s="6"/>
      <c r="VLO58" s="6"/>
      <c r="VLP58" s="6"/>
      <c r="VLQ58" s="6"/>
      <c r="VLR58" s="6"/>
      <c r="VLS58" s="6"/>
      <c r="VLT58" s="6"/>
      <c r="VLU58" s="6"/>
      <c r="VLV58" s="6"/>
      <c r="VLW58" s="6"/>
      <c r="VLX58" s="6"/>
      <c r="VLY58" s="6"/>
      <c r="VLZ58" s="6"/>
      <c r="VMA58" s="6"/>
      <c r="VMB58" s="6"/>
      <c r="VMC58" s="6"/>
      <c r="VMD58" s="6"/>
      <c r="VME58" s="6"/>
      <c r="VMF58" s="6"/>
      <c r="VMG58" s="6"/>
      <c r="VMH58" s="6"/>
      <c r="VMI58" s="6"/>
      <c r="VMJ58" s="6"/>
      <c r="VMK58" s="6"/>
      <c r="VML58" s="6"/>
      <c r="VMM58" s="6"/>
      <c r="VMN58" s="6"/>
      <c r="VMO58" s="6"/>
      <c r="VMP58" s="6"/>
      <c r="VMQ58" s="6"/>
      <c r="VMR58" s="6"/>
      <c r="VMS58" s="6"/>
      <c r="VMT58" s="6"/>
      <c r="VMU58" s="6"/>
      <c r="VMV58" s="6"/>
      <c r="VMW58" s="6"/>
      <c r="VMX58" s="6"/>
      <c r="VMY58" s="6"/>
      <c r="VMZ58" s="6"/>
      <c r="VNA58" s="6"/>
      <c r="VNB58" s="6"/>
      <c r="VNC58" s="6"/>
      <c r="VND58" s="6"/>
      <c r="VNE58" s="6"/>
      <c r="VNF58" s="6"/>
      <c r="VNG58" s="6"/>
      <c r="VNH58" s="6"/>
      <c r="VNI58" s="6"/>
      <c r="VNJ58" s="6"/>
      <c r="VNK58" s="6"/>
      <c r="VNL58" s="6"/>
      <c r="VNM58" s="6"/>
      <c r="VNN58" s="6"/>
      <c r="VNO58" s="6"/>
      <c r="VNP58" s="6"/>
      <c r="VNQ58" s="6"/>
      <c r="VNR58" s="6"/>
      <c r="VNS58" s="6"/>
      <c r="VNT58" s="6"/>
      <c r="VNU58" s="6"/>
      <c r="VNV58" s="6"/>
      <c r="VNW58" s="6"/>
      <c r="VNX58" s="6"/>
      <c r="VNY58" s="6"/>
      <c r="VNZ58" s="6"/>
      <c r="VOA58" s="6"/>
      <c r="VOB58" s="6"/>
      <c r="VOC58" s="6"/>
      <c r="VOD58" s="6"/>
      <c r="VOE58" s="6"/>
      <c r="VOF58" s="6"/>
      <c r="VOG58" s="6"/>
      <c r="VOH58" s="6"/>
      <c r="VOI58" s="6"/>
      <c r="VOJ58" s="6"/>
      <c r="VOK58" s="6"/>
      <c r="VOL58" s="6"/>
      <c r="VOM58" s="6"/>
      <c r="VON58" s="6"/>
      <c r="VOO58" s="6"/>
      <c r="VOP58" s="6"/>
      <c r="VOQ58" s="6"/>
      <c r="VOR58" s="6"/>
      <c r="VOS58" s="6"/>
      <c r="VOT58" s="6"/>
      <c r="VOU58" s="6"/>
      <c r="VOV58" s="6"/>
      <c r="VOW58" s="6"/>
      <c r="VOX58" s="6"/>
      <c r="VOY58" s="6"/>
      <c r="VOZ58" s="6"/>
      <c r="VPA58" s="6"/>
      <c r="VPB58" s="6"/>
      <c r="VPC58" s="6"/>
      <c r="VPD58" s="6"/>
      <c r="VPE58" s="6"/>
      <c r="VPF58" s="6"/>
      <c r="VPG58" s="6"/>
      <c r="VPH58" s="6"/>
      <c r="VPI58" s="6"/>
      <c r="VPJ58" s="6"/>
      <c r="VPK58" s="6"/>
      <c r="VPL58" s="6"/>
      <c r="VPM58" s="6"/>
      <c r="VPN58" s="6"/>
      <c r="VPO58" s="6"/>
      <c r="VPP58" s="6"/>
      <c r="VPQ58" s="6"/>
      <c r="VPR58" s="6"/>
      <c r="VPS58" s="6"/>
      <c r="VPT58" s="6"/>
      <c r="VPU58" s="6"/>
      <c r="VPV58" s="6"/>
      <c r="VPW58" s="6"/>
      <c r="VPX58" s="6"/>
      <c r="VPY58" s="6"/>
      <c r="VPZ58" s="6"/>
      <c r="VQA58" s="6"/>
      <c r="VQB58" s="6"/>
      <c r="VQC58" s="6"/>
      <c r="VQD58" s="6"/>
      <c r="VQE58" s="6"/>
      <c r="VQF58" s="6"/>
      <c r="VQG58" s="6"/>
      <c r="VQH58" s="6"/>
      <c r="VQI58" s="6"/>
      <c r="VQJ58" s="6"/>
      <c r="VQK58" s="6"/>
      <c r="VQL58" s="6"/>
      <c r="VQM58" s="6"/>
      <c r="VQN58" s="6"/>
      <c r="VQO58" s="6"/>
      <c r="VQP58" s="6"/>
      <c r="VQQ58" s="6"/>
      <c r="VQR58" s="6"/>
      <c r="VQS58" s="6"/>
      <c r="VQT58" s="6"/>
      <c r="VQU58" s="6"/>
      <c r="VQV58" s="6"/>
      <c r="VQW58" s="6"/>
      <c r="VQX58" s="6"/>
      <c r="VQY58" s="6"/>
      <c r="VQZ58" s="6"/>
      <c r="VRA58" s="6"/>
      <c r="VRB58" s="6"/>
      <c r="VRC58" s="6"/>
      <c r="VRD58" s="6"/>
      <c r="VRE58" s="6"/>
      <c r="VRF58" s="6"/>
      <c r="VRG58" s="6"/>
      <c r="VRH58" s="6"/>
      <c r="VRI58" s="6"/>
      <c r="VRJ58" s="6"/>
      <c r="VRK58" s="6"/>
      <c r="VRL58" s="6"/>
      <c r="VRM58" s="6"/>
      <c r="VRN58" s="6"/>
      <c r="VRO58" s="6"/>
      <c r="VRP58" s="6"/>
      <c r="VRQ58" s="6"/>
      <c r="VRR58" s="6"/>
      <c r="VRS58" s="6"/>
      <c r="VRT58" s="6"/>
      <c r="VRU58" s="6"/>
      <c r="VRV58" s="6"/>
      <c r="VRW58" s="6"/>
      <c r="VRX58" s="6"/>
      <c r="VRY58" s="6"/>
      <c r="VRZ58" s="6"/>
      <c r="VSA58" s="6"/>
      <c r="VSB58" s="6"/>
      <c r="VSC58" s="6"/>
      <c r="VSD58" s="6"/>
      <c r="VSE58" s="6"/>
      <c r="VSF58" s="6"/>
      <c r="VSG58" s="6"/>
      <c r="VSH58" s="6"/>
      <c r="VSI58" s="6"/>
      <c r="VSJ58" s="6"/>
      <c r="VSK58" s="6"/>
      <c r="VSL58" s="6"/>
      <c r="VSM58" s="6"/>
      <c r="VSN58" s="6"/>
      <c r="VSO58" s="6"/>
      <c r="VSP58" s="6"/>
      <c r="VSQ58" s="6"/>
      <c r="VSR58" s="6"/>
      <c r="VSS58" s="6"/>
      <c r="VST58" s="6"/>
      <c r="VSU58" s="6"/>
      <c r="VSV58" s="6"/>
      <c r="VSW58" s="6"/>
      <c r="VSX58" s="6"/>
      <c r="VSY58" s="6"/>
      <c r="VSZ58" s="6"/>
      <c r="VTA58" s="6"/>
      <c r="VTB58" s="6"/>
      <c r="VTC58" s="6"/>
      <c r="VTD58" s="6"/>
      <c r="VTE58" s="6"/>
      <c r="VTF58" s="6"/>
      <c r="VTG58" s="6"/>
      <c r="VTH58" s="6"/>
      <c r="VTI58" s="6"/>
      <c r="VTJ58" s="6"/>
      <c r="VTK58" s="6"/>
      <c r="VTL58" s="6"/>
      <c r="VTM58" s="6"/>
      <c r="VTN58" s="6"/>
      <c r="VTO58" s="6"/>
      <c r="VTP58" s="6"/>
      <c r="VTQ58" s="6"/>
      <c r="VTR58" s="6"/>
      <c r="VTS58" s="6"/>
      <c r="VTT58" s="6"/>
      <c r="VTU58" s="6"/>
      <c r="VTV58" s="6"/>
      <c r="VTW58" s="6"/>
      <c r="VTX58" s="6"/>
      <c r="VTY58" s="6"/>
      <c r="VTZ58" s="6"/>
      <c r="VUA58" s="6"/>
      <c r="VUB58" s="6"/>
      <c r="VUC58" s="6"/>
      <c r="VUD58" s="6"/>
      <c r="VUE58" s="6"/>
      <c r="VUF58" s="6"/>
      <c r="VUG58" s="6"/>
      <c r="VUH58" s="6"/>
      <c r="VUI58" s="6"/>
      <c r="VUJ58" s="6"/>
      <c r="VUK58" s="6"/>
      <c r="VUL58" s="6"/>
      <c r="VUM58" s="6"/>
      <c r="VUN58" s="6"/>
      <c r="VUO58" s="6"/>
      <c r="VUP58" s="6"/>
      <c r="VUQ58" s="6"/>
      <c r="VUR58" s="6"/>
      <c r="VUS58" s="6"/>
      <c r="VUT58" s="6"/>
      <c r="VUU58" s="6"/>
      <c r="VUV58" s="6"/>
      <c r="VUW58" s="6"/>
      <c r="VUX58" s="6"/>
      <c r="VUY58" s="6"/>
      <c r="VUZ58" s="6"/>
      <c r="VVA58" s="6"/>
      <c r="VVB58" s="6"/>
      <c r="VVC58" s="6"/>
      <c r="VVD58" s="6"/>
      <c r="VVE58" s="6"/>
      <c r="VVF58" s="6"/>
      <c r="VVG58" s="6"/>
      <c r="VVH58" s="6"/>
      <c r="VVI58" s="6"/>
      <c r="VVJ58" s="6"/>
      <c r="VVK58" s="6"/>
      <c r="VVL58" s="6"/>
      <c r="VVM58" s="6"/>
      <c r="VVN58" s="6"/>
      <c r="VVO58" s="6"/>
      <c r="VVP58" s="6"/>
      <c r="VVQ58" s="6"/>
      <c r="VVR58" s="6"/>
      <c r="VVS58" s="6"/>
      <c r="VVT58" s="6"/>
      <c r="VVU58" s="6"/>
      <c r="VVV58" s="6"/>
      <c r="VVW58" s="6"/>
      <c r="VVX58" s="6"/>
      <c r="VVY58" s="6"/>
      <c r="VVZ58" s="6"/>
      <c r="VWA58" s="6"/>
      <c r="VWB58" s="6"/>
      <c r="VWC58" s="6"/>
      <c r="VWD58" s="6"/>
      <c r="VWE58" s="6"/>
      <c r="VWF58" s="6"/>
      <c r="VWG58" s="6"/>
      <c r="VWH58" s="6"/>
      <c r="VWI58" s="6"/>
      <c r="VWJ58" s="6"/>
      <c r="VWK58" s="6"/>
      <c r="VWL58" s="6"/>
      <c r="VWM58" s="6"/>
      <c r="VWN58" s="6"/>
      <c r="VWO58" s="6"/>
      <c r="VWP58" s="6"/>
      <c r="VWQ58" s="6"/>
      <c r="VWR58" s="6"/>
      <c r="VWS58" s="6"/>
      <c r="VWT58" s="6"/>
      <c r="VWU58" s="6"/>
      <c r="VWV58" s="6"/>
      <c r="VWW58" s="6"/>
      <c r="VWX58" s="6"/>
      <c r="VWY58" s="6"/>
      <c r="VWZ58" s="6"/>
      <c r="VXA58" s="6"/>
      <c r="VXB58" s="6"/>
      <c r="VXC58" s="6"/>
      <c r="VXD58" s="6"/>
      <c r="VXE58" s="6"/>
      <c r="VXF58" s="6"/>
      <c r="VXG58" s="6"/>
      <c r="VXH58" s="6"/>
      <c r="VXI58" s="6"/>
      <c r="VXJ58" s="6"/>
      <c r="VXK58" s="6"/>
      <c r="VXL58" s="6"/>
      <c r="VXM58" s="6"/>
      <c r="VXN58" s="6"/>
      <c r="VXO58" s="6"/>
      <c r="VXP58" s="6"/>
      <c r="VXQ58" s="6"/>
      <c r="VXR58" s="6"/>
      <c r="VXS58" s="6"/>
      <c r="VXT58" s="6"/>
      <c r="VXU58" s="6"/>
      <c r="VXV58" s="6"/>
      <c r="VXW58" s="6"/>
      <c r="VXX58" s="6"/>
      <c r="VXY58" s="6"/>
      <c r="VXZ58" s="6"/>
      <c r="VYA58" s="6"/>
      <c r="VYB58" s="6"/>
      <c r="VYC58" s="6"/>
      <c r="VYD58" s="6"/>
      <c r="VYE58" s="6"/>
      <c r="VYF58" s="6"/>
      <c r="VYG58" s="6"/>
      <c r="VYH58" s="6"/>
      <c r="VYI58" s="6"/>
      <c r="VYJ58" s="6"/>
      <c r="VYK58" s="6"/>
      <c r="VYL58" s="6"/>
      <c r="VYM58" s="6"/>
      <c r="VYN58" s="6"/>
      <c r="VYO58" s="6"/>
      <c r="VYP58" s="6"/>
      <c r="VYQ58" s="6"/>
      <c r="VYR58" s="6"/>
      <c r="VYS58" s="6"/>
      <c r="VYT58" s="6"/>
      <c r="VYU58" s="6"/>
      <c r="VYV58" s="6"/>
      <c r="VYW58" s="6"/>
      <c r="VYX58" s="6"/>
      <c r="VYY58" s="6"/>
      <c r="VYZ58" s="6"/>
      <c r="VZA58" s="6"/>
      <c r="VZB58" s="6"/>
      <c r="VZC58" s="6"/>
      <c r="VZD58" s="6"/>
      <c r="VZE58" s="6"/>
      <c r="VZF58" s="6"/>
      <c r="VZG58" s="6"/>
      <c r="VZH58" s="6"/>
      <c r="VZI58" s="6"/>
      <c r="VZJ58" s="6"/>
      <c r="VZK58" s="6"/>
      <c r="VZL58" s="6"/>
      <c r="VZM58" s="6"/>
      <c r="VZN58" s="6"/>
      <c r="VZO58" s="6"/>
      <c r="VZP58" s="6"/>
      <c r="VZQ58" s="6"/>
      <c r="VZR58" s="6"/>
      <c r="VZS58" s="6"/>
      <c r="VZT58" s="6"/>
      <c r="VZU58" s="6"/>
      <c r="VZV58" s="6"/>
      <c r="VZW58" s="6"/>
      <c r="VZX58" s="6"/>
      <c r="VZY58" s="6"/>
      <c r="VZZ58" s="6"/>
      <c r="WAA58" s="6"/>
      <c r="WAB58" s="6"/>
      <c r="WAC58" s="6"/>
      <c r="WAD58" s="6"/>
      <c r="WAE58" s="6"/>
      <c r="WAF58" s="6"/>
      <c r="WAG58" s="6"/>
      <c r="WAH58" s="6"/>
      <c r="WAI58" s="6"/>
      <c r="WAJ58" s="6"/>
      <c r="WAK58" s="6"/>
      <c r="WAL58" s="6"/>
      <c r="WAM58" s="6"/>
      <c r="WAN58" s="6"/>
      <c r="WAO58" s="6"/>
      <c r="WAP58" s="6"/>
      <c r="WAQ58" s="6"/>
      <c r="WAR58" s="6"/>
      <c r="WAS58" s="6"/>
      <c r="WAT58" s="6"/>
      <c r="WAU58" s="6"/>
      <c r="WAV58" s="6"/>
      <c r="WAW58" s="6"/>
      <c r="WAX58" s="6"/>
      <c r="WAY58" s="6"/>
      <c r="WAZ58" s="6"/>
      <c r="WBA58" s="6"/>
      <c r="WBB58" s="6"/>
      <c r="WBC58" s="6"/>
      <c r="WBD58" s="6"/>
      <c r="WBE58" s="6"/>
      <c r="WBF58" s="6"/>
      <c r="WBG58" s="6"/>
      <c r="WBH58" s="6"/>
      <c r="WBI58" s="6"/>
      <c r="WBJ58" s="6"/>
      <c r="WBK58" s="6"/>
      <c r="WBL58" s="6"/>
      <c r="WBM58" s="6"/>
      <c r="WBN58" s="6"/>
      <c r="WBO58" s="6"/>
      <c r="WBP58" s="6"/>
      <c r="WBQ58" s="6"/>
      <c r="WBR58" s="6"/>
      <c r="WBS58" s="6"/>
      <c r="WBT58" s="6"/>
      <c r="WBU58" s="6"/>
      <c r="WBV58" s="6"/>
      <c r="WBW58" s="6"/>
      <c r="WBX58" s="6"/>
      <c r="WBY58" s="6"/>
      <c r="WBZ58" s="6"/>
      <c r="WCA58" s="6"/>
      <c r="WCB58" s="6"/>
      <c r="WCC58" s="6"/>
      <c r="WCD58" s="6"/>
      <c r="WCE58" s="6"/>
      <c r="WCF58" s="6"/>
      <c r="WCG58" s="6"/>
      <c r="WCH58" s="6"/>
      <c r="WCI58" s="6"/>
      <c r="WCJ58" s="6"/>
      <c r="WCK58" s="6"/>
      <c r="WCL58" s="6"/>
      <c r="WCM58" s="6"/>
      <c r="WCN58" s="6"/>
      <c r="WCO58" s="6"/>
      <c r="WCP58" s="6"/>
      <c r="WCQ58" s="6"/>
      <c r="WCR58" s="6"/>
      <c r="WCS58" s="6"/>
      <c r="WCT58" s="6"/>
      <c r="WCU58" s="6"/>
      <c r="WCV58" s="6"/>
      <c r="WCW58" s="6"/>
      <c r="WCX58" s="6"/>
      <c r="WCY58" s="6"/>
      <c r="WCZ58" s="6"/>
      <c r="WDA58" s="6"/>
      <c r="WDB58" s="6"/>
      <c r="WDC58" s="6"/>
      <c r="WDD58" s="6"/>
      <c r="WDE58" s="6"/>
      <c r="WDF58" s="6"/>
      <c r="WDG58" s="6"/>
      <c r="WDH58" s="6"/>
      <c r="WDI58" s="6"/>
      <c r="WDJ58" s="6"/>
      <c r="WDK58" s="6"/>
      <c r="WDL58" s="6"/>
      <c r="WDM58" s="6"/>
      <c r="WDN58" s="6"/>
      <c r="WDO58" s="6"/>
      <c r="WDP58" s="6"/>
      <c r="WDQ58" s="6"/>
      <c r="WDR58" s="6"/>
      <c r="WDS58" s="6"/>
      <c r="WDT58" s="6"/>
      <c r="WDU58" s="6"/>
      <c r="WDV58" s="6"/>
      <c r="WDW58" s="6"/>
      <c r="WDX58" s="6"/>
      <c r="WDY58" s="6"/>
      <c r="WDZ58" s="6"/>
      <c r="WEA58" s="6"/>
      <c r="WEB58" s="6"/>
      <c r="WEC58" s="6"/>
      <c r="WED58" s="6"/>
      <c r="WEE58" s="6"/>
      <c r="WEF58" s="6"/>
      <c r="WEG58" s="6"/>
      <c r="WEH58" s="6"/>
      <c r="WEI58" s="6"/>
      <c r="WEJ58" s="6"/>
      <c r="WEK58" s="6"/>
      <c r="WEL58" s="6"/>
      <c r="WEM58" s="6"/>
      <c r="WEN58" s="6"/>
      <c r="WEO58" s="6"/>
      <c r="WEP58" s="6"/>
      <c r="WEQ58" s="6"/>
      <c r="WER58" s="6"/>
      <c r="WES58" s="6"/>
      <c r="WET58" s="6"/>
      <c r="WEU58" s="6"/>
      <c r="WEV58" s="6"/>
      <c r="WEW58" s="6"/>
      <c r="WEX58" s="6"/>
      <c r="WEY58" s="6"/>
      <c r="WEZ58" s="6"/>
      <c r="WFA58" s="6"/>
      <c r="WFB58" s="6"/>
      <c r="WFC58" s="6"/>
      <c r="WFD58" s="6"/>
      <c r="WFE58" s="6"/>
      <c r="WFF58" s="6"/>
      <c r="WFG58" s="6"/>
      <c r="WFH58" s="6"/>
      <c r="WFI58" s="6"/>
      <c r="WFJ58" s="6"/>
      <c r="WFK58" s="6"/>
      <c r="WFL58" s="6"/>
      <c r="WFM58" s="6"/>
      <c r="WFN58" s="6"/>
      <c r="WFO58" s="6"/>
      <c r="WFP58" s="6"/>
      <c r="WFQ58" s="6"/>
      <c r="WFR58" s="6"/>
      <c r="WFS58" s="6"/>
      <c r="WFT58" s="6"/>
      <c r="WFU58" s="6"/>
      <c r="WFV58" s="6"/>
      <c r="WFW58" s="6"/>
      <c r="WFX58" s="6"/>
      <c r="WFY58" s="6"/>
      <c r="WFZ58" s="6"/>
      <c r="WGA58" s="6"/>
      <c r="WGB58" s="6"/>
      <c r="WGC58" s="6"/>
      <c r="WGD58" s="6"/>
      <c r="WGE58" s="6"/>
      <c r="WGF58" s="6"/>
      <c r="WGG58" s="6"/>
      <c r="WGH58" s="6"/>
      <c r="WGI58" s="6"/>
      <c r="WGJ58" s="6"/>
      <c r="WGK58" s="6"/>
      <c r="WGL58" s="6"/>
      <c r="WGM58" s="6"/>
      <c r="WGN58" s="6"/>
      <c r="WGO58" s="6"/>
      <c r="WGP58" s="6"/>
      <c r="WGQ58" s="6"/>
      <c r="WGR58" s="6"/>
      <c r="WGS58" s="6"/>
      <c r="WGT58" s="6"/>
      <c r="WGU58" s="6"/>
      <c r="WGV58" s="6"/>
      <c r="WGW58" s="6"/>
      <c r="WGX58" s="6"/>
      <c r="WGY58" s="6"/>
      <c r="WGZ58" s="6"/>
      <c r="WHA58" s="6"/>
      <c r="WHB58" s="6"/>
      <c r="WHC58" s="6"/>
      <c r="WHD58" s="6"/>
      <c r="WHE58" s="6"/>
      <c r="WHF58" s="6"/>
      <c r="WHG58" s="6"/>
      <c r="WHH58" s="6"/>
      <c r="WHI58" s="6"/>
      <c r="WHJ58" s="6"/>
      <c r="WHK58" s="6"/>
      <c r="WHL58" s="6"/>
      <c r="WHM58" s="6"/>
      <c r="WHN58" s="6"/>
      <c r="WHO58" s="6"/>
      <c r="WHP58" s="6"/>
      <c r="WHQ58" s="6"/>
      <c r="WHR58" s="6"/>
      <c r="WHS58" s="6"/>
      <c r="WHT58" s="6"/>
      <c r="WHU58" s="6"/>
      <c r="WHV58" s="6"/>
      <c r="WHW58" s="6"/>
      <c r="WHX58" s="6"/>
      <c r="WHY58" s="6"/>
      <c r="WHZ58" s="6"/>
      <c r="WIA58" s="6"/>
      <c r="WIB58" s="6"/>
      <c r="WIC58" s="6"/>
      <c r="WID58" s="6"/>
      <c r="WIE58" s="6"/>
      <c r="WIF58" s="6"/>
      <c r="WIG58" s="6"/>
      <c r="WIH58" s="6"/>
      <c r="WII58" s="6"/>
      <c r="WIJ58" s="6"/>
      <c r="WIK58" s="6"/>
      <c r="WIL58" s="6"/>
      <c r="WIM58" s="6"/>
      <c r="WIN58" s="6"/>
      <c r="WIO58" s="6"/>
      <c r="WIP58" s="6"/>
      <c r="WIQ58" s="6"/>
      <c r="WIR58" s="6"/>
      <c r="WIS58" s="6"/>
      <c r="WIT58" s="6"/>
      <c r="WIU58" s="6"/>
      <c r="WIV58" s="6"/>
      <c r="WIW58" s="6"/>
      <c r="WIX58" s="6"/>
      <c r="WIY58" s="6"/>
      <c r="WIZ58" s="6"/>
      <c r="WJA58" s="6"/>
      <c r="WJB58" s="6"/>
      <c r="WJC58" s="6"/>
      <c r="WJD58" s="6"/>
      <c r="WJE58" s="6"/>
      <c r="WJF58" s="6"/>
      <c r="WJG58" s="6"/>
      <c r="WJH58" s="6"/>
      <c r="WJI58" s="6"/>
      <c r="WJJ58" s="6"/>
      <c r="WJK58" s="6"/>
      <c r="WJL58" s="6"/>
      <c r="WJM58" s="6"/>
      <c r="WJN58" s="6"/>
      <c r="WJO58" s="6"/>
      <c r="WJP58" s="6"/>
      <c r="WJQ58" s="6"/>
      <c r="WJR58" s="6"/>
      <c r="WJS58" s="6"/>
      <c r="WJT58" s="6"/>
      <c r="WJU58" s="6"/>
      <c r="WJV58" s="6"/>
      <c r="WJW58" s="6"/>
      <c r="WJX58" s="6"/>
      <c r="WJY58" s="6"/>
      <c r="WJZ58" s="6"/>
      <c r="WKA58" s="6"/>
      <c r="WKB58" s="6"/>
      <c r="WKC58" s="6"/>
      <c r="WKD58" s="6"/>
      <c r="WKE58" s="6"/>
      <c r="WKF58" s="6"/>
      <c r="WKG58" s="6"/>
      <c r="WKH58" s="6"/>
      <c r="WKI58" s="6"/>
      <c r="WKJ58" s="6"/>
      <c r="WKK58" s="6"/>
      <c r="WKL58" s="6"/>
      <c r="WKM58" s="6"/>
      <c r="WKN58" s="6"/>
      <c r="WKO58" s="6"/>
      <c r="WKP58" s="6"/>
      <c r="WKQ58" s="6"/>
      <c r="WKR58" s="6"/>
      <c r="WKS58" s="6"/>
      <c r="WKT58" s="6"/>
      <c r="WKU58" s="6"/>
      <c r="WKV58" s="6"/>
      <c r="WKW58" s="6"/>
      <c r="WKX58" s="6"/>
      <c r="WKY58" s="6"/>
      <c r="WKZ58" s="6"/>
      <c r="WLA58" s="6"/>
      <c r="WLB58" s="6"/>
      <c r="WLC58" s="6"/>
      <c r="WLD58" s="6"/>
      <c r="WLE58" s="6"/>
      <c r="WLF58" s="6"/>
      <c r="WLG58" s="6"/>
      <c r="WLH58" s="6"/>
      <c r="WLI58" s="6"/>
      <c r="WLJ58" s="6"/>
      <c r="WLK58" s="6"/>
      <c r="WLL58" s="6"/>
      <c r="WLM58" s="6"/>
      <c r="WLN58" s="6"/>
      <c r="WLO58" s="6"/>
      <c r="WLP58" s="6"/>
      <c r="WLQ58" s="6"/>
      <c r="WLR58" s="6"/>
      <c r="WLS58" s="6"/>
      <c r="WLT58" s="6"/>
      <c r="WLU58" s="6"/>
      <c r="WLV58" s="6"/>
      <c r="WLW58" s="6"/>
      <c r="WLX58" s="6"/>
      <c r="WLY58" s="6"/>
      <c r="WLZ58" s="6"/>
      <c r="WMA58" s="6"/>
      <c r="WMB58" s="6"/>
      <c r="WMC58" s="6"/>
      <c r="WMD58" s="6"/>
      <c r="WME58" s="6"/>
      <c r="WMF58" s="6"/>
      <c r="WMG58" s="6"/>
      <c r="WMH58" s="6"/>
      <c r="WMI58" s="6"/>
      <c r="WMJ58" s="6"/>
      <c r="WMK58" s="6"/>
      <c r="WML58" s="6"/>
      <c r="WMM58" s="6"/>
      <c r="WMN58" s="6"/>
      <c r="WMO58" s="6"/>
      <c r="WMP58" s="6"/>
      <c r="WMQ58" s="6"/>
      <c r="WMR58" s="6"/>
      <c r="WMS58" s="6"/>
      <c r="WMT58" s="6"/>
      <c r="WMU58" s="6"/>
      <c r="WMV58" s="6"/>
      <c r="WMW58" s="6"/>
      <c r="WMX58" s="6"/>
      <c r="WMY58" s="6"/>
      <c r="WMZ58" s="6"/>
      <c r="WNA58" s="6"/>
      <c r="WNB58" s="6"/>
      <c r="WNC58" s="6"/>
      <c r="WND58" s="6"/>
      <c r="WNE58" s="6"/>
      <c r="WNF58" s="6"/>
      <c r="WNG58" s="6"/>
      <c r="WNH58" s="6"/>
      <c r="WNI58" s="6"/>
      <c r="WNJ58" s="6"/>
      <c r="WNK58" s="6"/>
      <c r="WNL58" s="6"/>
      <c r="WNM58" s="6"/>
      <c r="WNN58" s="6"/>
      <c r="WNO58" s="6"/>
      <c r="WNP58" s="6"/>
      <c r="WNQ58" s="6"/>
      <c r="WNR58" s="6"/>
      <c r="WNS58" s="6"/>
      <c r="WNT58" s="6"/>
      <c r="WNU58" s="6"/>
      <c r="WNV58" s="6"/>
      <c r="WNW58" s="6"/>
      <c r="WNX58" s="6"/>
      <c r="WNY58" s="6"/>
      <c r="WNZ58" s="6"/>
      <c r="WOA58" s="6"/>
      <c r="WOB58" s="6"/>
      <c r="WOC58" s="6"/>
      <c r="WOD58" s="6"/>
      <c r="WOE58" s="6"/>
      <c r="WOF58" s="6"/>
      <c r="WOG58" s="6"/>
      <c r="WOH58" s="6"/>
      <c r="WOI58" s="6"/>
      <c r="WOJ58" s="6"/>
      <c r="WOK58" s="6"/>
      <c r="WOL58" s="6"/>
      <c r="WOM58" s="6"/>
      <c r="WON58" s="6"/>
      <c r="WOO58" s="6"/>
      <c r="WOP58" s="6"/>
      <c r="WOQ58" s="6"/>
      <c r="WOR58" s="6"/>
      <c r="WOS58" s="6"/>
      <c r="WOT58" s="6"/>
      <c r="WOU58" s="6"/>
      <c r="WOV58" s="6"/>
      <c r="WOW58" s="6"/>
      <c r="WOX58" s="6"/>
      <c r="WOY58" s="6"/>
      <c r="WOZ58" s="6"/>
      <c r="WPA58" s="6"/>
      <c r="WPB58" s="6"/>
      <c r="WPC58" s="6"/>
      <c r="WPD58" s="6"/>
      <c r="WPE58" s="6"/>
      <c r="WPF58" s="6"/>
      <c r="WPG58" s="6"/>
      <c r="WPH58" s="6"/>
      <c r="WPI58" s="6"/>
      <c r="WPJ58" s="6"/>
      <c r="WPK58" s="6"/>
      <c r="WPL58" s="6"/>
      <c r="WPM58" s="6"/>
      <c r="WPN58" s="6"/>
      <c r="WPO58" s="6"/>
      <c r="WPP58" s="6"/>
      <c r="WPQ58" s="6"/>
      <c r="WPR58" s="6"/>
      <c r="WPS58" s="6"/>
      <c r="WPT58" s="6"/>
      <c r="WPU58" s="6"/>
      <c r="WPV58" s="6"/>
      <c r="WPW58" s="6"/>
      <c r="WPX58" s="6"/>
      <c r="WPY58" s="6"/>
      <c r="WPZ58" s="6"/>
      <c r="WQA58" s="6"/>
      <c r="WQB58" s="6"/>
      <c r="WQC58" s="6"/>
      <c r="WQD58" s="6"/>
      <c r="WQE58" s="6"/>
      <c r="WQF58" s="6"/>
      <c r="WQG58" s="6"/>
      <c r="WQH58" s="6"/>
      <c r="WQI58" s="6"/>
      <c r="WQJ58" s="6"/>
      <c r="WQK58" s="6"/>
      <c r="WQL58" s="6"/>
      <c r="WQM58" s="6"/>
      <c r="WQN58" s="6"/>
      <c r="WQO58" s="6"/>
      <c r="WQP58" s="6"/>
      <c r="WQQ58" s="6"/>
      <c r="WQR58" s="6"/>
      <c r="WQS58" s="6"/>
      <c r="WQT58" s="6"/>
      <c r="WQU58" s="6"/>
      <c r="WQV58" s="6"/>
      <c r="WQW58" s="6"/>
      <c r="WQX58" s="6"/>
      <c r="WQY58" s="6"/>
      <c r="WQZ58" s="6"/>
      <c r="WRA58" s="6"/>
      <c r="WRB58" s="6"/>
      <c r="WRC58" s="6"/>
      <c r="WRD58" s="6"/>
      <c r="WRE58" s="6"/>
      <c r="WRF58" s="6"/>
      <c r="WRG58" s="6"/>
      <c r="WRH58" s="6"/>
      <c r="WRI58" s="6"/>
      <c r="WRJ58" s="6"/>
      <c r="WRK58" s="6"/>
      <c r="WRL58" s="6"/>
      <c r="WRM58" s="6"/>
      <c r="WRN58" s="6"/>
      <c r="WRO58" s="6"/>
      <c r="WRP58" s="6"/>
      <c r="WRQ58" s="6"/>
      <c r="WRR58" s="6"/>
      <c r="WRS58" s="6"/>
      <c r="WRT58" s="6"/>
      <c r="WRU58" s="6"/>
      <c r="WRV58" s="6"/>
      <c r="WRW58" s="6"/>
      <c r="WRX58" s="6"/>
      <c r="WRY58" s="6"/>
      <c r="WRZ58" s="6"/>
      <c r="WSA58" s="6"/>
      <c r="WSB58" s="6"/>
      <c r="WSC58" s="6"/>
      <c r="WSD58" s="6"/>
      <c r="WSE58" s="6"/>
      <c r="WSF58" s="6"/>
      <c r="WSG58" s="6"/>
      <c r="WSH58" s="6"/>
      <c r="WSI58" s="6"/>
      <c r="WSJ58" s="6"/>
      <c r="WSK58" s="6"/>
      <c r="WSL58" s="6"/>
      <c r="WSM58" s="6"/>
      <c r="WSN58" s="6"/>
      <c r="WSO58" s="6"/>
      <c r="WSP58" s="6"/>
      <c r="WSQ58" s="6"/>
      <c r="WSR58" s="6"/>
      <c r="WSS58" s="6"/>
      <c r="WST58" s="6"/>
      <c r="WSU58" s="6"/>
      <c r="WSV58" s="6"/>
      <c r="WSW58" s="6"/>
      <c r="WSX58" s="6"/>
      <c r="WSY58" s="6"/>
      <c r="WSZ58" s="6"/>
      <c r="WTA58" s="6"/>
      <c r="WTB58" s="6"/>
      <c r="WTC58" s="6"/>
      <c r="WTD58" s="6"/>
      <c r="WTE58" s="6"/>
      <c r="WTF58" s="6"/>
      <c r="WTG58" s="6"/>
      <c r="WTH58" s="6"/>
      <c r="WTI58" s="6"/>
      <c r="WTJ58" s="6"/>
      <c r="WTK58" s="6"/>
      <c r="WTL58" s="6"/>
      <c r="WTM58" s="6"/>
      <c r="WTN58" s="6"/>
      <c r="WTO58" s="6"/>
      <c r="WTP58" s="6"/>
      <c r="WTQ58" s="6"/>
      <c r="WTR58" s="6"/>
      <c r="WTS58" s="6"/>
      <c r="WTT58" s="6"/>
      <c r="WTU58" s="6"/>
      <c r="WTV58" s="6"/>
      <c r="WTW58" s="6"/>
      <c r="WTX58" s="6"/>
      <c r="WTY58" s="6"/>
      <c r="WTZ58" s="6"/>
      <c r="WUA58" s="6"/>
      <c r="WUB58" s="6"/>
      <c r="WUC58" s="6"/>
      <c r="WUD58" s="6"/>
      <c r="WUE58" s="6"/>
      <c r="WUF58" s="6"/>
      <c r="WUG58" s="6"/>
      <c r="WUH58" s="6"/>
      <c r="WUI58" s="6"/>
      <c r="WUJ58" s="6"/>
      <c r="WUK58" s="6"/>
      <c r="WUL58" s="6"/>
      <c r="WUM58" s="6"/>
      <c r="WUN58" s="6"/>
      <c r="WUO58" s="6"/>
      <c r="WUP58" s="6"/>
      <c r="WUQ58" s="6"/>
      <c r="WUR58" s="6"/>
      <c r="WUS58" s="6"/>
      <c r="WUT58" s="6"/>
      <c r="WUU58" s="6"/>
      <c r="WUV58" s="6"/>
      <c r="WUW58" s="6"/>
      <c r="WUX58" s="6"/>
      <c r="WUY58" s="6"/>
      <c r="WUZ58" s="6"/>
      <c r="WVA58" s="6"/>
      <c r="WVB58" s="6"/>
      <c r="WVC58" s="6"/>
      <c r="WVD58" s="6"/>
      <c r="WVE58" s="6"/>
      <c r="WVF58" s="6"/>
      <c r="WVG58" s="6"/>
      <c r="WVH58" s="6"/>
      <c r="WVI58" s="6"/>
      <c r="WVJ58" s="6"/>
      <c r="WVK58" s="6"/>
      <c r="WVL58" s="6"/>
      <c r="WVM58" s="6"/>
      <c r="WVN58" s="6"/>
      <c r="WVO58" s="6"/>
      <c r="WVP58" s="6"/>
      <c r="WVQ58" s="6"/>
      <c r="WVR58" s="6"/>
      <c r="WVS58" s="6"/>
      <c r="WVT58" s="6"/>
      <c r="WVU58" s="6"/>
      <c r="WVV58" s="6"/>
      <c r="WVW58" s="6"/>
      <c r="WVX58" s="6"/>
      <c r="WVY58" s="6"/>
      <c r="WVZ58" s="6"/>
      <c r="WWA58" s="6"/>
      <c r="WWB58" s="6"/>
      <c r="WWC58" s="6"/>
      <c r="WWD58" s="6"/>
      <c r="WWE58" s="6"/>
      <c r="WWF58" s="6"/>
      <c r="WWG58" s="6"/>
      <c r="WWH58" s="6"/>
      <c r="WWI58" s="6"/>
      <c r="WWJ58" s="6"/>
      <c r="WWK58" s="6"/>
      <c r="WWL58" s="6"/>
      <c r="WWM58" s="6"/>
      <c r="WWN58" s="6"/>
      <c r="WWO58" s="6"/>
      <c r="WWP58" s="6"/>
      <c r="WWQ58" s="6"/>
      <c r="WWR58" s="6"/>
      <c r="WWS58" s="6"/>
      <c r="WWT58" s="6"/>
      <c r="WWU58" s="6"/>
      <c r="WWV58" s="6"/>
      <c r="WWW58" s="6"/>
      <c r="WWX58" s="6"/>
      <c r="WWY58" s="6"/>
      <c r="WWZ58" s="6"/>
      <c r="WXA58" s="6"/>
      <c r="WXB58" s="6"/>
      <c r="WXC58" s="6"/>
      <c r="WXD58" s="6"/>
      <c r="WXE58" s="6"/>
      <c r="WXF58" s="6"/>
      <c r="WXG58" s="6"/>
      <c r="WXH58" s="6"/>
      <c r="WXI58" s="6"/>
      <c r="WXJ58" s="6"/>
      <c r="WXK58" s="6"/>
      <c r="WXL58" s="6"/>
      <c r="WXM58" s="6"/>
      <c r="WXN58" s="6"/>
      <c r="WXO58" s="6"/>
      <c r="WXP58" s="6"/>
      <c r="WXQ58" s="6"/>
      <c r="WXR58" s="6"/>
      <c r="WXS58" s="6"/>
      <c r="WXT58" s="6"/>
      <c r="WXU58" s="6"/>
      <c r="WXV58" s="6"/>
      <c r="WXW58" s="6"/>
      <c r="WXX58" s="6"/>
      <c r="WXY58" s="6"/>
      <c r="WXZ58" s="6"/>
      <c r="WYA58" s="6"/>
      <c r="WYB58" s="6"/>
      <c r="WYC58" s="6"/>
      <c r="WYD58" s="6"/>
      <c r="WYE58" s="6"/>
      <c r="WYF58" s="6"/>
      <c r="WYG58" s="6"/>
      <c r="WYH58" s="6"/>
      <c r="WYI58" s="6"/>
      <c r="WYJ58" s="6"/>
      <c r="WYK58" s="6"/>
      <c r="WYL58" s="6"/>
      <c r="WYM58" s="6"/>
      <c r="WYN58" s="6"/>
      <c r="WYO58" s="6"/>
      <c r="WYP58" s="6"/>
      <c r="WYQ58" s="6"/>
      <c r="WYR58" s="6"/>
      <c r="WYS58" s="6"/>
      <c r="WYT58" s="6"/>
      <c r="WYU58" s="6"/>
      <c r="WYV58" s="6"/>
      <c r="WYW58" s="6"/>
      <c r="WYX58" s="6"/>
      <c r="WYY58" s="6"/>
      <c r="WYZ58" s="6"/>
      <c r="WZA58" s="6"/>
      <c r="WZB58" s="6"/>
      <c r="WZC58" s="6"/>
      <c r="WZD58" s="6"/>
      <c r="WZE58" s="6"/>
      <c r="WZF58" s="6"/>
      <c r="WZG58" s="6"/>
      <c r="WZH58" s="6"/>
      <c r="WZI58" s="6"/>
      <c r="WZJ58" s="6"/>
      <c r="WZK58" s="6"/>
      <c r="WZL58" s="6"/>
      <c r="WZM58" s="6"/>
      <c r="WZN58" s="6"/>
      <c r="WZO58" s="6"/>
      <c r="WZP58" s="6"/>
      <c r="WZQ58" s="6"/>
      <c r="WZR58" s="6"/>
      <c r="WZS58" s="6"/>
      <c r="WZT58" s="6"/>
      <c r="WZU58" s="6"/>
      <c r="WZV58" s="6"/>
      <c r="WZW58" s="6"/>
      <c r="WZX58" s="6"/>
      <c r="WZY58" s="6"/>
      <c r="WZZ58" s="6"/>
      <c r="XAA58" s="6"/>
      <c r="XAB58" s="6"/>
      <c r="XAC58" s="6"/>
      <c r="XAD58" s="6"/>
      <c r="XAE58" s="6"/>
      <c r="XAF58" s="6"/>
      <c r="XAG58" s="6"/>
      <c r="XAH58" s="6"/>
      <c r="XAI58" s="6"/>
      <c r="XAJ58" s="6"/>
      <c r="XAK58" s="6"/>
      <c r="XAL58" s="6"/>
      <c r="XAM58" s="6"/>
      <c r="XAN58" s="6"/>
      <c r="XAO58" s="6"/>
      <c r="XAP58" s="6"/>
      <c r="XAQ58" s="6"/>
      <c r="XAR58" s="6"/>
      <c r="XAS58" s="6"/>
      <c r="XAT58" s="6"/>
      <c r="XAU58" s="6"/>
      <c r="XAV58" s="6"/>
      <c r="XAW58" s="6"/>
      <c r="XAX58" s="6"/>
      <c r="XAY58" s="6"/>
      <c r="XAZ58" s="6"/>
      <c r="XBA58" s="6"/>
      <c r="XBB58" s="6"/>
      <c r="XBC58" s="6"/>
      <c r="XBD58" s="6"/>
      <c r="XBE58" s="6"/>
      <c r="XBF58" s="6"/>
      <c r="XBG58" s="6"/>
      <c r="XBH58" s="6"/>
      <c r="XBI58" s="6"/>
      <c r="XBJ58" s="6"/>
      <c r="XBK58" s="6"/>
      <c r="XBL58" s="6"/>
      <c r="XBM58" s="6"/>
      <c r="XBN58" s="6"/>
      <c r="XBO58" s="6"/>
      <c r="XBP58" s="6"/>
      <c r="XBQ58" s="6"/>
      <c r="XBR58" s="6"/>
      <c r="XBS58" s="6"/>
      <c r="XBT58" s="6"/>
      <c r="XBU58" s="6"/>
      <c r="XBV58" s="6"/>
      <c r="XBW58" s="6"/>
      <c r="XBX58" s="6"/>
      <c r="XBY58" s="6"/>
      <c r="XBZ58" s="6"/>
      <c r="XCA58" s="6"/>
      <c r="XCB58" s="6"/>
      <c r="XCC58" s="6"/>
      <c r="XCD58" s="6"/>
      <c r="XCE58" s="6"/>
      <c r="XCF58" s="6"/>
      <c r="XCG58" s="6"/>
      <c r="XCH58" s="6"/>
      <c r="XCI58" s="6"/>
      <c r="XCJ58" s="6"/>
      <c r="XCK58" s="6"/>
    </row>
    <row r="59" spans="1:16313" ht="15.75" customHeight="1" x14ac:dyDescent="0.25">
      <c r="A59" s="19" t="s">
        <v>3105</v>
      </c>
      <c r="B59" s="19" t="s">
        <v>238</v>
      </c>
      <c r="C59" s="19" t="str">
        <f t="shared" si="0"/>
        <v>ILOCOS SURTAGUDIN</v>
      </c>
      <c r="D59" s="19" t="s">
        <v>3392</v>
      </c>
      <c r="E59" s="19" t="s">
        <v>3425</v>
      </c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>
        <v>196</v>
      </c>
      <c r="S59" s="35">
        <v>0</v>
      </c>
      <c r="T59" s="35">
        <v>196</v>
      </c>
      <c r="U59" s="35"/>
      <c r="V59" s="35"/>
      <c r="W59" s="35"/>
      <c r="X59" s="35">
        <v>0</v>
      </c>
      <c r="Y59" s="35">
        <v>831</v>
      </c>
      <c r="Z59" s="35">
        <v>831</v>
      </c>
      <c r="AA59" s="35"/>
      <c r="AB59" s="35"/>
      <c r="AC59" s="35"/>
      <c r="AD59" s="35" t="s">
        <v>3561</v>
      </c>
      <c r="AE59" s="35" t="s">
        <v>3561</v>
      </c>
      <c r="AF59" s="35">
        <v>0</v>
      </c>
      <c r="AG59" s="35" t="s">
        <v>3561</v>
      </c>
      <c r="AH59" s="35" t="s">
        <v>3561</v>
      </c>
      <c r="AI59" s="35">
        <v>0</v>
      </c>
      <c r="AJ59" s="35">
        <v>0</v>
      </c>
      <c r="AK59" s="35">
        <v>77</v>
      </c>
      <c r="AL59" s="35">
        <v>77</v>
      </c>
      <c r="AM59" s="35" t="s">
        <v>3561</v>
      </c>
      <c r="AN59" s="35" t="s">
        <v>3561</v>
      </c>
      <c r="AO59" s="35">
        <v>0</v>
      </c>
      <c r="AP59" s="35" t="s">
        <v>3561</v>
      </c>
      <c r="AQ59" s="35" t="s">
        <v>3561</v>
      </c>
      <c r="AR59" s="35">
        <v>0</v>
      </c>
      <c r="AS59" s="35">
        <v>0</v>
      </c>
      <c r="AT59" s="35">
        <v>765</v>
      </c>
      <c r="AU59" s="35">
        <v>765</v>
      </c>
      <c r="AV59" s="35">
        <v>8.8000000000000007</v>
      </c>
      <c r="AW59" s="35">
        <v>0</v>
      </c>
      <c r="AX59" s="35">
        <v>8.8000000000000007</v>
      </c>
      <c r="AY59" s="35" t="s">
        <v>3561</v>
      </c>
      <c r="AZ59" s="35" t="s">
        <v>3561</v>
      </c>
      <c r="BA59" s="35">
        <v>0</v>
      </c>
      <c r="BB59" s="35" t="s">
        <v>3561</v>
      </c>
      <c r="BC59" s="35" t="s">
        <v>3561</v>
      </c>
      <c r="BD59" s="35">
        <v>0</v>
      </c>
      <c r="BE59" s="35">
        <v>0</v>
      </c>
      <c r="BF59" s="35">
        <v>112</v>
      </c>
      <c r="BG59" s="35">
        <v>112</v>
      </c>
      <c r="BH59" s="36" t="s">
        <v>3561</v>
      </c>
      <c r="BI59" s="36" t="s">
        <v>3561</v>
      </c>
      <c r="BJ59" s="36">
        <v>0</v>
      </c>
    </row>
    <row r="60" spans="1:16313" ht="15.75" customHeight="1" x14ac:dyDescent="0.25">
      <c r="A60" s="19" t="s">
        <v>137</v>
      </c>
      <c r="B60" s="19" t="s">
        <v>139</v>
      </c>
      <c r="C60" s="19" t="str">
        <f t="shared" si="0"/>
        <v>LA UNIONAGOO</v>
      </c>
      <c r="D60" s="19" t="s">
        <v>3426</v>
      </c>
      <c r="E60" s="19" t="s">
        <v>3427</v>
      </c>
      <c r="F60" s="35"/>
      <c r="G60" s="35"/>
      <c r="H60" s="35"/>
      <c r="I60" s="35"/>
      <c r="J60" s="35"/>
      <c r="K60" s="35"/>
      <c r="L60" s="35"/>
      <c r="M60" s="35"/>
      <c r="N60" s="35"/>
      <c r="O60" s="35" t="s">
        <v>3561</v>
      </c>
      <c r="P60" s="35" t="s">
        <v>3561</v>
      </c>
      <c r="Q60" s="35" t="s">
        <v>3561</v>
      </c>
      <c r="R60" s="35">
        <v>0</v>
      </c>
      <c r="S60" s="35">
        <v>1487</v>
      </c>
      <c r="T60" s="35">
        <v>1487</v>
      </c>
      <c r="U60" s="35"/>
      <c r="V60" s="35"/>
      <c r="W60" s="35"/>
      <c r="X60" s="35" t="s">
        <v>3561</v>
      </c>
      <c r="Y60" s="35" t="s">
        <v>3561</v>
      </c>
      <c r="Z60" s="35">
        <v>0</v>
      </c>
      <c r="AA60" s="35">
        <v>23.5</v>
      </c>
      <c r="AB60" s="35">
        <v>0</v>
      </c>
      <c r="AC60" s="35">
        <v>23.5</v>
      </c>
      <c r="AD60" s="35" t="s">
        <v>3561</v>
      </c>
      <c r="AE60" s="35" t="s">
        <v>3561</v>
      </c>
      <c r="AF60" s="35">
        <v>0</v>
      </c>
      <c r="AG60" s="35" t="s">
        <v>3561</v>
      </c>
      <c r="AH60" s="35" t="s">
        <v>3561</v>
      </c>
      <c r="AI60" s="35">
        <v>0</v>
      </c>
      <c r="AJ60" s="35">
        <v>0</v>
      </c>
      <c r="AK60" s="35">
        <v>894.3</v>
      </c>
      <c r="AL60" s="35">
        <v>894.3</v>
      </c>
      <c r="AM60" s="35" t="s">
        <v>3561</v>
      </c>
      <c r="AN60" s="35" t="s">
        <v>3561</v>
      </c>
      <c r="AO60" s="35">
        <v>0</v>
      </c>
      <c r="AP60" s="35" t="s">
        <v>3561</v>
      </c>
      <c r="AQ60" s="35" t="s">
        <v>3561</v>
      </c>
      <c r="AR60" s="35">
        <v>0</v>
      </c>
      <c r="AS60" s="35">
        <v>0</v>
      </c>
      <c r="AT60" s="35">
        <v>154</v>
      </c>
      <c r="AU60" s="35">
        <v>154</v>
      </c>
      <c r="AV60" s="35" t="s">
        <v>3561</v>
      </c>
      <c r="AW60" s="35" t="s">
        <v>3561</v>
      </c>
      <c r="AX60" s="35">
        <v>0</v>
      </c>
      <c r="AY60" s="35" t="s">
        <v>3561</v>
      </c>
      <c r="AZ60" s="35" t="s">
        <v>3561</v>
      </c>
      <c r="BA60" s="35">
        <v>0</v>
      </c>
      <c r="BB60" s="35" t="s">
        <v>3561</v>
      </c>
      <c r="BC60" s="35" t="s">
        <v>3561</v>
      </c>
      <c r="BD60" s="35">
        <v>0</v>
      </c>
      <c r="BE60" s="35">
        <v>0</v>
      </c>
      <c r="BF60" s="35">
        <v>142</v>
      </c>
      <c r="BG60" s="35">
        <v>142</v>
      </c>
      <c r="BH60" s="36" t="s">
        <v>3561</v>
      </c>
      <c r="BI60" s="36" t="s">
        <v>3561</v>
      </c>
      <c r="BJ60" s="36">
        <v>0</v>
      </c>
    </row>
    <row r="61" spans="1:16313" ht="15.75" customHeight="1" x14ac:dyDescent="0.25">
      <c r="A61" s="19" t="s">
        <v>335</v>
      </c>
      <c r="B61" s="19" t="s">
        <v>139</v>
      </c>
      <c r="C61" s="19" t="str">
        <f t="shared" si="0"/>
        <v>LA UNIONARINGAY</v>
      </c>
      <c r="D61" s="19" t="s">
        <v>3426</v>
      </c>
      <c r="E61" s="19" t="s">
        <v>3428</v>
      </c>
      <c r="F61" s="35"/>
      <c r="G61" s="35"/>
      <c r="H61" s="35"/>
      <c r="I61" s="35"/>
      <c r="J61" s="35"/>
      <c r="K61" s="35"/>
      <c r="L61" s="35"/>
      <c r="M61" s="35"/>
      <c r="N61" s="35"/>
      <c r="O61" s="35" t="s">
        <v>3561</v>
      </c>
      <c r="P61" s="35" t="s">
        <v>3561</v>
      </c>
      <c r="Q61" s="35" t="s">
        <v>3561</v>
      </c>
      <c r="R61" s="35">
        <v>10</v>
      </c>
      <c r="S61" s="35">
        <v>975</v>
      </c>
      <c r="T61" s="35">
        <v>985</v>
      </c>
      <c r="U61" s="35"/>
      <c r="V61" s="35"/>
      <c r="W61" s="35"/>
      <c r="X61" s="35"/>
      <c r="Y61" s="35"/>
      <c r="Z61" s="35"/>
      <c r="AA61" s="35" t="s">
        <v>3561</v>
      </c>
      <c r="AB61" s="35" t="s">
        <v>3561</v>
      </c>
      <c r="AC61" s="35">
        <v>0</v>
      </c>
      <c r="AD61" s="35" t="s">
        <v>3561</v>
      </c>
      <c r="AE61" s="35" t="s">
        <v>3561</v>
      </c>
      <c r="AF61" s="35">
        <v>0</v>
      </c>
      <c r="AG61" s="35" t="s">
        <v>3561</v>
      </c>
      <c r="AH61" s="35" t="s">
        <v>3561</v>
      </c>
      <c r="AI61" s="35">
        <v>0</v>
      </c>
      <c r="AJ61" s="35">
        <v>0</v>
      </c>
      <c r="AK61" s="35">
        <v>275</v>
      </c>
      <c r="AL61" s="35">
        <v>275</v>
      </c>
      <c r="AM61" s="35" t="s">
        <v>3561</v>
      </c>
      <c r="AN61" s="35" t="s">
        <v>3561</v>
      </c>
      <c r="AO61" s="35">
        <v>0</v>
      </c>
      <c r="AP61" s="35" t="s">
        <v>3561</v>
      </c>
      <c r="AQ61" s="35" t="s">
        <v>3561</v>
      </c>
      <c r="AR61" s="35">
        <v>0</v>
      </c>
      <c r="AS61" s="35" t="s">
        <v>3561</v>
      </c>
      <c r="AT61" s="35" t="s">
        <v>3561</v>
      </c>
      <c r="AU61" s="35">
        <v>0</v>
      </c>
      <c r="AV61" s="35" t="s">
        <v>3561</v>
      </c>
      <c r="AW61" s="35" t="s">
        <v>3561</v>
      </c>
      <c r="AX61" s="35">
        <v>0</v>
      </c>
      <c r="AY61" s="35" t="s">
        <v>3561</v>
      </c>
      <c r="AZ61" s="35" t="s">
        <v>3561</v>
      </c>
      <c r="BA61" s="35">
        <v>0</v>
      </c>
      <c r="BB61" s="35" t="s">
        <v>3561</v>
      </c>
      <c r="BC61" s="35" t="s">
        <v>3561</v>
      </c>
      <c r="BD61" s="35">
        <v>0</v>
      </c>
      <c r="BE61" s="35" t="s">
        <v>3561</v>
      </c>
      <c r="BF61" s="35" t="s">
        <v>3561</v>
      </c>
      <c r="BG61" s="35">
        <v>0</v>
      </c>
      <c r="BH61" s="36" t="s">
        <v>3561</v>
      </c>
      <c r="BI61" s="36" t="s">
        <v>3561</v>
      </c>
      <c r="BJ61" s="36">
        <v>0</v>
      </c>
    </row>
    <row r="62" spans="1:16313" ht="15.75" customHeight="1" x14ac:dyDescent="0.25">
      <c r="A62" s="19" t="s">
        <v>388</v>
      </c>
      <c r="B62" s="19" t="s">
        <v>139</v>
      </c>
      <c r="C62" s="19" t="str">
        <f t="shared" si="0"/>
        <v>LA UNIONBACNOTAN</v>
      </c>
      <c r="D62" s="19" t="s">
        <v>3426</v>
      </c>
      <c r="E62" s="19" t="s">
        <v>3429</v>
      </c>
      <c r="F62" s="35"/>
      <c r="G62" s="35"/>
      <c r="H62" s="35"/>
      <c r="I62" s="35"/>
      <c r="J62" s="35"/>
      <c r="K62" s="35"/>
      <c r="L62" s="35"/>
      <c r="M62" s="35"/>
      <c r="N62" s="35"/>
      <c r="O62" s="35" t="s">
        <v>3561</v>
      </c>
      <c r="P62" s="35" t="s">
        <v>3561</v>
      </c>
      <c r="Q62" s="35" t="s">
        <v>3561</v>
      </c>
      <c r="R62" s="35">
        <v>630</v>
      </c>
      <c r="S62" s="35">
        <v>438.16</v>
      </c>
      <c r="T62" s="35">
        <v>1068.1600000000001</v>
      </c>
      <c r="U62" s="35"/>
      <c r="V62" s="35"/>
      <c r="W62" s="35"/>
      <c r="X62" s="35"/>
      <c r="Y62" s="35"/>
      <c r="Z62" s="35"/>
      <c r="AA62" s="35">
        <v>10.5</v>
      </c>
      <c r="AB62" s="35">
        <v>2.4</v>
      </c>
      <c r="AC62" s="35">
        <v>12.9</v>
      </c>
      <c r="AD62" s="35" t="s">
        <v>3561</v>
      </c>
      <c r="AE62" s="35" t="s">
        <v>3561</v>
      </c>
      <c r="AF62" s="35">
        <v>0</v>
      </c>
      <c r="AG62" s="35" t="s">
        <v>3561</v>
      </c>
      <c r="AH62" s="35" t="s">
        <v>3561</v>
      </c>
      <c r="AI62" s="35">
        <v>0</v>
      </c>
      <c r="AJ62" s="35">
        <v>0.5</v>
      </c>
      <c r="AK62" s="35">
        <v>649.5</v>
      </c>
      <c r="AL62" s="35">
        <v>650</v>
      </c>
      <c r="AM62" s="35" t="s">
        <v>3561</v>
      </c>
      <c r="AN62" s="35" t="s">
        <v>3561</v>
      </c>
      <c r="AO62" s="35">
        <v>0</v>
      </c>
      <c r="AP62" s="35" t="s">
        <v>3561</v>
      </c>
      <c r="AQ62" s="35" t="s">
        <v>3561</v>
      </c>
      <c r="AR62" s="35">
        <v>0</v>
      </c>
      <c r="AS62" s="35" t="s">
        <v>3561</v>
      </c>
      <c r="AT62" s="35" t="s">
        <v>3561</v>
      </c>
      <c r="AU62" s="35">
        <v>0</v>
      </c>
      <c r="AV62" s="35" t="s">
        <v>3561</v>
      </c>
      <c r="AW62" s="35" t="s">
        <v>3561</v>
      </c>
      <c r="AX62" s="35">
        <v>0</v>
      </c>
      <c r="AY62" s="35" t="s">
        <v>3561</v>
      </c>
      <c r="AZ62" s="35" t="s">
        <v>3561</v>
      </c>
      <c r="BA62" s="35">
        <v>0</v>
      </c>
      <c r="BB62" s="35" t="s">
        <v>3561</v>
      </c>
      <c r="BC62" s="35" t="s">
        <v>3561</v>
      </c>
      <c r="BD62" s="35">
        <v>0</v>
      </c>
      <c r="BE62" s="35">
        <v>10</v>
      </c>
      <c r="BF62" s="35">
        <v>405</v>
      </c>
      <c r="BG62" s="35">
        <v>415</v>
      </c>
      <c r="BH62" s="36" t="s">
        <v>3561</v>
      </c>
      <c r="BI62" s="36" t="s">
        <v>3561</v>
      </c>
      <c r="BJ62" s="36">
        <v>0</v>
      </c>
    </row>
    <row r="63" spans="1:16313" ht="15.75" customHeight="1" x14ac:dyDescent="0.25">
      <c r="A63" s="19" t="s">
        <v>442</v>
      </c>
      <c r="B63" s="19" t="s">
        <v>139</v>
      </c>
      <c r="C63" s="19" t="str">
        <f t="shared" si="0"/>
        <v>LA UNIONBAGULIN</v>
      </c>
      <c r="D63" s="19" t="s">
        <v>3426</v>
      </c>
      <c r="E63" s="19" t="s">
        <v>3430</v>
      </c>
      <c r="F63" s="35"/>
      <c r="G63" s="35"/>
      <c r="H63" s="35"/>
      <c r="I63" s="35"/>
      <c r="J63" s="35"/>
      <c r="K63" s="35"/>
      <c r="L63" s="35"/>
      <c r="M63" s="35"/>
      <c r="N63" s="35"/>
      <c r="O63" s="35" t="s">
        <v>3561</v>
      </c>
      <c r="P63" s="35" t="s">
        <v>3561</v>
      </c>
      <c r="Q63" s="35" t="s">
        <v>3561</v>
      </c>
      <c r="R63" s="35">
        <v>0</v>
      </c>
      <c r="S63" s="35">
        <v>560</v>
      </c>
      <c r="T63" s="35">
        <v>560</v>
      </c>
      <c r="U63" s="35"/>
      <c r="V63" s="35"/>
      <c r="W63" s="35"/>
      <c r="X63" s="35"/>
      <c r="Y63" s="35"/>
      <c r="Z63" s="35"/>
      <c r="AA63" s="35" t="s">
        <v>3561</v>
      </c>
      <c r="AB63" s="35" t="s">
        <v>3561</v>
      </c>
      <c r="AC63" s="35">
        <v>0</v>
      </c>
      <c r="AD63" s="35">
        <v>0.5</v>
      </c>
      <c r="AE63" s="35">
        <v>0.5</v>
      </c>
      <c r="AF63" s="35">
        <v>1</v>
      </c>
      <c r="AG63" s="35" t="s">
        <v>3561</v>
      </c>
      <c r="AH63" s="35" t="s">
        <v>3561</v>
      </c>
      <c r="AI63" s="35">
        <v>0</v>
      </c>
      <c r="AJ63" s="35">
        <v>0</v>
      </c>
      <c r="AK63" s="35">
        <v>588</v>
      </c>
      <c r="AL63" s="35">
        <v>588</v>
      </c>
      <c r="AM63" s="35" t="s">
        <v>3561</v>
      </c>
      <c r="AN63" s="35" t="s">
        <v>3561</v>
      </c>
      <c r="AO63" s="35">
        <v>0</v>
      </c>
      <c r="AP63" s="35" t="s">
        <v>3561</v>
      </c>
      <c r="AQ63" s="35" t="s">
        <v>3561</v>
      </c>
      <c r="AR63" s="35">
        <v>0</v>
      </c>
      <c r="AS63" s="35" t="s">
        <v>3561</v>
      </c>
      <c r="AT63" s="35" t="s">
        <v>3561</v>
      </c>
      <c r="AU63" s="35">
        <v>0</v>
      </c>
      <c r="AV63" s="35" t="s">
        <v>3561</v>
      </c>
      <c r="AW63" s="35" t="s">
        <v>3561</v>
      </c>
      <c r="AX63" s="35">
        <v>0</v>
      </c>
      <c r="AY63" s="35" t="s">
        <v>3561</v>
      </c>
      <c r="AZ63" s="35" t="s">
        <v>3561</v>
      </c>
      <c r="BA63" s="35">
        <v>0</v>
      </c>
      <c r="BB63" s="35" t="s">
        <v>3561</v>
      </c>
      <c r="BC63" s="35" t="s">
        <v>3561</v>
      </c>
      <c r="BD63" s="35">
        <v>0</v>
      </c>
      <c r="BE63" s="35">
        <v>0</v>
      </c>
      <c r="BF63" s="35">
        <v>160</v>
      </c>
      <c r="BG63" s="35">
        <v>160</v>
      </c>
      <c r="BH63" s="36" t="s">
        <v>3561</v>
      </c>
      <c r="BI63" s="36" t="s">
        <v>3561</v>
      </c>
      <c r="BJ63" s="36">
        <v>0</v>
      </c>
    </row>
    <row r="64" spans="1:16313" ht="15.75" customHeight="1" x14ac:dyDescent="0.25">
      <c r="A64" s="19" t="s">
        <v>464</v>
      </c>
      <c r="B64" s="19" t="s">
        <v>139</v>
      </c>
      <c r="C64" s="19" t="str">
        <f t="shared" si="0"/>
        <v>LA UNIONBALAOAN</v>
      </c>
      <c r="D64" s="19" t="s">
        <v>3426</v>
      </c>
      <c r="E64" s="19" t="s">
        <v>3431</v>
      </c>
      <c r="F64" s="35"/>
      <c r="G64" s="35"/>
      <c r="H64" s="35"/>
      <c r="I64" s="35"/>
      <c r="J64" s="35"/>
      <c r="K64" s="35"/>
      <c r="L64" s="35"/>
      <c r="M64" s="35"/>
      <c r="N64" s="35"/>
      <c r="O64" s="35" t="s">
        <v>3561</v>
      </c>
      <c r="P64" s="35" t="s">
        <v>3561</v>
      </c>
      <c r="Q64" s="35" t="s">
        <v>3561</v>
      </c>
      <c r="R64" s="35">
        <v>0</v>
      </c>
      <c r="S64" s="35">
        <v>1200</v>
      </c>
      <c r="T64" s="35">
        <v>1200</v>
      </c>
      <c r="U64" s="35"/>
      <c r="V64" s="35"/>
      <c r="W64" s="35"/>
      <c r="X64" s="35"/>
      <c r="Y64" s="35"/>
      <c r="Z64" s="35"/>
      <c r="AA64" s="35">
        <v>0</v>
      </c>
      <c r="AB64" s="35">
        <v>0</v>
      </c>
      <c r="AC64" s="35">
        <v>0</v>
      </c>
      <c r="AD64" s="35" t="s">
        <v>3561</v>
      </c>
      <c r="AE64" s="35" t="s">
        <v>3561</v>
      </c>
      <c r="AF64" s="35">
        <v>0</v>
      </c>
      <c r="AG64" s="35" t="s">
        <v>3561</v>
      </c>
      <c r="AH64" s="35" t="s">
        <v>3561</v>
      </c>
      <c r="AI64" s="35">
        <v>0</v>
      </c>
      <c r="AJ64" s="35">
        <v>0</v>
      </c>
      <c r="AK64" s="35">
        <v>733</v>
      </c>
      <c r="AL64" s="35">
        <v>733</v>
      </c>
      <c r="AM64" s="35" t="s">
        <v>3561</v>
      </c>
      <c r="AN64" s="35" t="s">
        <v>3561</v>
      </c>
      <c r="AO64" s="35">
        <v>0</v>
      </c>
      <c r="AP64" s="35" t="s">
        <v>3561</v>
      </c>
      <c r="AQ64" s="35" t="s">
        <v>3561</v>
      </c>
      <c r="AR64" s="35">
        <v>0</v>
      </c>
      <c r="AS64" s="35">
        <v>0</v>
      </c>
      <c r="AT64" s="35">
        <v>125</v>
      </c>
      <c r="AU64" s="35">
        <v>125</v>
      </c>
      <c r="AV64" s="35" t="s">
        <v>3561</v>
      </c>
      <c r="AW64" s="35" t="s">
        <v>3561</v>
      </c>
      <c r="AX64" s="35">
        <v>0</v>
      </c>
      <c r="AY64" s="35" t="s">
        <v>3561</v>
      </c>
      <c r="AZ64" s="35" t="s">
        <v>3561</v>
      </c>
      <c r="BA64" s="35">
        <v>0</v>
      </c>
      <c r="BB64" s="35" t="s">
        <v>3561</v>
      </c>
      <c r="BC64" s="35" t="s">
        <v>3561</v>
      </c>
      <c r="BD64" s="35">
        <v>0</v>
      </c>
      <c r="BE64" s="35">
        <v>0</v>
      </c>
      <c r="BF64" s="35">
        <v>301</v>
      </c>
      <c r="BG64" s="35">
        <v>301</v>
      </c>
      <c r="BH64" s="36" t="s">
        <v>3561</v>
      </c>
      <c r="BI64" s="36" t="s">
        <v>3561</v>
      </c>
      <c r="BJ64" s="36">
        <v>0</v>
      </c>
    </row>
    <row r="65" spans="1:62" ht="15.75" customHeight="1" x14ac:dyDescent="0.25">
      <c r="A65" s="19" t="s">
        <v>523</v>
      </c>
      <c r="B65" s="19" t="s">
        <v>139</v>
      </c>
      <c r="C65" s="19" t="str">
        <f t="shared" si="0"/>
        <v>LA UNIONBANGAR</v>
      </c>
      <c r="D65" s="19" t="s">
        <v>3426</v>
      </c>
      <c r="E65" s="24" t="s">
        <v>3432</v>
      </c>
      <c r="F65" s="35"/>
      <c r="G65" s="35"/>
      <c r="H65" s="35"/>
      <c r="I65" s="35"/>
      <c r="J65" s="35"/>
      <c r="K65" s="35"/>
      <c r="L65" s="35"/>
      <c r="M65" s="35"/>
      <c r="N65" s="35"/>
      <c r="O65" s="35" t="s">
        <v>3561</v>
      </c>
      <c r="P65" s="35" t="s">
        <v>3561</v>
      </c>
      <c r="Q65" s="35" t="s">
        <v>3561</v>
      </c>
      <c r="R65" s="35">
        <v>0</v>
      </c>
      <c r="S65" s="35">
        <v>770</v>
      </c>
      <c r="T65" s="35">
        <v>770</v>
      </c>
      <c r="U65" s="35"/>
      <c r="V65" s="35"/>
      <c r="W65" s="35"/>
      <c r="X65" s="35"/>
      <c r="Y65" s="35"/>
      <c r="Z65" s="35"/>
      <c r="AA65" s="35">
        <v>0</v>
      </c>
      <c r="AB65" s="35">
        <v>0</v>
      </c>
      <c r="AC65" s="35">
        <v>0</v>
      </c>
      <c r="AD65" s="35">
        <v>150</v>
      </c>
      <c r="AE65" s="35">
        <v>0</v>
      </c>
      <c r="AF65" s="35">
        <v>150</v>
      </c>
      <c r="AG65" s="35" t="s">
        <v>3561</v>
      </c>
      <c r="AH65" s="35" t="s">
        <v>3561</v>
      </c>
      <c r="AI65" s="35">
        <v>0</v>
      </c>
      <c r="AJ65" s="35">
        <v>0</v>
      </c>
      <c r="AK65" s="35">
        <v>185</v>
      </c>
      <c r="AL65" s="35">
        <v>185</v>
      </c>
      <c r="AM65" s="35" t="s">
        <v>3561</v>
      </c>
      <c r="AN65" s="35" t="s">
        <v>3561</v>
      </c>
      <c r="AO65" s="35">
        <v>0</v>
      </c>
      <c r="AP65" s="35" t="s">
        <v>3561</v>
      </c>
      <c r="AQ65" s="35" t="s">
        <v>3561</v>
      </c>
      <c r="AR65" s="35">
        <v>0</v>
      </c>
      <c r="AS65" s="35">
        <v>0</v>
      </c>
      <c r="AT65" s="35">
        <v>156</v>
      </c>
      <c r="AU65" s="35">
        <v>156</v>
      </c>
      <c r="AV65" s="35">
        <v>0</v>
      </c>
      <c r="AW65" s="35">
        <v>30</v>
      </c>
      <c r="AX65" s="35">
        <v>30</v>
      </c>
      <c r="AY65" s="35" t="s">
        <v>3561</v>
      </c>
      <c r="AZ65" s="35" t="s">
        <v>3561</v>
      </c>
      <c r="BA65" s="35">
        <v>0</v>
      </c>
      <c r="BB65" s="35" t="s">
        <v>3561</v>
      </c>
      <c r="BC65" s="35" t="s">
        <v>3561</v>
      </c>
      <c r="BD65" s="35">
        <v>0</v>
      </c>
      <c r="BE65" s="35">
        <v>0</v>
      </c>
      <c r="BF65" s="35">
        <v>515</v>
      </c>
      <c r="BG65" s="35">
        <v>515</v>
      </c>
      <c r="BH65" s="36" t="s">
        <v>3561</v>
      </c>
      <c r="BI65" s="36" t="s">
        <v>3561</v>
      </c>
      <c r="BJ65" s="36">
        <v>0</v>
      </c>
    </row>
    <row r="66" spans="1:62" ht="15.75" customHeight="1" x14ac:dyDescent="0.25">
      <c r="A66" s="19" t="s">
        <v>613</v>
      </c>
      <c r="B66" s="19" t="s">
        <v>139</v>
      </c>
      <c r="C66" s="19" t="str">
        <f t="shared" si="0"/>
        <v>LA UNIONBAUANG</v>
      </c>
      <c r="D66" s="19" t="s">
        <v>3426</v>
      </c>
      <c r="E66" s="19" t="s">
        <v>3433</v>
      </c>
      <c r="F66" s="35"/>
      <c r="G66" s="35"/>
      <c r="H66" s="35"/>
      <c r="I66" s="35"/>
      <c r="J66" s="35"/>
      <c r="K66" s="35"/>
      <c r="L66" s="35"/>
      <c r="M66" s="35"/>
      <c r="N66" s="35"/>
      <c r="O66" s="35" t="s">
        <v>3561</v>
      </c>
      <c r="P66" s="35" t="s">
        <v>3561</v>
      </c>
      <c r="Q66" s="35" t="s">
        <v>3561</v>
      </c>
      <c r="R66" s="35">
        <v>670</v>
      </c>
      <c r="S66" s="35">
        <v>910</v>
      </c>
      <c r="T66" s="35">
        <v>1580</v>
      </c>
      <c r="U66" s="35"/>
      <c r="V66" s="35"/>
      <c r="W66" s="35"/>
      <c r="X66" s="35"/>
      <c r="Y66" s="35"/>
      <c r="Z66" s="35"/>
      <c r="AA66" s="35">
        <v>20</v>
      </c>
      <c r="AB66" s="35">
        <v>20</v>
      </c>
      <c r="AC66" s="35">
        <v>40</v>
      </c>
      <c r="AD66" s="35">
        <v>3</v>
      </c>
      <c r="AE66" s="35">
        <v>3</v>
      </c>
      <c r="AF66" s="35">
        <v>6</v>
      </c>
      <c r="AG66" s="35" t="s">
        <v>3561</v>
      </c>
      <c r="AH66" s="35" t="s">
        <v>3561</v>
      </c>
      <c r="AI66" s="35">
        <v>0</v>
      </c>
      <c r="AJ66" s="35">
        <v>0</v>
      </c>
      <c r="AK66" s="35">
        <v>109.5</v>
      </c>
      <c r="AL66" s="35">
        <v>109.5</v>
      </c>
      <c r="AM66" s="35" t="s">
        <v>3561</v>
      </c>
      <c r="AN66" s="35" t="s">
        <v>3561</v>
      </c>
      <c r="AO66" s="35">
        <v>0</v>
      </c>
      <c r="AP66" s="35" t="s">
        <v>3561</v>
      </c>
      <c r="AQ66" s="35" t="s">
        <v>3561</v>
      </c>
      <c r="AR66" s="35">
        <v>0</v>
      </c>
      <c r="AS66" s="35" t="s">
        <v>3561</v>
      </c>
      <c r="AT66" s="35" t="s">
        <v>3561</v>
      </c>
      <c r="AU66" s="35">
        <v>0</v>
      </c>
      <c r="AV66" s="35">
        <v>0</v>
      </c>
      <c r="AW66" s="35">
        <v>1.25</v>
      </c>
      <c r="AX66" s="35">
        <v>1.25</v>
      </c>
      <c r="AY66" s="35" t="s">
        <v>3561</v>
      </c>
      <c r="AZ66" s="35" t="s">
        <v>3561</v>
      </c>
      <c r="BA66" s="35">
        <v>0</v>
      </c>
      <c r="BB66" s="35" t="s">
        <v>3561</v>
      </c>
      <c r="BC66" s="35" t="s">
        <v>3561</v>
      </c>
      <c r="BD66" s="35">
        <v>0</v>
      </c>
      <c r="BE66" s="35" t="s">
        <v>3561</v>
      </c>
      <c r="BF66" s="35" t="s">
        <v>3561</v>
      </c>
      <c r="BG66" s="35">
        <v>0</v>
      </c>
      <c r="BH66" s="36" t="s">
        <v>3561</v>
      </c>
      <c r="BI66" s="36" t="s">
        <v>3561</v>
      </c>
      <c r="BJ66" s="36">
        <v>0</v>
      </c>
    </row>
    <row r="67" spans="1:62" ht="15.75" customHeight="1" x14ac:dyDescent="0.25">
      <c r="A67" s="19" t="s">
        <v>766</v>
      </c>
      <c r="B67" s="19" t="s">
        <v>139</v>
      </c>
      <c r="C67" s="19" t="str">
        <f t="shared" si="0"/>
        <v>LA UNIONBURGOS</v>
      </c>
      <c r="D67" s="19" t="s">
        <v>3426</v>
      </c>
      <c r="E67" s="19" t="s">
        <v>3374</v>
      </c>
      <c r="F67" s="35"/>
      <c r="G67" s="35"/>
      <c r="H67" s="35"/>
      <c r="I67" s="35"/>
      <c r="J67" s="35"/>
      <c r="K67" s="35"/>
      <c r="L67" s="35"/>
      <c r="M67" s="35"/>
      <c r="N67" s="35"/>
      <c r="O67" s="35" t="s">
        <v>3561</v>
      </c>
      <c r="P67" s="35" t="s">
        <v>3561</v>
      </c>
      <c r="Q67" s="35" t="s">
        <v>3561</v>
      </c>
      <c r="R67" s="35">
        <v>37</v>
      </c>
      <c r="S67" s="35">
        <v>650</v>
      </c>
      <c r="T67" s="35">
        <v>687</v>
      </c>
      <c r="U67" s="35"/>
      <c r="V67" s="35"/>
      <c r="W67" s="35"/>
      <c r="X67" s="35"/>
      <c r="Y67" s="35"/>
      <c r="Z67" s="35"/>
      <c r="AA67" s="35">
        <v>9</v>
      </c>
      <c r="AB67" s="35">
        <v>3</v>
      </c>
      <c r="AC67" s="35">
        <v>12</v>
      </c>
      <c r="AD67" s="35" t="s">
        <v>3561</v>
      </c>
      <c r="AE67" s="35" t="s">
        <v>3561</v>
      </c>
      <c r="AF67" s="35">
        <v>0</v>
      </c>
      <c r="AG67" s="35" t="s">
        <v>3561</v>
      </c>
      <c r="AH67" s="35" t="s">
        <v>3561</v>
      </c>
      <c r="AI67" s="35">
        <v>0</v>
      </c>
      <c r="AJ67" s="35">
        <v>26</v>
      </c>
      <c r="AK67" s="35">
        <v>101</v>
      </c>
      <c r="AL67" s="35">
        <v>127</v>
      </c>
      <c r="AM67" s="35" t="s">
        <v>3561</v>
      </c>
      <c r="AN67" s="35" t="s">
        <v>3561</v>
      </c>
      <c r="AO67" s="35">
        <v>0</v>
      </c>
      <c r="AP67" s="35" t="s">
        <v>3561</v>
      </c>
      <c r="AQ67" s="35" t="s">
        <v>3561</v>
      </c>
      <c r="AR67" s="35">
        <v>0</v>
      </c>
      <c r="AS67" s="35">
        <v>0</v>
      </c>
      <c r="AT67" s="35">
        <v>65</v>
      </c>
      <c r="AU67" s="35">
        <v>65</v>
      </c>
      <c r="AV67" s="35" t="s">
        <v>3561</v>
      </c>
      <c r="AW67" s="35" t="s">
        <v>3561</v>
      </c>
      <c r="AX67" s="35">
        <v>0</v>
      </c>
      <c r="AY67" s="35" t="s">
        <v>3561</v>
      </c>
      <c r="AZ67" s="35" t="s">
        <v>3561</v>
      </c>
      <c r="BA67" s="35">
        <v>0</v>
      </c>
      <c r="BB67" s="35" t="s">
        <v>3561</v>
      </c>
      <c r="BC67" s="35" t="s">
        <v>3561</v>
      </c>
      <c r="BD67" s="35">
        <v>0</v>
      </c>
      <c r="BE67" s="35" t="s">
        <v>3561</v>
      </c>
      <c r="BF67" s="35" t="s">
        <v>3561</v>
      </c>
      <c r="BG67" s="35">
        <v>0</v>
      </c>
      <c r="BH67" s="36" t="s">
        <v>3561</v>
      </c>
      <c r="BI67" s="36" t="s">
        <v>3561</v>
      </c>
      <c r="BJ67" s="36">
        <v>0</v>
      </c>
    </row>
    <row r="68" spans="1:62" ht="15.75" customHeight="1" x14ac:dyDescent="0.25">
      <c r="A68" s="19" t="s">
        <v>783</v>
      </c>
      <c r="B68" s="19" t="s">
        <v>139</v>
      </c>
      <c r="C68" s="19" t="str">
        <f t="shared" ref="C68:C127" si="1">D68&amp;E68</f>
        <v>LA UNIONCABA</v>
      </c>
      <c r="D68" s="19" t="s">
        <v>3426</v>
      </c>
      <c r="E68" s="19" t="s">
        <v>3434</v>
      </c>
      <c r="F68" s="35"/>
      <c r="G68" s="35"/>
      <c r="H68" s="35"/>
      <c r="I68" s="35"/>
      <c r="J68" s="35"/>
      <c r="K68" s="35"/>
      <c r="L68" s="35"/>
      <c r="M68" s="35"/>
      <c r="N68" s="35"/>
      <c r="O68" s="35" t="s">
        <v>3561</v>
      </c>
      <c r="P68" s="35" t="s">
        <v>3561</v>
      </c>
      <c r="Q68" s="35" t="s">
        <v>3561</v>
      </c>
      <c r="R68" s="35">
        <v>5</v>
      </c>
      <c r="S68" s="35">
        <v>1112</v>
      </c>
      <c r="T68" s="35">
        <v>1117</v>
      </c>
      <c r="U68" s="35"/>
      <c r="V68" s="35"/>
      <c r="W68" s="35"/>
      <c r="X68" s="35"/>
      <c r="Y68" s="35"/>
      <c r="Z68" s="35"/>
      <c r="AA68" s="35">
        <v>10.25</v>
      </c>
      <c r="AB68" s="35">
        <v>0.25</v>
      </c>
      <c r="AC68" s="35">
        <v>10.5</v>
      </c>
      <c r="AD68" s="35" t="s">
        <v>3561</v>
      </c>
      <c r="AE68" s="35" t="s">
        <v>3561</v>
      </c>
      <c r="AF68" s="35">
        <v>0</v>
      </c>
      <c r="AG68" s="35" t="s">
        <v>3561</v>
      </c>
      <c r="AH68" s="35" t="s">
        <v>3561</v>
      </c>
      <c r="AI68" s="35">
        <v>0</v>
      </c>
      <c r="AJ68" s="35">
        <v>0</v>
      </c>
      <c r="AK68" s="35">
        <v>401</v>
      </c>
      <c r="AL68" s="35">
        <v>401</v>
      </c>
      <c r="AM68" s="35" t="s">
        <v>3561</v>
      </c>
      <c r="AN68" s="35" t="s">
        <v>3561</v>
      </c>
      <c r="AO68" s="35">
        <v>0</v>
      </c>
      <c r="AP68" s="35" t="s">
        <v>3561</v>
      </c>
      <c r="AQ68" s="35" t="s">
        <v>3561</v>
      </c>
      <c r="AR68" s="35">
        <v>0</v>
      </c>
      <c r="AS68" s="35">
        <v>0</v>
      </c>
      <c r="AT68" s="35">
        <v>120</v>
      </c>
      <c r="AU68" s="35">
        <v>120</v>
      </c>
      <c r="AV68" s="35">
        <v>0</v>
      </c>
      <c r="AW68" s="35">
        <v>7</v>
      </c>
      <c r="AX68" s="35">
        <v>7</v>
      </c>
      <c r="AY68" s="35" t="s">
        <v>3561</v>
      </c>
      <c r="AZ68" s="35" t="s">
        <v>3561</v>
      </c>
      <c r="BA68" s="35">
        <v>0</v>
      </c>
      <c r="BB68" s="35" t="s">
        <v>3561</v>
      </c>
      <c r="BC68" s="35" t="s">
        <v>3561</v>
      </c>
      <c r="BD68" s="35">
        <v>0</v>
      </c>
      <c r="BE68" s="35" t="s">
        <v>3561</v>
      </c>
      <c r="BF68" s="35" t="s">
        <v>3561</v>
      </c>
      <c r="BG68" s="35">
        <v>0</v>
      </c>
      <c r="BH68" s="36" t="s">
        <v>3561</v>
      </c>
      <c r="BI68" s="36" t="s">
        <v>3561</v>
      </c>
      <c r="BJ68" s="36">
        <v>0</v>
      </c>
    </row>
    <row r="69" spans="1:62" ht="15.75" customHeight="1" x14ac:dyDescent="0.25">
      <c r="A69" s="19" t="s">
        <v>1072</v>
      </c>
      <c r="B69" s="19" t="s">
        <v>139</v>
      </c>
      <c r="C69" s="19" t="str">
        <f t="shared" si="1"/>
        <v>LA UNIONCITY OF SAN FERNANDO (Capital)</v>
      </c>
      <c r="D69" s="19" t="s">
        <v>3426</v>
      </c>
      <c r="E69" s="28" t="s">
        <v>3435</v>
      </c>
      <c r="F69" s="35"/>
      <c r="G69" s="35"/>
      <c r="H69" s="35"/>
      <c r="I69" s="35"/>
      <c r="J69" s="35"/>
      <c r="K69" s="35"/>
      <c r="L69" s="35"/>
      <c r="M69" s="35"/>
      <c r="N69" s="35"/>
      <c r="O69" s="35" t="s">
        <v>3561</v>
      </c>
      <c r="P69" s="35" t="s">
        <v>3561</v>
      </c>
      <c r="Q69" s="35" t="s">
        <v>3561</v>
      </c>
      <c r="R69" s="35">
        <v>0</v>
      </c>
      <c r="S69" s="35">
        <v>100</v>
      </c>
      <c r="T69" s="35">
        <v>100</v>
      </c>
      <c r="U69" s="35"/>
      <c r="V69" s="35"/>
      <c r="W69" s="35"/>
      <c r="X69" s="35"/>
      <c r="Y69" s="35"/>
      <c r="Z69" s="35"/>
      <c r="AA69" s="35" t="s">
        <v>3561</v>
      </c>
      <c r="AB69" s="35" t="s">
        <v>3561</v>
      </c>
      <c r="AC69" s="35">
        <v>0</v>
      </c>
      <c r="AD69" s="35" t="s">
        <v>3561</v>
      </c>
      <c r="AE69" s="35" t="s">
        <v>3561</v>
      </c>
      <c r="AF69" s="35">
        <v>0</v>
      </c>
      <c r="AG69" s="35" t="s">
        <v>3561</v>
      </c>
      <c r="AH69" s="35" t="s">
        <v>3561</v>
      </c>
      <c r="AI69" s="35">
        <v>0</v>
      </c>
      <c r="AJ69" s="35" t="s">
        <v>3561</v>
      </c>
      <c r="AK69" s="35" t="s">
        <v>3561</v>
      </c>
      <c r="AL69" s="35">
        <v>0</v>
      </c>
      <c r="AM69" s="35" t="s">
        <v>3561</v>
      </c>
      <c r="AN69" s="35" t="s">
        <v>3561</v>
      </c>
      <c r="AO69" s="35">
        <v>0</v>
      </c>
      <c r="AP69" s="35" t="s">
        <v>3561</v>
      </c>
      <c r="AQ69" s="35" t="s">
        <v>3561</v>
      </c>
      <c r="AR69" s="35">
        <v>0</v>
      </c>
      <c r="AS69" s="35" t="s">
        <v>3561</v>
      </c>
      <c r="AT69" s="35" t="s">
        <v>3561</v>
      </c>
      <c r="AU69" s="35">
        <v>0</v>
      </c>
      <c r="AV69" s="35" t="s">
        <v>3561</v>
      </c>
      <c r="AW69" s="35" t="s">
        <v>3561</v>
      </c>
      <c r="AX69" s="35">
        <v>0</v>
      </c>
      <c r="AY69" s="35" t="s">
        <v>3561</v>
      </c>
      <c r="AZ69" s="35" t="s">
        <v>3561</v>
      </c>
      <c r="BA69" s="35">
        <v>0</v>
      </c>
      <c r="BB69" s="35" t="s">
        <v>3561</v>
      </c>
      <c r="BC69" s="35" t="s">
        <v>3561</v>
      </c>
      <c r="BD69" s="35">
        <v>0</v>
      </c>
      <c r="BE69" s="35" t="s">
        <v>3561</v>
      </c>
      <c r="BF69" s="35" t="s">
        <v>3561</v>
      </c>
      <c r="BG69" s="35">
        <v>0</v>
      </c>
      <c r="BH69" s="36" t="s">
        <v>3561</v>
      </c>
      <c r="BI69" s="36" t="s">
        <v>3561</v>
      </c>
      <c r="BJ69" s="36">
        <v>0</v>
      </c>
    </row>
    <row r="70" spans="1:62" ht="15.75" customHeight="1" x14ac:dyDescent="0.25">
      <c r="A70" s="19" t="s">
        <v>1881</v>
      </c>
      <c r="B70" s="19" t="s">
        <v>139</v>
      </c>
      <c r="C70" s="19" t="str">
        <f t="shared" si="1"/>
        <v>LA UNIONLUNA</v>
      </c>
      <c r="D70" s="19" t="s">
        <v>3426</v>
      </c>
      <c r="E70" s="28" t="s">
        <v>32</v>
      </c>
      <c r="F70" s="35"/>
      <c r="G70" s="35"/>
      <c r="H70" s="35"/>
      <c r="I70" s="35"/>
      <c r="J70" s="35"/>
      <c r="K70" s="35"/>
      <c r="L70" s="35"/>
      <c r="M70" s="35"/>
      <c r="N70" s="35"/>
      <c r="O70" s="35" t="s">
        <v>3561</v>
      </c>
      <c r="P70" s="35" t="s">
        <v>3561</v>
      </c>
      <c r="Q70" s="35" t="s">
        <v>3561</v>
      </c>
      <c r="R70" s="35">
        <v>2</v>
      </c>
      <c r="S70" s="35">
        <v>1460</v>
      </c>
      <c r="T70" s="35">
        <v>1462</v>
      </c>
      <c r="U70" s="35"/>
      <c r="V70" s="35"/>
      <c r="W70" s="35"/>
      <c r="X70" s="35"/>
      <c r="Y70" s="35"/>
      <c r="Z70" s="35"/>
      <c r="AA70" s="35">
        <v>163.5</v>
      </c>
      <c r="AB70" s="35">
        <v>11</v>
      </c>
      <c r="AC70" s="35">
        <v>174.5</v>
      </c>
      <c r="AD70" s="35" t="s">
        <v>3561</v>
      </c>
      <c r="AE70" s="35" t="s">
        <v>3561</v>
      </c>
      <c r="AF70" s="35">
        <v>0</v>
      </c>
      <c r="AG70" s="35" t="s">
        <v>3561</v>
      </c>
      <c r="AH70" s="35" t="s">
        <v>3561</v>
      </c>
      <c r="AI70" s="35">
        <v>0</v>
      </c>
      <c r="AJ70" s="35">
        <v>0</v>
      </c>
      <c r="AK70" s="35">
        <v>563</v>
      </c>
      <c r="AL70" s="35">
        <v>563</v>
      </c>
      <c r="AM70" s="35" t="s">
        <v>3561</v>
      </c>
      <c r="AN70" s="35" t="s">
        <v>3561</v>
      </c>
      <c r="AO70" s="35">
        <v>0</v>
      </c>
      <c r="AP70" s="35" t="s">
        <v>3561</v>
      </c>
      <c r="AQ70" s="35" t="s">
        <v>3561</v>
      </c>
      <c r="AR70" s="35">
        <v>0</v>
      </c>
      <c r="AS70" s="35">
        <v>0</v>
      </c>
      <c r="AT70" s="35">
        <v>135</v>
      </c>
      <c r="AU70" s="35">
        <v>135</v>
      </c>
      <c r="AV70" s="35">
        <v>5</v>
      </c>
      <c r="AW70" s="35">
        <v>45</v>
      </c>
      <c r="AX70" s="35">
        <v>50</v>
      </c>
      <c r="AY70" s="35" t="s">
        <v>3561</v>
      </c>
      <c r="AZ70" s="35" t="s">
        <v>3561</v>
      </c>
      <c r="BA70" s="35">
        <v>0</v>
      </c>
      <c r="BB70" s="35" t="s">
        <v>3561</v>
      </c>
      <c r="BC70" s="35" t="s">
        <v>3561</v>
      </c>
      <c r="BD70" s="35">
        <v>0</v>
      </c>
      <c r="BE70" s="35" t="s">
        <v>3561</v>
      </c>
      <c r="BF70" s="35" t="s">
        <v>3561</v>
      </c>
      <c r="BG70" s="35">
        <v>0</v>
      </c>
      <c r="BH70" s="36" t="s">
        <v>3561</v>
      </c>
      <c r="BI70" s="36" t="s">
        <v>3561</v>
      </c>
      <c r="BJ70" s="36">
        <v>0</v>
      </c>
    </row>
    <row r="71" spans="1:62" ht="15.75" customHeight="1" x14ac:dyDescent="0.25">
      <c r="A71" s="19" t="s">
        <v>2224</v>
      </c>
      <c r="B71" s="19" t="s">
        <v>139</v>
      </c>
      <c r="C71" s="19" t="str">
        <f t="shared" si="1"/>
        <v>LA UNIONNAGUILIAN</v>
      </c>
      <c r="D71" s="19" t="s">
        <v>3426</v>
      </c>
      <c r="E71" s="28" t="s">
        <v>3436</v>
      </c>
      <c r="F71" s="35"/>
      <c r="G71" s="35"/>
      <c r="H71" s="35"/>
      <c r="I71" s="35"/>
      <c r="J71" s="35"/>
      <c r="K71" s="35"/>
      <c r="L71" s="35"/>
      <c r="M71" s="35"/>
      <c r="N71" s="35"/>
      <c r="O71" s="35" t="s">
        <v>3561</v>
      </c>
      <c r="P71" s="35" t="s">
        <v>3561</v>
      </c>
      <c r="Q71" s="35" t="s">
        <v>3561</v>
      </c>
      <c r="R71" s="35">
        <v>0</v>
      </c>
      <c r="S71" s="35">
        <v>5</v>
      </c>
      <c r="T71" s="35">
        <v>5</v>
      </c>
      <c r="U71" s="35"/>
      <c r="V71" s="35"/>
      <c r="W71" s="35"/>
      <c r="X71" s="35"/>
      <c r="Y71" s="35"/>
      <c r="Z71" s="35"/>
      <c r="AA71" s="35" t="s">
        <v>3561</v>
      </c>
      <c r="AB71" s="35" t="s">
        <v>3561</v>
      </c>
      <c r="AC71" s="35">
        <v>0</v>
      </c>
      <c r="AD71" s="35" t="s">
        <v>3561</v>
      </c>
      <c r="AE71" s="35" t="s">
        <v>3561</v>
      </c>
      <c r="AF71" s="35">
        <v>0</v>
      </c>
      <c r="AG71" s="35" t="s">
        <v>3561</v>
      </c>
      <c r="AH71" s="35" t="s">
        <v>3561</v>
      </c>
      <c r="AI71" s="35">
        <v>0</v>
      </c>
      <c r="AJ71" s="35">
        <v>0</v>
      </c>
      <c r="AK71" s="35">
        <v>1314</v>
      </c>
      <c r="AL71" s="35">
        <v>1314</v>
      </c>
      <c r="AM71" s="35" t="s">
        <v>3561</v>
      </c>
      <c r="AN71" s="35" t="s">
        <v>3561</v>
      </c>
      <c r="AO71" s="35">
        <v>0</v>
      </c>
      <c r="AP71" s="35" t="s">
        <v>3561</v>
      </c>
      <c r="AQ71" s="35" t="s">
        <v>3561</v>
      </c>
      <c r="AR71" s="35">
        <v>0</v>
      </c>
      <c r="AS71" s="35" t="s">
        <v>3561</v>
      </c>
      <c r="AT71" s="35" t="s">
        <v>3561</v>
      </c>
      <c r="AU71" s="35">
        <v>0</v>
      </c>
      <c r="AV71" s="35" t="s">
        <v>3561</v>
      </c>
      <c r="AW71" s="35" t="s">
        <v>3561</v>
      </c>
      <c r="AX71" s="35">
        <v>0</v>
      </c>
      <c r="AY71" s="35" t="s">
        <v>3561</v>
      </c>
      <c r="AZ71" s="35" t="s">
        <v>3561</v>
      </c>
      <c r="BA71" s="35">
        <v>0</v>
      </c>
      <c r="BB71" s="35" t="s">
        <v>3561</v>
      </c>
      <c r="BC71" s="35" t="s">
        <v>3561</v>
      </c>
      <c r="BD71" s="35">
        <v>0</v>
      </c>
      <c r="BE71" s="35">
        <v>5</v>
      </c>
      <c r="BF71" s="35">
        <v>661</v>
      </c>
      <c r="BG71" s="35">
        <v>666</v>
      </c>
      <c r="BH71" s="36" t="s">
        <v>3561</v>
      </c>
      <c r="BI71" s="36" t="s">
        <v>3561</v>
      </c>
      <c r="BJ71" s="36">
        <v>0</v>
      </c>
    </row>
    <row r="72" spans="1:62" ht="15.75" customHeight="1" x14ac:dyDescent="0.25">
      <c r="A72" s="19" t="s">
        <v>2554</v>
      </c>
      <c r="B72" s="19" t="s">
        <v>139</v>
      </c>
      <c r="C72" s="19" t="str">
        <f t="shared" si="1"/>
        <v>LA UNIONPUGO</v>
      </c>
      <c r="D72" s="19" t="s">
        <v>3426</v>
      </c>
      <c r="E72" s="28" t="s">
        <v>3437</v>
      </c>
      <c r="F72" s="35"/>
      <c r="G72" s="35"/>
      <c r="H72" s="35"/>
      <c r="I72" s="35"/>
      <c r="J72" s="35"/>
      <c r="K72" s="35"/>
      <c r="L72" s="35"/>
      <c r="M72" s="35"/>
      <c r="N72" s="35"/>
      <c r="O72" s="35">
        <v>0</v>
      </c>
      <c r="P72" s="35">
        <v>20</v>
      </c>
      <c r="Q72" s="35">
        <v>20</v>
      </c>
      <c r="R72" s="35">
        <v>0</v>
      </c>
      <c r="S72" s="35">
        <v>650</v>
      </c>
      <c r="T72" s="35">
        <v>650</v>
      </c>
      <c r="U72" s="35"/>
      <c r="V72" s="35"/>
      <c r="W72" s="35"/>
      <c r="X72" s="35"/>
      <c r="Y72" s="35"/>
      <c r="Z72" s="35"/>
      <c r="AA72" s="35" t="s">
        <v>3561</v>
      </c>
      <c r="AB72" s="35" t="s">
        <v>3561</v>
      </c>
      <c r="AC72" s="35">
        <v>0</v>
      </c>
      <c r="AD72" s="35" t="s">
        <v>3561</v>
      </c>
      <c r="AE72" s="35" t="s">
        <v>3561</v>
      </c>
      <c r="AF72" s="35">
        <v>0</v>
      </c>
      <c r="AG72" s="35" t="s">
        <v>3561</v>
      </c>
      <c r="AH72" s="35" t="s">
        <v>3561</v>
      </c>
      <c r="AI72" s="35">
        <v>0</v>
      </c>
      <c r="AJ72" s="35">
        <v>0</v>
      </c>
      <c r="AK72" s="35">
        <v>279.90999999999997</v>
      </c>
      <c r="AL72" s="35">
        <v>279.90999999999997</v>
      </c>
      <c r="AM72" s="35" t="s">
        <v>3561</v>
      </c>
      <c r="AN72" s="35" t="s">
        <v>3561</v>
      </c>
      <c r="AO72" s="35">
        <v>0</v>
      </c>
      <c r="AP72" s="35" t="s">
        <v>3561</v>
      </c>
      <c r="AQ72" s="35" t="s">
        <v>3561</v>
      </c>
      <c r="AR72" s="35">
        <v>0</v>
      </c>
      <c r="AS72" s="35" t="s">
        <v>3561</v>
      </c>
      <c r="AT72" s="35" t="s">
        <v>3561</v>
      </c>
      <c r="AU72" s="35">
        <v>0</v>
      </c>
      <c r="AV72" s="35">
        <v>0</v>
      </c>
      <c r="AW72" s="35">
        <v>10.5</v>
      </c>
      <c r="AX72" s="35">
        <v>10.5</v>
      </c>
      <c r="AY72" s="35" t="s">
        <v>3561</v>
      </c>
      <c r="AZ72" s="35" t="s">
        <v>3561</v>
      </c>
      <c r="BA72" s="35">
        <v>0</v>
      </c>
      <c r="BB72" s="35" t="s">
        <v>3561</v>
      </c>
      <c r="BC72" s="35" t="s">
        <v>3561</v>
      </c>
      <c r="BD72" s="35">
        <v>0</v>
      </c>
      <c r="BE72" s="35" t="s">
        <v>3561</v>
      </c>
      <c r="BF72" s="35" t="s">
        <v>3561</v>
      </c>
      <c r="BG72" s="35">
        <v>0</v>
      </c>
      <c r="BH72" s="36" t="s">
        <v>3561</v>
      </c>
      <c r="BI72" s="36" t="s">
        <v>3561</v>
      </c>
      <c r="BJ72" s="36">
        <v>0</v>
      </c>
    </row>
    <row r="73" spans="1:62" ht="15.75" customHeight="1" x14ac:dyDescent="0.25">
      <c r="A73" s="19" t="s">
        <v>2608</v>
      </c>
      <c r="B73" s="19" t="s">
        <v>139</v>
      </c>
      <c r="C73" s="19" t="str">
        <f t="shared" si="1"/>
        <v>LA UNIONROSARIO</v>
      </c>
      <c r="D73" s="19" t="s">
        <v>3426</v>
      </c>
      <c r="E73" s="28" t="s">
        <v>3438</v>
      </c>
      <c r="F73" s="35"/>
      <c r="G73" s="35"/>
      <c r="H73" s="35"/>
      <c r="I73" s="35"/>
      <c r="J73" s="35"/>
      <c r="K73" s="35"/>
      <c r="L73" s="35"/>
      <c r="M73" s="35"/>
      <c r="N73" s="35"/>
      <c r="O73" s="35" t="s">
        <v>3561</v>
      </c>
      <c r="P73" s="35" t="s">
        <v>3561</v>
      </c>
      <c r="Q73" s="35" t="s">
        <v>3561</v>
      </c>
      <c r="R73" s="35">
        <v>0</v>
      </c>
      <c r="S73" s="35">
        <v>399.90000000000003</v>
      </c>
      <c r="T73" s="35">
        <v>399.90000000000003</v>
      </c>
      <c r="U73" s="35"/>
      <c r="V73" s="35"/>
      <c r="W73" s="35"/>
      <c r="X73" s="35"/>
      <c r="Y73" s="35"/>
      <c r="Z73" s="35"/>
      <c r="AA73" s="35" t="s">
        <v>3561</v>
      </c>
      <c r="AB73" s="35" t="s">
        <v>3561</v>
      </c>
      <c r="AC73" s="35">
        <v>0</v>
      </c>
      <c r="AD73" s="35" t="s">
        <v>3561</v>
      </c>
      <c r="AE73" s="35" t="s">
        <v>3561</v>
      </c>
      <c r="AF73" s="35">
        <v>0</v>
      </c>
      <c r="AG73" s="35" t="s">
        <v>3561</v>
      </c>
      <c r="AH73" s="35" t="s">
        <v>3561</v>
      </c>
      <c r="AI73" s="35">
        <v>0</v>
      </c>
      <c r="AJ73" s="35">
        <v>0</v>
      </c>
      <c r="AK73" s="35">
        <v>625</v>
      </c>
      <c r="AL73" s="35">
        <v>625</v>
      </c>
      <c r="AM73" s="35" t="s">
        <v>3561</v>
      </c>
      <c r="AN73" s="35" t="s">
        <v>3561</v>
      </c>
      <c r="AO73" s="35">
        <v>0</v>
      </c>
      <c r="AP73" s="35" t="s">
        <v>3561</v>
      </c>
      <c r="AQ73" s="35" t="s">
        <v>3561</v>
      </c>
      <c r="AR73" s="35">
        <v>0</v>
      </c>
      <c r="AS73" s="35">
        <v>0</v>
      </c>
      <c r="AT73" s="35">
        <v>145</v>
      </c>
      <c r="AU73" s="35">
        <v>145</v>
      </c>
      <c r="AV73" s="35">
        <v>0.02</v>
      </c>
      <c r="AW73" s="35">
        <v>7.8</v>
      </c>
      <c r="AX73" s="35">
        <v>7.8199999999999994</v>
      </c>
      <c r="AY73" s="35" t="s">
        <v>3561</v>
      </c>
      <c r="AZ73" s="35" t="s">
        <v>3561</v>
      </c>
      <c r="BA73" s="35">
        <v>0</v>
      </c>
      <c r="BB73" s="35" t="s">
        <v>3561</v>
      </c>
      <c r="BC73" s="35" t="s">
        <v>3561</v>
      </c>
      <c r="BD73" s="35">
        <v>0</v>
      </c>
      <c r="BE73" s="35">
        <v>0</v>
      </c>
      <c r="BF73" s="35">
        <v>401</v>
      </c>
      <c r="BG73" s="35">
        <v>401</v>
      </c>
      <c r="BH73" s="36">
        <v>0</v>
      </c>
      <c r="BI73" s="36">
        <v>160</v>
      </c>
      <c r="BJ73" s="36">
        <v>160</v>
      </c>
    </row>
    <row r="74" spans="1:62" ht="15.75" customHeight="1" x14ac:dyDescent="0.25">
      <c r="A74" s="19" t="s">
        <v>2713</v>
      </c>
      <c r="B74" s="19" t="s">
        <v>139</v>
      </c>
      <c r="C74" s="19" t="str">
        <f t="shared" si="1"/>
        <v>LA UNIONSAN GABRIEL</v>
      </c>
      <c r="D74" s="19" t="s">
        <v>3426</v>
      </c>
      <c r="E74" s="28" t="s">
        <v>3439</v>
      </c>
      <c r="F74" s="35"/>
      <c r="G74" s="35"/>
      <c r="H74" s="35"/>
      <c r="I74" s="35"/>
      <c r="J74" s="35"/>
      <c r="K74" s="35"/>
      <c r="L74" s="35"/>
      <c r="M74" s="35"/>
      <c r="N74" s="35"/>
      <c r="O74" s="35" t="s">
        <v>3561</v>
      </c>
      <c r="P74" s="35" t="s">
        <v>3561</v>
      </c>
      <c r="Q74" s="35" t="s">
        <v>3561</v>
      </c>
      <c r="R74" s="35">
        <v>0</v>
      </c>
      <c r="S74" s="35">
        <v>562</v>
      </c>
      <c r="T74" s="35">
        <v>562</v>
      </c>
      <c r="U74" s="35"/>
      <c r="V74" s="35"/>
      <c r="W74" s="35"/>
      <c r="X74" s="35"/>
      <c r="Y74" s="35"/>
      <c r="Z74" s="35"/>
      <c r="AA74" s="35">
        <v>0</v>
      </c>
      <c r="AB74" s="35" t="s">
        <v>3562</v>
      </c>
      <c r="AC74" s="35">
        <v>0</v>
      </c>
      <c r="AD74" s="35">
        <v>1.64</v>
      </c>
      <c r="AE74" s="35">
        <v>1.64</v>
      </c>
      <c r="AF74" s="35">
        <v>3.28</v>
      </c>
      <c r="AG74" s="35" t="s">
        <v>3561</v>
      </c>
      <c r="AH74" s="35" t="s">
        <v>3561</v>
      </c>
      <c r="AI74" s="35">
        <v>0</v>
      </c>
      <c r="AJ74" s="35">
        <v>0</v>
      </c>
      <c r="AK74" s="35">
        <v>485.3</v>
      </c>
      <c r="AL74" s="35">
        <v>485.3</v>
      </c>
      <c r="AM74" s="35" t="s">
        <v>3561</v>
      </c>
      <c r="AN74" s="35" t="s">
        <v>3561</v>
      </c>
      <c r="AO74" s="35">
        <v>0</v>
      </c>
      <c r="AP74" s="35" t="s">
        <v>3561</v>
      </c>
      <c r="AQ74" s="35" t="s">
        <v>3561</v>
      </c>
      <c r="AR74" s="35">
        <v>0</v>
      </c>
      <c r="AS74" s="35" t="s">
        <v>3561</v>
      </c>
      <c r="AT74" s="35" t="s">
        <v>3561</v>
      </c>
      <c r="AU74" s="35">
        <v>0</v>
      </c>
      <c r="AV74" s="35" t="s">
        <v>3561</v>
      </c>
      <c r="AW74" s="35" t="s">
        <v>3561</v>
      </c>
      <c r="AX74" s="35">
        <v>0</v>
      </c>
      <c r="AY74" s="35" t="s">
        <v>3561</v>
      </c>
      <c r="AZ74" s="35" t="s">
        <v>3561</v>
      </c>
      <c r="BA74" s="35">
        <v>0</v>
      </c>
      <c r="BB74" s="35" t="s">
        <v>3561</v>
      </c>
      <c r="BC74" s="35" t="s">
        <v>3561</v>
      </c>
      <c r="BD74" s="35">
        <v>0</v>
      </c>
      <c r="BE74" s="35">
        <v>0</v>
      </c>
      <c r="BF74" s="35">
        <v>125</v>
      </c>
      <c r="BG74" s="35">
        <v>125</v>
      </c>
      <c r="BH74" s="36" t="s">
        <v>3561</v>
      </c>
      <c r="BI74" s="36" t="s">
        <v>3561</v>
      </c>
      <c r="BJ74" s="36">
        <v>0</v>
      </c>
    </row>
    <row r="75" spans="1:62" ht="15.75" customHeight="1" x14ac:dyDescent="0.25">
      <c r="A75" s="19" t="s">
        <v>2752</v>
      </c>
      <c r="B75" s="19" t="s">
        <v>139</v>
      </c>
      <c r="C75" s="19" t="str">
        <f t="shared" si="1"/>
        <v>LA UNIONSAN JUAN</v>
      </c>
      <c r="D75" s="19" t="s">
        <v>3426</v>
      </c>
      <c r="E75" s="28" t="s">
        <v>19</v>
      </c>
      <c r="F75" s="35"/>
      <c r="G75" s="35"/>
      <c r="H75" s="35"/>
      <c r="I75" s="35"/>
      <c r="J75" s="35"/>
      <c r="K75" s="35"/>
      <c r="L75" s="35"/>
      <c r="M75" s="35"/>
      <c r="N75" s="35"/>
      <c r="O75" s="35">
        <v>0</v>
      </c>
      <c r="P75" s="35">
        <v>30</v>
      </c>
      <c r="Q75" s="35">
        <v>30</v>
      </c>
      <c r="R75" s="35">
        <v>0</v>
      </c>
      <c r="S75" s="35">
        <v>1196</v>
      </c>
      <c r="T75" s="35">
        <v>1196</v>
      </c>
      <c r="U75" s="35"/>
      <c r="V75" s="35"/>
      <c r="W75" s="35"/>
      <c r="X75" s="35"/>
      <c r="Y75" s="35"/>
      <c r="Z75" s="35"/>
      <c r="AA75" s="35">
        <v>50</v>
      </c>
      <c r="AB75" s="35">
        <v>32</v>
      </c>
      <c r="AC75" s="35">
        <v>82</v>
      </c>
      <c r="AD75" s="35">
        <v>250</v>
      </c>
      <c r="AE75" s="35">
        <v>50</v>
      </c>
      <c r="AF75" s="35">
        <v>300</v>
      </c>
      <c r="AG75" s="35" t="s">
        <v>3561</v>
      </c>
      <c r="AH75" s="35" t="s">
        <v>3561</v>
      </c>
      <c r="AI75" s="35">
        <v>0</v>
      </c>
      <c r="AJ75" s="35">
        <v>0</v>
      </c>
      <c r="AK75" s="35">
        <v>1150</v>
      </c>
      <c r="AL75" s="35">
        <v>1150</v>
      </c>
      <c r="AM75" s="35" t="s">
        <v>3561</v>
      </c>
      <c r="AN75" s="35" t="s">
        <v>3561</v>
      </c>
      <c r="AO75" s="35">
        <v>0</v>
      </c>
      <c r="AP75" s="35" t="s">
        <v>3561</v>
      </c>
      <c r="AQ75" s="35" t="s">
        <v>3561</v>
      </c>
      <c r="AR75" s="35">
        <v>0</v>
      </c>
      <c r="AS75" s="35" t="s">
        <v>3561</v>
      </c>
      <c r="AT75" s="35" t="s">
        <v>3561</v>
      </c>
      <c r="AU75" s="35">
        <v>0</v>
      </c>
      <c r="AV75" s="35" t="s">
        <v>3561</v>
      </c>
      <c r="AW75" s="35" t="s">
        <v>3561</v>
      </c>
      <c r="AX75" s="35">
        <v>0</v>
      </c>
      <c r="AY75" s="35" t="s">
        <v>3561</v>
      </c>
      <c r="AZ75" s="35" t="s">
        <v>3561</v>
      </c>
      <c r="BA75" s="35">
        <v>0</v>
      </c>
      <c r="BB75" s="35" t="s">
        <v>3561</v>
      </c>
      <c r="BC75" s="35" t="s">
        <v>3561</v>
      </c>
      <c r="BD75" s="35">
        <v>0</v>
      </c>
      <c r="BE75" s="35">
        <v>0</v>
      </c>
      <c r="BF75" s="35">
        <v>169</v>
      </c>
      <c r="BG75" s="35">
        <v>169</v>
      </c>
      <c r="BH75" s="36" t="s">
        <v>3561</v>
      </c>
      <c r="BI75" s="36" t="s">
        <v>3561</v>
      </c>
      <c r="BJ75" s="36">
        <v>0</v>
      </c>
    </row>
    <row r="76" spans="1:62" ht="15.75" customHeight="1" x14ac:dyDescent="0.25">
      <c r="A76" s="19" t="s">
        <v>2907</v>
      </c>
      <c r="B76" s="19" t="s">
        <v>139</v>
      </c>
      <c r="C76" s="19" t="str">
        <f t="shared" si="1"/>
        <v>LA UNIONSANTO TOMAS</v>
      </c>
      <c r="D76" s="19" t="s">
        <v>3426</v>
      </c>
      <c r="E76" s="28" t="s">
        <v>3440</v>
      </c>
      <c r="F76" s="35"/>
      <c r="G76" s="35"/>
      <c r="H76" s="35"/>
      <c r="I76" s="35"/>
      <c r="J76" s="35"/>
      <c r="K76" s="35"/>
      <c r="L76" s="35"/>
      <c r="M76" s="35"/>
      <c r="N76" s="35"/>
      <c r="O76" s="35">
        <v>0</v>
      </c>
      <c r="P76" s="35">
        <v>2</v>
      </c>
      <c r="Q76" s="35">
        <v>2</v>
      </c>
      <c r="R76" s="35">
        <v>10</v>
      </c>
      <c r="S76" s="35">
        <v>280</v>
      </c>
      <c r="T76" s="35">
        <v>290</v>
      </c>
      <c r="U76" s="35"/>
      <c r="V76" s="35"/>
      <c r="W76" s="35"/>
      <c r="X76" s="35"/>
      <c r="Y76" s="35"/>
      <c r="Z76" s="35"/>
      <c r="AA76" s="35" t="s">
        <v>3561</v>
      </c>
      <c r="AB76" s="35" t="s">
        <v>3561</v>
      </c>
      <c r="AC76" s="35">
        <v>0</v>
      </c>
      <c r="AD76" s="35" t="s">
        <v>3561</v>
      </c>
      <c r="AE76" s="35" t="s">
        <v>3561</v>
      </c>
      <c r="AF76" s="35">
        <v>0</v>
      </c>
      <c r="AG76" s="35" t="s">
        <v>3561</v>
      </c>
      <c r="AH76" s="35" t="s">
        <v>3561</v>
      </c>
      <c r="AI76" s="35">
        <v>0</v>
      </c>
      <c r="AJ76" s="35">
        <v>0</v>
      </c>
      <c r="AK76" s="35">
        <v>490</v>
      </c>
      <c r="AL76" s="35">
        <v>490</v>
      </c>
      <c r="AM76" s="35" t="s">
        <v>3561</v>
      </c>
      <c r="AN76" s="35" t="s">
        <v>3561</v>
      </c>
      <c r="AO76" s="35">
        <v>0</v>
      </c>
      <c r="AP76" s="35" t="s">
        <v>3561</v>
      </c>
      <c r="AQ76" s="35" t="s">
        <v>3561</v>
      </c>
      <c r="AR76" s="35">
        <v>0</v>
      </c>
      <c r="AS76" s="35" t="s">
        <v>3561</v>
      </c>
      <c r="AT76" s="35" t="s">
        <v>3561</v>
      </c>
      <c r="AU76" s="35">
        <v>0</v>
      </c>
      <c r="AV76" s="35" t="s">
        <v>3561</v>
      </c>
      <c r="AW76" s="35" t="s">
        <v>3561</v>
      </c>
      <c r="AX76" s="35">
        <v>0</v>
      </c>
      <c r="AY76" s="35" t="s">
        <v>3561</v>
      </c>
      <c r="AZ76" s="35" t="s">
        <v>3561</v>
      </c>
      <c r="BA76" s="35">
        <v>0</v>
      </c>
      <c r="BB76" s="35" t="s">
        <v>3561</v>
      </c>
      <c r="BC76" s="35" t="s">
        <v>3561</v>
      </c>
      <c r="BD76" s="35">
        <v>0</v>
      </c>
      <c r="BE76" s="35">
        <v>0</v>
      </c>
      <c r="BF76" s="35">
        <v>103</v>
      </c>
      <c r="BG76" s="35">
        <v>103</v>
      </c>
      <c r="BH76" s="36" t="s">
        <v>3561</v>
      </c>
      <c r="BI76" s="36" t="s">
        <v>3561</v>
      </c>
      <c r="BJ76" s="36">
        <v>0</v>
      </c>
    </row>
    <row r="77" spans="1:62" ht="15.75" customHeight="1" x14ac:dyDescent="0.25">
      <c r="A77" s="19" t="s">
        <v>2914</v>
      </c>
      <c r="B77" s="19" t="s">
        <v>139</v>
      </c>
      <c r="C77" s="19" t="str">
        <f t="shared" si="1"/>
        <v>LA UNIONSANTOL</v>
      </c>
      <c r="D77" s="19" t="s">
        <v>3426</v>
      </c>
      <c r="E77" s="28" t="s">
        <v>3441</v>
      </c>
      <c r="F77" s="35"/>
      <c r="G77" s="35"/>
      <c r="H77" s="35"/>
      <c r="I77" s="35"/>
      <c r="J77" s="35"/>
      <c r="K77" s="35"/>
      <c r="L77" s="35"/>
      <c r="M77" s="35"/>
      <c r="N77" s="35"/>
      <c r="O77" s="35" t="s">
        <v>3561</v>
      </c>
      <c r="P77" s="35" t="s">
        <v>3561</v>
      </c>
      <c r="Q77" s="35" t="s">
        <v>3561</v>
      </c>
      <c r="R77" s="35">
        <v>0</v>
      </c>
      <c r="S77" s="35">
        <v>473</v>
      </c>
      <c r="T77" s="35">
        <v>473</v>
      </c>
      <c r="U77" s="35"/>
      <c r="V77" s="35"/>
      <c r="W77" s="35"/>
      <c r="X77" s="35"/>
      <c r="Y77" s="35"/>
      <c r="Z77" s="35"/>
      <c r="AA77" s="35" t="s">
        <v>3561</v>
      </c>
      <c r="AB77" s="35" t="s">
        <v>3561</v>
      </c>
      <c r="AC77" s="35">
        <v>0</v>
      </c>
      <c r="AD77" s="35" t="s">
        <v>3561</v>
      </c>
      <c r="AE77" s="35" t="s">
        <v>3561</v>
      </c>
      <c r="AF77" s="35">
        <v>0</v>
      </c>
      <c r="AG77" s="35" t="s">
        <v>3561</v>
      </c>
      <c r="AH77" s="35" t="s">
        <v>3561</v>
      </c>
      <c r="AI77" s="35">
        <v>0</v>
      </c>
      <c r="AJ77" s="35">
        <v>0</v>
      </c>
      <c r="AK77" s="35">
        <v>300</v>
      </c>
      <c r="AL77" s="35">
        <v>300</v>
      </c>
      <c r="AM77" s="35" t="s">
        <v>3561</v>
      </c>
      <c r="AN77" s="35" t="s">
        <v>3561</v>
      </c>
      <c r="AO77" s="35">
        <v>0</v>
      </c>
      <c r="AP77" s="35" t="s">
        <v>3561</v>
      </c>
      <c r="AQ77" s="35" t="s">
        <v>3561</v>
      </c>
      <c r="AR77" s="35">
        <v>0</v>
      </c>
      <c r="AS77" s="35" t="s">
        <v>3561</v>
      </c>
      <c r="AT77" s="35" t="s">
        <v>3561</v>
      </c>
      <c r="AU77" s="35">
        <v>0</v>
      </c>
      <c r="AV77" s="35" t="s">
        <v>3561</v>
      </c>
      <c r="AW77" s="35" t="s">
        <v>3561</v>
      </c>
      <c r="AX77" s="35">
        <v>0</v>
      </c>
      <c r="AY77" s="35" t="s">
        <v>3561</v>
      </c>
      <c r="AZ77" s="35" t="s">
        <v>3561</v>
      </c>
      <c r="BA77" s="35">
        <v>0</v>
      </c>
      <c r="BB77" s="35" t="s">
        <v>3561</v>
      </c>
      <c r="BC77" s="35" t="s">
        <v>3561</v>
      </c>
      <c r="BD77" s="35">
        <v>0</v>
      </c>
      <c r="BE77" s="35" t="s">
        <v>3561</v>
      </c>
      <c r="BF77" s="35" t="s">
        <v>3561</v>
      </c>
      <c r="BG77" s="35">
        <v>0</v>
      </c>
      <c r="BH77" s="36" t="s">
        <v>3561</v>
      </c>
      <c r="BI77" s="36" t="s">
        <v>3561</v>
      </c>
      <c r="BJ77" s="36">
        <v>0</v>
      </c>
    </row>
    <row r="78" spans="1:62" ht="15.75" customHeight="1" x14ac:dyDescent="0.25">
      <c r="A78" s="19" t="s">
        <v>3035</v>
      </c>
      <c r="B78" s="19" t="s">
        <v>139</v>
      </c>
      <c r="C78" s="19" t="str">
        <f t="shared" si="1"/>
        <v>LA UNIONSUDIPEN</v>
      </c>
      <c r="D78" s="19" t="s">
        <v>3426</v>
      </c>
      <c r="E78" s="28" t="s">
        <v>3442</v>
      </c>
      <c r="F78" s="35"/>
      <c r="G78" s="35"/>
      <c r="H78" s="35"/>
      <c r="I78" s="35"/>
      <c r="J78" s="35"/>
      <c r="K78" s="35"/>
      <c r="L78" s="35"/>
      <c r="M78" s="35"/>
      <c r="N78" s="35"/>
      <c r="O78" s="35" t="s">
        <v>3561</v>
      </c>
      <c r="P78" s="35" t="s">
        <v>3561</v>
      </c>
      <c r="Q78" s="35" t="s">
        <v>3561</v>
      </c>
      <c r="R78" s="35">
        <v>210</v>
      </c>
      <c r="S78" s="35">
        <v>1210</v>
      </c>
      <c r="T78" s="35">
        <v>1420</v>
      </c>
      <c r="U78" s="35"/>
      <c r="V78" s="35"/>
      <c r="W78" s="35"/>
      <c r="X78" s="35"/>
      <c r="Y78" s="35"/>
      <c r="Z78" s="35"/>
      <c r="AA78" s="35">
        <v>11</v>
      </c>
      <c r="AB78" s="35">
        <v>0</v>
      </c>
      <c r="AC78" s="35">
        <v>11</v>
      </c>
      <c r="AD78" s="35">
        <v>15.5</v>
      </c>
      <c r="AE78" s="35">
        <v>0.5</v>
      </c>
      <c r="AF78" s="35">
        <v>16</v>
      </c>
      <c r="AG78" s="35" t="s">
        <v>3561</v>
      </c>
      <c r="AH78" s="35" t="s">
        <v>3561</v>
      </c>
      <c r="AI78" s="35">
        <v>0</v>
      </c>
      <c r="AJ78" s="35">
        <v>0</v>
      </c>
      <c r="AK78" s="35">
        <v>910.6</v>
      </c>
      <c r="AL78" s="35">
        <v>910.6</v>
      </c>
      <c r="AM78" s="35" t="s">
        <v>3561</v>
      </c>
      <c r="AN78" s="35" t="s">
        <v>3561</v>
      </c>
      <c r="AO78" s="35">
        <v>0</v>
      </c>
      <c r="AP78" s="35" t="s">
        <v>3561</v>
      </c>
      <c r="AQ78" s="35" t="s">
        <v>3561</v>
      </c>
      <c r="AR78" s="35">
        <v>0</v>
      </c>
      <c r="AS78" s="35" t="s">
        <v>3561</v>
      </c>
      <c r="AT78" s="35" t="s">
        <v>3561</v>
      </c>
      <c r="AU78" s="35">
        <v>0</v>
      </c>
      <c r="AV78" s="35">
        <v>11</v>
      </c>
      <c r="AW78" s="35">
        <v>0</v>
      </c>
      <c r="AX78" s="35">
        <v>11</v>
      </c>
      <c r="AY78" s="35" t="s">
        <v>3561</v>
      </c>
      <c r="AZ78" s="35" t="s">
        <v>3561</v>
      </c>
      <c r="BA78" s="35">
        <v>0</v>
      </c>
      <c r="BB78" s="35" t="s">
        <v>3561</v>
      </c>
      <c r="BC78" s="35" t="s">
        <v>3561</v>
      </c>
      <c r="BD78" s="35">
        <v>0</v>
      </c>
      <c r="BE78" s="35" t="s">
        <v>3561</v>
      </c>
      <c r="BF78" s="35" t="s">
        <v>3561</v>
      </c>
      <c r="BG78" s="35">
        <v>0</v>
      </c>
      <c r="BH78" s="36" t="s">
        <v>3561</v>
      </c>
      <c r="BI78" s="36" t="s">
        <v>3561</v>
      </c>
      <c r="BJ78" s="36">
        <v>0</v>
      </c>
    </row>
    <row r="79" spans="1:62" ht="15.75" customHeight="1" x14ac:dyDescent="0.3">
      <c r="A79" s="29" t="s">
        <v>3241</v>
      </c>
      <c r="B79" s="29" t="s">
        <v>139</v>
      </c>
      <c r="C79" s="30" t="str">
        <f t="shared" si="1"/>
        <v>LA UNIONTUBAO</v>
      </c>
      <c r="D79" s="31" t="s">
        <v>3426</v>
      </c>
      <c r="E79" s="32" t="s">
        <v>3443</v>
      </c>
      <c r="F79" s="37"/>
      <c r="G79" s="37"/>
      <c r="H79" s="37"/>
      <c r="I79" s="37"/>
      <c r="J79" s="37"/>
      <c r="K79" s="37"/>
      <c r="L79" s="37"/>
      <c r="M79" s="37"/>
      <c r="N79" s="37"/>
      <c r="O79" s="37" t="s">
        <v>3561</v>
      </c>
      <c r="P79" s="37" t="s">
        <v>3561</v>
      </c>
      <c r="Q79" s="37" t="s">
        <v>3561</v>
      </c>
      <c r="R79" s="37">
        <v>28</v>
      </c>
      <c r="S79" s="37">
        <v>93.75</v>
      </c>
      <c r="T79" s="37">
        <v>121.75</v>
      </c>
      <c r="U79" s="37"/>
      <c r="V79" s="37"/>
      <c r="W79" s="37"/>
      <c r="X79" s="37"/>
      <c r="Y79" s="37"/>
      <c r="Z79" s="37"/>
      <c r="AA79" s="37" t="s">
        <v>3561</v>
      </c>
      <c r="AB79" s="37" t="s">
        <v>3561</v>
      </c>
      <c r="AC79" s="37">
        <v>0</v>
      </c>
      <c r="AD79" s="37" t="s">
        <v>3561</v>
      </c>
      <c r="AE79" s="37" t="s">
        <v>3561</v>
      </c>
      <c r="AF79" s="37">
        <v>0</v>
      </c>
      <c r="AG79" s="37" t="s">
        <v>3561</v>
      </c>
      <c r="AH79" s="37" t="s">
        <v>3561</v>
      </c>
      <c r="AI79" s="37">
        <v>0</v>
      </c>
      <c r="AJ79" s="37">
        <v>0</v>
      </c>
      <c r="AK79" s="37">
        <v>305.25</v>
      </c>
      <c r="AL79" s="37">
        <v>305.25</v>
      </c>
      <c r="AM79" s="37" t="s">
        <v>3561</v>
      </c>
      <c r="AN79" s="37" t="s">
        <v>3561</v>
      </c>
      <c r="AO79" s="37">
        <v>0</v>
      </c>
      <c r="AP79" s="37" t="s">
        <v>3561</v>
      </c>
      <c r="AQ79" s="37" t="s">
        <v>3561</v>
      </c>
      <c r="AR79" s="37">
        <v>0</v>
      </c>
      <c r="AS79" s="37">
        <v>0</v>
      </c>
      <c r="AT79" s="37">
        <v>682</v>
      </c>
      <c r="AU79" s="37">
        <v>682</v>
      </c>
      <c r="AV79" s="37" t="s">
        <v>3561</v>
      </c>
      <c r="AW79" s="37" t="s">
        <v>3561</v>
      </c>
      <c r="AX79" s="37">
        <v>0</v>
      </c>
      <c r="AY79" s="37" t="s">
        <v>3561</v>
      </c>
      <c r="AZ79" s="37" t="s">
        <v>3561</v>
      </c>
      <c r="BA79" s="37">
        <v>0</v>
      </c>
      <c r="BB79" s="37" t="s">
        <v>3561</v>
      </c>
      <c r="BC79" s="37" t="s">
        <v>3561</v>
      </c>
      <c r="BD79" s="37">
        <v>0</v>
      </c>
      <c r="BE79" s="37">
        <v>0</v>
      </c>
      <c r="BF79" s="37">
        <v>417</v>
      </c>
      <c r="BG79" s="37">
        <v>417</v>
      </c>
      <c r="BH79" s="36" t="s">
        <v>3561</v>
      </c>
      <c r="BI79" s="36" t="s">
        <v>3561</v>
      </c>
      <c r="BJ79" s="36">
        <v>0</v>
      </c>
    </row>
    <row r="80" spans="1:62" ht="15.75" customHeight="1" x14ac:dyDescent="0.3">
      <c r="A80" s="29" t="s">
        <v>129</v>
      </c>
      <c r="B80" s="29" t="s">
        <v>131</v>
      </c>
      <c r="C80" s="30" t="str">
        <f t="shared" si="1"/>
        <v>PANGASINANAGNO</v>
      </c>
      <c r="D80" s="31" t="s">
        <v>3444</v>
      </c>
      <c r="E80" s="32" t="s">
        <v>3445</v>
      </c>
      <c r="F80" s="37" t="s">
        <v>3561</v>
      </c>
      <c r="G80" s="37" t="s">
        <v>3561</v>
      </c>
      <c r="H80" s="37">
        <v>0</v>
      </c>
      <c r="I80" s="37" t="s">
        <v>3561</v>
      </c>
      <c r="J80" s="37" t="s">
        <v>3561</v>
      </c>
      <c r="K80" s="37">
        <v>0</v>
      </c>
      <c r="L80" s="37" t="s">
        <v>3561</v>
      </c>
      <c r="M80" s="37" t="s">
        <v>3561</v>
      </c>
      <c r="N80" s="37">
        <v>0</v>
      </c>
      <c r="O80" s="37" t="s">
        <v>3561</v>
      </c>
      <c r="P80" s="37" t="s">
        <v>3561</v>
      </c>
      <c r="Q80" s="37" t="s">
        <v>3561</v>
      </c>
      <c r="R80" s="37">
        <v>0</v>
      </c>
      <c r="S80" s="37">
        <v>1478.5</v>
      </c>
      <c r="T80" s="37">
        <v>1478.5</v>
      </c>
      <c r="U80" s="37"/>
      <c r="V80" s="37"/>
      <c r="W80" s="37"/>
      <c r="X80" s="37" t="s">
        <v>3561</v>
      </c>
      <c r="Y80" s="37" t="s">
        <v>3561</v>
      </c>
      <c r="Z80" s="37">
        <v>0</v>
      </c>
      <c r="AA80" s="37" t="s">
        <v>3561</v>
      </c>
      <c r="AB80" s="37" t="s">
        <v>3561</v>
      </c>
      <c r="AC80" s="37">
        <v>0</v>
      </c>
      <c r="AD80" s="37" t="s">
        <v>3561</v>
      </c>
      <c r="AE80" s="37" t="s">
        <v>3561</v>
      </c>
      <c r="AF80" s="37">
        <v>0</v>
      </c>
      <c r="AG80" s="37" t="s">
        <v>3561</v>
      </c>
      <c r="AH80" s="37" t="s">
        <v>3561</v>
      </c>
      <c r="AI80" s="37">
        <v>0</v>
      </c>
      <c r="AJ80" s="37">
        <v>0</v>
      </c>
      <c r="AK80" s="37">
        <v>3595</v>
      </c>
      <c r="AL80" s="37">
        <v>3595</v>
      </c>
      <c r="AM80" s="37" t="s">
        <v>3561</v>
      </c>
      <c r="AN80" s="37" t="s">
        <v>3561</v>
      </c>
      <c r="AO80" s="37">
        <v>0</v>
      </c>
      <c r="AP80" s="37" t="s">
        <v>3561</v>
      </c>
      <c r="AQ80" s="37" t="s">
        <v>3561</v>
      </c>
      <c r="AR80" s="37">
        <v>0</v>
      </c>
      <c r="AS80" s="37">
        <v>0</v>
      </c>
      <c r="AT80" s="37">
        <v>172</v>
      </c>
      <c r="AU80" s="37">
        <v>172</v>
      </c>
      <c r="AV80" s="37">
        <v>50</v>
      </c>
      <c r="AW80" s="37">
        <v>250</v>
      </c>
      <c r="AX80" s="37">
        <v>300</v>
      </c>
      <c r="AY80" s="37" t="s">
        <v>3561</v>
      </c>
      <c r="AZ80" s="37" t="s">
        <v>3561</v>
      </c>
      <c r="BA80" s="37">
        <v>0</v>
      </c>
      <c r="BB80" s="37" t="s">
        <v>3561</v>
      </c>
      <c r="BC80" s="37" t="s">
        <v>3561</v>
      </c>
      <c r="BD80" s="37">
        <v>0</v>
      </c>
      <c r="BE80" s="37">
        <v>0</v>
      </c>
      <c r="BF80" s="37">
        <v>127</v>
      </c>
      <c r="BG80" s="37">
        <v>127</v>
      </c>
      <c r="BH80" s="36">
        <v>0</v>
      </c>
      <c r="BI80" s="36">
        <v>50</v>
      </c>
      <c r="BJ80" s="36">
        <v>50</v>
      </c>
    </row>
    <row r="81" spans="1:62" ht="15.75" customHeight="1" x14ac:dyDescent="0.3">
      <c r="A81" s="29" t="s">
        <v>141</v>
      </c>
      <c r="B81" s="29" t="s">
        <v>131</v>
      </c>
      <c r="C81" s="30" t="str">
        <f t="shared" si="1"/>
        <v>PANGASINANAGUILAR</v>
      </c>
      <c r="D81" s="31" t="s">
        <v>3444</v>
      </c>
      <c r="E81" s="32" t="s">
        <v>3446</v>
      </c>
      <c r="F81" s="37" t="s">
        <v>3561</v>
      </c>
      <c r="G81" s="37" t="s">
        <v>3561</v>
      </c>
      <c r="H81" s="37">
        <v>0</v>
      </c>
      <c r="I81" s="37"/>
      <c r="J81" s="37"/>
      <c r="K81" s="37"/>
      <c r="L81" s="37">
        <v>28</v>
      </c>
      <c r="M81" s="37">
        <v>210</v>
      </c>
      <c r="N81" s="37">
        <v>238</v>
      </c>
      <c r="O81" s="37" t="s">
        <v>3561</v>
      </c>
      <c r="P81" s="37" t="s">
        <v>3561</v>
      </c>
      <c r="Q81" s="37" t="s">
        <v>3561</v>
      </c>
      <c r="R81" s="37">
        <v>550</v>
      </c>
      <c r="S81" s="37">
        <v>725</v>
      </c>
      <c r="T81" s="37">
        <v>1275</v>
      </c>
      <c r="U81" s="37"/>
      <c r="V81" s="37"/>
      <c r="W81" s="37"/>
      <c r="X81" s="37" t="s">
        <v>3561</v>
      </c>
      <c r="Y81" s="37" t="s">
        <v>3561</v>
      </c>
      <c r="Z81" s="37">
        <v>0</v>
      </c>
      <c r="AA81" s="37" t="s">
        <v>3561</v>
      </c>
      <c r="AB81" s="37" t="s">
        <v>3561</v>
      </c>
      <c r="AC81" s="37">
        <v>0</v>
      </c>
      <c r="AD81" s="37">
        <v>323</v>
      </c>
      <c r="AE81" s="37">
        <v>0</v>
      </c>
      <c r="AF81" s="37">
        <v>323</v>
      </c>
      <c r="AG81" s="37" t="s">
        <v>3561</v>
      </c>
      <c r="AH81" s="37" t="s">
        <v>3561</v>
      </c>
      <c r="AI81" s="37">
        <v>0</v>
      </c>
      <c r="AJ81" s="37">
        <v>250</v>
      </c>
      <c r="AK81" s="37">
        <v>860</v>
      </c>
      <c r="AL81" s="37">
        <v>1110</v>
      </c>
      <c r="AM81" s="37" t="s">
        <v>3561</v>
      </c>
      <c r="AN81" s="37" t="s">
        <v>3561</v>
      </c>
      <c r="AO81" s="37">
        <v>0</v>
      </c>
      <c r="AP81" s="37" t="s">
        <v>3561</v>
      </c>
      <c r="AQ81" s="37" t="s">
        <v>3561</v>
      </c>
      <c r="AR81" s="37">
        <v>0</v>
      </c>
      <c r="AS81" s="37">
        <v>0</v>
      </c>
      <c r="AT81" s="37">
        <v>525</v>
      </c>
      <c r="AU81" s="37">
        <v>525</v>
      </c>
      <c r="AV81" s="37">
        <v>20</v>
      </c>
      <c r="AW81" s="37">
        <v>930</v>
      </c>
      <c r="AX81" s="37">
        <v>950</v>
      </c>
      <c r="AY81" s="37" t="s">
        <v>3561</v>
      </c>
      <c r="AZ81" s="37" t="s">
        <v>3561</v>
      </c>
      <c r="BA81" s="37">
        <v>0</v>
      </c>
      <c r="BB81" s="37" t="s">
        <v>3561</v>
      </c>
      <c r="BC81" s="37" t="s">
        <v>3561</v>
      </c>
      <c r="BD81" s="37">
        <v>0</v>
      </c>
      <c r="BE81" s="37">
        <v>14</v>
      </c>
      <c r="BF81" s="37">
        <v>365</v>
      </c>
      <c r="BG81" s="37">
        <v>379</v>
      </c>
      <c r="BH81" s="36">
        <v>0</v>
      </c>
      <c r="BI81" s="36">
        <v>140</v>
      </c>
      <c r="BJ81" s="36">
        <v>140</v>
      </c>
    </row>
    <row r="82" spans="1:62" ht="15.75" customHeight="1" x14ac:dyDescent="0.3">
      <c r="A82" s="29" t="s">
        <v>967</v>
      </c>
      <c r="B82" s="29" t="s">
        <v>131</v>
      </c>
      <c r="C82" s="30" t="str">
        <f t="shared" si="1"/>
        <v>PANGASINANALAMINOS</v>
      </c>
      <c r="D82" s="31" t="s">
        <v>3444</v>
      </c>
      <c r="E82" s="32" t="s">
        <v>3447</v>
      </c>
      <c r="F82" s="37" t="s">
        <v>3561</v>
      </c>
      <c r="G82" s="37" t="s">
        <v>3561</v>
      </c>
      <c r="H82" s="37">
        <v>0</v>
      </c>
      <c r="I82" s="37"/>
      <c r="J82" s="37"/>
      <c r="K82" s="37"/>
      <c r="L82" s="37">
        <v>0</v>
      </c>
      <c r="M82" s="37">
        <v>49.7</v>
      </c>
      <c r="N82" s="37">
        <v>49.7</v>
      </c>
      <c r="O82" s="37">
        <v>0</v>
      </c>
      <c r="P82" s="37">
        <v>100</v>
      </c>
      <c r="Q82" s="37">
        <v>100</v>
      </c>
      <c r="R82" s="37">
        <v>0</v>
      </c>
      <c r="S82" s="37">
        <v>2356</v>
      </c>
      <c r="T82" s="37">
        <v>2356</v>
      </c>
      <c r="U82" s="37"/>
      <c r="V82" s="37"/>
      <c r="W82" s="37"/>
      <c r="X82" s="37">
        <v>0</v>
      </c>
      <c r="Y82" s="37">
        <v>765</v>
      </c>
      <c r="Z82" s="37">
        <v>765</v>
      </c>
      <c r="AA82" s="37" t="s">
        <v>3561</v>
      </c>
      <c r="AB82" s="37" t="s">
        <v>3561</v>
      </c>
      <c r="AC82" s="37">
        <v>0</v>
      </c>
      <c r="AD82" s="37" t="s">
        <v>3561</v>
      </c>
      <c r="AE82" s="37" t="s">
        <v>3561</v>
      </c>
      <c r="AF82" s="37">
        <v>0</v>
      </c>
      <c r="AG82" s="37" t="s">
        <v>3561</v>
      </c>
      <c r="AH82" s="37" t="s">
        <v>3561</v>
      </c>
      <c r="AI82" s="37">
        <v>0</v>
      </c>
      <c r="AJ82" s="37">
        <v>0</v>
      </c>
      <c r="AK82" s="37">
        <v>4364.5</v>
      </c>
      <c r="AL82" s="37">
        <v>4364.5</v>
      </c>
      <c r="AM82" s="37" t="s">
        <v>3561</v>
      </c>
      <c r="AN82" s="37" t="s">
        <v>3561</v>
      </c>
      <c r="AO82" s="37">
        <v>0</v>
      </c>
      <c r="AP82" s="37" t="s">
        <v>3561</v>
      </c>
      <c r="AQ82" s="37" t="s">
        <v>3561</v>
      </c>
      <c r="AR82" s="37">
        <v>0</v>
      </c>
      <c r="AS82" s="37">
        <v>0</v>
      </c>
      <c r="AT82" s="37">
        <v>219</v>
      </c>
      <c r="AU82" s="37">
        <v>219</v>
      </c>
      <c r="AV82" s="37">
        <v>20</v>
      </c>
      <c r="AW82" s="37">
        <v>287.2</v>
      </c>
      <c r="AX82" s="37">
        <v>307.2</v>
      </c>
      <c r="AY82" s="37" t="s">
        <v>3561</v>
      </c>
      <c r="AZ82" s="37" t="s">
        <v>3561</v>
      </c>
      <c r="BA82" s="37">
        <v>0</v>
      </c>
      <c r="BB82" s="37" t="s">
        <v>3561</v>
      </c>
      <c r="BC82" s="37" t="s">
        <v>3561</v>
      </c>
      <c r="BD82" s="37">
        <v>0</v>
      </c>
      <c r="BE82" s="37" t="s">
        <v>3561</v>
      </c>
      <c r="BF82" s="37" t="s">
        <v>3561</v>
      </c>
      <c r="BG82" s="37">
        <v>0</v>
      </c>
      <c r="BH82" s="36" t="s">
        <v>3561</v>
      </c>
      <c r="BI82" s="36" t="s">
        <v>3561</v>
      </c>
      <c r="BJ82" s="36">
        <v>0</v>
      </c>
    </row>
    <row r="83" spans="1:62" ht="15.75" customHeight="1" x14ac:dyDescent="0.3">
      <c r="A83" s="29" t="s">
        <v>191</v>
      </c>
      <c r="B83" s="29" t="s">
        <v>131</v>
      </c>
      <c r="C83" s="30" t="str">
        <f t="shared" si="1"/>
        <v>PANGASINANALCALA</v>
      </c>
      <c r="D83" s="31" t="s">
        <v>3444</v>
      </c>
      <c r="E83" s="32" t="s">
        <v>3448</v>
      </c>
      <c r="F83" s="37" t="s">
        <v>3561</v>
      </c>
      <c r="G83" s="37" t="s">
        <v>3561</v>
      </c>
      <c r="H83" s="37">
        <v>0</v>
      </c>
      <c r="I83" s="37"/>
      <c r="J83" s="37"/>
      <c r="K83" s="37"/>
      <c r="L83" s="37" t="s">
        <v>3561</v>
      </c>
      <c r="M83" s="37" t="s">
        <v>3561</v>
      </c>
      <c r="N83" s="37">
        <v>0</v>
      </c>
      <c r="O83" s="37" t="s">
        <v>3561</v>
      </c>
      <c r="P83" s="37" t="s">
        <v>3561</v>
      </c>
      <c r="Q83" s="37" t="s">
        <v>3561</v>
      </c>
      <c r="R83" s="37">
        <v>0</v>
      </c>
      <c r="S83" s="37">
        <v>567</v>
      </c>
      <c r="T83" s="37">
        <v>567</v>
      </c>
      <c r="U83" s="37"/>
      <c r="V83" s="37"/>
      <c r="W83" s="37"/>
      <c r="X83" s="37">
        <v>0</v>
      </c>
      <c r="Y83" s="37">
        <v>187.75</v>
      </c>
      <c r="Z83" s="37">
        <v>187.75</v>
      </c>
      <c r="AA83" s="37" t="s">
        <v>3561</v>
      </c>
      <c r="AB83" s="37" t="s">
        <v>3561</v>
      </c>
      <c r="AC83" s="37">
        <v>0</v>
      </c>
      <c r="AD83" s="37" t="s">
        <v>3561</v>
      </c>
      <c r="AE83" s="37" t="s">
        <v>3561</v>
      </c>
      <c r="AF83" s="37">
        <v>0</v>
      </c>
      <c r="AG83" s="37" t="s">
        <v>3561</v>
      </c>
      <c r="AH83" s="37" t="s">
        <v>3561</v>
      </c>
      <c r="AI83" s="37">
        <v>0</v>
      </c>
      <c r="AJ83" s="37">
        <v>0</v>
      </c>
      <c r="AK83" s="37">
        <v>2342.5</v>
      </c>
      <c r="AL83" s="37">
        <v>2342.5</v>
      </c>
      <c r="AM83" s="37" t="s">
        <v>3561</v>
      </c>
      <c r="AN83" s="37" t="s">
        <v>3561</v>
      </c>
      <c r="AO83" s="37">
        <v>0</v>
      </c>
      <c r="AP83" s="37" t="s">
        <v>3561</v>
      </c>
      <c r="AQ83" s="37" t="s">
        <v>3561</v>
      </c>
      <c r="AR83" s="37">
        <v>0</v>
      </c>
      <c r="AS83" s="37">
        <v>0</v>
      </c>
      <c r="AT83" s="37">
        <v>150</v>
      </c>
      <c r="AU83" s="37">
        <v>150</v>
      </c>
      <c r="AV83" s="37" t="s">
        <v>3561</v>
      </c>
      <c r="AW83" s="37" t="s">
        <v>3561</v>
      </c>
      <c r="AX83" s="37">
        <v>0</v>
      </c>
      <c r="AY83" s="37" t="s">
        <v>3561</v>
      </c>
      <c r="AZ83" s="37" t="s">
        <v>3561</v>
      </c>
      <c r="BA83" s="37">
        <v>0</v>
      </c>
      <c r="BB83" s="37" t="s">
        <v>3561</v>
      </c>
      <c r="BC83" s="37" t="s">
        <v>3561</v>
      </c>
      <c r="BD83" s="37">
        <v>0</v>
      </c>
      <c r="BE83" s="37">
        <v>0</v>
      </c>
      <c r="BF83" s="37">
        <v>571</v>
      </c>
      <c r="BG83" s="37">
        <v>571</v>
      </c>
      <c r="BH83" s="36" t="s">
        <v>3561</v>
      </c>
      <c r="BI83" s="36" t="s">
        <v>3561</v>
      </c>
      <c r="BJ83" s="36">
        <v>0</v>
      </c>
    </row>
    <row r="84" spans="1:62" ht="15.75" customHeight="1" x14ac:dyDescent="0.3">
      <c r="A84" s="29" t="s">
        <v>296</v>
      </c>
      <c r="B84" s="29" t="s">
        <v>131</v>
      </c>
      <c r="C84" s="30" t="str">
        <f t="shared" si="1"/>
        <v>PANGASINANANDA</v>
      </c>
      <c r="D84" s="31" t="s">
        <v>3444</v>
      </c>
      <c r="E84" s="32" t="s">
        <v>3449</v>
      </c>
      <c r="F84" s="37" t="s">
        <v>3561</v>
      </c>
      <c r="G84" s="37" t="s">
        <v>3561</v>
      </c>
      <c r="H84" s="37">
        <v>0</v>
      </c>
      <c r="I84" s="37"/>
      <c r="J84" s="37"/>
      <c r="K84" s="37"/>
      <c r="L84" s="37" t="s">
        <v>3561</v>
      </c>
      <c r="M84" s="37" t="s">
        <v>3561</v>
      </c>
      <c r="N84" s="37">
        <v>0</v>
      </c>
      <c r="O84" s="37" t="s">
        <v>3561</v>
      </c>
      <c r="P84" s="37" t="s">
        <v>3561</v>
      </c>
      <c r="Q84" s="37" t="s">
        <v>3561</v>
      </c>
      <c r="R84" s="37" t="s">
        <v>3561</v>
      </c>
      <c r="S84" s="37" t="s">
        <v>3561</v>
      </c>
      <c r="T84" s="37">
        <v>0</v>
      </c>
      <c r="U84" s="37"/>
      <c r="V84" s="37"/>
      <c r="W84" s="37"/>
      <c r="X84" s="37">
        <v>0</v>
      </c>
      <c r="Y84" s="37">
        <v>1125</v>
      </c>
      <c r="Z84" s="37">
        <v>1125</v>
      </c>
      <c r="AA84" s="37" t="s">
        <v>3561</v>
      </c>
      <c r="AB84" s="37" t="s">
        <v>3561</v>
      </c>
      <c r="AC84" s="37">
        <v>0</v>
      </c>
      <c r="AD84" s="37" t="s">
        <v>3561</v>
      </c>
      <c r="AE84" s="37" t="s">
        <v>3561</v>
      </c>
      <c r="AF84" s="37">
        <v>0</v>
      </c>
      <c r="AG84" s="37" t="s">
        <v>3561</v>
      </c>
      <c r="AH84" s="37" t="s">
        <v>3561</v>
      </c>
      <c r="AI84" s="37">
        <v>0</v>
      </c>
      <c r="AJ84" s="37">
        <v>0</v>
      </c>
      <c r="AK84" s="37">
        <v>2659.5</v>
      </c>
      <c r="AL84" s="37">
        <v>2659.5</v>
      </c>
      <c r="AM84" s="37" t="s">
        <v>3561</v>
      </c>
      <c r="AN84" s="37" t="s">
        <v>3561</v>
      </c>
      <c r="AO84" s="37">
        <v>0</v>
      </c>
      <c r="AP84" s="37" t="s">
        <v>3561</v>
      </c>
      <c r="AQ84" s="37" t="s">
        <v>3561</v>
      </c>
      <c r="AR84" s="37">
        <v>0</v>
      </c>
      <c r="AS84" s="37">
        <v>0</v>
      </c>
      <c r="AT84" s="37">
        <v>30</v>
      </c>
      <c r="AU84" s="37">
        <v>30</v>
      </c>
      <c r="AV84" s="37" t="s">
        <v>3561</v>
      </c>
      <c r="AW84" s="37" t="s">
        <v>3561</v>
      </c>
      <c r="AX84" s="37">
        <v>0</v>
      </c>
      <c r="AY84" s="37" t="s">
        <v>3561</v>
      </c>
      <c r="AZ84" s="37" t="s">
        <v>3561</v>
      </c>
      <c r="BA84" s="37">
        <v>0</v>
      </c>
      <c r="BB84" s="37" t="s">
        <v>3561</v>
      </c>
      <c r="BC84" s="37" t="s">
        <v>3561</v>
      </c>
      <c r="BD84" s="37">
        <v>0</v>
      </c>
      <c r="BE84" s="37">
        <v>0</v>
      </c>
      <c r="BF84" s="37">
        <v>260</v>
      </c>
      <c r="BG84" s="37">
        <v>260</v>
      </c>
      <c r="BH84" s="36" t="s">
        <v>3561</v>
      </c>
      <c r="BI84" s="36" t="s">
        <v>3561</v>
      </c>
      <c r="BJ84" s="36">
        <v>0</v>
      </c>
    </row>
    <row r="85" spans="1:62" ht="15.75" customHeight="1" x14ac:dyDescent="0.3">
      <c r="A85" s="29" t="s">
        <v>349</v>
      </c>
      <c r="B85" s="29" t="s">
        <v>131</v>
      </c>
      <c r="C85" s="30" t="str">
        <f t="shared" si="1"/>
        <v>PANGASINANASINGAN</v>
      </c>
      <c r="D85" s="31" t="s">
        <v>3444</v>
      </c>
      <c r="E85" s="32" t="s">
        <v>3450</v>
      </c>
      <c r="F85" s="37">
        <v>0</v>
      </c>
      <c r="G85" s="37">
        <v>98.5</v>
      </c>
      <c r="H85" s="37">
        <v>98.5</v>
      </c>
      <c r="I85" s="37"/>
      <c r="J85" s="37"/>
      <c r="K85" s="37"/>
      <c r="L85" s="37">
        <v>0</v>
      </c>
      <c r="M85" s="37">
        <v>78</v>
      </c>
      <c r="N85" s="37">
        <v>78</v>
      </c>
      <c r="O85" s="37" t="s">
        <v>3561</v>
      </c>
      <c r="P85" s="37" t="s">
        <v>3561</v>
      </c>
      <c r="Q85" s="37" t="s">
        <v>3561</v>
      </c>
      <c r="R85" s="37">
        <v>0</v>
      </c>
      <c r="S85" s="37">
        <v>705.25</v>
      </c>
      <c r="T85" s="37">
        <v>705.25</v>
      </c>
      <c r="U85" s="37"/>
      <c r="V85" s="37"/>
      <c r="W85" s="37"/>
      <c r="X85" s="37">
        <v>401</v>
      </c>
      <c r="Y85" s="37">
        <v>1074</v>
      </c>
      <c r="Z85" s="37">
        <v>1475</v>
      </c>
      <c r="AA85" s="37" t="s">
        <v>3561</v>
      </c>
      <c r="AB85" s="37" t="s">
        <v>3561</v>
      </c>
      <c r="AC85" s="37">
        <v>0</v>
      </c>
      <c r="AD85" s="37" t="s">
        <v>3561</v>
      </c>
      <c r="AE85" s="37" t="s">
        <v>3561</v>
      </c>
      <c r="AF85" s="37">
        <v>0</v>
      </c>
      <c r="AG85" s="37" t="s">
        <v>3561</v>
      </c>
      <c r="AH85" s="37" t="s">
        <v>3561</v>
      </c>
      <c r="AI85" s="37">
        <v>0</v>
      </c>
      <c r="AJ85" s="37">
        <v>0</v>
      </c>
      <c r="AK85" s="37">
        <v>2375</v>
      </c>
      <c r="AL85" s="37">
        <v>2375</v>
      </c>
      <c r="AM85" s="37" t="s">
        <v>3561</v>
      </c>
      <c r="AN85" s="37" t="s">
        <v>3561</v>
      </c>
      <c r="AO85" s="37">
        <v>0</v>
      </c>
      <c r="AP85" s="37" t="s">
        <v>3561</v>
      </c>
      <c r="AQ85" s="37" t="s">
        <v>3561</v>
      </c>
      <c r="AR85" s="37">
        <v>0</v>
      </c>
      <c r="AS85" s="37">
        <v>0</v>
      </c>
      <c r="AT85" s="37">
        <v>288</v>
      </c>
      <c r="AU85" s="37">
        <v>288</v>
      </c>
      <c r="AV85" s="37" t="s">
        <v>3561</v>
      </c>
      <c r="AW85" s="37" t="s">
        <v>3561</v>
      </c>
      <c r="AX85" s="37">
        <v>0</v>
      </c>
      <c r="AY85" s="37" t="s">
        <v>3561</v>
      </c>
      <c r="AZ85" s="37" t="s">
        <v>3561</v>
      </c>
      <c r="BA85" s="37">
        <v>0</v>
      </c>
      <c r="BB85" s="37" t="s">
        <v>3561</v>
      </c>
      <c r="BC85" s="37" t="s">
        <v>3561</v>
      </c>
      <c r="BD85" s="37">
        <v>0</v>
      </c>
      <c r="BE85" s="37">
        <v>0</v>
      </c>
      <c r="BF85" s="37">
        <v>198</v>
      </c>
      <c r="BG85" s="37">
        <v>198</v>
      </c>
      <c r="BH85" s="36" t="s">
        <v>3561</v>
      </c>
      <c r="BI85" s="36" t="s">
        <v>3561</v>
      </c>
      <c r="BJ85" s="36">
        <v>0</v>
      </c>
    </row>
    <row r="86" spans="1:62" ht="15.75" customHeight="1" x14ac:dyDescent="0.3">
      <c r="A86" s="29" t="s">
        <v>504</v>
      </c>
      <c r="B86" s="29" t="s">
        <v>131</v>
      </c>
      <c r="C86" s="30" t="str">
        <f t="shared" si="1"/>
        <v>PANGASINANBALUNGAO</v>
      </c>
      <c r="D86" s="31" t="s">
        <v>3444</v>
      </c>
      <c r="E86" s="32" t="s">
        <v>3451</v>
      </c>
      <c r="F86" s="37">
        <v>0</v>
      </c>
      <c r="G86" s="37">
        <v>41.660000000000004</v>
      </c>
      <c r="H86" s="37">
        <v>41.660000000000004</v>
      </c>
      <c r="I86" s="37"/>
      <c r="J86" s="37"/>
      <c r="K86" s="37"/>
      <c r="L86" s="37" t="s">
        <v>3561</v>
      </c>
      <c r="M86" s="37" t="s">
        <v>3561</v>
      </c>
      <c r="N86" s="37">
        <v>0</v>
      </c>
      <c r="O86" s="37" t="s">
        <v>3561</v>
      </c>
      <c r="P86" s="37" t="s">
        <v>3561</v>
      </c>
      <c r="Q86" s="37" t="s">
        <v>3561</v>
      </c>
      <c r="R86" s="37">
        <v>0</v>
      </c>
      <c r="S86" s="37">
        <v>1200</v>
      </c>
      <c r="T86" s="37">
        <v>1200</v>
      </c>
      <c r="U86" s="37"/>
      <c r="V86" s="37"/>
      <c r="W86" s="37"/>
      <c r="X86" s="37">
        <v>0.5</v>
      </c>
      <c r="Y86" s="37">
        <v>621.29999999999995</v>
      </c>
      <c r="Z86" s="37">
        <v>621.79999999999995</v>
      </c>
      <c r="AA86" s="37" t="s">
        <v>3561</v>
      </c>
      <c r="AB86" s="37" t="s">
        <v>3561</v>
      </c>
      <c r="AC86" s="37">
        <v>0</v>
      </c>
      <c r="AD86" s="37" t="s">
        <v>3561</v>
      </c>
      <c r="AE86" s="37" t="s">
        <v>3561</v>
      </c>
      <c r="AF86" s="37">
        <v>0</v>
      </c>
      <c r="AG86" s="37">
        <v>105</v>
      </c>
      <c r="AH86" s="37">
        <v>0</v>
      </c>
      <c r="AI86" s="37">
        <v>105</v>
      </c>
      <c r="AJ86" s="37">
        <v>146</v>
      </c>
      <c r="AK86" s="37">
        <v>575.5</v>
      </c>
      <c r="AL86" s="37">
        <v>721.5</v>
      </c>
      <c r="AM86" s="37" t="s">
        <v>3561</v>
      </c>
      <c r="AN86" s="37" t="s">
        <v>3561</v>
      </c>
      <c r="AO86" s="37">
        <v>0</v>
      </c>
      <c r="AP86" s="37" t="s">
        <v>3561</v>
      </c>
      <c r="AQ86" s="37" t="s">
        <v>3561</v>
      </c>
      <c r="AR86" s="37">
        <v>0</v>
      </c>
      <c r="AS86" s="37">
        <v>65</v>
      </c>
      <c r="AT86" s="37">
        <v>1263</v>
      </c>
      <c r="AU86" s="37">
        <v>1328</v>
      </c>
      <c r="AV86" s="37" t="s">
        <v>3561</v>
      </c>
      <c r="AW86" s="37" t="s">
        <v>3561</v>
      </c>
      <c r="AX86" s="37">
        <v>0</v>
      </c>
      <c r="AY86" s="37" t="s">
        <v>3561</v>
      </c>
      <c r="AZ86" s="37" t="s">
        <v>3561</v>
      </c>
      <c r="BA86" s="37">
        <v>0</v>
      </c>
      <c r="BB86" s="37" t="s">
        <v>3561</v>
      </c>
      <c r="BC86" s="37" t="s">
        <v>3561</v>
      </c>
      <c r="BD86" s="37">
        <v>0</v>
      </c>
      <c r="BE86" s="37">
        <v>0</v>
      </c>
      <c r="BF86" s="37">
        <v>725</v>
      </c>
      <c r="BG86" s="37">
        <v>725</v>
      </c>
      <c r="BH86" s="36" t="s">
        <v>3561</v>
      </c>
      <c r="BI86" s="36" t="s">
        <v>3561</v>
      </c>
      <c r="BJ86" s="36">
        <v>0</v>
      </c>
    </row>
    <row r="87" spans="1:62" ht="15.75" customHeight="1" x14ac:dyDescent="0.3">
      <c r="A87" s="29" t="s">
        <v>531</v>
      </c>
      <c r="B87" s="29" t="s">
        <v>131</v>
      </c>
      <c r="C87" s="30" t="str">
        <f t="shared" si="1"/>
        <v>PANGASINANBANI</v>
      </c>
      <c r="D87" s="31" t="s">
        <v>3444</v>
      </c>
      <c r="E87" s="32" t="s">
        <v>3452</v>
      </c>
      <c r="F87" s="37">
        <v>0</v>
      </c>
      <c r="G87" s="37">
        <v>15</v>
      </c>
      <c r="H87" s="37">
        <v>15</v>
      </c>
      <c r="I87" s="37"/>
      <c r="J87" s="37"/>
      <c r="K87" s="37"/>
      <c r="L87" s="37" t="s">
        <v>3561</v>
      </c>
      <c r="M87" s="37" t="s">
        <v>3561</v>
      </c>
      <c r="N87" s="37">
        <v>0</v>
      </c>
      <c r="O87" s="37" t="s">
        <v>3561</v>
      </c>
      <c r="P87" s="37" t="s">
        <v>3561</v>
      </c>
      <c r="Q87" s="37" t="s">
        <v>3561</v>
      </c>
      <c r="R87" s="37">
        <v>45</v>
      </c>
      <c r="S87" s="37">
        <v>800</v>
      </c>
      <c r="T87" s="37">
        <v>845</v>
      </c>
      <c r="U87" s="37"/>
      <c r="V87" s="37"/>
      <c r="W87" s="37"/>
      <c r="X87" s="37">
        <v>0</v>
      </c>
      <c r="Y87" s="37">
        <v>1425</v>
      </c>
      <c r="Z87" s="37">
        <v>1425</v>
      </c>
      <c r="AA87" s="37" t="s">
        <v>3561</v>
      </c>
      <c r="AB87" s="37" t="s">
        <v>3561</v>
      </c>
      <c r="AC87" s="37">
        <v>0</v>
      </c>
      <c r="AD87" s="37" t="s">
        <v>3561</v>
      </c>
      <c r="AE87" s="37" t="s">
        <v>3561</v>
      </c>
      <c r="AF87" s="37">
        <v>0</v>
      </c>
      <c r="AG87" s="37" t="s">
        <v>3561</v>
      </c>
      <c r="AH87" s="37" t="s">
        <v>3561</v>
      </c>
      <c r="AI87" s="37">
        <v>0</v>
      </c>
      <c r="AJ87" s="37">
        <v>0</v>
      </c>
      <c r="AK87" s="37">
        <v>4300</v>
      </c>
      <c r="AL87" s="37">
        <v>4300</v>
      </c>
      <c r="AM87" s="37" t="s">
        <v>3561</v>
      </c>
      <c r="AN87" s="37" t="s">
        <v>3561</v>
      </c>
      <c r="AO87" s="37">
        <v>0</v>
      </c>
      <c r="AP87" s="37" t="s">
        <v>3561</v>
      </c>
      <c r="AQ87" s="37" t="s">
        <v>3561</v>
      </c>
      <c r="AR87" s="37">
        <v>0</v>
      </c>
      <c r="AS87" s="37" t="s">
        <v>3561</v>
      </c>
      <c r="AT87" s="37" t="s">
        <v>3561</v>
      </c>
      <c r="AU87" s="37">
        <v>0</v>
      </c>
      <c r="AV87" s="37" t="s">
        <v>3561</v>
      </c>
      <c r="AW87" s="37" t="s">
        <v>3561</v>
      </c>
      <c r="AX87" s="37">
        <v>0</v>
      </c>
      <c r="AY87" s="37" t="s">
        <v>3561</v>
      </c>
      <c r="AZ87" s="37" t="s">
        <v>3561</v>
      </c>
      <c r="BA87" s="37">
        <v>0</v>
      </c>
      <c r="BB87" s="37" t="s">
        <v>3561</v>
      </c>
      <c r="BC87" s="37" t="s">
        <v>3561</v>
      </c>
      <c r="BD87" s="37">
        <v>0</v>
      </c>
      <c r="BE87" s="37">
        <v>0</v>
      </c>
      <c r="BF87" s="37">
        <v>5</v>
      </c>
      <c r="BG87" s="37">
        <v>5</v>
      </c>
      <c r="BH87" s="36" t="s">
        <v>3561</v>
      </c>
      <c r="BI87" s="36" t="s">
        <v>3561</v>
      </c>
      <c r="BJ87" s="36">
        <v>0</v>
      </c>
    </row>
    <row r="88" spans="1:62" ht="15.75" customHeight="1" x14ac:dyDescent="0.3">
      <c r="A88" s="29" t="s">
        <v>590</v>
      </c>
      <c r="B88" s="29" t="s">
        <v>131</v>
      </c>
      <c r="C88" s="30" t="str">
        <f t="shared" si="1"/>
        <v>PANGASINANBASISTA</v>
      </c>
      <c r="D88" s="31" t="s">
        <v>3444</v>
      </c>
      <c r="E88" s="32" t="s">
        <v>3453</v>
      </c>
      <c r="F88" s="37" t="s">
        <v>3561</v>
      </c>
      <c r="G88" s="37" t="s">
        <v>3561</v>
      </c>
      <c r="H88" s="37">
        <v>0</v>
      </c>
      <c r="I88" s="37"/>
      <c r="J88" s="37"/>
      <c r="K88" s="37"/>
      <c r="L88" s="37" t="s">
        <v>3561</v>
      </c>
      <c r="M88" s="37" t="s">
        <v>3561</v>
      </c>
      <c r="N88" s="37">
        <v>0</v>
      </c>
      <c r="P88" s="37">
        <v>0</v>
      </c>
      <c r="Q88" s="37">
        <v>46</v>
      </c>
      <c r="R88" s="37">
        <v>0</v>
      </c>
      <c r="S88" s="37">
        <v>505</v>
      </c>
      <c r="T88" s="37">
        <v>505</v>
      </c>
      <c r="U88" s="37"/>
      <c r="V88" s="37"/>
      <c r="W88" s="37"/>
      <c r="X88" s="37">
        <v>0</v>
      </c>
      <c r="Y88" s="37">
        <v>317</v>
      </c>
      <c r="Z88" s="37">
        <v>317</v>
      </c>
      <c r="AA88" s="37" t="s">
        <v>3561</v>
      </c>
      <c r="AB88" s="37" t="s">
        <v>3561</v>
      </c>
      <c r="AC88" s="37">
        <v>0</v>
      </c>
      <c r="AD88" s="37" t="s">
        <v>3561</v>
      </c>
      <c r="AE88" s="37" t="s">
        <v>3561</v>
      </c>
      <c r="AF88" s="37">
        <v>0</v>
      </c>
      <c r="AG88" s="37">
        <v>189</v>
      </c>
      <c r="AH88" s="37">
        <v>0</v>
      </c>
      <c r="AI88" s="37">
        <v>189</v>
      </c>
      <c r="AJ88" s="37">
        <v>0</v>
      </c>
      <c r="AK88" s="37">
        <v>459</v>
      </c>
      <c r="AL88" s="37">
        <v>459</v>
      </c>
      <c r="AM88" s="37">
        <v>29</v>
      </c>
      <c r="AN88" s="37">
        <v>14</v>
      </c>
      <c r="AO88" s="37">
        <v>43</v>
      </c>
      <c r="AP88" s="37" t="s">
        <v>3561</v>
      </c>
      <c r="AQ88" s="37" t="s">
        <v>3561</v>
      </c>
      <c r="AR88" s="37">
        <v>0</v>
      </c>
      <c r="AS88" s="37">
        <v>0</v>
      </c>
      <c r="AT88" s="37">
        <v>559</v>
      </c>
      <c r="AU88" s="37">
        <v>559</v>
      </c>
      <c r="AV88" s="37">
        <v>0</v>
      </c>
      <c r="AW88" s="37">
        <v>152</v>
      </c>
      <c r="AX88" s="37">
        <v>152</v>
      </c>
      <c r="AY88" s="37" t="s">
        <v>3561</v>
      </c>
      <c r="AZ88" s="37" t="s">
        <v>3561</v>
      </c>
      <c r="BA88" s="37">
        <v>0</v>
      </c>
      <c r="BB88" s="37" t="s">
        <v>3561</v>
      </c>
      <c r="BC88" s="37" t="s">
        <v>3561</v>
      </c>
      <c r="BD88" s="37">
        <v>0</v>
      </c>
      <c r="BE88" s="37">
        <v>0</v>
      </c>
      <c r="BF88" s="37">
        <v>447</v>
      </c>
      <c r="BG88" s="37">
        <v>447</v>
      </c>
      <c r="BH88" s="36" t="s">
        <v>3561</v>
      </c>
      <c r="BI88" s="36" t="s">
        <v>3561</v>
      </c>
      <c r="BJ88" s="36">
        <v>0</v>
      </c>
    </row>
    <row r="89" spans="1:62" ht="15.75" customHeight="1" x14ac:dyDescent="0.3">
      <c r="A89" s="29" t="s">
        <v>621</v>
      </c>
      <c r="B89" s="29" t="s">
        <v>131</v>
      </c>
      <c r="C89" s="30" t="str">
        <f t="shared" si="1"/>
        <v>PANGASINANBAUTISTA</v>
      </c>
      <c r="D89" s="31" t="s">
        <v>3444</v>
      </c>
      <c r="E89" s="32" t="s">
        <v>3454</v>
      </c>
      <c r="F89" s="37" t="s">
        <v>3561</v>
      </c>
      <c r="G89" s="37" t="s">
        <v>3561</v>
      </c>
      <c r="H89" s="37">
        <v>0</v>
      </c>
      <c r="I89" s="37"/>
      <c r="J89" s="37"/>
      <c r="K89" s="37"/>
      <c r="L89" s="37">
        <v>0</v>
      </c>
      <c r="M89" s="37">
        <v>50</v>
      </c>
      <c r="N89" s="37">
        <v>50</v>
      </c>
      <c r="P89" s="37">
        <v>0</v>
      </c>
      <c r="Q89" s="37">
        <v>50</v>
      </c>
      <c r="R89" s="37">
        <v>0</v>
      </c>
      <c r="S89" s="37">
        <v>70</v>
      </c>
      <c r="T89" s="37">
        <v>70</v>
      </c>
      <c r="U89" s="37"/>
      <c r="V89" s="37"/>
      <c r="W89" s="37"/>
      <c r="X89" s="37" t="s">
        <v>3561</v>
      </c>
      <c r="Y89" s="37" t="s">
        <v>3561</v>
      </c>
      <c r="Z89" s="37">
        <v>0</v>
      </c>
      <c r="AA89" s="37" t="s">
        <v>3561</v>
      </c>
      <c r="AB89" s="37" t="s">
        <v>3561</v>
      </c>
      <c r="AC89" s="37">
        <v>0</v>
      </c>
      <c r="AD89" s="37">
        <v>20</v>
      </c>
      <c r="AE89" s="37">
        <v>0</v>
      </c>
      <c r="AF89" s="37">
        <v>20</v>
      </c>
      <c r="AG89" s="37" t="s">
        <v>3561</v>
      </c>
      <c r="AH89" s="37" t="s">
        <v>3561</v>
      </c>
      <c r="AI89" s="37">
        <v>0</v>
      </c>
      <c r="AJ89" s="37">
        <v>0</v>
      </c>
      <c r="AK89" s="37">
        <v>130</v>
      </c>
      <c r="AL89" s="37">
        <v>130</v>
      </c>
      <c r="AM89" s="37" t="s">
        <v>3561</v>
      </c>
      <c r="AN89" s="37" t="s">
        <v>3561</v>
      </c>
      <c r="AO89" s="37">
        <v>0</v>
      </c>
      <c r="AP89" s="37" t="s">
        <v>3561</v>
      </c>
      <c r="AQ89" s="37" t="s">
        <v>3561</v>
      </c>
      <c r="AR89" s="37">
        <v>0</v>
      </c>
      <c r="AS89" s="37">
        <v>0</v>
      </c>
      <c r="AT89" s="37">
        <v>80</v>
      </c>
      <c r="AU89" s="37">
        <v>80</v>
      </c>
      <c r="AV89" s="37">
        <v>0</v>
      </c>
      <c r="AW89" s="37">
        <v>350</v>
      </c>
      <c r="AX89" s="37">
        <v>350</v>
      </c>
      <c r="AY89" s="37" t="s">
        <v>3561</v>
      </c>
      <c r="AZ89" s="37" t="s">
        <v>3561</v>
      </c>
      <c r="BA89" s="37">
        <v>0</v>
      </c>
      <c r="BB89" s="37" t="s">
        <v>3561</v>
      </c>
      <c r="BC89" s="37" t="s">
        <v>3561</v>
      </c>
      <c r="BD89" s="37">
        <v>0</v>
      </c>
      <c r="BE89" s="37">
        <v>0</v>
      </c>
      <c r="BF89" s="37">
        <v>300</v>
      </c>
      <c r="BG89" s="37">
        <v>300</v>
      </c>
      <c r="BH89" s="36" t="s">
        <v>3561</v>
      </c>
      <c r="BI89" s="36" t="s">
        <v>3561</v>
      </c>
      <c r="BJ89" s="36">
        <v>0</v>
      </c>
    </row>
    <row r="90" spans="1:62" ht="15.75" customHeight="1" x14ac:dyDescent="0.3">
      <c r="A90" s="29" t="s">
        <v>627</v>
      </c>
      <c r="B90" s="29" t="s">
        <v>131</v>
      </c>
      <c r="C90" s="30" t="str">
        <f t="shared" si="1"/>
        <v>PANGASINANBAYAMBANG</v>
      </c>
      <c r="D90" s="31" t="s">
        <v>3444</v>
      </c>
      <c r="E90" s="32" t="s">
        <v>3455</v>
      </c>
      <c r="F90" s="37" t="s">
        <v>3561</v>
      </c>
      <c r="G90" s="37" t="s">
        <v>3561</v>
      </c>
      <c r="H90" s="37">
        <v>0</v>
      </c>
      <c r="I90" s="37"/>
      <c r="J90" s="37"/>
      <c r="K90" s="37"/>
      <c r="L90" s="37" t="s">
        <v>3561</v>
      </c>
      <c r="M90" s="37" t="s">
        <v>3561</v>
      </c>
      <c r="N90" s="37">
        <v>0</v>
      </c>
      <c r="P90" s="37" t="s">
        <v>3561</v>
      </c>
      <c r="Q90" s="37" t="s">
        <v>3561</v>
      </c>
      <c r="R90" s="37">
        <v>460</v>
      </c>
      <c r="S90" s="37">
        <v>140</v>
      </c>
      <c r="T90" s="37">
        <v>600</v>
      </c>
      <c r="U90" s="37"/>
      <c r="V90" s="37"/>
      <c r="W90" s="37"/>
      <c r="X90" s="37" t="s">
        <v>3561</v>
      </c>
      <c r="Y90" s="37" t="s">
        <v>3561</v>
      </c>
      <c r="Z90" s="37">
        <v>0</v>
      </c>
      <c r="AA90" s="37" t="s">
        <v>3561</v>
      </c>
      <c r="AB90" s="37" t="s">
        <v>3561</v>
      </c>
      <c r="AC90" s="37">
        <v>0</v>
      </c>
      <c r="AD90" s="37">
        <v>300</v>
      </c>
      <c r="AE90" s="37">
        <v>300</v>
      </c>
      <c r="AF90" s="37">
        <v>600</v>
      </c>
      <c r="AG90" s="37" t="s">
        <v>3561</v>
      </c>
      <c r="AH90" s="37" t="s">
        <v>3561</v>
      </c>
      <c r="AI90" s="37">
        <v>0</v>
      </c>
      <c r="AJ90" s="37">
        <v>1100</v>
      </c>
      <c r="AK90" s="37">
        <v>6105</v>
      </c>
      <c r="AL90" s="37">
        <v>7205</v>
      </c>
      <c r="AM90" s="37" t="s">
        <v>3561</v>
      </c>
      <c r="AN90" s="37" t="s">
        <v>3561</v>
      </c>
      <c r="AO90" s="37">
        <v>0</v>
      </c>
      <c r="AP90" s="37" t="s">
        <v>3561</v>
      </c>
      <c r="AQ90" s="37" t="s">
        <v>3561</v>
      </c>
      <c r="AR90" s="37">
        <v>0</v>
      </c>
      <c r="AS90" s="37">
        <v>0</v>
      </c>
      <c r="AT90" s="37">
        <v>350</v>
      </c>
      <c r="AU90" s="37">
        <v>350</v>
      </c>
      <c r="AV90" s="37">
        <v>197</v>
      </c>
      <c r="AW90" s="37">
        <v>244</v>
      </c>
      <c r="AX90" s="37">
        <v>441</v>
      </c>
      <c r="AY90" s="37" t="s">
        <v>3561</v>
      </c>
      <c r="AZ90" s="37" t="s">
        <v>3561</v>
      </c>
      <c r="BA90" s="37">
        <v>0</v>
      </c>
      <c r="BB90" s="37" t="s">
        <v>3561</v>
      </c>
      <c r="BC90" s="37" t="s">
        <v>3561</v>
      </c>
      <c r="BD90" s="37">
        <v>0</v>
      </c>
      <c r="BE90" s="37">
        <v>324</v>
      </c>
      <c r="BF90" s="37">
        <v>343</v>
      </c>
      <c r="BG90" s="37">
        <v>667</v>
      </c>
      <c r="BH90" s="36" t="s">
        <v>3561</v>
      </c>
      <c r="BI90" s="36" t="s">
        <v>3561</v>
      </c>
      <c r="BJ90" s="36">
        <v>0</v>
      </c>
    </row>
    <row r="91" spans="1:62" ht="15.75" customHeight="1" x14ac:dyDescent="0.3">
      <c r="A91" s="29" t="s">
        <v>648</v>
      </c>
      <c r="B91" s="29" t="s">
        <v>131</v>
      </c>
      <c r="C91" s="30" t="str">
        <f t="shared" si="1"/>
        <v>PANGASINANBINALONAN</v>
      </c>
      <c r="D91" s="31" t="s">
        <v>3444</v>
      </c>
      <c r="E91" s="32" t="s">
        <v>3456</v>
      </c>
      <c r="F91" s="37" t="s">
        <v>3561</v>
      </c>
      <c r="G91" s="37" t="s">
        <v>3561</v>
      </c>
      <c r="H91" s="37">
        <v>0</v>
      </c>
      <c r="I91" s="37"/>
      <c r="J91" s="37"/>
      <c r="K91" s="37"/>
      <c r="L91" s="37" t="s">
        <v>3561</v>
      </c>
      <c r="M91" s="37" t="s">
        <v>3561</v>
      </c>
      <c r="N91" s="37">
        <v>0</v>
      </c>
      <c r="P91" s="37">
        <v>0</v>
      </c>
      <c r="Q91" s="37">
        <v>15</v>
      </c>
      <c r="R91" s="37">
        <v>0</v>
      </c>
      <c r="S91" s="37">
        <v>1300</v>
      </c>
      <c r="T91" s="37">
        <v>1300</v>
      </c>
      <c r="U91" s="37"/>
      <c r="V91" s="37"/>
      <c r="W91" s="37"/>
      <c r="X91" s="37" t="s">
        <v>3561</v>
      </c>
      <c r="Y91" s="37" t="s">
        <v>3561</v>
      </c>
      <c r="Z91" s="37">
        <v>0</v>
      </c>
      <c r="AA91" s="37" t="s">
        <v>3561</v>
      </c>
      <c r="AB91" s="37" t="s">
        <v>3561</v>
      </c>
      <c r="AC91" s="37">
        <v>0</v>
      </c>
      <c r="AD91" s="37" t="s">
        <v>3561</v>
      </c>
      <c r="AE91" s="37" t="s">
        <v>3561</v>
      </c>
      <c r="AF91" s="37">
        <v>0</v>
      </c>
      <c r="AG91" s="37" t="s">
        <v>3561</v>
      </c>
      <c r="AH91" s="37" t="s">
        <v>3561</v>
      </c>
      <c r="AI91" s="37">
        <v>0</v>
      </c>
      <c r="AJ91" s="37">
        <v>0</v>
      </c>
      <c r="AK91" s="37">
        <v>2736</v>
      </c>
      <c r="AL91" s="37">
        <v>2736</v>
      </c>
      <c r="AM91" s="37" t="s">
        <v>3561</v>
      </c>
      <c r="AN91" s="37" t="s">
        <v>3561</v>
      </c>
      <c r="AO91" s="37">
        <v>0</v>
      </c>
      <c r="AP91" s="37" t="s">
        <v>3561</v>
      </c>
      <c r="AQ91" s="37" t="s">
        <v>3561</v>
      </c>
      <c r="AR91" s="37">
        <v>0</v>
      </c>
      <c r="AS91" s="37">
        <v>0</v>
      </c>
      <c r="AT91" s="37">
        <v>880</v>
      </c>
      <c r="AU91" s="37">
        <v>880</v>
      </c>
      <c r="AV91" s="37">
        <v>1.8</v>
      </c>
      <c r="AW91" s="37">
        <v>108.5</v>
      </c>
      <c r="AX91" s="37">
        <v>110.3</v>
      </c>
      <c r="AY91" s="37" t="s">
        <v>3561</v>
      </c>
      <c r="AZ91" s="37" t="s">
        <v>3561</v>
      </c>
      <c r="BA91" s="37">
        <v>0</v>
      </c>
      <c r="BB91" s="37" t="s">
        <v>3561</v>
      </c>
      <c r="BC91" s="37" t="s">
        <v>3561</v>
      </c>
      <c r="BD91" s="37">
        <v>0</v>
      </c>
      <c r="BE91" s="37">
        <v>0</v>
      </c>
      <c r="BF91" s="37">
        <v>1448</v>
      </c>
      <c r="BG91" s="37">
        <v>1448</v>
      </c>
      <c r="BH91" s="36" t="s">
        <v>3561</v>
      </c>
      <c r="BI91" s="36" t="s">
        <v>3561</v>
      </c>
      <c r="BJ91" s="36">
        <v>0</v>
      </c>
    </row>
    <row r="92" spans="1:62" ht="15.75" customHeight="1" x14ac:dyDescent="0.3">
      <c r="A92" s="29" t="s">
        <v>658</v>
      </c>
      <c r="B92" s="29" t="s">
        <v>131</v>
      </c>
      <c r="C92" s="30" t="str">
        <f t="shared" si="1"/>
        <v>PANGASINANBINMALEY</v>
      </c>
      <c r="D92" s="31" t="s">
        <v>3444</v>
      </c>
      <c r="E92" s="32" t="s">
        <v>3457</v>
      </c>
      <c r="F92" s="37" t="s">
        <v>3561</v>
      </c>
      <c r="G92" s="37" t="s">
        <v>3561</v>
      </c>
      <c r="H92" s="37">
        <v>0</v>
      </c>
      <c r="I92" s="37"/>
      <c r="J92" s="37"/>
      <c r="K92" s="37"/>
      <c r="L92" s="37" t="s">
        <v>3561</v>
      </c>
      <c r="M92" s="37" t="s">
        <v>3561</v>
      </c>
      <c r="N92" s="37">
        <v>0</v>
      </c>
      <c r="P92" s="37" t="s">
        <v>3561</v>
      </c>
      <c r="Q92" s="37" t="s">
        <v>3561</v>
      </c>
      <c r="R92" s="37" t="s">
        <v>3561</v>
      </c>
      <c r="S92" s="37" t="s">
        <v>3561</v>
      </c>
      <c r="T92" s="37">
        <v>0</v>
      </c>
      <c r="U92" s="37"/>
      <c r="V92" s="37"/>
      <c r="W92" s="37"/>
      <c r="X92" s="37" t="s">
        <v>3561</v>
      </c>
      <c r="Y92" s="37" t="s">
        <v>3561</v>
      </c>
      <c r="Z92" s="37">
        <v>0</v>
      </c>
      <c r="AA92" s="37" t="s">
        <v>3561</v>
      </c>
      <c r="AB92" s="37" t="s">
        <v>3561</v>
      </c>
      <c r="AC92" s="37">
        <v>0</v>
      </c>
      <c r="AD92" s="37" t="s">
        <v>3561</v>
      </c>
      <c r="AE92" s="37" t="s">
        <v>3561</v>
      </c>
      <c r="AF92" s="37">
        <v>0</v>
      </c>
      <c r="AG92" s="37" t="s">
        <v>3561</v>
      </c>
      <c r="AH92" s="37" t="s">
        <v>3561</v>
      </c>
      <c r="AI92" s="37">
        <v>0</v>
      </c>
      <c r="AJ92" s="37">
        <v>2438</v>
      </c>
      <c r="AK92" s="37">
        <v>25</v>
      </c>
      <c r="AL92" s="37">
        <v>2463</v>
      </c>
      <c r="AM92" s="37" t="s">
        <v>3561</v>
      </c>
      <c r="AN92" s="37" t="s">
        <v>3561</v>
      </c>
      <c r="AO92" s="37">
        <v>0</v>
      </c>
      <c r="AP92" s="37" t="s">
        <v>3561</v>
      </c>
      <c r="AQ92" s="37" t="s">
        <v>3561</v>
      </c>
      <c r="AR92" s="37">
        <v>0</v>
      </c>
      <c r="AS92" s="37">
        <v>0</v>
      </c>
      <c r="AT92" s="37">
        <v>50</v>
      </c>
      <c r="AU92" s="37">
        <v>50</v>
      </c>
      <c r="AV92" s="37" t="s">
        <v>3561</v>
      </c>
      <c r="AW92" s="37" t="s">
        <v>3561</v>
      </c>
      <c r="AX92" s="37">
        <v>0</v>
      </c>
      <c r="AY92" s="37" t="s">
        <v>3561</v>
      </c>
      <c r="AZ92" s="37" t="s">
        <v>3561</v>
      </c>
      <c r="BA92" s="37">
        <v>0</v>
      </c>
      <c r="BB92" s="37" t="s">
        <v>3561</v>
      </c>
      <c r="BC92" s="37" t="s">
        <v>3561</v>
      </c>
      <c r="BD92" s="37">
        <v>0</v>
      </c>
      <c r="BE92" s="37">
        <v>0</v>
      </c>
      <c r="BF92" s="37">
        <v>45</v>
      </c>
      <c r="BG92" s="37">
        <v>45</v>
      </c>
      <c r="BH92" s="36" t="s">
        <v>3561</v>
      </c>
      <c r="BI92" s="36" t="s">
        <v>3561</v>
      </c>
      <c r="BJ92" s="36">
        <v>0</v>
      </c>
    </row>
    <row r="93" spans="1:62" ht="15.75" customHeight="1" x14ac:dyDescent="0.3">
      <c r="A93" s="29" t="s">
        <v>680</v>
      </c>
      <c r="B93" s="29" t="s">
        <v>131</v>
      </c>
      <c r="C93" s="30" t="str">
        <f t="shared" si="1"/>
        <v>PANGASINANBOLINAO</v>
      </c>
      <c r="D93" s="31" t="s">
        <v>3444</v>
      </c>
      <c r="E93" s="32" t="s">
        <v>3458</v>
      </c>
      <c r="F93" s="37" t="s">
        <v>3561</v>
      </c>
      <c r="G93" s="37" t="s">
        <v>3561</v>
      </c>
      <c r="H93" s="37">
        <v>0</v>
      </c>
      <c r="I93" s="37"/>
      <c r="J93" s="37"/>
      <c r="K93" s="37"/>
      <c r="L93" s="37" t="s">
        <v>3561</v>
      </c>
      <c r="M93" s="37" t="s">
        <v>3561</v>
      </c>
      <c r="N93" s="37">
        <v>0</v>
      </c>
      <c r="P93" s="37" t="s">
        <v>3561</v>
      </c>
      <c r="Q93" s="37" t="s">
        <v>3561</v>
      </c>
      <c r="R93" s="37">
        <v>0</v>
      </c>
      <c r="S93" s="37">
        <v>2339</v>
      </c>
      <c r="T93" s="37">
        <v>2339</v>
      </c>
      <c r="U93" s="37"/>
      <c r="V93" s="37"/>
      <c r="W93" s="37"/>
      <c r="X93" s="37">
        <v>0</v>
      </c>
      <c r="Y93" s="37">
        <v>1459</v>
      </c>
      <c r="Z93" s="37">
        <v>1459</v>
      </c>
      <c r="AA93" s="37" t="s">
        <v>3561</v>
      </c>
      <c r="AB93" s="37" t="s">
        <v>3561</v>
      </c>
      <c r="AC93" s="37">
        <v>0</v>
      </c>
      <c r="AD93" s="37" t="s">
        <v>3561</v>
      </c>
      <c r="AE93" s="37" t="s">
        <v>3561</v>
      </c>
      <c r="AF93" s="37">
        <v>0</v>
      </c>
      <c r="AG93" s="37" t="s">
        <v>3561</v>
      </c>
      <c r="AH93" s="37" t="s">
        <v>3561</v>
      </c>
      <c r="AI93" s="37">
        <v>0</v>
      </c>
      <c r="AJ93" s="37">
        <v>0</v>
      </c>
      <c r="AK93" s="37">
        <v>2872</v>
      </c>
      <c r="AL93" s="37">
        <v>2872</v>
      </c>
      <c r="AM93" s="37" t="s">
        <v>3561</v>
      </c>
      <c r="AN93" s="37" t="s">
        <v>3561</v>
      </c>
      <c r="AO93" s="37">
        <v>0</v>
      </c>
      <c r="AP93" s="37" t="s">
        <v>3561</v>
      </c>
      <c r="AQ93" s="37" t="s">
        <v>3561</v>
      </c>
      <c r="AR93" s="37">
        <v>0</v>
      </c>
      <c r="AS93" s="37">
        <v>0</v>
      </c>
      <c r="AT93" s="37">
        <v>302</v>
      </c>
      <c r="AU93" s="37">
        <v>302</v>
      </c>
      <c r="AV93" s="37" t="s">
        <v>3561</v>
      </c>
      <c r="AW93" s="37" t="s">
        <v>3561</v>
      </c>
      <c r="AX93" s="37">
        <v>0</v>
      </c>
      <c r="AY93" s="37" t="s">
        <v>3561</v>
      </c>
      <c r="AZ93" s="37" t="s">
        <v>3561</v>
      </c>
      <c r="BA93" s="37">
        <v>0</v>
      </c>
      <c r="BB93" s="37" t="s">
        <v>3561</v>
      </c>
      <c r="BC93" s="37" t="s">
        <v>3561</v>
      </c>
      <c r="BD93" s="37">
        <v>0</v>
      </c>
      <c r="BE93" s="37">
        <v>0</v>
      </c>
      <c r="BF93" s="37">
        <v>1800</v>
      </c>
      <c r="BG93" s="37">
        <v>1800</v>
      </c>
      <c r="BH93" s="36">
        <v>0</v>
      </c>
      <c r="BI93" s="36">
        <v>1202</v>
      </c>
      <c r="BJ93" s="36">
        <v>1202</v>
      </c>
    </row>
    <row r="94" spans="1:62" ht="15.75" customHeight="1" x14ac:dyDescent="0.3">
      <c r="A94" s="29" t="s">
        <v>731</v>
      </c>
      <c r="B94" s="29" t="s">
        <v>131</v>
      </c>
      <c r="C94" s="30" t="str">
        <f t="shared" si="1"/>
        <v>PANGASINANBUGALLON</v>
      </c>
      <c r="D94" s="31" t="s">
        <v>3444</v>
      </c>
      <c r="E94" s="32" t="s">
        <v>3459</v>
      </c>
      <c r="F94" s="37" t="s">
        <v>3561</v>
      </c>
      <c r="G94" s="37" t="s">
        <v>3561</v>
      </c>
      <c r="H94" s="37">
        <v>0</v>
      </c>
      <c r="I94" s="37"/>
      <c r="J94" s="37"/>
      <c r="K94" s="37"/>
      <c r="L94" s="37">
        <v>0</v>
      </c>
      <c r="M94" s="37">
        <v>329</v>
      </c>
      <c r="N94" s="37">
        <v>329</v>
      </c>
      <c r="P94" s="37">
        <v>0</v>
      </c>
      <c r="Q94" s="37">
        <v>110</v>
      </c>
      <c r="R94" s="37">
        <v>328</v>
      </c>
      <c r="S94" s="37">
        <v>533</v>
      </c>
      <c r="T94" s="37">
        <v>861</v>
      </c>
      <c r="U94" s="37"/>
      <c r="V94" s="37"/>
      <c r="W94" s="37"/>
      <c r="X94" s="37" t="s">
        <v>3561</v>
      </c>
      <c r="Y94" s="37" t="s">
        <v>3561</v>
      </c>
      <c r="Z94" s="37">
        <v>0</v>
      </c>
      <c r="AA94" s="37" t="s">
        <v>3561</v>
      </c>
      <c r="AB94" s="37" t="s">
        <v>3561</v>
      </c>
      <c r="AC94" s="37">
        <v>0</v>
      </c>
      <c r="AD94" s="37">
        <v>20</v>
      </c>
      <c r="AE94" s="37">
        <v>20</v>
      </c>
      <c r="AF94" s="37">
        <v>40</v>
      </c>
      <c r="AG94" s="37" t="s">
        <v>3561</v>
      </c>
      <c r="AH94" s="37" t="s">
        <v>3561</v>
      </c>
      <c r="AI94" s="37">
        <v>0</v>
      </c>
      <c r="AJ94" s="37">
        <v>582</v>
      </c>
      <c r="AK94" s="37">
        <v>276</v>
      </c>
      <c r="AL94" s="37">
        <v>858</v>
      </c>
      <c r="AM94" s="37" t="s">
        <v>3561</v>
      </c>
      <c r="AN94" s="37" t="s">
        <v>3561</v>
      </c>
      <c r="AO94" s="37">
        <v>0</v>
      </c>
      <c r="AP94" s="37" t="s">
        <v>3561</v>
      </c>
      <c r="AQ94" s="37" t="s">
        <v>3561</v>
      </c>
      <c r="AR94" s="37">
        <v>0</v>
      </c>
      <c r="AS94" s="37">
        <v>0</v>
      </c>
      <c r="AT94" s="37">
        <v>265</v>
      </c>
      <c r="AU94" s="37">
        <v>265</v>
      </c>
      <c r="AV94" s="37">
        <v>50</v>
      </c>
      <c r="AW94" s="37">
        <v>738</v>
      </c>
      <c r="AX94" s="37">
        <v>788</v>
      </c>
      <c r="AY94" s="37" t="s">
        <v>3561</v>
      </c>
      <c r="AZ94" s="37" t="s">
        <v>3561</v>
      </c>
      <c r="BA94" s="37">
        <v>0</v>
      </c>
      <c r="BB94" s="37" t="s">
        <v>3561</v>
      </c>
      <c r="BC94" s="37" t="s">
        <v>3561</v>
      </c>
      <c r="BD94" s="37">
        <v>0</v>
      </c>
      <c r="BE94" s="37" t="s">
        <v>3561</v>
      </c>
      <c r="BF94" s="37" t="s">
        <v>3561</v>
      </c>
      <c r="BG94" s="37">
        <v>0</v>
      </c>
      <c r="BH94" s="36" t="s">
        <v>3561</v>
      </c>
      <c r="BI94" s="36" t="s">
        <v>3561</v>
      </c>
      <c r="BJ94" s="36">
        <v>0</v>
      </c>
    </row>
    <row r="95" spans="1:62" ht="15.75" customHeight="1" x14ac:dyDescent="0.3">
      <c r="A95" s="29" t="s">
        <v>767</v>
      </c>
      <c r="B95" s="29" t="s">
        <v>131</v>
      </c>
      <c r="C95" s="30" t="str">
        <f t="shared" si="1"/>
        <v>PANGASINANBURGOS</v>
      </c>
      <c r="D95" s="31" t="s">
        <v>3444</v>
      </c>
      <c r="E95" s="32" t="s">
        <v>3374</v>
      </c>
      <c r="F95" s="37" t="s">
        <v>3561</v>
      </c>
      <c r="G95" s="37" t="s">
        <v>3561</v>
      </c>
      <c r="H95" s="37">
        <v>0</v>
      </c>
      <c r="I95" s="37"/>
      <c r="J95" s="37"/>
      <c r="K95" s="37"/>
      <c r="L95" s="37">
        <v>0</v>
      </c>
      <c r="M95" s="37">
        <v>225</v>
      </c>
      <c r="N95" s="37">
        <v>225</v>
      </c>
      <c r="P95" s="37" t="s">
        <v>3561</v>
      </c>
      <c r="Q95" s="37" t="s">
        <v>3561</v>
      </c>
      <c r="R95" s="37">
        <v>0</v>
      </c>
      <c r="S95" s="37">
        <v>179</v>
      </c>
      <c r="T95" s="37">
        <v>179</v>
      </c>
      <c r="U95" s="37"/>
      <c r="V95" s="37"/>
      <c r="W95" s="37"/>
      <c r="X95" s="37" t="s">
        <v>3561</v>
      </c>
      <c r="Y95" s="37" t="s">
        <v>3561</v>
      </c>
      <c r="Z95" s="37">
        <v>0</v>
      </c>
      <c r="AA95" s="37" t="s">
        <v>3561</v>
      </c>
      <c r="AB95" s="37" t="s">
        <v>3561</v>
      </c>
      <c r="AC95" s="37">
        <v>0</v>
      </c>
      <c r="AD95" s="37" t="s">
        <v>3561</v>
      </c>
      <c r="AE95" s="37" t="s">
        <v>3561</v>
      </c>
      <c r="AF95" s="37">
        <v>0</v>
      </c>
      <c r="AG95" s="37" t="s">
        <v>3561</v>
      </c>
      <c r="AH95" s="37" t="s">
        <v>3561</v>
      </c>
      <c r="AI95" s="37">
        <v>0</v>
      </c>
      <c r="AJ95" s="37">
        <v>15</v>
      </c>
      <c r="AK95" s="37">
        <v>1164.7</v>
      </c>
      <c r="AL95" s="37">
        <v>1179.7</v>
      </c>
      <c r="AM95" s="37" t="s">
        <v>3561</v>
      </c>
      <c r="AN95" s="37" t="s">
        <v>3561</v>
      </c>
      <c r="AO95" s="37">
        <v>0</v>
      </c>
      <c r="AP95" s="37" t="s">
        <v>3561</v>
      </c>
      <c r="AQ95" s="37" t="s">
        <v>3561</v>
      </c>
      <c r="AR95" s="37">
        <v>0</v>
      </c>
      <c r="AS95" s="37">
        <v>0</v>
      </c>
      <c r="AT95" s="37">
        <v>780</v>
      </c>
      <c r="AU95" s="37">
        <v>780</v>
      </c>
      <c r="AV95" s="37">
        <v>10</v>
      </c>
      <c r="AW95" s="37">
        <v>30</v>
      </c>
      <c r="AX95" s="37">
        <v>40</v>
      </c>
      <c r="AY95" s="37" t="s">
        <v>3561</v>
      </c>
      <c r="AZ95" s="37" t="s">
        <v>3561</v>
      </c>
      <c r="BA95" s="37">
        <v>0</v>
      </c>
      <c r="BB95" s="37" t="s">
        <v>3561</v>
      </c>
      <c r="BC95" s="37" t="s">
        <v>3561</v>
      </c>
      <c r="BD95" s="37">
        <v>0</v>
      </c>
      <c r="BE95" s="37">
        <v>0</v>
      </c>
      <c r="BF95" s="37">
        <v>432.1</v>
      </c>
      <c r="BG95" s="37">
        <v>432.1</v>
      </c>
      <c r="BH95" s="36">
        <v>0</v>
      </c>
      <c r="BI95" s="36">
        <v>583.54999999999995</v>
      </c>
      <c r="BJ95" s="36">
        <v>583.54999999999995</v>
      </c>
    </row>
    <row r="96" spans="1:62" ht="15.75" customHeight="1" x14ac:dyDescent="0.3">
      <c r="A96" s="29" t="s">
        <v>838</v>
      </c>
      <c r="B96" s="29" t="s">
        <v>131</v>
      </c>
      <c r="C96" s="30" t="str">
        <f t="shared" si="1"/>
        <v>PANGASINANCALASIAO</v>
      </c>
      <c r="D96" s="31" t="s">
        <v>3444</v>
      </c>
      <c r="E96" s="32" t="s">
        <v>3460</v>
      </c>
      <c r="F96" s="37" t="s">
        <v>3561</v>
      </c>
      <c r="G96" s="37" t="s">
        <v>3561</v>
      </c>
      <c r="H96" s="37">
        <v>0</v>
      </c>
      <c r="I96" s="37"/>
      <c r="J96" s="37"/>
      <c r="K96" s="37"/>
      <c r="L96" s="37">
        <v>85.84</v>
      </c>
      <c r="M96" s="37">
        <v>98.6</v>
      </c>
      <c r="N96" s="37">
        <v>184.44</v>
      </c>
      <c r="P96" s="37" t="s">
        <v>3561</v>
      </c>
      <c r="Q96" s="37" t="s">
        <v>3561</v>
      </c>
      <c r="R96" s="37">
        <v>248.5</v>
      </c>
      <c r="S96" s="37">
        <v>0</v>
      </c>
      <c r="T96" s="37">
        <v>248.5</v>
      </c>
      <c r="U96" s="37"/>
      <c r="V96" s="37"/>
      <c r="W96" s="37"/>
      <c r="X96" s="37" t="s">
        <v>3561</v>
      </c>
      <c r="Y96" s="37" t="s">
        <v>3561</v>
      </c>
      <c r="Z96" s="37">
        <v>0</v>
      </c>
      <c r="AA96" s="37" t="s">
        <v>3561</v>
      </c>
      <c r="AB96" s="37" t="s">
        <v>3561</v>
      </c>
      <c r="AC96" s="37">
        <v>0</v>
      </c>
      <c r="AD96" s="37" t="s">
        <v>3561</v>
      </c>
      <c r="AE96" s="37" t="s">
        <v>3561</v>
      </c>
      <c r="AF96" s="37">
        <v>0</v>
      </c>
      <c r="AG96" s="37" t="s">
        <v>3561</v>
      </c>
      <c r="AH96" s="37" t="s">
        <v>3561</v>
      </c>
      <c r="AI96" s="37">
        <v>0</v>
      </c>
      <c r="AJ96" s="37">
        <v>217</v>
      </c>
      <c r="AK96" s="37">
        <v>2562</v>
      </c>
      <c r="AL96" s="37">
        <v>2779</v>
      </c>
      <c r="AM96" s="37" t="s">
        <v>3561</v>
      </c>
      <c r="AN96" s="37" t="s">
        <v>3561</v>
      </c>
      <c r="AO96" s="37">
        <v>0</v>
      </c>
      <c r="AP96" s="37" t="s">
        <v>3561</v>
      </c>
      <c r="AQ96" s="37">
        <v>60</v>
      </c>
      <c r="AR96" s="37">
        <v>60</v>
      </c>
      <c r="AS96" s="37">
        <v>0</v>
      </c>
      <c r="AT96" s="37">
        <v>234</v>
      </c>
      <c r="AU96" s="37">
        <v>234</v>
      </c>
      <c r="AV96" s="37">
        <v>185</v>
      </c>
      <c r="AW96" s="37">
        <v>217</v>
      </c>
      <c r="AX96" s="37">
        <v>402</v>
      </c>
      <c r="AY96" s="37" t="s">
        <v>3561</v>
      </c>
      <c r="AZ96" s="37" t="s">
        <v>3561</v>
      </c>
      <c r="BA96" s="37">
        <v>0</v>
      </c>
      <c r="BB96" s="37" t="s">
        <v>3561</v>
      </c>
      <c r="BC96" s="37" t="s">
        <v>3561</v>
      </c>
      <c r="BD96" s="37">
        <v>0</v>
      </c>
      <c r="BE96" s="37">
        <v>425</v>
      </c>
      <c r="BF96" s="37">
        <v>783</v>
      </c>
      <c r="BG96" s="37">
        <v>1208</v>
      </c>
      <c r="BH96" s="36" t="s">
        <v>3561</v>
      </c>
      <c r="BI96" s="36" t="s">
        <v>3561</v>
      </c>
      <c r="BJ96" s="36">
        <v>0</v>
      </c>
    </row>
    <row r="97" spans="1:62" ht="15.75" customHeight="1" x14ac:dyDescent="0.3">
      <c r="A97" s="29" t="s">
        <v>1189</v>
      </c>
      <c r="B97" s="29" t="s">
        <v>131</v>
      </c>
      <c r="C97" s="30" t="str">
        <f t="shared" si="1"/>
        <v>PANGASINANDAGUPAN CITY</v>
      </c>
      <c r="D97" s="31" t="s">
        <v>3444</v>
      </c>
      <c r="E97" s="32" t="s">
        <v>3461</v>
      </c>
      <c r="F97" s="37" t="s">
        <v>3561</v>
      </c>
      <c r="G97" s="37" t="s">
        <v>3561</v>
      </c>
      <c r="H97" s="37">
        <v>0</v>
      </c>
      <c r="I97" s="37"/>
      <c r="J97" s="37"/>
      <c r="K97" s="37"/>
      <c r="L97" s="37" t="s">
        <v>3561</v>
      </c>
      <c r="M97" s="37" t="s">
        <v>3561</v>
      </c>
      <c r="N97" s="37">
        <v>0</v>
      </c>
      <c r="P97" s="37" t="s">
        <v>3561</v>
      </c>
      <c r="Q97" s="37" t="s">
        <v>3561</v>
      </c>
      <c r="R97" s="37">
        <v>13</v>
      </c>
      <c r="S97" s="37">
        <v>0</v>
      </c>
      <c r="T97" s="37">
        <v>13</v>
      </c>
      <c r="U97" s="37">
        <v>57</v>
      </c>
      <c r="V97" s="37"/>
      <c r="W97" s="37">
        <v>57</v>
      </c>
      <c r="X97" s="37" t="s">
        <v>3561</v>
      </c>
      <c r="Y97" s="37" t="s">
        <v>3561</v>
      </c>
      <c r="Z97" s="37">
        <v>0</v>
      </c>
      <c r="AA97" s="37" t="s">
        <v>3561</v>
      </c>
      <c r="AB97" s="37" t="s">
        <v>3561</v>
      </c>
      <c r="AC97" s="37">
        <v>0</v>
      </c>
      <c r="AD97" s="37" t="s">
        <v>3561</v>
      </c>
      <c r="AE97" s="37" t="s">
        <v>3561</v>
      </c>
      <c r="AF97" s="37">
        <v>0</v>
      </c>
      <c r="AG97" s="37" t="s">
        <v>3561</v>
      </c>
      <c r="AH97" s="37" t="s">
        <v>3561</v>
      </c>
      <c r="AI97" s="37">
        <v>0</v>
      </c>
      <c r="AJ97" s="37">
        <v>0</v>
      </c>
      <c r="AK97" s="37">
        <v>140</v>
      </c>
      <c r="AL97" s="37">
        <v>140</v>
      </c>
      <c r="AM97" s="37" t="s">
        <v>3561</v>
      </c>
      <c r="AN97" s="37" t="s">
        <v>3561</v>
      </c>
      <c r="AO97" s="37">
        <v>0</v>
      </c>
      <c r="AP97" s="37" t="s">
        <v>3561</v>
      </c>
      <c r="AQ97" s="37" t="s">
        <v>3561</v>
      </c>
      <c r="AR97" s="37">
        <v>0</v>
      </c>
      <c r="AS97" s="37" t="s">
        <v>3561</v>
      </c>
      <c r="AT97" s="37" t="s">
        <v>3561</v>
      </c>
      <c r="AU97" s="37">
        <v>0</v>
      </c>
      <c r="AV97" s="37">
        <v>0</v>
      </c>
      <c r="AW97" s="37">
        <v>185</v>
      </c>
      <c r="AX97" s="37">
        <v>185</v>
      </c>
      <c r="AY97" s="37" t="s">
        <v>3561</v>
      </c>
      <c r="AZ97" s="37" t="s">
        <v>3561</v>
      </c>
      <c r="BA97" s="37">
        <v>0</v>
      </c>
      <c r="BB97" s="37" t="s">
        <v>3561</v>
      </c>
      <c r="BC97" s="37" t="s">
        <v>3561</v>
      </c>
      <c r="BD97" s="37">
        <v>0</v>
      </c>
      <c r="BE97" s="37" t="s">
        <v>3561</v>
      </c>
      <c r="BF97" s="37" t="s">
        <v>3561</v>
      </c>
      <c r="BG97" s="37">
        <v>0</v>
      </c>
      <c r="BH97" s="36" t="s">
        <v>3561</v>
      </c>
      <c r="BI97" s="36" t="s">
        <v>3561</v>
      </c>
      <c r="BJ97" s="36">
        <v>0</v>
      </c>
    </row>
    <row r="98" spans="1:62" ht="15.75" customHeight="1" x14ac:dyDescent="0.3">
      <c r="A98" s="29" t="s">
        <v>1213</v>
      </c>
      <c r="B98" s="29" t="s">
        <v>131</v>
      </c>
      <c r="C98" s="30" t="str">
        <f t="shared" si="1"/>
        <v>PANGASINANDASOL</v>
      </c>
      <c r="D98" s="31" t="s">
        <v>3444</v>
      </c>
      <c r="E98" s="32" t="s">
        <v>3462</v>
      </c>
      <c r="F98" s="37" t="s">
        <v>3561</v>
      </c>
      <c r="G98" s="37" t="s">
        <v>3561</v>
      </c>
      <c r="H98" s="37">
        <v>0</v>
      </c>
      <c r="I98" s="37"/>
      <c r="J98" s="37"/>
      <c r="K98" s="37"/>
      <c r="L98" s="37">
        <v>0</v>
      </c>
      <c r="M98" s="37">
        <v>37.380000000000003</v>
      </c>
      <c r="N98" s="37">
        <v>37.380000000000003</v>
      </c>
      <c r="P98" s="37" t="s">
        <v>3561</v>
      </c>
      <c r="Q98" s="37" t="s">
        <v>3561</v>
      </c>
      <c r="R98" s="37">
        <v>0</v>
      </c>
      <c r="S98" s="37">
        <v>2173</v>
      </c>
      <c r="T98" s="37">
        <v>2173</v>
      </c>
      <c r="U98" s="37"/>
      <c r="V98" s="37"/>
      <c r="W98" s="37"/>
      <c r="X98" s="37">
        <v>0</v>
      </c>
      <c r="Y98" s="37">
        <v>50</v>
      </c>
      <c r="Z98" s="37">
        <v>50</v>
      </c>
      <c r="AA98" s="37" t="s">
        <v>3561</v>
      </c>
      <c r="AB98" s="37" t="s">
        <v>3561</v>
      </c>
      <c r="AC98" s="37">
        <v>0</v>
      </c>
      <c r="AD98" s="37" t="s">
        <v>3561</v>
      </c>
      <c r="AE98" s="37" t="s">
        <v>3561</v>
      </c>
      <c r="AF98" s="37">
        <v>0</v>
      </c>
      <c r="AG98" s="37" t="s">
        <v>3561</v>
      </c>
      <c r="AH98" s="37" t="s">
        <v>3561</v>
      </c>
      <c r="AI98" s="37">
        <v>0</v>
      </c>
      <c r="AJ98" s="37">
        <v>0</v>
      </c>
      <c r="AK98" s="37">
        <v>2148</v>
      </c>
      <c r="AL98" s="37">
        <v>2148</v>
      </c>
      <c r="AM98" s="37" t="s">
        <v>3561</v>
      </c>
      <c r="AN98" s="37" t="s">
        <v>3561</v>
      </c>
      <c r="AO98" s="37">
        <v>0</v>
      </c>
      <c r="AP98" s="37" t="s">
        <v>3561</v>
      </c>
      <c r="AQ98" s="37" t="s">
        <v>3561</v>
      </c>
      <c r="AR98" s="37">
        <v>0</v>
      </c>
      <c r="AS98" s="37">
        <v>0</v>
      </c>
      <c r="AT98" s="37">
        <v>148</v>
      </c>
      <c r="AU98" s="37">
        <v>148</v>
      </c>
      <c r="AV98" s="37" t="s">
        <v>3561</v>
      </c>
      <c r="AW98" s="37" t="s">
        <v>3561</v>
      </c>
      <c r="AX98" s="37">
        <v>0</v>
      </c>
      <c r="AY98" s="37" t="s">
        <v>3561</v>
      </c>
      <c r="AZ98" s="37" t="s">
        <v>3561</v>
      </c>
      <c r="BA98" s="37">
        <v>0</v>
      </c>
      <c r="BB98" s="37" t="s">
        <v>3561</v>
      </c>
      <c r="BC98" s="37" t="s">
        <v>3561</v>
      </c>
      <c r="BD98" s="37">
        <v>0</v>
      </c>
      <c r="BE98" s="37">
        <v>0</v>
      </c>
      <c r="BF98" s="37">
        <v>680</v>
      </c>
      <c r="BG98" s="37">
        <v>680</v>
      </c>
      <c r="BH98" s="36">
        <v>0</v>
      </c>
      <c r="BI98" s="36">
        <v>1320</v>
      </c>
      <c r="BJ98" s="36">
        <v>1320</v>
      </c>
    </row>
    <row r="99" spans="1:62" ht="15.75" customHeight="1" x14ac:dyDescent="0.3">
      <c r="A99" s="29" t="s">
        <v>1523</v>
      </c>
      <c r="B99" s="29" t="s">
        <v>131</v>
      </c>
      <c r="C99" s="30" t="str">
        <f t="shared" si="1"/>
        <v>PANGASINANINFANTA</v>
      </c>
      <c r="D99" s="31" t="s">
        <v>3444</v>
      </c>
      <c r="E99" s="32" t="s">
        <v>3463</v>
      </c>
      <c r="F99" s="37" t="s">
        <v>3561</v>
      </c>
      <c r="G99" s="37" t="s">
        <v>3561</v>
      </c>
      <c r="H99" s="37">
        <v>0</v>
      </c>
      <c r="I99" s="37"/>
      <c r="J99" s="37"/>
      <c r="K99" s="37"/>
      <c r="L99" s="37">
        <v>0</v>
      </c>
      <c r="M99" s="37">
        <v>25</v>
      </c>
      <c r="N99" s="37">
        <v>25</v>
      </c>
      <c r="P99" s="37" t="s">
        <v>3561</v>
      </c>
      <c r="Q99" s="37" t="s">
        <v>3561</v>
      </c>
      <c r="R99" s="37">
        <v>4.5</v>
      </c>
      <c r="S99" s="37">
        <v>1922</v>
      </c>
      <c r="T99" s="37">
        <v>1926.5</v>
      </c>
      <c r="U99" s="37"/>
      <c r="V99" s="37"/>
      <c r="W99" s="37"/>
      <c r="X99" s="37">
        <v>0</v>
      </c>
      <c r="Y99" s="37">
        <v>435</v>
      </c>
      <c r="Z99" s="37">
        <v>435</v>
      </c>
      <c r="AA99" s="37" t="s">
        <v>3561</v>
      </c>
      <c r="AB99" s="37" t="s">
        <v>3561</v>
      </c>
      <c r="AC99" s="37">
        <v>0</v>
      </c>
      <c r="AD99" s="37" t="s">
        <v>3561</v>
      </c>
      <c r="AE99" s="37" t="s">
        <v>3561</v>
      </c>
      <c r="AF99" s="37">
        <v>0</v>
      </c>
      <c r="AG99" s="37" t="s">
        <v>3561</v>
      </c>
      <c r="AH99" s="37" t="s">
        <v>3561</v>
      </c>
      <c r="AI99" s="37">
        <v>0</v>
      </c>
      <c r="AJ99" s="37">
        <v>515</v>
      </c>
      <c r="AK99" s="37">
        <v>530</v>
      </c>
      <c r="AL99" s="37">
        <v>1045</v>
      </c>
      <c r="AM99" s="37" t="s">
        <v>3561</v>
      </c>
      <c r="AN99" s="37" t="s">
        <v>3561</v>
      </c>
      <c r="AO99" s="37">
        <v>0</v>
      </c>
      <c r="AP99" s="37" t="s">
        <v>3561</v>
      </c>
      <c r="AQ99" s="37" t="s">
        <v>3561</v>
      </c>
      <c r="AR99" s="37">
        <v>0</v>
      </c>
      <c r="AS99" s="37">
        <v>0</v>
      </c>
      <c r="AT99" s="37">
        <v>395</v>
      </c>
      <c r="AU99" s="37">
        <v>395</v>
      </c>
      <c r="AV99" s="37">
        <v>50</v>
      </c>
      <c r="AW99" s="37">
        <v>193.1</v>
      </c>
      <c r="AX99" s="37">
        <v>243.1</v>
      </c>
      <c r="AY99" s="37" t="s">
        <v>3561</v>
      </c>
      <c r="AZ99" s="37" t="s">
        <v>3561</v>
      </c>
      <c r="BA99" s="37">
        <v>0</v>
      </c>
      <c r="BB99" s="37" t="s">
        <v>3561</v>
      </c>
      <c r="BC99" s="37" t="s">
        <v>3561</v>
      </c>
      <c r="BD99" s="37">
        <v>0</v>
      </c>
      <c r="BE99" s="37">
        <v>0</v>
      </c>
      <c r="BF99" s="37">
        <v>812</v>
      </c>
      <c r="BG99" s="37">
        <v>812</v>
      </c>
      <c r="BH99" s="36">
        <v>0</v>
      </c>
      <c r="BI99" s="36">
        <v>100</v>
      </c>
      <c r="BJ99" s="36">
        <v>100</v>
      </c>
    </row>
    <row r="100" spans="1:62" ht="15.75" customHeight="1" x14ac:dyDescent="0.3">
      <c r="A100" s="29" t="s">
        <v>1691</v>
      </c>
      <c r="B100" s="29" t="s">
        <v>131</v>
      </c>
      <c r="C100" s="30" t="str">
        <f t="shared" si="1"/>
        <v>PANGASINANLABRADOR</v>
      </c>
      <c r="D100" s="31" t="s">
        <v>3444</v>
      </c>
      <c r="E100" s="32" t="s">
        <v>3464</v>
      </c>
      <c r="F100" s="37">
        <v>0</v>
      </c>
      <c r="G100" s="37">
        <v>15</v>
      </c>
      <c r="H100" s="37">
        <v>15</v>
      </c>
      <c r="I100" s="37"/>
      <c r="J100" s="37"/>
      <c r="K100" s="37"/>
      <c r="L100" s="37" t="s">
        <v>3561</v>
      </c>
      <c r="M100" s="37" t="s">
        <v>3561</v>
      </c>
      <c r="N100" s="37">
        <v>0</v>
      </c>
      <c r="P100" s="37">
        <v>0</v>
      </c>
      <c r="Q100" s="37">
        <v>225</v>
      </c>
      <c r="R100" s="37">
        <v>0</v>
      </c>
      <c r="S100" s="37">
        <v>300</v>
      </c>
      <c r="T100" s="37">
        <v>300</v>
      </c>
      <c r="U100" s="37"/>
      <c r="V100" s="37"/>
      <c r="W100" s="37"/>
      <c r="X100" s="37" t="s">
        <v>3561</v>
      </c>
      <c r="Y100" s="37" t="s">
        <v>3561</v>
      </c>
      <c r="Z100" s="37">
        <v>0</v>
      </c>
      <c r="AA100" s="37" t="s">
        <v>3561</v>
      </c>
      <c r="AB100" s="37" t="s">
        <v>3561</v>
      </c>
      <c r="AC100" s="37">
        <v>0</v>
      </c>
      <c r="AD100" s="37">
        <v>20</v>
      </c>
      <c r="AE100" s="37">
        <v>0</v>
      </c>
      <c r="AF100" s="37">
        <v>20</v>
      </c>
      <c r="AG100" s="37" t="s">
        <v>3561</v>
      </c>
      <c r="AH100" s="37" t="s">
        <v>3561</v>
      </c>
      <c r="AI100" s="37">
        <v>0</v>
      </c>
      <c r="AJ100" s="37">
        <v>0</v>
      </c>
      <c r="AK100" s="37">
        <v>302</v>
      </c>
      <c r="AL100" s="37">
        <v>302</v>
      </c>
      <c r="AM100" s="37" t="s">
        <v>3561</v>
      </c>
      <c r="AN100" s="37" t="s">
        <v>3561</v>
      </c>
      <c r="AO100" s="37">
        <v>0</v>
      </c>
      <c r="AP100" s="37" t="s">
        <v>3561</v>
      </c>
      <c r="AQ100" s="37" t="s">
        <v>3561</v>
      </c>
      <c r="AR100" s="37">
        <v>0</v>
      </c>
      <c r="AS100" s="37">
        <v>0</v>
      </c>
      <c r="AT100" s="37">
        <v>25</v>
      </c>
      <c r="AU100" s="37">
        <v>25</v>
      </c>
      <c r="AV100" s="37">
        <v>0</v>
      </c>
      <c r="AW100" s="37">
        <v>10</v>
      </c>
      <c r="AX100" s="37">
        <v>10</v>
      </c>
      <c r="AY100" s="37" t="s">
        <v>3561</v>
      </c>
      <c r="AZ100" s="37" t="s">
        <v>3561</v>
      </c>
      <c r="BA100" s="37">
        <v>0</v>
      </c>
      <c r="BB100" s="37" t="s">
        <v>3561</v>
      </c>
      <c r="BC100" s="37" t="s">
        <v>3561</v>
      </c>
      <c r="BD100" s="37">
        <v>0</v>
      </c>
      <c r="BE100" s="37">
        <v>0</v>
      </c>
      <c r="BF100" s="37">
        <v>69</v>
      </c>
      <c r="BG100" s="37">
        <v>69</v>
      </c>
      <c r="BH100" s="36" t="s">
        <v>3561</v>
      </c>
      <c r="BI100" s="36" t="s">
        <v>3561</v>
      </c>
      <c r="BJ100" s="36">
        <v>0</v>
      </c>
    </row>
    <row r="101" spans="1:62" ht="15.75" customHeight="1" x14ac:dyDescent="0.3">
      <c r="A101" s="29" t="s">
        <v>1731</v>
      </c>
      <c r="B101" s="29" t="s">
        <v>131</v>
      </c>
      <c r="C101" s="30" t="str">
        <f t="shared" si="1"/>
        <v>PANGASINANLAOAC</v>
      </c>
      <c r="D101" s="31" t="s">
        <v>3444</v>
      </c>
      <c r="E101" s="32" t="s">
        <v>3465</v>
      </c>
      <c r="F101" s="37" t="s">
        <v>3561</v>
      </c>
      <c r="G101" s="37" t="s">
        <v>3561</v>
      </c>
      <c r="H101" s="37">
        <v>0</v>
      </c>
      <c r="I101" s="37"/>
      <c r="J101" s="37"/>
      <c r="K101" s="37"/>
      <c r="L101" s="37" t="s">
        <v>3561</v>
      </c>
      <c r="M101" s="37" t="s">
        <v>3561</v>
      </c>
      <c r="N101" s="37">
        <v>0</v>
      </c>
      <c r="P101" s="37">
        <v>0</v>
      </c>
      <c r="Q101" s="37">
        <v>300</v>
      </c>
      <c r="R101" s="37">
        <v>0</v>
      </c>
      <c r="S101" s="37">
        <v>1425</v>
      </c>
      <c r="T101" s="37">
        <v>1425</v>
      </c>
      <c r="U101" s="37"/>
      <c r="V101" s="37"/>
      <c r="W101" s="37"/>
      <c r="X101" s="37" t="s">
        <v>3561</v>
      </c>
      <c r="Y101" s="37" t="s">
        <v>3561</v>
      </c>
      <c r="Z101" s="37">
        <v>0</v>
      </c>
      <c r="AA101" s="37" t="s">
        <v>3561</v>
      </c>
      <c r="AB101" s="37" t="s">
        <v>3561</v>
      </c>
      <c r="AC101" s="37">
        <v>0</v>
      </c>
      <c r="AD101" s="37" t="s">
        <v>3561</v>
      </c>
      <c r="AE101" s="37" t="s">
        <v>3561</v>
      </c>
      <c r="AF101" s="37">
        <v>0</v>
      </c>
      <c r="AG101" s="37" t="s">
        <v>3561</v>
      </c>
      <c r="AH101" s="37" t="s">
        <v>3561</v>
      </c>
      <c r="AI101" s="37">
        <v>0</v>
      </c>
      <c r="AJ101" s="37">
        <v>0</v>
      </c>
      <c r="AK101" s="37">
        <v>2061</v>
      </c>
      <c r="AL101" s="37">
        <v>2061</v>
      </c>
      <c r="AM101" s="37" t="s">
        <v>3561</v>
      </c>
      <c r="AN101" s="37" t="s">
        <v>3561</v>
      </c>
      <c r="AO101" s="37">
        <v>0</v>
      </c>
      <c r="AP101" s="37" t="s">
        <v>3561</v>
      </c>
      <c r="AQ101" s="37" t="s">
        <v>3561</v>
      </c>
      <c r="AR101" s="37">
        <v>0</v>
      </c>
      <c r="AS101" s="37">
        <v>10</v>
      </c>
      <c r="AT101" s="37">
        <v>225.5</v>
      </c>
      <c r="AU101" s="37">
        <v>235.5</v>
      </c>
      <c r="AV101" s="37">
        <v>0</v>
      </c>
      <c r="AW101" s="37">
        <v>30</v>
      </c>
      <c r="AX101" s="37">
        <v>30</v>
      </c>
      <c r="AY101" s="37" t="s">
        <v>3561</v>
      </c>
      <c r="AZ101" s="37" t="s">
        <v>3561</v>
      </c>
      <c r="BA101" s="37">
        <v>0</v>
      </c>
      <c r="BB101" s="37" t="s">
        <v>3561</v>
      </c>
      <c r="BC101" s="37" t="s">
        <v>3561</v>
      </c>
      <c r="BD101" s="37">
        <v>0</v>
      </c>
      <c r="BE101" s="37">
        <v>0</v>
      </c>
      <c r="BF101" s="37">
        <v>1964</v>
      </c>
      <c r="BG101" s="37">
        <v>1964</v>
      </c>
      <c r="BH101" s="36" t="s">
        <v>3561</v>
      </c>
      <c r="BI101" s="36" t="s">
        <v>3561</v>
      </c>
      <c r="BJ101" s="36">
        <v>0</v>
      </c>
    </row>
    <row r="102" spans="1:62" ht="15.75" customHeight="1" x14ac:dyDescent="0.3">
      <c r="A102" s="29" t="s">
        <v>1821</v>
      </c>
      <c r="B102" s="29" t="s">
        <v>131</v>
      </c>
      <c r="C102" s="30" t="str">
        <f t="shared" si="1"/>
        <v>PANGASINANLINGAYEN</v>
      </c>
      <c r="D102" s="31" t="s">
        <v>3444</v>
      </c>
      <c r="E102" s="32" t="s">
        <v>3466</v>
      </c>
      <c r="F102" s="37" t="s">
        <v>3561</v>
      </c>
      <c r="G102" s="37" t="s">
        <v>3561</v>
      </c>
      <c r="H102" s="37">
        <v>0</v>
      </c>
      <c r="I102" s="37"/>
      <c r="J102" s="37"/>
      <c r="K102" s="37"/>
      <c r="L102" s="37">
        <v>7</v>
      </c>
      <c r="M102" s="37">
        <v>0</v>
      </c>
      <c r="N102" s="37">
        <v>7</v>
      </c>
      <c r="P102" s="37">
        <v>0</v>
      </c>
      <c r="Q102" s="37">
        <v>25</v>
      </c>
      <c r="R102" s="37">
        <v>310</v>
      </c>
      <c r="S102" s="37">
        <v>790</v>
      </c>
      <c r="T102" s="37">
        <v>1100</v>
      </c>
      <c r="U102" s="37"/>
      <c r="V102" s="37"/>
      <c r="W102" s="37"/>
      <c r="X102" s="37" t="s">
        <v>3561</v>
      </c>
      <c r="Y102" s="37" t="s">
        <v>3561</v>
      </c>
      <c r="Z102" s="37">
        <v>0</v>
      </c>
      <c r="AA102" s="37" t="s">
        <v>3561</v>
      </c>
      <c r="AB102" s="37" t="s">
        <v>3561</v>
      </c>
      <c r="AC102" s="37">
        <v>0</v>
      </c>
      <c r="AD102" s="37" t="s">
        <v>3561</v>
      </c>
      <c r="AE102" s="37" t="s">
        <v>3561</v>
      </c>
      <c r="AF102" s="37">
        <v>0</v>
      </c>
      <c r="AG102" s="37" t="s">
        <v>3561</v>
      </c>
      <c r="AH102" s="37" t="s">
        <v>3561</v>
      </c>
      <c r="AI102" s="37">
        <v>0</v>
      </c>
      <c r="AJ102" s="37">
        <v>650</v>
      </c>
      <c r="AK102" s="37">
        <v>650</v>
      </c>
      <c r="AL102" s="37">
        <v>1300</v>
      </c>
      <c r="AM102" s="37" t="s">
        <v>3561</v>
      </c>
      <c r="AN102" s="37" t="s">
        <v>3561</v>
      </c>
      <c r="AO102" s="37">
        <v>0</v>
      </c>
      <c r="AP102" s="37" t="s">
        <v>3561</v>
      </c>
      <c r="AQ102" s="37" t="s">
        <v>3561</v>
      </c>
      <c r="AR102" s="37">
        <v>0</v>
      </c>
      <c r="AS102" s="37">
        <v>0</v>
      </c>
      <c r="AT102" s="37">
        <v>20</v>
      </c>
      <c r="AU102" s="37">
        <v>20</v>
      </c>
      <c r="AV102" s="37">
        <v>200</v>
      </c>
      <c r="AW102" s="37">
        <v>1655</v>
      </c>
      <c r="AX102" s="37">
        <v>1855</v>
      </c>
      <c r="AY102" s="37" t="s">
        <v>3561</v>
      </c>
      <c r="AZ102" s="37" t="s">
        <v>3561</v>
      </c>
      <c r="BA102" s="37">
        <v>0</v>
      </c>
      <c r="BB102" s="37" t="s">
        <v>3561</v>
      </c>
      <c r="BC102" s="37" t="s">
        <v>3561</v>
      </c>
      <c r="BD102" s="37">
        <v>0</v>
      </c>
      <c r="BE102" s="37">
        <v>94.55</v>
      </c>
      <c r="BF102" s="37">
        <v>743</v>
      </c>
      <c r="BG102" s="37">
        <v>837.55</v>
      </c>
      <c r="BH102" s="36">
        <v>0</v>
      </c>
      <c r="BI102" s="36">
        <v>200</v>
      </c>
      <c r="BJ102" s="36">
        <v>200</v>
      </c>
    </row>
    <row r="103" spans="1:62" ht="15.75" customHeight="1" x14ac:dyDescent="0.3">
      <c r="A103" s="29" t="s">
        <v>1907</v>
      </c>
      <c r="B103" s="29" t="s">
        <v>131</v>
      </c>
      <c r="C103" s="30" t="str">
        <f t="shared" si="1"/>
        <v>PANGASINANMABINI</v>
      </c>
      <c r="D103" s="31" t="s">
        <v>3444</v>
      </c>
      <c r="E103" s="32" t="s">
        <v>3467</v>
      </c>
      <c r="F103" s="37">
        <v>0</v>
      </c>
      <c r="G103" s="37">
        <v>46</v>
      </c>
      <c r="H103" s="37">
        <v>46</v>
      </c>
      <c r="I103" s="37"/>
      <c r="J103" s="37"/>
      <c r="K103" s="37"/>
      <c r="L103" s="37">
        <v>0</v>
      </c>
      <c r="M103" s="37">
        <v>65</v>
      </c>
      <c r="N103" s="37">
        <v>65</v>
      </c>
      <c r="P103" s="37" t="s">
        <v>3561</v>
      </c>
      <c r="Q103" s="37" t="s">
        <v>3561</v>
      </c>
      <c r="R103" s="37">
        <v>0</v>
      </c>
      <c r="S103" s="37">
        <v>1010</v>
      </c>
      <c r="T103" s="37">
        <v>1010</v>
      </c>
      <c r="U103" s="37"/>
      <c r="V103" s="37"/>
      <c r="W103" s="37"/>
      <c r="X103" s="37">
        <v>0</v>
      </c>
      <c r="Y103" s="37">
        <v>105</v>
      </c>
      <c r="Z103" s="37">
        <v>105</v>
      </c>
      <c r="AA103" s="37" t="s">
        <v>3561</v>
      </c>
      <c r="AB103" s="37" t="s">
        <v>3561</v>
      </c>
      <c r="AC103" s="37">
        <v>0</v>
      </c>
      <c r="AD103" s="37" t="s">
        <v>3561</v>
      </c>
      <c r="AE103" s="37" t="s">
        <v>3561</v>
      </c>
      <c r="AF103" s="37">
        <v>0</v>
      </c>
      <c r="AG103" s="37">
        <v>210</v>
      </c>
      <c r="AH103" s="37">
        <v>0</v>
      </c>
      <c r="AI103" s="37">
        <v>210</v>
      </c>
      <c r="AJ103" s="37">
        <v>0</v>
      </c>
      <c r="AK103" s="37">
        <v>1897</v>
      </c>
      <c r="AL103" s="37">
        <v>1897</v>
      </c>
      <c r="AM103" s="37" t="s">
        <v>3561</v>
      </c>
      <c r="AN103" s="37" t="s">
        <v>3561</v>
      </c>
      <c r="AO103" s="37">
        <v>0</v>
      </c>
      <c r="AP103" s="37" t="s">
        <v>3561</v>
      </c>
      <c r="AQ103" s="37" t="s">
        <v>3561</v>
      </c>
      <c r="AR103" s="37">
        <v>0</v>
      </c>
      <c r="AS103" s="37">
        <v>0</v>
      </c>
      <c r="AT103" s="37">
        <v>50</v>
      </c>
      <c r="AU103" s="37">
        <v>50</v>
      </c>
      <c r="AV103" s="37">
        <v>30</v>
      </c>
      <c r="AW103" s="37">
        <v>50</v>
      </c>
      <c r="AX103" s="37">
        <v>80</v>
      </c>
      <c r="AY103" s="37" t="s">
        <v>3561</v>
      </c>
      <c r="AZ103" s="37" t="s">
        <v>3561</v>
      </c>
      <c r="BA103" s="37">
        <v>0</v>
      </c>
      <c r="BB103" s="37" t="s">
        <v>3561</v>
      </c>
      <c r="BC103" s="37" t="s">
        <v>3561</v>
      </c>
      <c r="BD103" s="37">
        <v>0</v>
      </c>
      <c r="BE103" s="37">
        <v>0</v>
      </c>
      <c r="BF103" s="37">
        <v>500</v>
      </c>
      <c r="BG103" s="37">
        <v>500</v>
      </c>
      <c r="BH103" s="36">
        <v>0</v>
      </c>
      <c r="BI103" s="36">
        <v>75</v>
      </c>
      <c r="BJ103" s="36">
        <v>75</v>
      </c>
    </row>
    <row r="104" spans="1:62" ht="15.75" customHeight="1" x14ac:dyDescent="0.3">
      <c r="A104" s="29" t="s">
        <v>1996</v>
      </c>
      <c r="B104" s="29" t="s">
        <v>131</v>
      </c>
      <c r="C104" s="30" t="str">
        <f t="shared" si="1"/>
        <v>PANGASINANMALASIQUI</v>
      </c>
      <c r="D104" s="31" t="s">
        <v>3444</v>
      </c>
      <c r="E104" s="32" t="s">
        <v>3468</v>
      </c>
      <c r="F104" s="37" t="s">
        <v>3561</v>
      </c>
      <c r="G104" s="37" t="s">
        <v>3561</v>
      </c>
      <c r="H104" s="37">
        <v>0</v>
      </c>
      <c r="I104" s="37"/>
      <c r="J104" s="37"/>
      <c r="K104" s="37"/>
      <c r="L104" s="37" t="s">
        <v>3561</v>
      </c>
      <c r="M104" s="37" t="s">
        <v>3561</v>
      </c>
      <c r="N104" s="37">
        <v>0</v>
      </c>
      <c r="P104" s="37" t="s">
        <v>3561</v>
      </c>
      <c r="Q104" s="37" t="s">
        <v>3561</v>
      </c>
      <c r="R104" s="37">
        <v>0</v>
      </c>
      <c r="S104" s="37">
        <v>162.5</v>
      </c>
      <c r="T104" s="37">
        <v>162.5</v>
      </c>
      <c r="U104" s="37"/>
      <c r="V104" s="37"/>
      <c r="W104" s="37"/>
      <c r="X104" s="37" t="s">
        <v>3561</v>
      </c>
      <c r="Y104" s="37" t="s">
        <v>3561</v>
      </c>
      <c r="Z104" s="37">
        <v>0</v>
      </c>
      <c r="AA104" s="37" t="s">
        <v>3561</v>
      </c>
      <c r="AB104" s="37" t="s">
        <v>3561</v>
      </c>
      <c r="AC104" s="37">
        <v>0</v>
      </c>
      <c r="AD104" s="37" t="s">
        <v>3561</v>
      </c>
      <c r="AE104" s="37" t="s">
        <v>3561</v>
      </c>
      <c r="AF104" s="37">
        <v>0</v>
      </c>
      <c r="AG104" s="37" t="s">
        <v>3561</v>
      </c>
      <c r="AH104" s="37" t="s">
        <v>3561</v>
      </c>
      <c r="AI104" s="37">
        <v>0</v>
      </c>
      <c r="AJ104" s="37">
        <v>0</v>
      </c>
      <c r="AK104" s="37">
        <v>4425</v>
      </c>
      <c r="AL104" s="37">
        <v>4425</v>
      </c>
      <c r="AM104" s="37" t="s">
        <v>3561</v>
      </c>
      <c r="AN104" s="37" t="s">
        <v>3561</v>
      </c>
      <c r="AO104" s="37">
        <v>0</v>
      </c>
      <c r="AP104" s="37" t="s">
        <v>3561</v>
      </c>
      <c r="AQ104" s="37" t="s">
        <v>3561</v>
      </c>
      <c r="AR104" s="37">
        <v>0</v>
      </c>
      <c r="AS104" s="37">
        <v>213</v>
      </c>
      <c r="AT104" s="37">
        <v>245.5</v>
      </c>
      <c r="AU104" s="37">
        <v>458.5</v>
      </c>
      <c r="AV104" s="37">
        <v>68</v>
      </c>
      <c r="AW104" s="37">
        <v>5.5</v>
      </c>
      <c r="AX104" s="37">
        <v>73.5</v>
      </c>
      <c r="AY104" s="37" t="s">
        <v>3561</v>
      </c>
      <c r="AZ104" s="37" t="s">
        <v>3561</v>
      </c>
      <c r="BA104" s="37">
        <v>0</v>
      </c>
      <c r="BB104" s="37" t="s">
        <v>3561</v>
      </c>
      <c r="BC104" s="37" t="s">
        <v>3561</v>
      </c>
      <c r="BD104" s="37">
        <v>0</v>
      </c>
      <c r="BE104" s="37">
        <v>75</v>
      </c>
      <c r="BF104" s="37">
        <v>1737</v>
      </c>
      <c r="BG104" s="37">
        <v>1812</v>
      </c>
      <c r="BH104" s="36">
        <v>0</v>
      </c>
      <c r="BI104" s="36">
        <v>228</v>
      </c>
      <c r="BJ104" s="36">
        <v>228</v>
      </c>
    </row>
    <row r="105" spans="1:62" ht="15.75" customHeight="1" x14ac:dyDescent="0.3">
      <c r="A105" s="29" t="s">
        <v>2034</v>
      </c>
      <c r="B105" s="29" t="s">
        <v>131</v>
      </c>
      <c r="C105" s="30" t="str">
        <f t="shared" si="1"/>
        <v>PANGASINANMANAOAG</v>
      </c>
      <c r="D105" s="31" t="s">
        <v>3444</v>
      </c>
      <c r="E105" s="32" t="s">
        <v>3469</v>
      </c>
      <c r="F105" s="37" t="s">
        <v>3561</v>
      </c>
      <c r="G105" s="37" t="s">
        <v>3561</v>
      </c>
      <c r="H105" s="37">
        <v>0</v>
      </c>
      <c r="I105" s="37"/>
      <c r="J105" s="37"/>
      <c r="K105" s="37"/>
      <c r="L105" s="37" t="s">
        <v>3561</v>
      </c>
      <c r="M105" s="37" t="s">
        <v>3561</v>
      </c>
      <c r="N105" s="37">
        <v>0</v>
      </c>
      <c r="P105" s="37" t="s">
        <v>3561</v>
      </c>
      <c r="Q105" s="37" t="s">
        <v>3561</v>
      </c>
      <c r="R105" s="37">
        <v>0</v>
      </c>
      <c r="S105" s="37">
        <v>2159</v>
      </c>
      <c r="T105" s="37">
        <v>2159</v>
      </c>
      <c r="U105" s="37"/>
      <c r="V105" s="37"/>
      <c r="W105" s="37"/>
      <c r="X105" s="37" t="s">
        <v>3561</v>
      </c>
      <c r="Y105" s="37" t="s">
        <v>3561</v>
      </c>
      <c r="Z105" s="37">
        <v>0</v>
      </c>
      <c r="AA105" s="37" t="s">
        <v>3561</v>
      </c>
      <c r="AB105" s="37" t="s">
        <v>3561</v>
      </c>
      <c r="AC105" s="37">
        <v>0</v>
      </c>
      <c r="AD105" s="37" t="s">
        <v>3561</v>
      </c>
      <c r="AE105" s="37" t="s">
        <v>3561</v>
      </c>
      <c r="AF105" s="37">
        <v>0</v>
      </c>
      <c r="AG105" s="37" t="s">
        <v>3561</v>
      </c>
      <c r="AH105" s="37" t="s">
        <v>3561</v>
      </c>
      <c r="AI105" s="37">
        <v>0</v>
      </c>
      <c r="AJ105" s="37">
        <v>0</v>
      </c>
      <c r="AK105" s="37">
        <v>1702.5</v>
      </c>
      <c r="AL105" s="37">
        <v>1702.5</v>
      </c>
      <c r="AM105" s="37" t="s">
        <v>3561</v>
      </c>
      <c r="AN105" s="37" t="s">
        <v>3561</v>
      </c>
      <c r="AO105" s="37">
        <v>0</v>
      </c>
      <c r="AP105" s="37" t="s">
        <v>3561</v>
      </c>
      <c r="AQ105" s="37" t="s">
        <v>3561</v>
      </c>
      <c r="AR105" s="37">
        <v>0</v>
      </c>
      <c r="AS105" s="37">
        <v>0</v>
      </c>
      <c r="AT105" s="37">
        <v>418.12</v>
      </c>
      <c r="AU105" s="37">
        <v>418.12</v>
      </c>
      <c r="AV105" s="37">
        <v>0</v>
      </c>
      <c r="AW105" s="37">
        <v>18</v>
      </c>
      <c r="AX105" s="37">
        <v>18</v>
      </c>
      <c r="AY105" s="37" t="s">
        <v>3561</v>
      </c>
      <c r="AZ105" s="37" t="s">
        <v>3561</v>
      </c>
      <c r="BA105" s="37">
        <v>0</v>
      </c>
      <c r="BB105" s="37" t="s">
        <v>3561</v>
      </c>
      <c r="BC105" s="37" t="s">
        <v>3561</v>
      </c>
      <c r="BD105" s="37">
        <v>0</v>
      </c>
      <c r="BE105" s="37">
        <v>25</v>
      </c>
      <c r="BF105" s="37">
        <v>277</v>
      </c>
      <c r="BG105" s="37">
        <v>302</v>
      </c>
      <c r="BH105" s="36" t="s">
        <v>3561</v>
      </c>
      <c r="BI105" s="36" t="s">
        <v>3561</v>
      </c>
      <c r="BJ105" s="36">
        <v>0</v>
      </c>
    </row>
    <row r="106" spans="1:62" ht="15.75" customHeight="1" x14ac:dyDescent="0.3">
      <c r="A106" s="29" t="s">
        <v>2044</v>
      </c>
      <c r="B106" s="29" t="s">
        <v>131</v>
      </c>
      <c r="C106" s="30" t="str">
        <f t="shared" si="1"/>
        <v>PANGASINANMANGALDAN</v>
      </c>
      <c r="D106" s="31" t="s">
        <v>3444</v>
      </c>
      <c r="E106" s="32" t="s">
        <v>3470</v>
      </c>
      <c r="F106" s="37" t="s">
        <v>3561</v>
      </c>
      <c r="G106" s="37" t="s">
        <v>3561</v>
      </c>
      <c r="H106" s="37">
        <v>0</v>
      </c>
      <c r="I106" s="37"/>
      <c r="J106" s="37"/>
      <c r="K106" s="37"/>
      <c r="L106" s="37">
        <v>154</v>
      </c>
      <c r="M106" s="37">
        <v>49</v>
      </c>
      <c r="N106" s="37">
        <v>203</v>
      </c>
      <c r="P106" s="37">
        <v>0</v>
      </c>
      <c r="Q106" s="37">
        <v>190</v>
      </c>
      <c r="R106" s="37" t="s">
        <v>3561</v>
      </c>
      <c r="S106" s="37" t="s">
        <v>3561</v>
      </c>
      <c r="T106" s="37">
        <v>0</v>
      </c>
      <c r="U106" s="37"/>
      <c r="V106" s="37"/>
      <c r="W106" s="37"/>
      <c r="X106" s="37" t="s">
        <v>3561</v>
      </c>
      <c r="Y106" s="37" t="s">
        <v>3561</v>
      </c>
      <c r="Z106" s="37">
        <v>0</v>
      </c>
      <c r="AA106" s="37" t="s">
        <v>3561</v>
      </c>
      <c r="AB106" s="37" t="s">
        <v>3561</v>
      </c>
      <c r="AC106" s="37">
        <v>0</v>
      </c>
      <c r="AD106" s="37" t="s">
        <v>3561</v>
      </c>
      <c r="AE106" s="37" t="s">
        <v>3561</v>
      </c>
      <c r="AF106" s="37">
        <v>0</v>
      </c>
      <c r="AG106" s="37" t="s">
        <v>3561</v>
      </c>
      <c r="AH106" s="37" t="s">
        <v>3561</v>
      </c>
      <c r="AI106" s="37">
        <v>0</v>
      </c>
      <c r="AJ106" s="37">
        <v>806.90000000000009</v>
      </c>
      <c r="AK106" s="37">
        <v>608.1</v>
      </c>
      <c r="AL106" s="37">
        <v>1415</v>
      </c>
      <c r="AM106" s="37" t="s">
        <v>3561</v>
      </c>
      <c r="AN106" s="37" t="s">
        <v>3561</v>
      </c>
      <c r="AO106" s="37">
        <v>0</v>
      </c>
      <c r="AP106" s="37" t="s">
        <v>3561</v>
      </c>
      <c r="AQ106" s="37" t="s">
        <v>3561</v>
      </c>
      <c r="AR106" s="37">
        <v>0</v>
      </c>
      <c r="AS106" s="37">
        <v>0</v>
      </c>
      <c r="AT106" s="37">
        <v>150</v>
      </c>
      <c r="AU106" s="37">
        <v>150</v>
      </c>
      <c r="AV106" s="37" t="s">
        <v>3561</v>
      </c>
      <c r="AW106" s="37" t="s">
        <v>3561</v>
      </c>
      <c r="AX106" s="37">
        <v>0</v>
      </c>
      <c r="AY106" s="37" t="s">
        <v>3561</v>
      </c>
      <c r="AZ106" s="37" t="s">
        <v>3561</v>
      </c>
      <c r="BA106" s="37">
        <v>0</v>
      </c>
      <c r="BB106" s="37" t="s">
        <v>3561</v>
      </c>
      <c r="BC106" s="37" t="s">
        <v>3561</v>
      </c>
      <c r="BD106" s="37">
        <v>0</v>
      </c>
      <c r="BE106" s="37">
        <v>0</v>
      </c>
      <c r="BF106" s="37">
        <v>103</v>
      </c>
      <c r="BG106" s="37">
        <v>103</v>
      </c>
      <c r="BH106" s="36" t="s">
        <v>3561</v>
      </c>
      <c r="BI106" s="36" t="s">
        <v>3561</v>
      </c>
      <c r="BJ106" s="36">
        <v>0</v>
      </c>
    </row>
    <row r="107" spans="1:62" ht="15.75" customHeight="1" x14ac:dyDescent="0.3">
      <c r="A107" s="29" t="s">
        <v>2046</v>
      </c>
      <c r="B107" s="29" t="s">
        <v>131</v>
      </c>
      <c r="C107" s="30" t="str">
        <f t="shared" si="1"/>
        <v>PANGASINANMANGATAREM</v>
      </c>
      <c r="D107" s="31" t="s">
        <v>3444</v>
      </c>
      <c r="E107" s="32" t="s">
        <v>3471</v>
      </c>
      <c r="F107" s="37">
        <v>15.5</v>
      </c>
      <c r="G107" s="37">
        <v>82.05</v>
      </c>
      <c r="H107" s="37">
        <v>97.55</v>
      </c>
      <c r="I107" s="37"/>
      <c r="J107" s="37"/>
      <c r="K107" s="37"/>
      <c r="L107" s="37">
        <v>0</v>
      </c>
      <c r="M107" s="37">
        <v>3032.0499999999997</v>
      </c>
      <c r="N107" s="37">
        <v>3032.0499999999997</v>
      </c>
      <c r="P107" s="37" t="s">
        <v>3561</v>
      </c>
      <c r="Q107" s="37" t="s">
        <v>3561</v>
      </c>
      <c r="R107" s="37">
        <v>733</v>
      </c>
      <c r="S107" s="37">
        <v>1586.8000000000002</v>
      </c>
      <c r="T107" s="37">
        <v>2319.8000000000002</v>
      </c>
      <c r="U107" s="37"/>
      <c r="V107" s="37"/>
      <c r="W107" s="37"/>
      <c r="X107" s="37">
        <v>0</v>
      </c>
      <c r="Y107" s="37">
        <v>399.5</v>
      </c>
      <c r="Z107" s="37">
        <v>399.5</v>
      </c>
      <c r="AA107" s="37" t="s">
        <v>3561</v>
      </c>
      <c r="AB107" s="37" t="s">
        <v>3561</v>
      </c>
      <c r="AC107" s="37">
        <v>0</v>
      </c>
      <c r="AD107" s="37" t="s">
        <v>3561</v>
      </c>
      <c r="AE107" s="37" t="s">
        <v>3561</v>
      </c>
      <c r="AF107" s="37">
        <v>0</v>
      </c>
      <c r="AG107" s="37" t="s">
        <v>3561</v>
      </c>
      <c r="AH107" s="37" t="s">
        <v>3561</v>
      </c>
      <c r="AI107" s="37">
        <v>0</v>
      </c>
      <c r="AJ107" s="37">
        <v>1090.3</v>
      </c>
      <c r="AK107" s="37">
        <v>3896.4</v>
      </c>
      <c r="AL107" s="37">
        <v>4986.7</v>
      </c>
      <c r="AM107" s="37" t="s">
        <v>3561</v>
      </c>
      <c r="AN107" s="37" t="s">
        <v>3561</v>
      </c>
      <c r="AO107" s="37">
        <v>0</v>
      </c>
      <c r="AP107" s="37" t="s">
        <v>3561</v>
      </c>
      <c r="AQ107" s="37" t="s">
        <v>3561</v>
      </c>
      <c r="AR107" s="37">
        <v>0</v>
      </c>
      <c r="AS107" s="37">
        <v>0</v>
      </c>
      <c r="AT107" s="37">
        <v>900</v>
      </c>
      <c r="AU107" s="37">
        <v>900</v>
      </c>
      <c r="AV107" s="37">
        <v>85</v>
      </c>
      <c r="AW107" s="37">
        <v>4234.5</v>
      </c>
      <c r="AX107" s="37">
        <v>4319.5</v>
      </c>
      <c r="AY107" s="37" t="s">
        <v>3561</v>
      </c>
      <c r="AZ107" s="37" t="s">
        <v>3561</v>
      </c>
      <c r="BA107" s="37">
        <v>0</v>
      </c>
      <c r="BB107" s="37" t="s">
        <v>3561</v>
      </c>
      <c r="BC107" s="37" t="s">
        <v>3561</v>
      </c>
      <c r="BD107" s="37">
        <v>0</v>
      </c>
      <c r="BE107" s="37">
        <v>333</v>
      </c>
      <c r="BF107" s="37">
        <v>1800</v>
      </c>
      <c r="BG107" s="37">
        <v>2133</v>
      </c>
      <c r="BH107" s="36">
        <v>0</v>
      </c>
      <c r="BI107" s="36">
        <v>5650</v>
      </c>
      <c r="BJ107" s="36">
        <v>5650</v>
      </c>
    </row>
    <row r="108" spans="1:62" ht="15.75" customHeight="1" x14ac:dyDescent="0.3">
      <c r="A108" s="29" t="s">
        <v>2066</v>
      </c>
      <c r="B108" s="29" t="s">
        <v>131</v>
      </c>
      <c r="C108" s="30" t="str">
        <f t="shared" si="1"/>
        <v>PANGASINANMAPANDAN</v>
      </c>
      <c r="D108" s="31" t="s">
        <v>3444</v>
      </c>
      <c r="E108" s="32" t="s">
        <v>3472</v>
      </c>
      <c r="F108" s="37" t="s">
        <v>3561</v>
      </c>
      <c r="G108" s="37" t="s">
        <v>3561</v>
      </c>
      <c r="H108" s="37">
        <v>0</v>
      </c>
      <c r="I108" s="37"/>
      <c r="J108" s="37"/>
      <c r="K108" s="37"/>
      <c r="L108" s="37">
        <v>0</v>
      </c>
      <c r="M108" s="37">
        <v>148</v>
      </c>
      <c r="N108" s="37">
        <v>148</v>
      </c>
      <c r="P108" s="37" t="s">
        <v>3561</v>
      </c>
      <c r="Q108" s="37" t="s">
        <v>3561</v>
      </c>
      <c r="R108" s="37">
        <v>0</v>
      </c>
      <c r="S108" s="37">
        <v>839</v>
      </c>
      <c r="T108" s="37">
        <v>839</v>
      </c>
      <c r="U108" s="37"/>
      <c r="V108" s="37"/>
      <c r="W108" s="37"/>
      <c r="X108" s="37">
        <v>0</v>
      </c>
      <c r="Y108" s="37">
        <v>53</v>
      </c>
      <c r="Z108" s="37">
        <v>53</v>
      </c>
      <c r="AA108" s="37" t="s">
        <v>3561</v>
      </c>
      <c r="AB108" s="37" t="s">
        <v>3561</v>
      </c>
      <c r="AC108" s="37">
        <v>0</v>
      </c>
      <c r="AD108" s="37" t="s">
        <v>3561</v>
      </c>
      <c r="AE108" s="37" t="s">
        <v>3561</v>
      </c>
      <c r="AF108" s="37">
        <v>0</v>
      </c>
      <c r="AG108" s="37">
        <v>81</v>
      </c>
      <c r="AH108" s="37">
        <v>0</v>
      </c>
      <c r="AI108" s="37">
        <v>81</v>
      </c>
      <c r="AJ108" s="37">
        <v>0</v>
      </c>
      <c r="AK108" s="37">
        <v>573</v>
      </c>
      <c r="AL108" s="37">
        <v>573</v>
      </c>
      <c r="AM108" s="37" t="s">
        <v>3561</v>
      </c>
      <c r="AN108" s="37" t="s">
        <v>3561</v>
      </c>
      <c r="AO108" s="37">
        <v>0</v>
      </c>
      <c r="AP108" s="37" t="s">
        <v>3561</v>
      </c>
      <c r="AQ108" s="37" t="s">
        <v>3561</v>
      </c>
      <c r="AR108" s="37">
        <v>0</v>
      </c>
      <c r="AS108" s="37">
        <v>0</v>
      </c>
      <c r="AT108" s="37">
        <v>200</v>
      </c>
      <c r="AU108" s="37">
        <v>200</v>
      </c>
      <c r="AV108" s="37">
        <v>0</v>
      </c>
      <c r="AW108" s="37">
        <v>59</v>
      </c>
      <c r="AX108" s="37">
        <v>59</v>
      </c>
      <c r="AY108" s="37" t="s">
        <v>3561</v>
      </c>
      <c r="AZ108" s="37" t="s">
        <v>3561</v>
      </c>
      <c r="BA108" s="37">
        <v>0</v>
      </c>
      <c r="BB108" s="37" t="s">
        <v>3561</v>
      </c>
      <c r="BC108" s="37" t="s">
        <v>3561</v>
      </c>
      <c r="BD108" s="37">
        <v>0</v>
      </c>
      <c r="BE108" s="37">
        <v>0</v>
      </c>
      <c r="BF108" s="37">
        <v>302</v>
      </c>
      <c r="BG108" s="37">
        <v>302</v>
      </c>
      <c r="BH108" s="36" t="s">
        <v>3561</v>
      </c>
      <c r="BI108" s="36" t="s">
        <v>3561</v>
      </c>
      <c r="BJ108" s="36">
        <v>0</v>
      </c>
    </row>
    <row r="109" spans="1:62" ht="15.75" customHeight="1" x14ac:dyDescent="0.3">
      <c r="A109" s="29" t="s">
        <v>2239</v>
      </c>
      <c r="B109" s="29" t="s">
        <v>131</v>
      </c>
      <c r="C109" s="30" t="str">
        <f t="shared" si="1"/>
        <v>PANGASINANNATIVIDAD</v>
      </c>
      <c r="D109" s="31" t="s">
        <v>3444</v>
      </c>
      <c r="E109" s="32" t="s">
        <v>3473</v>
      </c>
      <c r="F109" s="37" t="s">
        <v>3561</v>
      </c>
      <c r="G109" s="37" t="s">
        <v>3561</v>
      </c>
      <c r="H109" s="37">
        <v>0</v>
      </c>
      <c r="I109" s="37"/>
      <c r="J109" s="37"/>
      <c r="K109" s="37"/>
      <c r="L109" s="37">
        <v>0</v>
      </c>
      <c r="M109" s="37">
        <v>13</v>
      </c>
      <c r="N109" s="37">
        <v>13</v>
      </c>
      <c r="P109" s="37">
        <v>0</v>
      </c>
      <c r="Q109" s="37">
        <v>30</v>
      </c>
      <c r="R109" s="37">
        <v>100</v>
      </c>
      <c r="S109" s="37">
        <v>910</v>
      </c>
      <c r="T109" s="37">
        <v>1010</v>
      </c>
      <c r="U109" s="37"/>
      <c r="V109" s="37"/>
      <c r="W109" s="37"/>
      <c r="X109" s="37" t="s">
        <v>3561</v>
      </c>
      <c r="Y109" s="37" t="s">
        <v>3561</v>
      </c>
      <c r="Z109" s="37">
        <v>0</v>
      </c>
      <c r="AA109" s="37" t="s">
        <v>3561</v>
      </c>
      <c r="AB109" s="37" t="s">
        <v>3561</v>
      </c>
      <c r="AC109" s="37">
        <v>0</v>
      </c>
      <c r="AD109" s="37" t="s">
        <v>3561</v>
      </c>
      <c r="AE109" s="37" t="s">
        <v>3561</v>
      </c>
      <c r="AF109" s="37">
        <v>0</v>
      </c>
      <c r="AG109" s="37">
        <v>645</v>
      </c>
      <c r="AH109" s="37">
        <v>0</v>
      </c>
      <c r="AI109" s="37">
        <v>645</v>
      </c>
      <c r="AJ109" s="37">
        <v>0</v>
      </c>
      <c r="AK109" s="37">
        <v>215</v>
      </c>
      <c r="AL109" s="37">
        <v>215</v>
      </c>
      <c r="AM109" s="37" t="s">
        <v>3561</v>
      </c>
      <c r="AN109" s="37" t="s">
        <v>3561</v>
      </c>
      <c r="AO109" s="37">
        <v>0</v>
      </c>
      <c r="AP109" s="37" t="s">
        <v>3561</v>
      </c>
      <c r="AQ109" s="37" t="s">
        <v>3561</v>
      </c>
      <c r="AR109" s="37">
        <v>0</v>
      </c>
      <c r="AS109" s="37" t="s">
        <v>3561</v>
      </c>
      <c r="AT109" s="37" t="s">
        <v>3561</v>
      </c>
      <c r="AU109" s="37">
        <v>0</v>
      </c>
      <c r="AV109" s="37">
        <v>0</v>
      </c>
      <c r="AW109" s="37">
        <v>106</v>
      </c>
      <c r="AX109" s="37">
        <v>106</v>
      </c>
      <c r="AY109" s="37" t="s">
        <v>3561</v>
      </c>
      <c r="AZ109" s="37" t="s">
        <v>3561</v>
      </c>
      <c r="BA109" s="37">
        <v>0</v>
      </c>
      <c r="BB109" s="37" t="s">
        <v>3561</v>
      </c>
      <c r="BC109" s="37" t="s">
        <v>3561</v>
      </c>
      <c r="BD109" s="37">
        <v>0</v>
      </c>
      <c r="BE109" s="37">
        <v>0</v>
      </c>
      <c r="BF109" s="37">
        <v>420</v>
      </c>
      <c r="BG109" s="37">
        <v>420</v>
      </c>
      <c r="BH109" s="36">
        <v>0</v>
      </c>
      <c r="BI109" s="36">
        <v>125</v>
      </c>
      <c r="BJ109" s="36">
        <v>125</v>
      </c>
    </row>
    <row r="110" spans="1:62" ht="15.75" customHeight="1" x14ac:dyDescent="0.3">
      <c r="A110" s="29" t="s">
        <v>2529</v>
      </c>
      <c r="B110" s="29" t="s">
        <v>131</v>
      </c>
      <c r="C110" s="30" t="str">
        <f t="shared" si="1"/>
        <v>PANGASINANPOZORRUBIO</v>
      </c>
      <c r="D110" s="31" t="s">
        <v>3444</v>
      </c>
      <c r="E110" s="32" t="s">
        <v>3474</v>
      </c>
      <c r="F110" s="37" t="s">
        <v>3561</v>
      </c>
      <c r="G110" s="37" t="s">
        <v>3561</v>
      </c>
      <c r="H110" s="37">
        <v>0</v>
      </c>
      <c r="I110" s="37"/>
      <c r="J110" s="37"/>
      <c r="K110" s="37"/>
      <c r="L110" s="37" t="s">
        <v>3561</v>
      </c>
      <c r="M110" s="37" t="s">
        <v>3561</v>
      </c>
      <c r="N110" s="37">
        <v>0</v>
      </c>
      <c r="P110" s="37">
        <v>0</v>
      </c>
      <c r="Q110" s="37">
        <v>75</v>
      </c>
      <c r="R110" s="37">
        <v>0</v>
      </c>
      <c r="S110" s="37">
        <v>280.26</v>
      </c>
      <c r="T110" s="37">
        <v>280.26</v>
      </c>
      <c r="U110" s="37"/>
      <c r="V110" s="37"/>
      <c r="W110" s="37"/>
      <c r="X110" s="37">
        <v>0</v>
      </c>
      <c r="Y110" s="37">
        <v>201</v>
      </c>
      <c r="Z110" s="37">
        <v>201</v>
      </c>
      <c r="AA110" s="37" t="s">
        <v>3561</v>
      </c>
      <c r="AB110" s="37" t="s">
        <v>3561</v>
      </c>
      <c r="AC110" s="37">
        <v>0</v>
      </c>
      <c r="AD110" s="37" t="s">
        <v>3561</v>
      </c>
      <c r="AE110" s="37" t="s">
        <v>3561</v>
      </c>
      <c r="AF110" s="37">
        <v>0</v>
      </c>
      <c r="AG110" s="37" t="s">
        <v>3561</v>
      </c>
      <c r="AH110" s="37" t="s">
        <v>3561</v>
      </c>
      <c r="AI110" s="37">
        <v>0</v>
      </c>
      <c r="AJ110" s="37">
        <v>0</v>
      </c>
      <c r="AK110" s="37">
        <v>1400</v>
      </c>
      <c r="AL110" s="37">
        <v>1400</v>
      </c>
      <c r="AM110" s="37" t="s">
        <v>3561</v>
      </c>
      <c r="AN110" s="37" t="s">
        <v>3561</v>
      </c>
      <c r="AO110" s="37">
        <v>0</v>
      </c>
      <c r="AP110" s="37" t="s">
        <v>3561</v>
      </c>
      <c r="AQ110" s="37" t="s">
        <v>3561</v>
      </c>
      <c r="AR110" s="37">
        <v>0</v>
      </c>
      <c r="AS110" s="37">
        <v>95</v>
      </c>
      <c r="AT110" s="37">
        <v>1075</v>
      </c>
      <c r="AU110" s="37">
        <v>1170</v>
      </c>
      <c r="AV110" s="37" t="s">
        <v>3561</v>
      </c>
      <c r="AW110" s="37" t="s">
        <v>3561</v>
      </c>
      <c r="AX110" s="37">
        <v>0</v>
      </c>
      <c r="AY110" s="37" t="s">
        <v>3561</v>
      </c>
      <c r="AZ110" s="37" t="s">
        <v>3561</v>
      </c>
      <c r="BA110" s="37">
        <v>0</v>
      </c>
      <c r="BB110" s="37" t="s">
        <v>3561</v>
      </c>
      <c r="BC110" s="37" t="s">
        <v>3561</v>
      </c>
      <c r="BD110" s="37">
        <v>0</v>
      </c>
      <c r="BE110" s="37">
        <v>0</v>
      </c>
      <c r="BF110" s="37">
        <v>130</v>
      </c>
      <c r="BG110" s="37">
        <v>130</v>
      </c>
      <c r="BH110" s="36" t="s">
        <v>3561</v>
      </c>
      <c r="BI110" s="36" t="s">
        <v>3561</v>
      </c>
      <c r="BJ110" s="36">
        <v>0</v>
      </c>
    </row>
    <row r="111" spans="1:62" ht="15.75" customHeight="1" x14ac:dyDescent="0.3">
      <c r="A111" s="29" t="s">
        <v>2606</v>
      </c>
      <c r="B111" s="29" t="s">
        <v>131</v>
      </c>
      <c r="C111" s="30" t="str">
        <f t="shared" si="1"/>
        <v>PANGASINANROSALES</v>
      </c>
      <c r="D111" s="31" t="s">
        <v>3444</v>
      </c>
      <c r="E111" s="32" t="s">
        <v>3475</v>
      </c>
      <c r="F111" s="37" t="s">
        <v>3561</v>
      </c>
      <c r="G111" s="37" t="s">
        <v>3561</v>
      </c>
      <c r="H111" s="37">
        <v>0</v>
      </c>
      <c r="I111" s="37"/>
      <c r="J111" s="37"/>
      <c r="K111" s="37"/>
      <c r="L111" s="37" t="s">
        <v>3561</v>
      </c>
      <c r="M111" s="37" t="s">
        <v>3561</v>
      </c>
      <c r="N111" s="37">
        <v>0</v>
      </c>
      <c r="P111" s="37">
        <v>0</v>
      </c>
      <c r="Q111" s="37">
        <v>764</v>
      </c>
      <c r="R111" s="37">
        <v>0</v>
      </c>
      <c r="S111" s="37">
        <v>2516</v>
      </c>
      <c r="T111" s="37">
        <v>2516</v>
      </c>
      <c r="U111" s="37"/>
      <c r="V111" s="37"/>
      <c r="W111" s="37"/>
      <c r="X111" s="37" t="s">
        <v>3561</v>
      </c>
      <c r="Y111" s="37" t="s">
        <v>3561</v>
      </c>
      <c r="Z111" s="37">
        <v>0</v>
      </c>
      <c r="AA111" s="37" t="s">
        <v>3561</v>
      </c>
      <c r="AB111" s="37" t="s">
        <v>3561</v>
      </c>
      <c r="AC111" s="37">
        <v>0</v>
      </c>
      <c r="AD111" s="37" t="s">
        <v>3561</v>
      </c>
      <c r="AE111" s="37" t="s">
        <v>3561</v>
      </c>
      <c r="AF111" s="37">
        <v>0</v>
      </c>
      <c r="AG111" s="37" t="s">
        <v>3561</v>
      </c>
      <c r="AH111" s="37" t="s">
        <v>3561</v>
      </c>
      <c r="AI111" s="37">
        <v>0</v>
      </c>
      <c r="AJ111" s="37">
        <v>0</v>
      </c>
      <c r="AK111" s="37">
        <v>3493</v>
      </c>
      <c r="AL111" s="37">
        <v>3493</v>
      </c>
      <c r="AM111" s="37" t="s">
        <v>3561</v>
      </c>
      <c r="AN111" s="37" t="s">
        <v>3561</v>
      </c>
      <c r="AO111" s="37">
        <v>0</v>
      </c>
      <c r="AP111" s="37" t="s">
        <v>3561</v>
      </c>
      <c r="AQ111" s="37" t="s">
        <v>3561</v>
      </c>
      <c r="AR111" s="37">
        <v>0</v>
      </c>
      <c r="AS111" s="37">
        <v>0</v>
      </c>
      <c r="AT111" s="37">
        <v>971</v>
      </c>
      <c r="AU111" s="37">
        <v>971</v>
      </c>
      <c r="AV111" s="37">
        <v>0</v>
      </c>
      <c r="AW111" s="37">
        <v>250</v>
      </c>
      <c r="AX111" s="37">
        <v>250</v>
      </c>
      <c r="AY111" s="37" t="s">
        <v>3561</v>
      </c>
      <c r="AZ111" s="37" t="s">
        <v>3561</v>
      </c>
      <c r="BA111" s="37">
        <v>0</v>
      </c>
      <c r="BB111" s="37" t="s">
        <v>3561</v>
      </c>
      <c r="BC111" s="37" t="s">
        <v>3561</v>
      </c>
      <c r="BD111" s="37">
        <v>0</v>
      </c>
      <c r="BE111" s="37">
        <v>0</v>
      </c>
      <c r="BF111" s="37">
        <v>402</v>
      </c>
      <c r="BG111" s="37">
        <v>402</v>
      </c>
      <c r="BH111" s="36" t="s">
        <v>3561</v>
      </c>
      <c r="BI111" s="36" t="s">
        <v>3561</v>
      </c>
      <c r="BJ111" s="36">
        <v>0</v>
      </c>
    </row>
    <row r="112" spans="1:62" ht="15.75" customHeight="1" x14ac:dyDescent="0.3">
      <c r="A112" s="29" t="s">
        <v>2683</v>
      </c>
      <c r="B112" s="29" t="s">
        <v>131</v>
      </c>
      <c r="C112" s="30" t="str">
        <f t="shared" si="1"/>
        <v>PANGASINANSAN CARLOS CITY</v>
      </c>
      <c r="D112" s="31" t="s">
        <v>3444</v>
      </c>
      <c r="E112" s="32" t="s">
        <v>3476</v>
      </c>
      <c r="F112" s="37" t="s">
        <v>3561</v>
      </c>
      <c r="G112" s="37" t="s">
        <v>3561</v>
      </c>
      <c r="H112" s="37">
        <v>0</v>
      </c>
      <c r="I112" s="37"/>
      <c r="J112" s="37"/>
      <c r="K112" s="37"/>
      <c r="L112" s="37" t="s">
        <v>3561</v>
      </c>
      <c r="M112" s="37" t="s">
        <v>3561</v>
      </c>
      <c r="N112" s="37">
        <v>0</v>
      </c>
      <c r="P112" s="37" t="s">
        <v>3561</v>
      </c>
      <c r="Q112" s="37" t="s">
        <v>3561</v>
      </c>
      <c r="R112" s="37" t="s">
        <v>3561</v>
      </c>
      <c r="S112" s="37" t="s">
        <v>3561</v>
      </c>
      <c r="T112" s="37">
        <v>0</v>
      </c>
      <c r="U112" s="37"/>
      <c r="V112" s="37"/>
      <c r="W112" s="37"/>
      <c r="X112" s="37" t="s">
        <v>3561</v>
      </c>
      <c r="Y112" s="37" t="s">
        <v>3561</v>
      </c>
      <c r="Z112" s="37">
        <v>0</v>
      </c>
      <c r="AA112" s="37" t="s">
        <v>3561</v>
      </c>
      <c r="AB112" s="37" t="s">
        <v>3561</v>
      </c>
      <c r="AC112" s="37">
        <v>0</v>
      </c>
      <c r="AD112" s="37" t="s">
        <v>3561</v>
      </c>
      <c r="AE112" s="37" t="s">
        <v>3561</v>
      </c>
      <c r="AF112" s="37">
        <v>0</v>
      </c>
      <c r="AG112" s="37" t="s">
        <v>3561</v>
      </c>
      <c r="AH112" s="37" t="s">
        <v>3561</v>
      </c>
      <c r="AI112" s="37">
        <v>0</v>
      </c>
      <c r="AJ112" s="37">
        <v>0</v>
      </c>
      <c r="AK112" s="37">
        <v>1833.8</v>
      </c>
      <c r="AL112" s="37">
        <v>1833.8</v>
      </c>
      <c r="AM112" s="37" t="s">
        <v>3561</v>
      </c>
      <c r="AN112" s="37" t="s">
        <v>3561</v>
      </c>
      <c r="AO112" s="37">
        <v>0</v>
      </c>
      <c r="AP112" s="37" t="s">
        <v>3561</v>
      </c>
      <c r="AQ112" s="37" t="s">
        <v>3561</v>
      </c>
      <c r="AR112" s="37">
        <v>0</v>
      </c>
      <c r="AS112" s="37" t="s">
        <v>3561</v>
      </c>
      <c r="AT112" s="37" t="s">
        <v>3561</v>
      </c>
      <c r="AU112" s="37">
        <v>0</v>
      </c>
      <c r="AV112" s="37">
        <v>98</v>
      </c>
      <c r="AW112" s="37">
        <v>115.5</v>
      </c>
      <c r="AX112" s="37">
        <v>213.5</v>
      </c>
      <c r="AY112" s="37" t="s">
        <v>3561</v>
      </c>
      <c r="AZ112" s="37" t="s">
        <v>3561</v>
      </c>
      <c r="BA112" s="37">
        <v>0</v>
      </c>
      <c r="BB112" s="37" t="s">
        <v>3561</v>
      </c>
      <c r="BC112" s="37" t="s">
        <v>3561</v>
      </c>
      <c r="BD112" s="37">
        <v>0</v>
      </c>
      <c r="BE112" s="37">
        <v>0</v>
      </c>
      <c r="BF112" s="37">
        <v>75.5</v>
      </c>
      <c r="BG112" s="37">
        <v>75.5</v>
      </c>
      <c r="BH112" s="36" t="s">
        <v>3561</v>
      </c>
      <c r="BI112" s="36" t="s">
        <v>3561</v>
      </c>
      <c r="BJ112" s="36">
        <v>0</v>
      </c>
    </row>
    <row r="113" spans="1:62" ht="15.75" customHeight="1" x14ac:dyDescent="0.3">
      <c r="A113" s="29" t="s">
        <v>2697</v>
      </c>
      <c r="B113" s="29" t="s">
        <v>131</v>
      </c>
      <c r="C113" s="30" t="str">
        <f t="shared" si="1"/>
        <v>PANGASINANSAN FABIAN</v>
      </c>
      <c r="D113" s="31" t="s">
        <v>3444</v>
      </c>
      <c r="E113" s="32" t="s">
        <v>3477</v>
      </c>
      <c r="F113" s="37" t="s">
        <v>3561</v>
      </c>
      <c r="G113" s="37" t="s">
        <v>3561</v>
      </c>
      <c r="H113" s="37">
        <v>0</v>
      </c>
      <c r="I113" s="37"/>
      <c r="J113" s="37"/>
      <c r="K113" s="37"/>
      <c r="L113" s="37" t="s">
        <v>3561</v>
      </c>
      <c r="M113" s="37" t="s">
        <v>3561</v>
      </c>
      <c r="N113" s="37">
        <v>0</v>
      </c>
      <c r="P113" s="37" t="s">
        <v>3561</v>
      </c>
      <c r="Q113" s="37" t="s">
        <v>3561</v>
      </c>
      <c r="R113" s="37">
        <v>0</v>
      </c>
      <c r="S113" s="37">
        <v>0</v>
      </c>
      <c r="T113" s="37">
        <v>0</v>
      </c>
      <c r="U113" s="37"/>
      <c r="V113" s="37"/>
      <c r="W113" s="37"/>
      <c r="X113" s="37" t="s">
        <v>3561</v>
      </c>
      <c r="Y113" s="37" t="s">
        <v>3561</v>
      </c>
      <c r="Z113" s="37">
        <v>0</v>
      </c>
      <c r="AA113" s="37" t="s">
        <v>3561</v>
      </c>
      <c r="AB113" s="37" t="s">
        <v>3561</v>
      </c>
      <c r="AC113" s="37">
        <v>0</v>
      </c>
      <c r="AD113" s="37" t="s">
        <v>3561</v>
      </c>
      <c r="AE113" s="37" t="s">
        <v>3561</v>
      </c>
      <c r="AF113" s="37">
        <v>0</v>
      </c>
      <c r="AG113" s="37" t="s">
        <v>3561</v>
      </c>
      <c r="AH113" s="37" t="s">
        <v>3561</v>
      </c>
      <c r="AI113" s="37">
        <v>0</v>
      </c>
      <c r="AJ113" s="37">
        <v>0</v>
      </c>
      <c r="AK113" s="37">
        <v>3307</v>
      </c>
      <c r="AL113" s="37">
        <v>3307</v>
      </c>
      <c r="AM113" s="37" t="s">
        <v>3561</v>
      </c>
      <c r="AN113" s="37" t="s">
        <v>3561</v>
      </c>
      <c r="AO113" s="37">
        <v>0</v>
      </c>
      <c r="AP113" s="37" t="s">
        <v>3561</v>
      </c>
      <c r="AQ113" s="37" t="s">
        <v>3561</v>
      </c>
      <c r="AR113" s="37">
        <v>0</v>
      </c>
      <c r="AS113" s="37">
        <v>0</v>
      </c>
      <c r="AT113" s="37">
        <v>0</v>
      </c>
      <c r="AU113" s="37">
        <v>0</v>
      </c>
      <c r="AV113" s="37" t="s">
        <v>3561</v>
      </c>
      <c r="AW113" s="37" t="s">
        <v>3561</v>
      </c>
      <c r="AX113" s="37">
        <v>0</v>
      </c>
      <c r="AY113" s="37" t="s">
        <v>3561</v>
      </c>
      <c r="AZ113" s="37" t="s">
        <v>3561</v>
      </c>
      <c r="BA113" s="37">
        <v>0</v>
      </c>
      <c r="BB113" s="37" t="s">
        <v>3561</v>
      </c>
      <c r="BC113" s="37" t="s">
        <v>3561</v>
      </c>
      <c r="BD113" s="37">
        <v>0</v>
      </c>
      <c r="BE113" s="37">
        <v>0</v>
      </c>
      <c r="BF113" s="37">
        <v>130</v>
      </c>
      <c r="BG113" s="37">
        <v>130</v>
      </c>
      <c r="BH113" s="36" t="s">
        <v>3561</v>
      </c>
      <c r="BI113" s="36" t="s">
        <v>3561</v>
      </c>
      <c r="BJ113" s="36">
        <v>0</v>
      </c>
    </row>
    <row r="114" spans="1:62" ht="15.75" customHeight="1" x14ac:dyDescent="0.3">
      <c r="A114" s="29" t="s">
        <v>2730</v>
      </c>
      <c r="B114" s="29" t="s">
        <v>131</v>
      </c>
      <c r="C114" s="30" t="str">
        <f t="shared" si="1"/>
        <v>PANGASINANSAN JACINTO</v>
      </c>
      <c r="D114" s="31" t="s">
        <v>3444</v>
      </c>
      <c r="E114" s="32" t="s">
        <v>3478</v>
      </c>
      <c r="F114" s="37" t="s">
        <v>3561</v>
      </c>
      <c r="G114" s="37" t="s">
        <v>3561</v>
      </c>
      <c r="H114" s="37">
        <v>0</v>
      </c>
      <c r="I114" s="37"/>
      <c r="J114" s="37"/>
      <c r="K114" s="37"/>
      <c r="L114" s="37">
        <v>0</v>
      </c>
      <c r="M114" s="37">
        <v>15</v>
      </c>
      <c r="N114" s="37">
        <v>15</v>
      </c>
      <c r="P114" s="37" t="s">
        <v>3561</v>
      </c>
      <c r="Q114" s="37" t="s">
        <v>3561</v>
      </c>
      <c r="R114" s="37">
        <v>609</v>
      </c>
      <c r="S114" s="37">
        <v>1114</v>
      </c>
      <c r="T114" s="37">
        <v>1723</v>
      </c>
      <c r="U114" s="37"/>
      <c r="V114" s="37"/>
      <c r="W114" s="37"/>
      <c r="X114" s="37" t="s">
        <v>3561</v>
      </c>
      <c r="Y114" s="37" t="s">
        <v>3561</v>
      </c>
      <c r="Z114" s="37">
        <v>0</v>
      </c>
      <c r="AA114" s="37" t="s">
        <v>3561</v>
      </c>
      <c r="AB114" s="37" t="s">
        <v>3561</v>
      </c>
      <c r="AC114" s="37">
        <v>0</v>
      </c>
      <c r="AD114" s="37" t="s">
        <v>3561</v>
      </c>
      <c r="AE114" s="37" t="s">
        <v>3561</v>
      </c>
      <c r="AF114" s="37">
        <v>0</v>
      </c>
      <c r="AG114" s="37" t="s">
        <v>3561</v>
      </c>
      <c r="AH114" s="37" t="s">
        <v>3561</v>
      </c>
      <c r="AI114" s="37">
        <v>0</v>
      </c>
      <c r="AJ114" s="37">
        <v>46.849999999999994</v>
      </c>
      <c r="AK114" s="37">
        <v>430.72</v>
      </c>
      <c r="AL114" s="37">
        <v>477.57000000000005</v>
      </c>
      <c r="AM114" s="37" t="s">
        <v>3561</v>
      </c>
      <c r="AN114" s="37" t="s">
        <v>3561</v>
      </c>
      <c r="AO114" s="37">
        <v>0</v>
      </c>
      <c r="AP114" s="37" t="s">
        <v>3561</v>
      </c>
      <c r="AQ114" s="37" t="s">
        <v>3561</v>
      </c>
      <c r="AR114" s="37">
        <v>0</v>
      </c>
      <c r="AS114" s="37">
        <v>0</v>
      </c>
      <c r="AT114" s="37">
        <v>538</v>
      </c>
      <c r="AU114" s="37">
        <v>538</v>
      </c>
      <c r="AV114" s="37">
        <v>0</v>
      </c>
      <c r="AW114" s="37">
        <v>9.1999999999999993</v>
      </c>
      <c r="AX114" s="37">
        <v>9.1999999999999993</v>
      </c>
      <c r="AY114" s="37" t="s">
        <v>3561</v>
      </c>
      <c r="AZ114" s="37" t="s">
        <v>3561</v>
      </c>
      <c r="BA114" s="37">
        <v>0</v>
      </c>
      <c r="BB114" s="37" t="s">
        <v>3561</v>
      </c>
      <c r="BC114" s="37" t="s">
        <v>3561</v>
      </c>
      <c r="BD114" s="37">
        <v>0</v>
      </c>
      <c r="BE114" s="37">
        <v>0</v>
      </c>
      <c r="BF114" s="37">
        <v>143.5</v>
      </c>
      <c r="BG114" s="37">
        <v>143.5</v>
      </c>
      <c r="BH114" s="36" t="s">
        <v>3561</v>
      </c>
      <c r="BI114" s="36" t="s">
        <v>3561</v>
      </c>
      <c r="BJ114" s="36">
        <v>0</v>
      </c>
    </row>
    <row r="115" spans="1:62" ht="15.75" customHeight="1" x14ac:dyDescent="0.3">
      <c r="A115" s="29" t="s">
        <v>2771</v>
      </c>
      <c r="B115" s="29" t="s">
        <v>131</v>
      </c>
      <c r="C115" s="30" t="str">
        <f t="shared" si="1"/>
        <v>PANGASINANSAN MANUEL</v>
      </c>
      <c r="D115" s="31" t="s">
        <v>3444</v>
      </c>
      <c r="E115" s="32" t="s">
        <v>3479</v>
      </c>
      <c r="F115" s="37">
        <v>0</v>
      </c>
      <c r="G115" s="37">
        <v>192.95</v>
      </c>
      <c r="H115" s="37">
        <v>192.95</v>
      </c>
      <c r="I115" s="37"/>
      <c r="J115" s="37"/>
      <c r="K115" s="37"/>
      <c r="L115" s="37">
        <v>0</v>
      </c>
      <c r="M115" s="37">
        <v>116.30000000000001</v>
      </c>
      <c r="N115" s="37">
        <v>116.30000000000001</v>
      </c>
      <c r="P115" s="37">
        <v>0</v>
      </c>
      <c r="Q115" s="37">
        <v>5</v>
      </c>
      <c r="R115" s="37">
        <v>8.16</v>
      </c>
      <c r="S115" s="37">
        <v>2459.9899999999998</v>
      </c>
      <c r="T115" s="37">
        <v>2468.1499999999996</v>
      </c>
      <c r="U115" s="37"/>
      <c r="V115" s="37"/>
      <c r="W115" s="37"/>
      <c r="X115" s="37">
        <v>1.7</v>
      </c>
      <c r="Y115" s="37">
        <v>0</v>
      </c>
      <c r="Z115" s="37">
        <v>1.7</v>
      </c>
      <c r="AA115" s="37" t="s">
        <v>3561</v>
      </c>
      <c r="AB115" s="37" t="s">
        <v>3561</v>
      </c>
      <c r="AC115" s="37">
        <v>0</v>
      </c>
      <c r="AD115" s="37" t="s">
        <v>3561</v>
      </c>
      <c r="AE115" s="37" t="s">
        <v>3561</v>
      </c>
      <c r="AF115" s="37">
        <v>0</v>
      </c>
      <c r="AG115" s="37">
        <v>22.5</v>
      </c>
      <c r="AH115" s="37">
        <v>0</v>
      </c>
      <c r="AI115" s="37">
        <v>22.5</v>
      </c>
      <c r="AJ115" s="37">
        <v>0</v>
      </c>
      <c r="AK115" s="37">
        <v>3106</v>
      </c>
      <c r="AL115" s="37">
        <v>3106</v>
      </c>
      <c r="AM115" s="37" t="s">
        <v>3561</v>
      </c>
      <c r="AN115" s="37" t="s">
        <v>3561</v>
      </c>
      <c r="AO115" s="37">
        <v>0</v>
      </c>
      <c r="AP115" s="37" t="s">
        <v>3561</v>
      </c>
      <c r="AQ115" s="37" t="s">
        <v>3561</v>
      </c>
      <c r="AR115" s="37">
        <v>0</v>
      </c>
      <c r="AS115" s="37">
        <v>5</v>
      </c>
      <c r="AT115" s="37">
        <v>4062.42</v>
      </c>
      <c r="AU115" s="37">
        <v>4067.42</v>
      </c>
      <c r="AV115" s="37">
        <v>0</v>
      </c>
      <c r="AW115" s="37">
        <v>165</v>
      </c>
      <c r="AX115" s="37">
        <v>165</v>
      </c>
      <c r="AY115" s="37" t="s">
        <v>3561</v>
      </c>
      <c r="AZ115" s="37" t="s">
        <v>3561</v>
      </c>
      <c r="BA115" s="37">
        <v>0</v>
      </c>
      <c r="BB115" s="37" t="s">
        <v>3561</v>
      </c>
      <c r="BC115" s="37" t="s">
        <v>3561</v>
      </c>
      <c r="BD115" s="37">
        <v>0</v>
      </c>
      <c r="BE115" s="37">
        <v>0</v>
      </c>
      <c r="BF115" s="37">
        <v>332</v>
      </c>
      <c r="BG115" s="37">
        <v>332</v>
      </c>
      <c r="BH115" s="36" t="s">
        <v>3561</v>
      </c>
      <c r="BI115" s="36" t="s">
        <v>3561</v>
      </c>
      <c r="BJ115" s="36">
        <v>0</v>
      </c>
    </row>
    <row r="116" spans="1:62" ht="15.75" customHeight="1" x14ac:dyDescent="0.3">
      <c r="A116" s="29" t="s">
        <v>2795</v>
      </c>
      <c r="B116" s="29" t="s">
        <v>131</v>
      </c>
      <c r="C116" s="30" t="str">
        <f t="shared" si="1"/>
        <v>PANGASINANSAN NICOLAS</v>
      </c>
      <c r="D116" s="31" t="s">
        <v>3444</v>
      </c>
      <c r="E116" s="32" t="s">
        <v>3388</v>
      </c>
      <c r="F116" s="37" t="s">
        <v>3561</v>
      </c>
      <c r="G116" s="37" t="s">
        <v>3561</v>
      </c>
      <c r="H116" s="37">
        <v>0</v>
      </c>
      <c r="I116" s="37"/>
      <c r="J116" s="37"/>
      <c r="K116" s="37"/>
      <c r="L116" s="37">
        <v>0</v>
      </c>
      <c r="M116" s="37">
        <v>4</v>
      </c>
      <c r="N116" s="37">
        <v>4</v>
      </c>
      <c r="P116" s="37" t="s">
        <v>3561</v>
      </c>
      <c r="Q116" s="37" t="s">
        <v>3561</v>
      </c>
      <c r="R116" s="37">
        <v>13</v>
      </c>
      <c r="S116" s="37">
        <v>3430</v>
      </c>
      <c r="T116" s="37">
        <v>3443</v>
      </c>
      <c r="U116" s="37"/>
      <c r="V116" s="37"/>
      <c r="W116" s="37"/>
      <c r="X116" s="37" t="s">
        <v>3561</v>
      </c>
      <c r="Y116" s="37" t="s">
        <v>3561</v>
      </c>
      <c r="Z116" s="37">
        <v>0</v>
      </c>
      <c r="AA116" s="37" t="s">
        <v>3561</v>
      </c>
      <c r="AB116" s="37" t="s">
        <v>3561</v>
      </c>
      <c r="AC116" s="37">
        <v>0</v>
      </c>
      <c r="AD116" s="37" t="s">
        <v>3561</v>
      </c>
      <c r="AE116" s="37" t="s">
        <v>3561</v>
      </c>
      <c r="AF116" s="37">
        <v>0</v>
      </c>
      <c r="AG116" s="37" t="s">
        <v>3561</v>
      </c>
      <c r="AH116" s="37" t="s">
        <v>3561</v>
      </c>
      <c r="AI116" s="37">
        <v>0</v>
      </c>
      <c r="AJ116" s="37">
        <v>0</v>
      </c>
      <c r="AK116" s="37">
        <v>607</v>
      </c>
      <c r="AL116" s="37">
        <v>607</v>
      </c>
      <c r="AM116" s="37" t="s">
        <v>3561</v>
      </c>
      <c r="AN116" s="37" t="s">
        <v>3561</v>
      </c>
      <c r="AO116" s="37">
        <v>0</v>
      </c>
      <c r="AP116" s="37" t="s">
        <v>3561</v>
      </c>
      <c r="AQ116" s="37" t="s">
        <v>3561</v>
      </c>
      <c r="AR116" s="37">
        <v>0</v>
      </c>
      <c r="AS116" s="37">
        <v>0</v>
      </c>
      <c r="AT116" s="37">
        <v>38.200000000000003</v>
      </c>
      <c r="AU116" s="37">
        <v>38.200000000000003</v>
      </c>
      <c r="AV116" s="37">
        <v>1</v>
      </c>
      <c r="AW116" s="37">
        <v>0</v>
      </c>
      <c r="AX116" s="37">
        <v>1</v>
      </c>
      <c r="AY116" s="37" t="s">
        <v>3561</v>
      </c>
      <c r="AZ116" s="37" t="s">
        <v>3561</v>
      </c>
      <c r="BA116" s="37">
        <v>0</v>
      </c>
      <c r="BB116" s="37" t="s">
        <v>3561</v>
      </c>
      <c r="BC116" s="37" t="s">
        <v>3561</v>
      </c>
      <c r="BD116" s="37">
        <v>0</v>
      </c>
      <c r="BE116" s="37">
        <v>7</v>
      </c>
      <c r="BF116" s="37">
        <v>150</v>
      </c>
      <c r="BG116" s="37">
        <v>157</v>
      </c>
      <c r="BH116" s="36" t="s">
        <v>3561</v>
      </c>
      <c r="BI116" s="36" t="s">
        <v>3561</v>
      </c>
      <c r="BJ116" s="36">
        <v>0</v>
      </c>
    </row>
    <row r="117" spans="1:62" ht="15.75" customHeight="1" x14ac:dyDescent="0.3">
      <c r="A117" s="29" t="s">
        <v>2809</v>
      </c>
      <c r="B117" s="29" t="s">
        <v>131</v>
      </c>
      <c r="C117" s="30" t="str">
        <f t="shared" si="1"/>
        <v>PANGASINANSAN QUINTIN</v>
      </c>
      <c r="D117" s="31" t="s">
        <v>3444</v>
      </c>
      <c r="E117" s="32" t="s">
        <v>20</v>
      </c>
      <c r="F117" s="37" t="s">
        <v>3561</v>
      </c>
      <c r="G117" s="37" t="s">
        <v>3561</v>
      </c>
      <c r="H117" s="37">
        <v>0</v>
      </c>
      <c r="I117" s="37"/>
      <c r="J117" s="37"/>
      <c r="K117" s="37"/>
      <c r="L117" s="37">
        <v>0</v>
      </c>
      <c r="M117" s="37">
        <v>69</v>
      </c>
      <c r="N117" s="37">
        <v>69</v>
      </c>
      <c r="P117" s="37">
        <v>0</v>
      </c>
      <c r="Q117" s="37">
        <v>1500</v>
      </c>
      <c r="R117" s="37">
        <v>0</v>
      </c>
      <c r="S117" s="37">
        <v>1250</v>
      </c>
      <c r="T117" s="37">
        <v>1250</v>
      </c>
      <c r="U117" s="37"/>
      <c r="V117" s="37"/>
      <c r="W117" s="37"/>
      <c r="X117" s="37" t="s">
        <v>3561</v>
      </c>
      <c r="Y117" s="37" t="s">
        <v>3561</v>
      </c>
      <c r="Z117" s="37">
        <v>0</v>
      </c>
      <c r="AA117" s="37" t="s">
        <v>3561</v>
      </c>
      <c r="AB117" s="37" t="s">
        <v>3561</v>
      </c>
      <c r="AC117" s="37">
        <v>0</v>
      </c>
      <c r="AD117" s="37" t="s">
        <v>3561</v>
      </c>
      <c r="AE117" s="37" t="s">
        <v>3561</v>
      </c>
      <c r="AF117" s="37">
        <v>0</v>
      </c>
      <c r="AG117" s="37">
        <v>1518</v>
      </c>
      <c r="AH117" s="37">
        <v>15</v>
      </c>
      <c r="AI117" s="37">
        <v>1533</v>
      </c>
      <c r="AJ117" s="37">
        <v>0</v>
      </c>
      <c r="AK117" s="37">
        <v>1580</v>
      </c>
      <c r="AL117" s="37">
        <v>1580</v>
      </c>
      <c r="AM117" s="37" t="s">
        <v>3561</v>
      </c>
      <c r="AN117" s="37" t="s">
        <v>3561</v>
      </c>
      <c r="AO117" s="37">
        <v>0</v>
      </c>
      <c r="AP117" s="37" t="s">
        <v>3561</v>
      </c>
      <c r="AQ117" s="37" t="s">
        <v>3561</v>
      </c>
      <c r="AR117" s="37">
        <v>0</v>
      </c>
      <c r="AS117" s="37">
        <v>61.5</v>
      </c>
      <c r="AT117" s="37">
        <v>388.5</v>
      </c>
      <c r="AU117" s="37">
        <v>450</v>
      </c>
      <c r="AV117" s="37" t="s">
        <v>3561</v>
      </c>
      <c r="AW117" s="37" t="s">
        <v>3561</v>
      </c>
      <c r="AX117" s="37">
        <v>0</v>
      </c>
      <c r="AY117" s="37" t="s">
        <v>3561</v>
      </c>
      <c r="AZ117" s="37" t="s">
        <v>3561</v>
      </c>
      <c r="BA117" s="37">
        <v>0</v>
      </c>
      <c r="BB117" s="37" t="s">
        <v>3561</v>
      </c>
      <c r="BC117" s="37" t="s">
        <v>3561</v>
      </c>
      <c r="BD117" s="37">
        <v>0</v>
      </c>
      <c r="BE117" s="37">
        <v>0</v>
      </c>
      <c r="BF117" s="37">
        <v>3090</v>
      </c>
      <c r="BG117" s="37">
        <v>3090</v>
      </c>
      <c r="BH117" s="36" t="s">
        <v>3561</v>
      </c>
      <c r="BI117" s="36" t="s">
        <v>3561</v>
      </c>
      <c r="BJ117" s="36">
        <v>0</v>
      </c>
    </row>
    <row r="118" spans="1:62" ht="15.75" customHeight="1" x14ac:dyDescent="0.3">
      <c r="A118" s="29" t="s">
        <v>2841</v>
      </c>
      <c r="B118" s="29" t="s">
        <v>131</v>
      </c>
      <c r="C118" s="30" t="str">
        <f t="shared" si="1"/>
        <v>PANGASINANSANTA BARBARA</v>
      </c>
      <c r="D118" s="31" t="s">
        <v>3444</v>
      </c>
      <c r="E118" s="32" t="s">
        <v>3480</v>
      </c>
      <c r="F118" s="37" t="s">
        <v>3561</v>
      </c>
      <c r="G118" s="37" t="s">
        <v>3561</v>
      </c>
      <c r="H118" s="37">
        <v>0</v>
      </c>
      <c r="I118" s="37"/>
      <c r="J118" s="37"/>
      <c r="K118" s="37"/>
      <c r="L118" s="37">
        <v>0</v>
      </c>
      <c r="M118" s="37">
        <v>10</v>
      </c>
      <c r="N118" s="37">
        <v>10</v>
      </c>
      <c r="P118" s="37" t="s">
        <v>3561</v>
      </c>
      <c r="Q118" s="37" t="s">
        <v>3561</v>
      </c>
      <c r="R118" s="37" t="s">
        <v>3561</v>
      </c>
      <c r="S118" s="37" t="s">
        <v>3561</v>
      </c>
      <c r="T118" s="37">
        <v>0</v>
      </c>
      <c r="U118" s="37"/>
      <c r="V118" s="37"/>
      <c r="W118" s="37"/>
      <c r="X118" s="37" t="s">
        <v>3561</v>
      </c>
      <c r="Y118" s="37" t="s">
        <v>3561</v>
      </c>
      <c r="Z118" s="37">
        <v>0</v>
      </c>
      <c r="AA118" s="37">
        <v>319</v>
      </c>
      <c r="AB118" s="37">
        <v>319</v>
      </c>
      <c r="AC118" s="37">
        <v>638</v>
      </c>
      <c r="AD118" s="37" t="s">
        <v>3561</v>
      </c>
      <c r="AE118" s="37" t="s">
        <v>3561</v>
      </c>
      <c r="AF118" s="37">
        <v>0</v>
      </c>
      <c r="AG118" s="37" t="s">
        <v>3561</v>
      </c>
      <c r="AH118" s="37" t="s">
        <v>3561</v>
      </c>
      <c r="AI118" s="37">
        <v>0</v>
      </c>
      <c r="AJ118" s="37">
        <v>204</v>
      </c>
      <c r="AK118" s="37">
        <v>1490</v>
      </c>
      <c r="AL118" s="37">
        <v>1694</v>
      </c>
      <c r="AM118" s="37" t="s">
        <v>3561</v>
      </c>
      <c r="AN118" s="37" t="s">
        <v>3561</v>
      </c>
      <c r="AO118" s="37">
        <v>0</v>
      </c>
      <c r="AP118" s="37" t="s">
        <v>3561</v>
      </c>
      <c r="AQ118" s="37" t="s">
        <v>3561</v>
      </c>
      <c r="AR118" s="37">
        <v>0</v>
      </c>
      <c r="AS118" s="37" t="s">
        <v>3561</v>
      </c>
      <c r="AT118" s="37" t="s">
        <v>3561</v>
      </c>
      <c r="AU118" s="37">
        <v>0</v>
      </c>
      <c r="AV118" s="37">
        <v>250</v>
      </c>
      <c r="AW118" s="37">
        <v>784.5</v>
      </c>
      <c r="AX118" s="37">
        <v>1034.5</v>
      </c>
      <c r="AY118" s="37" t="s">
        <v>3561</v>
      </c>
      <c r="AZ118" s="37" t="s">
        <v>3561</v>
      </c>
      <c r="BA118" s="37">
        <v>0</v>
      </c>
      <c r="BB118" s="37" t="s">
        <v>3561</v>
      </c>
      <c r="BC118" s="37" t="s">
        <v>3561</v>
      </c>
      <c r="BD118" s="37">
        <v>0</v>
      </c>
      <c r="BE118" s="37">
        <v>550</v>
      </c>
      <c r="BF118" s="37">
        <v>525.5</v>
      </c>
      <c r="BG118" s="37">
        <v>1075.5</v>
      </c>
      <c r="BH118" s="36" t="s">
        <v>3561</v>
      </c>
      <c r="BI118" s="36" t="s">
        <v>3561</v>
      </c>
      <c r="BJ118" s="36">
        <v>0</v>
      </c>
    </row>
    <row r="119" spans="1:62" ht="15.75" customHeight="1" x14ac:dyDescent="0.3">
      <c r="A119" s="29" t="s">
        <v>2875</v>
      </c>
      <c r="B119" s="29" t="s">
        <v>131</v>
      </c>
      <c r="C119" s="30" t="str">
        <f t="shared" si="1"/>
        <v>PANGASINANSANTA MARIA</v>
      </c>
      <c r="D119" s="31" t="s">
        <v>3444</v>
      </c>
      <c r="E119" s="32" t="s">
        <v>3418</v>
      </c>
      <c r="F119" s="37">
        <v>0</v>
      </c>
      <c r="G119" s="37">
        <v>86.55</v>
      </c>
      <c r="H119" s="37">
        <v>86.55</v>
      </c>
      <c r="I119" s="37"/>
      <c r="J119" s="37"/>
      <c r="K119" s="37"/>
      <c r="L119" s="37">
        <v>0</v>
      </c>
      <c r="M119" s="37">
        <v>9.6</v>
      </c>
      <c r="N119" s="37">
        <v>9.6</v>
      </c>
      <c r="P119" s="37">
        <v>0</v>
      </c>
      <c r="Q119" s="37">
        <v>5</v>
      </c>
      <c r="R119" s="37" t="s">
        <v>3561</v>
      </c>
      <c r="S119" s="37" t="s">
        <v>3561</v>
      </c>
      <c r="T119" s="37">
        <v>0</v>
      </c>
      <c r="U119" s="37"/>
      <c r="V119" s="37"/>
      <c r="W119" s="37"/>
      <c r="X119" s="37">
        <v>195</v>
      </c>
      <c r="Y119" s="37">
        <v>0</v>
      </c>
      <c r="Z119" s="37">
        <v>195</v>
      </c>
      <c r="AA119" s="37" t="s">
        <v>3561</v>
      </c>
      <c r="AB119" s="37" t="s">
        <v>3561</v>
      </c>
      <c r="AC119" s="37">
        <v>0</v>
      </c>
      <c r="AD119" s="37" t="s">
        <v>3561</v>
      </c>
      <c r="AE119" s="37" t="s">
        <v>3561</v>
      </c>
      <c r="AF119" s="37">
        <v>0</v>
      </c>
      <c r="AG119" s="37" t="s">
        <v>3561</v>
      </c>
      <c r="AH119" s="37" t="s">
        <v>3561</v>
      </c>
      <c r="AI119" s="37">
        <v>0</v>
      </c>
      <c r="AJ119" s="37">
        <v>299</v>
      </c>
      <c r="AK119" s="37">
        <v>130</v>
      </c>
      <c r="AL119" s="37">
        <v>429</v>
      </c>
      <c r="AM119" s="37" t="s">
        <v>3561</v>
      </c>
      <c r="AN119" s="37" t="s">
        <v>3561</v>
      </c>
      <c r="AO119" s="37">
        <v>0</v>
      </c>
      <c r="AP119" s="37" t="s">
        <v>3561</v>
      </c>
      <c r="AQ119" s="37" t="s">
        <v>3561</v>
      </c>
      <c r="AR119" s="37">
        <v>0</v>
      </c>
      <c r="AS119" s="37" t="s">
        <v>3561</v>
      </c>
      <c r="AT119" s="37" t="s">
        <v>3561</v>
      </c>
      <c r="AU119" s="37">
        <v>0</v>
      </c>
      <c r="AV119" s="37">
        <v>0</v>
      </c>
      <c r="AW119" s="37">
        <v>147.5</v>
      </c>
      <c r="AX119" s="37">
        <v>147.5</v>
      </c>
      <c r="AY119" s="37" t="s">
        <v>3561</v>
      </c>
      <c r="AZ119" s="37" t="s">
        <v>3561</v>
      </c>
      <c r="BA119" s="37">
        <v>0</v>
      </c>
      <c r="BB119" s="37" t="s">
        <v>3561</v>
      </c>
      <c r="BC119" s="37" t="s">
        <v>3561</v>
      </c>
      <c r="BD119" s="37">
        <v>0</v>
      </c>
      <c r="BE119" s="37">
        <v>0</v>
      </c>
      <c r="BF119" s="37">
        <v>837.1</v>
      </c>
      <c r="BG119" s="37">
        <v>837.1</v>
      </c>
      <c r="BH119" s="36" t="s">
        <v>3561</v>
      </c>
      <c r="BI119" s="36" t="s">
        <v>3561</v>
      </c>
      <c r="BJ119" s="36">
        <v>0</v>
      </c>
    </row>
    <row r="120" spans="1:62" ht="15.75" customHeight="1" x14ac:dyDescent="0.3">
      <c r="A120" s="29" t="s">
        <v>2908</v>
      </c>
      <c r="B120" s="29" t="s">
        <v>131</v>
      </c>
      <c r="C120" s="30" t="str">
        <f t="shared" si="1"/>
        <v>PANGASINANSANTO TOMAS</v>
      </c>
      <c r="D120" s="31" t="s">
        <v>3444</v>
      </c>
      <c r="E120" s="32" t="s">
        <v>3440</v>
      </c>
      <c r="F120" s="37">
        <v>0</v>
      </c>
      <c r="G120" s="37">
        <v>76.5</v>
      </c>
      <c r="H120" s="37">
        <v>76.5</v>
      </c>
      <c r="I120" s="37"/>
      <c r="J120" s="37"/>
      <c r="K120" s="37"/>
      <c r="L120" s="37" t="s">
        <v>3561</v>
      </c>
      <c r="M120" s="37" t="s">
        <v>3561</v>
      </c>
      <c r="N120" s="37">
        <v>0</v>
      </c>
      <c r="P120" s="37" t="s">
        <v>3561</v>
      </c>
      <c r="Q120" s="37" t="s">
        <v>3561</v>
      </c>
      <c r="R120" s="37">
        <v>0</v>
      </c>
      <c r="S120" s="37">
        <v>700</v>
      </c>
      <c r="T120" s="37">
        <v>700</v>
      </c>
      <c r="U120" s="37"/>
      <c r="V120" s="37"/>
      <c r="W120" s="37"/>
      <c r="X120" s="37" t="s">
        <v>3561</v>
      </c>
      <c r="Y120" s="37" t="s">
        <v>3561</v>
      </c>
      <c r="Z120" s="37">
        <v>0</v>
      </c>
      <c r="AA120" s="37" t="s">
        <v>3561</v>
      </c>
      <c r="AB120" s="37" t="s">
        <v>3561</v>
      </c>
      <c r="AC120" s="37">
        <v>0</v>
      </c>
      <c r="AD120" s="37" t="s">
        <v>3561</v>
      </c>
      <c r="AE120" s="37" t="s">
        <v>3561</v>
      </c>
      <c r="AF120" s="37">
        <v>0</v>
      </c>
      <c r="AG120" s="37" t="s">
        <v>3561</v>
      </c>
      <c r="AH120" s="37" t="s">
        <v>3561</v>
      </c>
      <c r="AI120" s="37">
        <v>0</v>
      </c>
      <c r="AJ120" s="37">
        <v>0</v>
      </c>
      <c r="AK120" s="37">
        <v>452</v>
      </c>
      <c r="AL120" s="37">
        <v>452</v>
      </c>
      <c r="AM120" s="37" t="s">
        <v>3561</v>
      </c>
      <c r="AN120" s="37" t="s">
        <v>3561</v>
      </c>
      <c r="AO120" s="37">
        <v>0</v>
      </c>
      <c r="AP120" s="37" t="s">
        <v>3561</v>
      </c>
      <c r="AQ120" s="37" t="s">
        <v>3561</v>
      </c>
      <c r="AR120" s="37">
        <v>0</v>
      </c>
      <c r="AS120" s="37" t="s">
        <v>3561</v>
      </c>
      <c r="AT120" s="37" t="s">
        <v>3561</v>
      </c>
      <c r="AU120" s="37">
        <v>0</v>
      </c>
      <c r="AV120" s="37" t="s">
        <v>3561</v>
      </c>
      <c r="AW120" s="37" t="s">
        <v>3561</v>
      </c>
      <c r="AX120" s="37">
        <v>0</v>
      </c>
      <c r="AY120" s="37" t="s">
        <v>3561</v>
      </c>
      <c r="AZ120" s="37" t="s">
        <v>3561</v>
      </c>
      <c r="BA120" s="37">
        <v>0</v>
      </c>
      <c r="BB120" s="37" t="s">
        <v>3561</v>
      </c>
      <c r="BC120" s="37" t="s">
        <v>3561</v>
      </c>
      <c r="BD120" s="37">
        <v>0</v>
      </c>
      <c r="BE120" s="37">
        <v>0</v>
      </c>
      <c r="BF120" s="37">
        <v>467</v>
      </c>
      <c r="BG120" s="37">
        <v>467</v>
      </c>
      <c r="BH120" s="36" t="s">
        <v>3561</v>
      </c>
      <c r="BI120" s="36" t="s">
        <v>3561</v>
      </c>
      <c r="BJ120" s="36">
        <v>0</v>
      </c>
    </row>
    <row r="121" spans="1:62" ht="15.75" customHeight="1" x14ac:dyDescent="0.3">
      <c r="A121" s="29" t="s">
        <v>3006</v>
      </c>
      <c r="B121" s="29" t="s">
        <v>131</v>
      </c>
      <c r="C121" s="30" t="str">
        <f t="shared" si="1"/>
        <v>PANGASINANSISON</v>
      </c>
      <c r="D121" s="31" t="s">
        <v>3444</v>
      </c>
      <c r="E121" s="32" t="s">
        <v>3481</v>
      </c>
      <c r="F121" s="37">
        <v>0</v>
      </c>
      <c r="G121" s="37">
        <v>23.85</v>
      </c>
      <c r="H121" s="37">
        <v>23.85</v>
      </c>
      <c r="I121" s="37"/>
      <c r="J121" s="37"/>
      <c r="K121" s="37"/>
      <c r="L121" s="37" t="s">
        <v>3561</v>
      </c>
      <c r="M121" s="37" t="s">
        <v>3561</v>
      </c>
      <c r="N121" s="37">
        <v>0</v>
      </c>
      <c r="P121" s="37">
        <v>0</v>
      </c>
      <c r="Q121" s="37">
        <v>150</v>
      </c>
      <c r="R121" s="37">
        <v>0</v>
      </c>
      <c r="S121" s="37">
        <v>997.1</v>
      </c>
      <c r="T121" s="37">
        <v>997.1</v>
      </c>
      <c r="U121" s="37"/>
      <c r="V121" s="37"/>
      <c r="W121" s="37"/>
      <c r="X121" s="37" t="s">
        <v>3561</v>
      </c>
      <c r="Y121" s="37" t="s">
        <v>3561</v>
      </c>
      <c r="Z121" s="37">
        <v>0</v>
      </c>
      <c r="AA121" s="37" t="s">
        <v>3561</v>
      </c>
      <c r="AB121" s="37" t="s">
        <v>3561</v>
      </c>
      <c r="AC121" s="37">
        <v>0</v>
      </c>
      <c r="AD121" s="37" t="s">
        <v>3561</v>
      </c>
      <c r="AE121" s="37" t="s">
        <v>3561</v>
      </c>
      <c r="AF121" s="37">
        <v>0</v>
      </c>
      <c r="AG121" s="37">
        <v>462</v>
      </c>
      <c r="AH121" s="37">
        <v>0</v>
      </c>
      <c r="AI121" s="37">
        <v>462</v>
      </c>
      <c r="AJ121" s="37">
        <v>0</v>
      </c>
      <c r="AK121" s="37">
        <v>841.87999999999988</v>
      </c>
      <c r="AL121" s="37">
        <v>841.87999999999988</v>
      </c>
      <c r="AM121" s="37" t="s">
        <v>3561</v>
      </c>
      <c r="AN121" s="37" t="s">
        <v>3561</v>
      </c>
      <c r="AO121" s="37">
        <v>0</v>
      </c>
      <c r="AP121" s="37" t="s">
        <v>3561</v>
      </c>
      <c r="AQ121" s="37" t="s">
        <v>3561</v>
      </c>
      <c r="AR121" s="37">
        <v>0</v>
      </c>
      <c r="AS121" s="37">
        <v>2.86</v>
      </c>
      <c r="AT121" s="37">
        <v>396</v>
      </c>
      <c r="AU121" s="37">
        <v>398.86</v>
      </c>
      <c r="AV121" s="37">
        <v>1.25</v>
      </c>
      <c r="AW121" s="37">
        <v>0</v>
      </c>
      <c r="AX121" s="37">
        <v>1.25</v>
      </c>
      <c r="AY121" s="37" t="s">
        <v>3561</v>
      </c>
      <c r="AZ121" s="37" t="s">
        <v>3561</v>
      </c>
      <c r="BA121" s="37">
        <v>0</v>
      </c>
      <c r="BB121" s="37" t="s">
        <v>3561</v>
      </c>
      <c r="BC121" s="37" t="s">
        <v>3561</v>
      </c>
      <c r="BD121" s="37">
        <v>0</v>
      </c>
      <c r="BE121" s="37">
        <v>0</v>
      </c>
      <c r="BF121" s="37">
        <v>991</v>
      </c>
      <c r="BG121" s="37">
        <v>991</v>
      </c>
      <c r="BH121" s="36" t="s">
        <v>3561</v>
      </c>
      <c r="BI121" s="36" t="s">
        <v>3561</v>
      </c>
      <c r="BJ121" s="36">
        <v>0</v>
      </c>
    </row>
    <row r="122" spans="1:62" ht="15.75" customHeight="1" x14ac:dyDescent="0.3">
      <c r="A122" s="29" t="s">
        <v>3031</v>
      </c>
      <c r="B122" s="29" t="s">
        <v>131</v>
      </c>
      <c r="C122" s="30" t="str">
        <f t="shared" si="1"/>
        <v>PANGASINANSUAL</v>
      </c>
      <c r="D122" s="31" t="s">
        <v>3444</v>
      </c>
      <c r="E122" s="32" t="s">
        <v>3482</v>
      </c>
      <c r="F122" s="37" t="s">
        <v>3561</v>
      </c>
      <c r="G122" s="37" t="s">
        <v>3561</v>
      </c>
      <c r="H122" s="37">
        <v>0</v>
      </c>
      <c r="I122" s="37"/>
      <c r="J122" s="37"/>
      <c r="K122" s="37"/>
      <c r="L122" s="37" t="s">
        <v>3561</v>
      </c>
      <c r="M122" s="37" t="s">
        <v>3561</v>
      </c>
      <c r="N122" s="37">
        <v>0</v>
      </c>
      <c r="P122" s="37" t="s">
        <v>3561</v>
      </c>
      <c r="Q122" s="37" t="s">
        <v>3561</v>
      </c>
      <c r="R122" s="37">
        <v>0</v>
      </c>
      <c r="S122" s="37">
        <v>1150</v>
      </c>
      <c r="T122" s="37">
        <v>1150</v>
      </c>
      <c r="U122" s="37"/>
      <c r="V122" s="37"/>
      <c r="W122" s="37"/>
      <c r="X122" s="37" t="s">
        <v>3561</v>
      </c>
      <c r="Y122" s="37" t="s">
        <v>3561</v>
      </c>
      <c r="Z122" s="37">
        <v>0</v>
      </c>
      <c r="AA122" s="37" t="s">
        <v>3561</v>
      </c>
      <c r="AB122" s="37" t="s">
        <v>3561</v>
      </c>
      <c r="AC122" s="37">
        <v>0</v>
      </c>
      <c r="AD122" s="37" t="s">
        <v>3561</v>
      </c>
      <c r="AE122" s="37" t="s">
        <v>3561</v>
      </c>
      <c r="AF122" s="37">
        <v>0</v>
      </c>
      <c r="AG122" s="37" t="s">
        <v>3561</v>
      </c>
      <c r="AH122" s="37" t="s">
        <v>3561</v>
      </c>
      <c r="AI122" s="37">
        <v>0</v>
      </c>
      <c r="AJ122" s="37">
        <v>0</v>
      </c>
      <c r="AK122" s="37">
        <v>1566.25</v>
      </c>
      <c r="AL122" s="37">
        <v>1566.25</v>
      </c>
      <c r="AM122" s="37" t="s">
        <v>3561</v>
      </c>
      <c r="AN122" s="37" t="s">
        <v>3561</v>
      </c>
      <c r="AO122" s="37">
        <v>0</v>
      </c>
      <c r="AP122" s="37" t="s">
        <v>3561</v>
      </c>
      <c r="AQ122" s="37" t="s">
        <v>3561</v>
      </c>
      <c r="AR122" s="37">
        <v>0</v>
      </c>
      <c r="AS122" s="37" t="s">
        <v>3561</v>
      </c>
      <c r="AT122" s="37" t="s">
        <v>3561</v>
      </c>
      <c r="AU122" s="37">
        <v>0</v>
      </c>
      <c r="AV122" s="37">
        <v>0</v>
      </c>
      <c r="AW122" s="37">
        <v>301</v>
      </c>
      <c r="AX122" s="37">
        <v>301</v>
      </c>
      <c r="AY122" s="37" t="s">
        <v>3561</v>
      </c>
      <c r="AZ122" s="37" t="s">
        <v>3561</v>
      </c>
      <c r="BA122" s="37">
        <v>0</v>
      </c>
      <c r="BB122" s="37" t="s">
        <v>3561</v>
      </c>
      <c r="BC122" s="37" t="s">
        <v>3561</v>
      </c>
      <c r="BD122" s="37">
        <v>0</v>
      </c>
      <c r="BE122" s="37">
        <v>0</v>
      </c>
      <c r="BF122" s="37">
        <v>400</v>
      </c>
      <c r="BG122" s="37">
        <v>400</v>
      </c>
      <c r="BH122" s="36" t="s">
        <v>3561</v>
      </c>
      <c r="BI122" s="36" t="s">
        <v>3561</v>
      </c>
      <c r="BJ122" s="36">
        <v>0</v>
      </c>
    </row>
    <row r="123" spans="1:62" ht="15.75" customHeight="1" x14ac:dyDescent="0.3">
      <c r="A123" s="29" t="s">
        <v>3179</v>
      </c>
      <c r="B123" s="29" t="s">
        <v>131</v>
      </c>
      <c r="C123" s="30" t="str">
        <f t="shared" si="1"/>
        <v>PANGASINANTAYUG</v>
      </c>
      <c r="D123" s="31" t="s">
        <v>3444</v>
      </c>
      <c r="E123" s="32" t="s">
        <v>3483</v>
      </c>
      <c r="F123" s="37" t="s">
        <v>3561</v>
      </c>
      <c r="G123" s="37" t="s">
        <v>3561</v>
      </c>
      <c r="H123" s="37">
        <v>0</v>
      </c>
      <c r="I123" s="37"/>
      <c r="J123" s="37"/>
      <c r="K123" s="37"/>
      <c r="L123" s="37">
        <v>0</v>
      </c>
      <c r="M123" s="37">
        <v>196.9</v>
      </c>
      <c r="N123" s="37">
        <v>196.9</v>
      </c>
      <c r="P123" s="37">
        <v>0</v>
      </c>
      <c r="Q123" s="37">
        <v>11</v>
      </c>
      <c r="R123" s="37">
        <v>16</v>
      </c>
      <c r="S123" s="37">
        <v>896.5</v>
      </c>
      <c r="T123" s="37">
        <v>912.5</v>
      </c>
      <c r="U123" s="37"/>
      <c r="V123" s="37"/>
      <c r="W123" s="37"/>
      <c r="X123" s="37">
        <v>15</v>
      </c>
      <c r="Y123" s="37">
        <v>295.5</v>
      </c>
      <c r="Z123" s="37">
        <v>310.5</v>
      </c>
      <c r="AA123" s="37" t="s">
        <v>3561</v>
      </c>
      <c r="AB123" s="37" t="s">
        <v>3561</v>
      </c>
      <c r="AC123" s="37">
        <v>0</v>
      </c>
      <c r="AD123" s="37">
        <v>25.15</v>
      </c>
      <c r="AE123" s="37">
        <v>0</v>
      </c>
      <c r="AF123" s="37">
        <v>25.15</v>
      </c>
      <c r="AG123" s="37">
        <v>210.5</v>
      </c>
      <c r="AH123" s="37">
        <v>3</v>
      </c>
      <c r="AI123" s="37">
        <v>213.5</v>
      </c>
      <c r="AJ123" s="37">
        <v>4.75</v>
      </c>
      <c r="AK123" s="37">
        <v>176.6</v>
      </c>
      <c r="AL123" s="37">
        <v>181.35</v>
      </c>
      <c r="AM123" s="37" t="s">
        <v>3561</v>
      </c>
      <c r="AN123" s="37" t="s">
        <v>3561</v>
      </c>
      <c r="AO123" s="37">
        <v>0</v>
      </c>
      <c r="AP123" s="37" t="s">
        <v>3561</v>
      </c>
      <c r="AQ123" s="37" t="s">
        <v>3561</v>
      </c>
      <c r="AR123" s="37">
        <v>0</v>
      </c>
      <c r="AS123" s="37">
        <v>0</v>
      </c>
      <c r="AT123" s="37">
        <v>634.5</v>
      </c>
      <c r="AU123" s="37">
        <v>634.5</v>
      </c>
      <c r="AV123" s="37" t="s">
        <v>3561</v>
      </c>
      <c r="AW123" s="37" t="s">
        <v>3561</v>
      </c>
      <c r="AX123" s="37">
        <v>0</v>
      </c>
      <c r="AY123" s="37" t="s">
        <v>3561</v>
      </c>
      <c r="AZ123" s="37" t="s">
        <v>3561</v>
      </c>
      <c r="BA123" s="37">
        <v>0</v>
      </c>
      <c r="BB123" s="37" t="s">
        <v>3561</v>
      </c>
      <c r="BC123" s="37" t="s">
        <v>3561</v>
      </c>
      <c r="BD123" s="37">
        <v>0</v>
      </c>
      <c r="BE123" s="37">
        <v>0</v>
      </c>
      <c r="BF123" s="37">
        <v>1400</v>
      </c>
      <c r="BG123" s="37">
        <v>1400</v>
      </c>
      <c r="BH123" s="36" t="s">
        <v>3561</v>
      </c>
      <c r="BI123" s="36" t="s">
        <v>3561</v>
      </c>
      <c r="BJ123" s="36">
        <v>0</v>
      </c>
    </row>
    <row r="124" spans="1:62" ht="15.75" customHeight="1" x14ac:dyDescent="0.3">
      <c r="A124" s="29" t="s">
        <v>3286</v>
      </c>
      <c r="B124" s="29" t="s">
        <v>131</v>
      </c>
      <c r="C124" s="30" t="str">
        <f t="shared" si="1"/>
        <v>PANGASINANUMINGAN</v>
      </c>
      <c r="D124" s="31" t="s">
        <v>3444</v>
      </c>
      <c r="E124" s="32" t="s">
        <v>3484</v>
      </c>
      <c r="F124" s="37">
        <v>0</v>
      </c>
      <c r="G124" s="37">
        <v>174</v>
      </c>
      <c r="H124" s="37">
        <v>174</v>
      </c>
      <c r="I124" s="37"/>
      <c r="J124" s="37"/>
      <c r="K124" s="37"/>
      <c r="L124" s="37">
        <v>0</v>
      </c>
      <c r="M124" s="37">
        <v>119.5</v>
      </c>
      <c r="N124" s="37">
        <v>119.5</v>
      </c>
      <c r="P124" s="37">
        <v>0</v>
      </c>
      <c r="Q124" s="37">
        <v>20</v>
      </c>
      <c r="R124" s="37">
        <v>0</v>
      </c>
      <c r="S124" s="37">
        <v>6819</v>
      </c>
      <c r="T124" s="37">
        <v>6819</v>
      </c>
      <c r="U124" s="37"/>
      <c r="V124" s="37"/>
      <c r="W124" s="37"/>
      <c r="X124" s="37" t="s">
        <v>3561</v>
      </c>
      <c r="Y124" s="37" t="s">
        <v>3561</v>
      </c>
      <c r="Z124" s="37">
        <v>0</v>
      </c>
      <c r="AA124" s="37" t="s">
        <v>3561</v>
      </c>
      <c r="AB124" s="37" t="s">
        <v>3561</v>
      </c>
      <c r="AC124" s="37">
        <v>0</v>
      </c>
      <c r="AD124" s="37" t="s">
        <v>3561</v>
      </c>
      <c r="AE124" s="37" t="s">
        <v>3561</v>
      </c>
      <c r="AF124" s="37">
        <v>0</v>
      </c>
      <c r="AG124" s="37">
        <v>571.5</v>
      </c>
      <c r="AH124" s="37">
        <v>0</v>
      </c>
      <c r="AI124" s="37">
        <v>571.5</v>
      </c>
      <c r="AJ124" s="37">
        <v>0</v>
      </c>
      <c r="AK124" s="37">
        <v>2964</v>
      </c>
      <c r="AL124" s="37">
        <v>2964</v>
      </c>
      <c r="AM124" s="37" t="s">
        <v>3561</v>
      </c>
      <c r="AN124" s="37" t="s">
        <v>3561</v>
      </c>
      <c r="AO124" s="37">
        <v>0</v>
      </c>
      <c r="AP124" s="37" t="s">
        <v>3561</v>
      </c>
      <c r="AQ124" s="37" t="s">
        <v>3561</v>
      </c>
      <c r="AR124" s="37">
        <v>0</v>
      </c>
      <c r="AS124" s="37">
        <v>55</v>
      </c>
      <c r="AT124" s="37">
        <v>30</v>
      </c>
      <c r="AU124" s="37">
        <v>85</v>
      </c>
      <c r="AV124" s="37" t="s">
        <v>3561</v>
      </c>
      <c r="AW124" s="37" t="s">
        <v>3561</v>
      </c>
      <c r="AX124" s="37">
        <v>0</v>
      </c>
      <c r="AY124" s="37" t="s">
        <v>3561</v>
      </c>
      <c r="AZ124" s="37" t="s">
        <v>3561</v>
      </c>
      <c r="BA124" s="37">
        <v>0</v>
      </c>
      <c r="BB124" s="37" t="s">
        <v>3561</v>
      </c>
      <c r="BC124" s="37" t="s">
        <v>3561</v>
      </c>
      <c r="BD124" s="37">
        <v>0</v>
      </c>
      <c r="BE124" s="37">
        <v>0</v>
      </c>
      <c r="BF124" s="37">
        <v>3362.6</v>
      </c>
      <c r="BG124" s="37">
        <v>3362.6</v>
      </c>
      <c r="BH124" s="36" t="s">
        <v>3561</v>
      </c>
      <c r="BI124" s="36" t="s">
        <v>3561</v>
      </c>
      <c r="BJ124" s="36">
        <v>0</v>
      </c>
    </row>
    <row r="125" spans="1:62" ht="15.75" customHeight="1" x14ac:dyDescent="0.3">
      <c r="A125" s="29" t="s">
        <v>3294</v>
      </c>
      <c r="B125" s="29" t="s">
        <v>131</v>
      </c>
      <c r="C125" s="30" t="str">
        <f t="shared" si="1"/>
        <v>PANGASINANURBIZTONDO</v>
      </c>
      <c r="D125" s="31" t="s">
        <v>3444</v>
      </c>
      <c r="E125" s="32" t="s">
        <v>3485</v>
      </c>
      <c r="F125" s="37" t="s">
        <v>3561</v>
      </c>
      <c r="G125" s="37" t="s">
        <v>3561</v>
      </c>
      <c r="H125" s="37">
        <v>0</v>
      </c>
      <c r="I125" s="37"/>
      <c r="J125" s="37"/>
      <c r="K125" s="37"/>
      <c r="L125" s="37" t="s">
        <v>3561</v>
      </c>
      <c r="M125" s="37" t="s">
        <v>3561</v>
      </c>
      <c r="N125" s="37">
        <v>0</v>
      </c>
      <c r="P125" s="37" t="s">
        <v>3561</v>
      </c>
      <c r="Q125" s="37" t="s">
        <v>3561</v>
      </c>
      <c r="R125" s="37" t="s">
        <v>3561</v>
      </c>
      <c r="S125" s="37" t="s">
        <v>3561</v>
      </c>
      <c r="T125" s="37">
        <v>0</v>
      </c>
      <c r="U125" s="37"/>
      <c r="V125" s="37"/>
      <c r="W125" s="37"/>
      <c r="X125" s="37" t="s">
        <v>3561</v>
      </c>
      <c r="Y125" s="37" t="s">
        <v>3561</v>
      </c>
      <c r="Z125" s="37">
        <v>0</v>
      </c>
      <c r="AA125" s="37" t="s">
        <v>3561</v>
      </c>
      <c r="AB125" s="37" t="s">
        <v>3561</v>
      </c>
      <c r="AC125" s="37">
        <v>0</v>
      </c>
      <c r="AD125" s="37" t="s">
        <v>3561</v>
      </c>
      <c r="AE125" s="37" t="s">
        <v>3561</v>
      </c>
      <c r="AF125" s="37">
        <v>0</v>
      </c>
      <c r="AG125" s="37">
        <v>92</v>
      </c>
      <c r="AH125" s="37">
        <v>0</v>
      </c>
      <c r="AI125" s="37">
        <v>92</v>
      </c>
      <c r="AJ125" s="37">
        <v>2429</v>
      </c>
      <c r="AK125" s="37">
        <v>0</v>
      </c>
      <c r="AL125" s="37">
        <v>2429</v>
      </c>
      <c r="AM125" s="37" t="s">
        <v>3561</v>
      </c>
      <c r="AN125" s="37" t="s">
        <v>3561</v>
      </c>
      <c r="AO125" s="37">
        <v>0</v>
      </c>
      <c r="AP125" s="37" t="s">
        <v>3561</v>
      </c>
      <c r="AQ125" s="37" t="s">
        <v>3561</v>
      </c>
      <c r="AR125" s="37">
        <v>0</v>
      </c>
      <c r="AS125" s="37">
        <v>0</v>
      </c>
      <c r="AT125" s="37">
        <v>15</v>
      </c>
      <c r="AU125" s="37">
        <v>15</v>
      </c>
      <c r="AV125" s="37">
        <v>10</v>
      </c>
      <c r="AW125" s="37">
        <v>100</v>
      </c>
      <c r="AX125" s="37">
        <v>110</v>
      </c>
      <c r="AY125" s="37" t="s">
        <v>3561</v>
      </c>
      <c r="AZ125" s="37" t="s">
        <v>3561</v>
      </c>
      <c r="BA125" s="37">
        <v>0</v>
      </c>
      <c r="BB125" s="37" t="s">
        <v>3561</v>
      </c>
      <c r="BC125" s="37" t="s">
        <v>3561</v>
      </c>
      <c r="BD125" s="37">
        <v>0</v>
      </c>
      <c r="BE125" s="37">
        <v>235</v>
      </c>
      <c r="BF125" s="37">
        <v>500</v>
      </c>
      <c r="BG125" s="37">
        <v>735</v>
      </c>
      <c r="BH125" s="36" t="s">
        <v>3561</v>
      </c>
      <c r="BI125" s="36" t="s">
        <v>3561</v>
      </c>
      <c r="BJ125" s="36">
        <v>0</v>
      </c>
    </row>
    <row r="126" spans="1:62" ht="15.75" customHeight="1" x14ac:dyDescent="0.3">
      <c r="A126" s="29" t="s">
        <v>1110</v>
      </c>
      <c r="B126" s="29" t="s">
        <v>131</v>
      </c>
      <c r="C126" s="30" t="str">
        <f t="shared" si="1"/>
        <v>PANGASINANURDANETA CITY</v>
      </c>
      <c r="D126" s="31" t="s">
        <v>3444</v>
      </c>
      <c r="E126" s="32" t="s">
        <v>3486</v>
      </c>
      <c r="F126" s="37" t="s">
        <v>3561</v>
      </c>
      <c r="G126" s="37" t="s">
        <v>3561</v>
      </c>
      <c r="H126" s="37">
        <v>0</v>
      </c>
      <c r="I126" s="37"/>
      <c r="J126" s="37"/>
      <c r="K126" s="37"/>
      <c r="L126" s="37" t="s">
        <v>3561</v>
      </c>
      <c r="M126" s="37" t="s">
        <v>3561</v>
      </c>
      <c r="N126" s="37">
        <v>0</v>
      </c>
      <c r="P126" s="37">
        <v>0</v>
      </c>
      <c r="Q126" s="37">
        <v>40</v>
      </c>
      <c r="R126" s="37">
        <v>286</v>
      </c>
      <c r="S126" s="37">
        <v>1296.5</v>
      </c>
      <c r="T126" s="37">
        <v>1582.5</v>
      </c>
      <c r="U126" s="37"/>
      <c r="V126" s="37"/>
      <c r="W126" s="37"/>
      <c r="X126" s="37">
        <v>0</v>
      </c>
      <c r="Y126" s="37">
        <v>5.8</v>
      </c>
      <c r="Z126" s="37">
        <v>5.8</v>
      </c>
      <c r="AA126" s="37" t="s">
        <v>3561</v>
      </c>
      <c r="AB126" s="37" t="s">
        <v>3561</v>
      </c>
      <c r="AC126" s="37">
        <v>0</v>
      </c>
      <c r="AD126" s="37" t="s">
        <v>3561</v>
      </c>
      <c r="AE126" s="37" t="s">
        <v>3561</v>
      </c>
      <c r="AF126" s="37">
        <v>0</v>
      </c>
      <c r="AG126" s="37">
        <v>562</v>
      </c>
      <c r="AH126" s="37">
        <v>0</v>
      </c>
      <c r="AI126" s="37">
        <v>562</v>
      </c>
      <c r="AJ126" s="37">
        <v>0</v>
      </c>
      <c r="AK126" s="37">
        <v>4257.5</v>
      </c>
      <c r="AL126" s="37">
        <v>4257.5</v>
      </c>
      <c r="AM126" s="37">
        <v>200</v>
      </c>
      <c r="AN126" s="37">
        <v>90</v>
      </c>
      <c r="AO126" s="37">
        <v>290</v>
      </c>
      <c r="AP126" s="37" t="s">
        <v>3561</v>
      </c>
      <c r="AQ126" s="37" t="s">
        <v>3561</v>
      </c>
      <c r="AR126" s="37">
        <v>0</v>
      </c>
      <c r="AS126" s="37">
        <v>85</v>
      </c>
      <c r="AT126" s="37">
        <v>2067</v>
      </c>
      <c r="AU126" s="37">
        <v>2152</v>
      </c>
      <c r="AV126" s="37">
        <v>0</v>
      </c>
      <c r="AW126" s="37">
        <v>526.1</v>
      </c>
      <c r="AX126" s="37">
        <v>526.1</v>
      </c>
      <c r="AY126" s="37" t="s">
        <v>3561</v>
      </c>
      <c r="AZ126" s="37" t="s">
        <v>3561</v>
      </c>
      <c r="BA126" s="37">
        <v>0</v>
      </c>
      <c r="BB126" s="37" t="s">
        <v>3561</v>
      </c>
      <c r="BC126" s="37" t="s">
        <v>3561</v>
      </c>
      <c r="BD126" s="37">
        <v>0</v>
      </c>
      <c r="BE126" s="37">
        <v>0</v>
      </c>
      <c r="BF126" s="37">
        <v>1057</v>
      </c>
      <c r="BG126" s="37">
        <v>1057</v>
      </c>
      <c r="BH126" s="36" t="s">
        <v>3561</v>
      </c>
      <c r="BI126" s="36" t="s">
        <v>3561</v>
      </c>
      <c r="BJ126" s="36">
        <v>0</v>
      </c>
    </row>
    <row r="127" spans="1:62" ht="15.75" customHeight="1" x14ac:dyDescent="0.3">
      <c r="A127" s="29" t="s">
        <v>3324</v>
      </c>
      <c r="B127" s="29" t="s">
        <v>131</v>
      </c>
      <c r="C127" s="30" t="str">
        <f t="shared" si="1"/>
        <v>PANGASINANVILLASIS</v>
      </c>
      <c r="D127" s="31" t="s">
        <v>3444</v>
      </c>
      <c r="E127" s="32" t="s">
        <v>3487</v>
      </c>
      <c r="F127" s="37" t="s">
        <v>3561</v>
      </c>
      <c r="G127" s="37" t="s">
        <v>3561</v>
      </c>
      <c r="H127" s="37">
        <v>0</v>
      </c>
      <c r="I127" s="37"/>
      <c r="J127" s="37"/>
      <c r="K127" s="37"/>
      <c r="L127" s="37" t="s">
        <v>3561</v>
      </c>
      <c r="M127" s="37" t="s">
        <v>3561</v>
      </c>
      <c r="N127" s="37">
        <v>0</v>
      </c>
      <c r="P127" s="37">
        <v>0</v>
      </c>
      <c r="Q127" s="37">
        <v>517</v>
      </c>
      <c r="R127" s="37">
        <v>0</v>
      </c>
      <c r="S127" s="37">
        <v>2105</v>
      </c>
      <c r="T127" s="37">
        <v>2105</v>
      </c>
      <c r="U127" s="37"/>
      <c r="V127" s="37"/>
      <c r="W127" s="37"/>
      <c r="X127" s="37" t="s">
        <v>3561</v>
      </c>
      <c r="Y127" s="37" t="s">
        <v>3561</v>
      </c>
      <c r="Z127" s="37">
        <v>0</v>
      </c>
      <c r="AA127" s="37" t="s">
        <v>3561</v>
      </c>
      <c r="AB127" s="37" t="s">
        <v>3561</v>
      </c>
      <c r="AC127" s="37">
        <v>0</v>
      </c>
      <c r="AD127" s="37" t="s">
        <v>3561</v>
      </c>
      <c r="AE127" s="37" t="s">
        <v>3561</v>
      </c>
      <c r="AF127" s="37">
        <v>0</v>
      </c>
      <c r="AG127" s="37">
        <v>120</v>
      </c>
      <c r="AH127" s="37">
        <v>0</v>
      </c>
      <c r="AI127" s="37">
        <v>120</v>
      </c>
      <c r="AJ127" s="37">
        <v>1.5</v>
      </c>
      <c r="AK127" s="37">
        <v>3389</v>
      </c>
      <c r="AL127" s="37">
        <v>3390.5</v>
      </c>
      <c r="AM127" s="37">
        <v>0</v>
      </c>
      <c r="AN127" s="37">
        <v>100</v>
      </c>
      <c r="AO127" s="37">
        <v>100</v>
      </c>
      <c r="AP127" s="37" t="s">
        <v>3561</v>
      </c>
      <c r="AQ127" s="37" t="s">
        <v>3561</v>
      </c>
      <c r="AR127" s="37">
        <v>0</v>
      </c>
      <c r="AS127" s="37">
        <v>0</v>
      </c>
      <c r="AT127" s="37">
        <v>196</v>
      </c>
      <c r="AU127" s="37">
        <v>196</v>
      </c>
      <c r="AV127" s="37">
        <v>0</v>
      </c>
      <c r="AW127" s="37">
        <v>116</v>
      </c>
      <c r="AX127" s="37">
        <v>116</v>
      </c>
      <c r="AY127" s="37" t="s">
        <v>3561</v>
      </c>
      <c r="AZ127" s="37" t="s">
        <v>3561</v>
      </c>
      <c r="BA127" s="37">
        <v>0</v>
      </c>
      <c r="BB127" s="37" t="s">
        <v>3561</v>
      </c>
      <c r="BC127" s="37" t="s">
        <v>3561</v>
      </c>
      <c r="BD127" s="37">
        <v>0</v>
      </c>
      <c r="BE127" s="37">
        <v>0</v>
      </c>
      <c r="BF127" s="37">
        <v>192</v>
      </c>
      <c r="BG127" s="37">
        <v>192</v>
      </c>
      <c r="BH127" s="36">
        <v>0</v>
      </c>
      <c r="BI127" s="36">
        <v>71</v>
      </c>
      <c r="BJ127" s="36">
        <v>71</v>
      </c>
    </row>
    <row r="128" spans="1:62" ht="15.75" customHeight="1" x14ac:dyDescent="0.3">
      <c r="E128" s="32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  <c r="BA128" s="37"/>
      <c r="BB128" s="37"/>
      <c r="BC128" s="37"/>
      <c r="BD128" s="37"/>
      <c r="BE128" s="37"/>
      <c r="BF128" s="37"/>
      <c r="BG128" s="37"/>
    </row>
    <row r="129" spans="5:59" ht="15.75" customHeight="1" x14ac:dyDescent="0.3">
      <c r="E129" s="32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  <c r="BA129" s="37"/>
      <c r="BB129" s="37"/>
      <c r="BC129" s="37"/>
      <c r="BD129" s="37"/>
      <c r="BE129" s="37"/>
      <c r="BF129" s="37"/>
      <c r="BG129" s="37"/>
    </row>
    <row r="130" spans="5:59" ht="15.75" customHeight="1" x14ac:dyDescent="0.3">
      <c r="E130" s="32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  <c r="BA130" s="37"/>
      <c r="BB130" s="37"/>
      <c r="BC130" s="37"/>
      <c r="BD130" s="37"/>
      <c r="BE130" s="37"/>
      <c r="BF130" s="37"/>
      <c r="BG130" s="37"/>
    </row>
    <row r="131" spans="5:59" ht="15.75" customHeight="1" x14ac:dyDescent="0.3">
      <c r="E131" s="32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  <c r="BA131" s="37"/>
      <c r="BB131" s="37"/>
      <c r="BC131" s="37"/>
      <c r="BD131" s="37"/>
      <c r="BE131" s="37"/>
      <c r="BF131" s="37"/>
      <c r="BG131" s="37"/>
    </row>
    <row r="132" spans="5:59" ht="15.75" customHeight="1" x14ac:dyDescent="0.3">
      <c r="E132" s="32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  <c r="BA132" s="37"/>
      <c r="BB132" s="37"/>
      <c r="BC132" s="37"/>
      <c r="BD132" s="37"/>
      <c r="BE132" s="37"/>
      <c r="BF132" s="37"/>
      <c r="BG132" s="37"/>
    </row>
    <row r="133" spans="5:59" ht="15.75" customHeight="1" x14ac:dyDescent="0.3">
      <c r="E133" s="32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  <c r="BA133" s="37"/>
      <c r="BB133" s="37"/>
      <c r="BC133" s="37"/>
      <c r="BD133" s="37"/>
      <c r="BE133" s="37"/>
      <c r="BF133" s="37"/>
      <c r="BG133" s="37"/>
    </row>
    <row r="134" spans="5:59" ht="15.75" customHeight="1" x14ac:dyDescent="0.3">
      <c r="E134" s="32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  <c r="BA134" s="37"/>
      <c r="BB134" s="37"/>
      <c r="BC134" s="37"/>
      <c r="BD134" s="37"/>
      <c r="BE134" s="37"/>
      <c r="BF134" s="37"/>
      <c r="BG134" s="37"/>
    </row>
    <row r="135" spans="5:59" ht="15.75" customHeight="1" x14ac:dyDescent="0.3">
      <c r="E135" s="32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  <c r="BA135" s="37"/>
      <c r="BB135" s="37"/>
      <c r="BC135" s="37"/>
      <c r="BD135" s="37"/>
      <c r="BE135" s="37"/>
      <c r="BF135" s="37"/>
      <c r="BG135" s="37"/>
    </row>
    <row r="136" spans="5:59" ht="15.75" customHeight="1" x14ac:dyDescent="0.3">
      <c r="E136" s="32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  <c r="BA136" s="37"/>
      <c r="BB136" s="37"/>
      <c r="BC136" s="37"/>
      <c r="BD136" s="37"/>
      <c r="BE136" s="37"/>
      <c r="BF136" s="37"/>
      <c r="BG136" s="37"/>
    </row>
    <row r="137" spans="5:59" ht="15.75" customHeight="1" x14ac:dyDescent="0.3">
      <c r="E137" s="32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  <c r="BA137" s="37"/>
      <c r="BB137" s="37"/>
      <c r="BC137" s="37"/>
      <c r="BD137" s="37"/>
      <c r="BE137" s="37"/>
      <c r="BF137" s="37"/>
      <c r="BG137" s="37"/>
    </row>
    <row r="138" spans="5:59" ht="15.75" customHeight="1" x14ac:dyDescent="0.3">
      <c r="E138" s="32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  <c r="BA138" s="37"/>
      <c r="BB138" s="37"/>
      <c r="BC138" s="37"/>
      <c r="BD138" s="37"/>
      <c r="BE138" s="37"/>
      <c r="BF138" s="37"/>
      <c r="BG138" s="37"/>
    </row>
    <row r="139" spans="5:59" ht="15.75" customHeight="1" x14ac:dyDescent="0.3">
      <c r="E139" s="32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  <c r="BA139" s="37"/>
      <c r="BB139" s="37"/>
      <c r="BC139" s="37"/>
      <c r="BD139" s="37"/>
      <c r="BE139" s="37"/>
      <c r="BF139" s="37"/>
      <c r="BG139" s="37"/>
    </row>
    <row r="140" spans="5:59" ht="15.75" customHeight="1" x14ac:dyDescent="0.3">
      <c r="E140" s="32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  <c r="BA140" s="37"/>
      <c r="BB140" s="37"/>
      <c r="BC140" s="37"/>
      <c r="BD140" s="37"/>
      <c r="BE140" s="37"/>
      <c r="BF140" s="37"/>
      <c r="BG140" s="37"/>
    </row>
    <row r="141" spans="5:59" ht="15.75" customHeight="1" x14ac:dyDescent="0.3">
      <c r="E141" s="32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  <c r="BA141" s="37"/>
      <c r="BB141" s="37"/>
      <c r="BC141" s="37"/>
      <c r="BD141" s="37"/>
      <c r="BE141" s="37"/>
      <c r="BF141" s="37"/>
      <c r="BG141" s="37"/>
    </row>
    <row r="142" spans="5:59" ht="15.75" customHeight="1" x14ac:dyDescent="0.3">
      <c r="E142" s="32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  <c r="BA142" s="37"/>
      <c r="BB142" s="37"/>
      <c r="BC142" s="37"/>
      <c r="BD142" s="37"/>
      <c r="BE142" s="37"/>
      <c r="BF142" s="37"/>
      <c r="BG142" s="37"/>
    </row>
    <row r="143" spans="5:59" ht="15.75" customHeight="1" x14ac:dyDescent="0.3">
      <c r="E143" s="32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  <c r="BA143" s="37"/>
      <c r="BB143" s="37"/>
      <c r="BC143" s="37"/>
      <c r="BD143" s="37"/>
      <c r="BE143" s="37"/>
      <c r="BF143" s="37"/>
      <c r="BG143" s="37"/>
    </row>
    <row r="144" spans="5:59" ht="15.75" customHeight="1" x14ac:dyDescent="0.3">
      <c r="E144" s="32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  <c r="BA144" s="37"/>
      <c r="BB144" s="37"/>
      <c r="BC144" s="37"/>
      <c r="BD144" s="37"/>
      <c r="BE144" s="37"/>
      <c r="BF144" s="37"/>
      <c r="BG144" s="37"/>
    </row>
    <row r="145" spans="5:59" ht="15.75" customHeight="1" x14ac:dyDescent="0.3">
      <c r="E145" s="32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  <c r="BA145" s="37"/>
      <c r="BB145" s="37"/>
      <c r="BC145" s="37"/>
      <c r="BD145" s="37"/>
      <c r="BE145" s="37"/>
      <c r="BF145" s="37"/>
      <c r="BG145" s="37"/>
    </row>
    <row r="146" spans="5:59" ht="15.75" customHeight="1" x14ac:dyDescent="0.3">
      <c r="E146" s="32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  <c r="BA146" s="37"/>
      <c r="BB146" s="37"/>
      <c r="BC146" s="37"/>
      <c r="BD146" s="37"/>
      <c r="BE146" s="37"/>
      <c r="BF146" s="37"/>
      <c r="BG146" s="37"/>
    </row>
    <row r="147" spans="5:59" ht="15.75" customHeight="1" x14ac:dyDescent="0.3">
      <c r="E147" s="32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  <c r="BA147" s="37"/>
      <c r="BB147" s="37"/>
      <c r="BC147" s="37"/>
      <c r="BD147" s="37"/>
      <c r="BE147" s="37"/>
      <c r="BF147" s="37"/>
      <c r="BG147" s="37"/>
    </row>
    <row r="148" spans="5:59" ht="15.75" customHeight="1" x14ac:dyDescent="0.3">
      <c r="E148" s="32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  <c r="BA148" s="37"/>
      <c r="BB148" s="37"/>
      <c r="BC148" s="37"/>
      <c r="BD148" s="37"/>
      <c r="BE148" s="37"/>
      <c r="BF148" s="37"/>
      <c r="BG148" s="37"/>
    </row>
    <row r="149" spans="5:59" ht="15.75" customHeight="1" x14ac:dyDescent="0.3">
      <c r="E149" s="32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  <c r="BA149" s="37"/>
      <c r="BB149" s="37"/>
      <c r="BC149" s="37"/>
      <c r="BD149" s="37"/>
      <c r="BE149" s="37"/>
      <c r="BF149" s="37"/>
      <c r="BG149" s="37"/>
    </row>
    <row r="150" spans="5:59" ht="15.75" customHeight="1" x14ac:dyDescent="0.3">
      <c r="E150" s="32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  <c r="BA150" s="37"/>
      <c r="BB150" s="37"/>
      <c r="BC150" s="37"/>
      <c r="BD150" s="37"/>
      <c r="BE150" s="37"/>
      <c r="BF150" s="37"/>
      <c r="BG150" s="37"/>
    </row>
    <row r="151" spans="5:59" ht="15.75" customHeight="1" x14ac:dyDescent="0.3">
      <c r="E151" s="32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  <c r="BA151" s="37"/>
      <c r="BB151" s="37"/>
      <c r="BC151" s="37"/>
      <c r="BD151" s="37"/>
      <c r="BE151" s="37"/>
      <c r="BF151" s="37"/>
      <c r="BG151" s="37"/>
    </row>
    <row r="152" spans="5:59" ht="15.75" customHeight="1" x14ac:dyDescent="0.3">
      <c r="E152" s="32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  <c r="BA152" s="37"/>
      <c r="BB152" s="37"/>
      <c r="BC152" s="37"/>
      <c r="BD152" s="37"/>
      <c r="BE152" s="37"/>
      <c r="BF152" s="37"/>
      <c r="BG152" s="37"/>
    </row>
    <row r="153" spans="5:59" ht="15.75" customHeight="1" x14ac:dyDescent="0.3">
      <c r="E153" s="32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  <c r="BA153" s="37"/>
      <c r="BB153" s="37"/>
      <c r="BC153" s="37"/>
      <c r="BD153" s="37"/>
      <c r="BE153" s="37"/>
      <c r="BF153" s="37"/>
      <c r="BG153" s="37"/>
    </row>
    <row r="154" spans="5:59" ht="15.75" customHeight="1" x14ac:dyDescent="0.3">
      <c r="E154" s="32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  <c r="BA154" s="37"/>
      <c r="BB154" s="37"/>
      <c r="BC154" s="37"/>
      <c r="BD154" s="37"/>
      <c r="BE154" s="37"/>
      <c r="BF154" s="37"/>
      <c r="BG154" s="37"/>
    </row>
    <row r="155" spans="5:59" ht="15.75" customHeight="1" x14ac:dyDescent="0.3">
      <c r="E155" s="32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  <c r="BA155" s="37"/>
      <c r="BB155" s="37"/>
      <c r="BC155" s="37"/>
      <c r="BD155" s="37"/>
      <c r="BE155" s="37"/>
      <c r="BF155" s="37"/>
      <c r="BG155" s="37"/>
    </row>
    <row r="156" spans="5:59" ht="15.75" customHeight="1" x14ac:dyDescent="0.3">
      <c r="E156" s="32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37"/>
      <c r="BA156" s="37"/>
      <c r="BB156" s="37"/>
      <c r="BC156" s="37"/>
      <c r="BD156" s="37"/>
      <c r="BE156" s="37"/>
      <c r="BF156" s="37"/>
      <c r="BG156" s="37"/>
    </row>
    <row r="157" spans="5:59" ht="15.75" customHeight="1" x14ac:dyDescent="0.3">
      <c r="E157" s="32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  <c r="BA157" s="37"/>
      <c r="BB157" s="37"/>
      <c r="BC157" s="37"/>
      <c r="BD157" s="37"/>
      <c r="BE157" s="37"/>
      <c r="BF157" s="37"/>
      <c r="BG157" s="37"/>
    </row>
    <row r="158" spans="5:59" ht="15.75" customHeight="1" x14ac:dyDescent="0.3">
      <c r="E158" s="32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  <c r="BA158" s="37"/>
      <c r="BB158" s="37"/>
      <c r="BC158" s="37"/>
      <c r="BD158" s="37"/>
      <c r="BE158" s="37"/>
      <c r="BF158" s="37"/>
      <c r="BG158" s="37"/>
    </row>
    <row r="159" spans="5:59" ht="15.75" customHeight="1" x14ac:dyDescent="0.3">
      <c r="E159" s="32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  <c r="BA159" s="37"/>
      <c r="BB159" s="37"/>
      <c r="BC159" s="37"/>
      <c r="BD159" s="37"/>
      <c r="BE159" s="37"/>
      <c r="BF159" s="37"/>
      <c r="BG159" s="37"/>
    </row>
    <row r="160" spans="5:59" ht="15.75" customHeight="1" x14ac:dyDescent="0.3">
      <c r="E160" s="32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  <c r="BA160" s="37"/>
      <c r="BB160" s="37"/>
      <c r="BC160" s="37"/>
      <c r="BD160" s="37"/>
      <c r="BE160" s="37"/>
      <c r="BF160" s="37"/>
      <c r="BG160" s="37"/>
    </row>
    <row r="161" spans="5:59" ht="15.75" customHeight="1" x14ac:dyDescent="0.3">
      <c r="E161" s="32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  <c r="BA161" s="37"/>
      <c r="BB161" s="37"/>
      <c r="BC161" s="37"/>
      <c r="BD161" s="37"/>
      <c r="BE161" s="37"/>
      <c r="BF161" s="37"/>
      <c r="BG161" s="37"/>
    </row>
    <row r="162" spans="5:59" ht="15.75" customHeight="1" x14ac:dyDescent="0.3">
      <c r="E162" s="32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  <c r="BA162" s="37"/>
      <c r="BB162" s="37"/>
      <c r="BC162" s="37"/>
      <c r="BD162" s="37"/>
      <c r="BE162" s="37"/>
      <c r="BF162" s="37"/>
      <c r="BG162" s="37"/>
    </row>
    <row r="163" spans="5:59" ht="15.75" customHeight="1" x14ac:dyDescent="0.3">
      <c r="E163" s="32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  <c r="BA163" s="37"/>
      <c r="BB163" s="37"/>
      <c r="BC163" s="37"/>
      <c r="BD163" s="37"/>
      <c r="BE163" s="37"/>
      <c r="BF163" s="37"/>
      <c r="BG163" s="37"/>
    </row>
    <row r="164" spans="5:59" ht="15.75" customHeight="1" x14ac:dyDescent="0.3">
      <c r="E164" s="32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  <c r="BA164" s="37"/>
      <c r="BB164" s="37"/>
      <c r="BC164" s="37"/>
      <c r="BD164" s="37"/>
      <c r="BE164" s="37"/>
      <c r="BF164" s="37"/>
      <c r="BG164" s="37"/>
    </row>
    <row r="165" spans="5:59" ht="15.75" customHeight="1" x14ac:dyDescent="0.3">
      <c r="E165" s="32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  <c r="BA165" s="37"/>
      <c r="BB165" s="37"/>
      <c r="BC165" s="37"/>
      <c r="BD165" s="37"/>
      <c r="BE165" s="37"/>
      <c r="BF165" s="37"/>
      <c r="BG165" s="37"/>
    </row>
    <row r="166" spans="5:59" ht="15.75" customHeight="1" x14ac:dyDescent="0.3">
      <c r="E166" s="32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  <c r="BA166" s="37"/>
      <c r="BB166" s="37"/>
      <c r="BC166" s="37"/>
      <c r="BD166" s="37"/>
      <c r="BE166" s="37"/>
      <c r="BF166" s="37"/>
      <c r="BG166" s="37"/>
    </row>
    <row r="167" spans="5:59" ht="15.75" customHeight="1" x14ac:dyDescent="0.3">
      <c r="E167" s="32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  <c r="BA167" s="37"/>
      <c r="BB167" s="37"/>
      <c r="BC167" s="37"/>
      <c r="BD167" s="37"/>
      <c r="BE167" s="37"/>
      <c r="BF167" s="37"/>
      <c r="BG167" s="37"/>
    </row>
    <row r="168" spans="5:59" ht="15.75" customHeight="1" x14ac:dyDescent="0.3">
      <c r="E168" s="32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  <c r="BA168" s="37"/>
      <c r="BB168" s="37"/>
      <c r="BC168" s="37"/>
      <c r="BD168" s="37"/>
      <c r="BE168" s="37"/>
      <c r="BF168" s="37"/>
      <c r="BG168" s="37"/>
    </row>
    <row r="169" spans="5:59" ht="15.75" customHeight="1" x14ac:dyDescent="0.3">
      <c r="E169" s="32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  <c r="BA169" s="37"/>
      <c r="BB169" s="37"/>
      <c r="BC169" s="37"/>
      <c r="BD169" s="37"/>
      <c r="BE169" s="37"/>
      <c r="BF169" s="37"/>
      <c r="BG169" s="37"/>
    </row>
    <row r="170" spans="5:59" ht="15.75" customHeight="1" x14ac:dyDescent="0.3">
      <c r="E170" s="32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  <c r="BA170" s="37"/>
      <c r="BB170" s="37"/>
      <c r="BC170" s="37"/>
      <c r="BD170" s="37"/>
      <c r="BE170" s="37"/>
      <c r="BF170" s="37"/>
      <c r="BG170" s="37"/>
    </row>
    <row r="171" spans="5:59" ht="15.75" customHeight="1" x14ac:dyDescent="0.3">
      <c r="E171" s="32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  <c r="BA171" s="37"/>
      <c r="BB171" s="37"/>
      <c r="BC171" s="37"/>
      <c r="BD171" s="37"/>
      <c r="BE171" s="37"/>
      <c r="BF171" s="37"/>
      <c r="BG171" s="37"/>
    </row>
    <row r="172" spans="5:59" ht="15.75" customHeight="1" x14ac:dyDescent="0.3">
      <c r="E172" s="32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  <c r="AY172" s="37"/>
      <c r="AZ172" s="37"/>
      <c r="BA172" s="37"/>
      <c r="BB172" s="37"/>
      <c r="BC172" s="37"/>
      <c r="BD172" s="37"/>
      <c r="BE172" s="37"/>
      <c r="BF172" s="37"/>
      <c r="BG172" s="37"/>
    </row>
    <row r="173" spans="5:59" ht="15.75" customHeight="1" x14ac:dyDescent="0.3">
      <c r="E173" s="32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  <c r="BA173" s="37"/>
      <c r="BB173" s="37"/>
      <c r="BC173" s="37"/>
      <c r="BD173" s="37"/>
      <c r="BE173" s="37"/>
      <c r="BF173" s="37"/>
      <c r="BG173" s="37"/>
    </row>
    <row r="174" spans="5:59" ht="15.75" customHeight="1" x14ac:dyDescent="0.3">
      <c r="E174" s="32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  <c r="BA174" s="37"/>
      <c r="BB174" s="37"/>
      <c r="BC174" s="37"/>
      <c r="BD174" s="37"/>
      <c r="BE174" s="37"/>
      <c r="BF174" s="37"/>
      <c r="BG174" s="37"/>
    </row>
    <row r="175" spans="5:59" ht="15.75" customHeight="1" x14ac:dyDescent="0.3">
      <c r="E175" s="32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  <c r="BA175" s="37"/>
      <c r="BB175" s="37"/>
      <c r="BC175" s="37"/>
      <c r="BD175" s="37"/>
      <c r="BE175" s="37"/>
      <c r="BF175" s="37"/>
      <c r="BG175" s="37"/>
    </row>
    <row r="176" spans="5:59" ht="15.75" customHeight="1" x14ac:dyDescent="0.3">
      <c r="E176" s="32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  <c r="BA176" s="37"/>
      <c r="BB176" s="37"/>
      <c r="BC176" s="37"/>
      <c r="BD176" s="37"/>
      <c r="BE176" s="37"/>
      <c r="BF176" s="37"/>
      <c r="BG176" s="37"/>
    </row>
    <row r="177" spans="5:59" ht="15.75" customHeight="1" x14ac:dyDescent="0.3">
      <c r="E177" s="32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37"/>
      <c r="BA177" s="37"/>
      <c r="BB177" s="37"/>
      <c r="BC177" s="37"/>
      <c r="BD177" s="37"/>
      <c r="BE177" s="37"/>
      <c r="BF177" s="37"/>
      <c r="BG177" s="37"/>
    </row>
    <row r="178" spans="5:59" ht="15.75" customHeight="1" x14ac:dyDescent="0.3">
      <c r="E178" s="32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  <c r="BA178" s="37"/>
      <c r="BB178" s="37"/>
      <c r="BC178" s="37"/>
      <c r="BD178" s="37"/>
      <c r="BE178" s="37"/>
      <c r="BF178" s="37"/>
      <c r="BG178" s="37"/>
    </row>
    <row r="179" spans="5:59" ht="15.75" customHeight="1" x14ac:dyDescent="0.3">
      <c r="E179" s="32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37"/>
      <c r="BA179" s="37"/>
      <c r="BB179" s="37"/>
      <c r="BC179" s="37"/>
      <c r="BD179" s="37"/>
      <c r="BE179" s="37"/>
      <c r="BF179" s="37"/>
      <c r="BG179" s="37"/>
    </row>
    <row r="180" spans="5:59" ht="15.75" customHeight="1" x14ac:dyDescent="0.3">
      <c r="E180" s="32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  <c r="BA180" s="37"/>
      <c r="BB180" s="37"/>
      <c r="BC180" s="37"/>
      <c r="BD180" s="37"/>
      <c r="BE180" s="37"/>
      <c r="BF180" s="37"/>
      <c r="BG180" s="37"/>
    </row>
    <row r="181" spans="5:59" ht="15.75" customHeight="1" x14ac:dyDescent="0.3">
      <c r="E181" s="32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  <c r="AH181" s="37"/>
      <c r="AI181" s="37"/>
      <c r="AJ181" s="37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  <c r="AY181" s="37"/>
      <c r="AZ181" s="37"/>
      <c r="BA181" s="37"/>
      <c r="BB181" s="37"/>
      <c r="BC181" s="37"/>
      <c r="BD181" s="37"/>
      <c r="BE181" s="37"/>
      <c r="BF181" s="37"/>
      <c r="BG181" s="37"/>
    </row>
    <row r="182" spans="5:59" ht="15.75" customHeight="1" x14ac:dyDescent="0.3">
      <c r="E182" s="32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  <c r="BA182" s="37"/>
      <c r="BB182" s="37"/>
      <c r="BC182" s="37"/>
      <c r="BD182" s="37"/>
      <c r="BE182" s="37"/>
      <c r="BF182" s="37"/>
      <c r="BG182" s="37"/>
    </row>
    <row r="183" spans="5:59" ht="15.75" customHeight="1" x14ac:dyDescent="0.3">
      <c r="E183" s="32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37"/>
      <c r="BA183" s="37"/>
      <c r="BB183" s="37"/>
      <c r="BC183" s="37"/>
      <c r="BD183" s="37"/>
      <c r="BE183" s="37"/>
      <c r="BF183" s="37"/>
      <c r="BG183" s="37"/>
    </row>
    <row r="184" spans="5:59" ht="15.75" customHeight="1" x14ac:dyDescent="0.3">
      <c r="E184" s="32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  <c r="BA184" s="37"/>
      <c r="BB184" s="37"/>
      <c r="BC184" s="37"/>
      <c r="BD184" s="37"/>
      <c r="BE184" s="37"/>
      <c r="BF184" s="37"/>
      <c r="BG184" s="37"/>
    </row>
    <row r="185" spans="5:59" ht="15.75" customHeight="1" x14ac:dyDescent="0.3">
      <c r="E185" s="32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37"/>
      <c r="BA185" s="37"/>
      <c r="BB185" s="37"/>
      <c r="BC185" s="37"/>
      <c r="BD185" s="37"/>
      <c r="BE185" s="37"/>
      <c r="BF185" s="37"/>
      <c r="BG185" s="37"/>
    </row>
    <row r="186" spans="5:59" ht="15.75" customHeight="1" x14ac:dyDescent="0.3">
      <c r="E186" s="32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7"/>
      <c r="BA186" s="37"/>
      <c r="BB186" s="37"/>
      <c r="BC186" s="37"/>
      <c r="BD186" s="37"/>
      <c r="BE186" s="37"/>
      <c r="BF186" s="37"/>
      <c r="BG186" s="37"/>
    </row>
    <row r="187" spans="5:59" ht="15.75" customHeight="1" x14ac:dyDescent="0.3">
      <c r="E187" s="32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  <c r="BA187" s="37"/>
      <c r="BB187" s="37"/>
      <c r="BC187" s="37"/>
      <c r="BD187" s="37"/>
      <c r="BE187" s="37"/>
      <c r="BF187" s="37"/>
      <c r="BG187" s="37"/>
    </row>
    <row r="188" spans="5:59" ht="15.75" customHeight="1" x14ac:dyDescent="0.3">
      <c r="E188" s="32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  <c r="BA188" s="37"/>
      <c r="BB188" s="37"/>
      <c r="BC188" s="37"/>
      <c r="BD188" s="37"/>
      <c r="BE188" s="37"/>
      <c r="BF188" s="37"/>
      <c r="BG188" s="37"/>
    </row>
    <row r="189" spans="5:59" ht="15.75" customHeight="1" x14ac:dyDescent="0.3">
      <c r="E189" s="32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  <c r="BA189" s="37"/>
      <c r="BB189" s="37"/>
      <c r="BC189" s="37"/>
      <c r="BD189" s="37"/>
      <c r="BE189" s="37"/>
      <c r="BF189" s="37"/>
      <c r="BG189" s="37"/>
    </row>
    <row r="190" spans="5:59" ht="15.75" customHeight="1" x14ac:dyDescent="0.3">
      <c r="E190" s="32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  <c r="BA190" s="37"/>
      <c r="BB190" s="37"/>
      <c r="BC190" s="37"/>
      <c r="BD190" s="37"/>
      <c r="BE190" s="37"/>
      <c r="BF190" s="37"/>
      <c r="BG190" s="37"/>
    </row>
    <row r="191" spans="5:59" ht="15.75" customHeight="1" x14ac:dyDescent="0.3">
      <c r="E191" s="32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  <c r="BA191" s="37"/>
      <c r="BB191" s="37"/>
      <c r="BC191" s="37"/>
      <c r="BD191" s="37"/>
      <c r="BE191" s="37"/>
      <c r="BF191" s="37"/>
      <c r="BG191" s="37"/>
    </row>
    <row r="192" spans="5:59" ht="15.75" customHeight="1" x14ac:dyDescent="0.3">
      <c r="E192" s="32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  <c r="BA192" s="37"/>
      <c r="BB192" s="37"/>
      <c r="BC192" s="37"/>
      <c r="BD192" s="37"/>
      <c r="BE192" s="37"/>
      <c r="BF192" s="37"/>
      <c r="BG192" s="37"/>
    </row>
    <row r="193" spans="5:59" ht="15.75" customHeight="1" x14ac:dyDescent="0.3">
      <c r="E193" s="32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37"/>
      <c r="BA193" s="37"/>
      <c r="BB193" s="37"/>
      <c r="BC193" s="37"/>
      <c r="BD193" s="37"/>
      <c r="BE193" s="37"/>
      <c r="BF193" s="37"/>
      <c r="BG193" s="37"/>
    </row>
    <row r="194" spans="5:59" ht="15.75" customHeight="1" x14ac:dyDescent="0.3">
      <c r="E194" s="32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  <c r="AI194" s="37"/>
      <c r="AJ194" s="37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37"/>
      <c r="BA194" s="37"/>
      <c r="BB194" s="37"/>
      <c r="BC194" s="37"/>
      <c r="BD194" s="37"/>
      <c r="BE194" s="37"/>
      <c r="BF194" s="37"/>
      <c r="BG194" s="37"/>
    </row>
    <row r="195" spans="5:59" ht="15.75" customHeight="1" x14ac:dyDescent="0.3">
      <c r="E195" s="32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  <c r="AI195" s="37"/>
      <c r="AJ195" s="37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37"/>
      <c r="BA195" s="37"/>
      <c r="BB195" s="37"/>
      <c r="BC195" s="37"/>
      <c r="BD195" s="37"/>
      <c r="BE195" s="37"/>
      <c r="BF195" s="37"/>
      <c r="BG195" s="37"/>
    </row>
    <row r="196" spans="5:59" ht="15.75" customHeight="1" x14ac:dyDescent="0.3">
      <c r="E196" s="32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37"/>
      <c r="BA196" s="37"/>
      <c r="BB196" s="37"/>
      <c r="BC196" s="37"/>
      <c r="BD196" s="37"/>
      <c r="BE196" s="37"/>
      <c r="BF196" s="37"/>
      <c r="BG196" s="37"/>
    </row>
    <row r="197" spans="5:59" ht="15.75" customHeight="1" x14ac:dyDescent="0.3">
      <c r="E197" s="32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  <c r="BA197" s="37"/>
      <c r="BB197" s="37"/>
      <c r="BC197" s="37"/>
      <c r="BD197" s="37"/>
      <c r="BE197" s="37"/>
      <c r="BF197" s="37"/>
      <c r="BG197" s="37"/>
    </row>
    <row r="198" spans="5:59" ht="15.75" customHeight="1" x14ac:dyDescent="0.3">
      <c r="E198" s="32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  <c r="AI198" s="37"/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37"/>
      <c r="BA198" s="37"/>
      <c r="BB198" s="37"/>
      <c r="BC198" s="37"/>
      <c r="BD198" s="37"/>
      <c r="BE198" s="37"/>
      <c r="BF198" s="37"/>
      <c r="BG198" s="37"/>
    </row>
    <row r="199" spans="5:59" ht="15.75" customHeight="1" x14ac:dyDescent="0.3">
      <c r="E199" s="32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37"/>
      <c r="BA199" s="37"/>
      <c r="BB199" s="37"/>
      <c r="BC199" s="37"/>
      <c r="BD199" s="37"/>
      <c r="BE199" s="37"/>
      <c r="BF199" s="37"/>
      <c r="BG199" s="37"/>
    </row>
    <row r="200" spans="5:59" ht="15.75" customHeight="1" x14ac:dyDescent="0.3">
      <c r="E200" s="32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  <c r="AI200" s="37"/>
      <c r="AJ200" s="37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37"/>
      <c r="BA200" s="37"/>
      <c r="BB200" s="37"/>
      <c r="BC200" s="37"/>
      <c r="BD200" s="37"/>
      <c r="BE200" s="37"/>
      <c r="BF200" s="37"/>
      <c r="BG200" s="37"/>
    </row>
    <row r="201" spans="5:59" ht="15.75" customHeight="1" x14ac:dyDescent="0.3">
      <c r="E201" s="32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  <c r="BA201" s="37"/>
      <c r="BB201" s="37"/>
      <c r="BC201" s="37"/>
      <c r="BD201" s="37"/>
      <c r="BE201" s="37"/>
      <c r="BF201" s="37"/>
      <c r="BG201" s="37"/>
    </row>
    <row r="202" spans="5:59" ht="15.75" customHeight="1" x14ac:dyDescent="0.3">
      <c r="E202" s="32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J202" s="37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37"/>
      <c r="BA202" s="37"/>
      <c r="BB202" s="37"/>
      <c r="BC202" s="37"/>
      <c r="BD202" s="37"/>
      <c r="BE202" s="37"/>
      <c r="BF202" s="37"/>
      <c r="BG202" s="37"/>
    </row>
    <row r="203" spans="5:59" ht="15.75" customHeight="1" x14ac:dyDescent="0.3">
      <c r="E203" s="32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37"/>
      <c r="BA203" s="37"/>
      <c r="BB203" s="37"/>
      <c r="BC203" s="37"/>
      <c r="BD203" s="37"/>
      <c r="BE203" s="37"/>
      <c r="BF203" s="37"/>
      <c r="BG203" s="37"/>
    </row>
    <row r="204" spans="5:59" ht="15.75" customHeight="1" x14ac:dyDescent="0.3">
      <c r="E204" s="32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  <c r="AI204" s="37"/>
      <c r="AJ204" s="37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  <c r="AY204" s="37"/>
      <c r="AZ204" s="37"/>
      <c r="BA204" s="37"/>
      <c r="BB204" s="37"/>
      <c r="BC204" s="37"/>
      <c r="BD204" s="37"/>
      <c r="BE204" s="37"/>
      <c r="BF204" s="37"/>
      <c r="BG204" s="37"/>
    </row>
    <row r="205" spans="5:59" ht="15.75" customHeight="1" x14ac:dyDescent="0.3">
      <c r="E205" s="32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  <c r="AH205" s="37"/>
      <c r="AI205" s="37"/>
      <c r="AJ205" s="37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  <c r="AX205" s="37"/>
      <c r="AY205" s="37"/>
      <c r="AZ205" s="37"/>
      <c r="BA205" s="37"/>
      <c r="BB205" s="37"/>
      <c r="BC205" s="37"/>
      <c r="BD205" s="37"/>
      <c r="BE205" s="37"/>
      <c r="BF205" s="37"/>
      <c r="BG205" s="37"/>
    </row>
    <row r="206" spans="5:59" ht="15.75" customHeight="1" x14ac:dyDescent="0.3">
      <c r="E206" s="32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37"/>
      <c r="AG206" s="37"/>
      <c r="AH206" s="37"/>
      <c r="AI206" s="37"/>
      <c r="AJ206" s="37"/>
      <c r="AK206" s="37"/>
      <c r="AL206" s="37"/>
      <c r="AM206" s="37"/>
      <c r="AN206" s="37"/>
      <c r="AO206" s="37"/>
      <c r="AP206" s="37"/>
      <c r="AQ206" s="37"/>
      <c r="AR206" s="37"/>
      <c r="AS206" s="37"/>
      <c r="AT206" s="37"/>
      <c r="AU206" s="37"/>
      <c r="AV206" s="37"/>
      <c r="AW206" s="37"/>
      <c r="AX206" s="37"/>
      <c r="AY206" s="37"/>
      <c r="AZ206" s="37"/>
      <c r="BA206" s="37"/>
      <c r="BB206" s="37"/>
      <c r="BC206" s="37"/>
      <c r="BD206" s="37"/>
      <c r="BE206" s="37"/>
      <c r="BF206" s="37"/>
      <c r="BG206" s="37"/>
    </row>
    <row r="207" spans="5:59" ht="15.75" customHeight="1" x14ac:dyDescent="0.3">
      <c r="E207" s="32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  <c r="AF207" s="37"/>
      <c r="AG207" s="37"/>
      <c r="AH207" s="37"/>
      <c r="AI207" s="37"/>
      <c r="AJ207" s="37"/>
      <c r="AK207" s="37"/>
      <c r="AL207" s="37"/>
      <c r="AM207" s="37"/>
      <c r="AN207" s="37"/>
      <c r="AO207" s="37"/>
      <c r="AP207" s="37"/>
      <c r="AQ207" s="37"/>
      <c r="AR207" s="37"/>
      <c r="AS207" s="37"/>
      <c r="AT207" s="37"/>
      <c r="AU207" s="37"/>
      <c r="AV207" s="37"/>
      <c r="AW207" s="37"/>
      <c r="AX207" s="37"/>
      <c r="AY207" s="37"/>
      <c r="AZ207" s="37"/>
      <c r="BA207" s="37"/>
      <c r="BB207" s="37"/>
      <c r="BC207" s="37"/>
      <c r="BD207" s="37"/>
      <c r="BE207" s="37"/>
      <c r="BF207" s="37"/>
      <c r="BG207" s="37"/>
    </row>
    <row r="208" spans="5:59" ht="15.75" customHeight="1" x14ac:dyDescent="0.3">
      <c r="E208" s="32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37"/>
      <c r="AG208" s="37"/>
      <c r="AH208" s="37"/>
      <c r="AI208" s="37"/>
      <c r="AJ208" s="37"/>
      <c r="AK208" s="37"/>
      <c r="AL208" s="37"/>
      <c r="AM208" s="37"/>
      <c r="AN208" s="37"/>
      <c r="AO208" s="37"/>
      <c r="AP208" s="37"/>
      <c r="AQ208" s="37"/>
      <c r="AR208" s="37"/>
      <c r="AS208" s="37"/>
      <c r="AT208" s="37"/>
      <c r="AU208" s="37"/>
      <c r="AV208" s="37"/>
      <c r="AW208" s="37"/>
      <c r="AX208" s="37"/>
      <c r="AY208" s="37"/>
      <c r="AZ208" s="37"/>
      <c r="BA208" s="37"/>
      <c r="BB208" s="37"/>
      <c r="BC208" s="37"/>
      <c r="BD208" s="37"/>
      <c r="BE208" s="37"/>
      <c r="BF208" s="37"/>
      <c r="BG208" s="37"/>
    </row>
    <row r="209" spans="5:59" ht="15.75" customHeight="1" x14ac:dyDescent="0.3">
      <c r="E209" s="32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  <c r="AH209" s="37"/>
      <c r="AI209" s="37"/>
      <c r="AJ209" s="37"/>
      <c r="AK209" s="37"/>
      <c r="AL209" s="37"/>
      <c r="AM209" s="37"/>
      <c r="AN209" s="37"/>
      <c r="AO209" s="37"/>
      <c r="AP209" s="37"/>
      <c r="AQ209" s="37"/>
      <c r="AR209" s="37"/>
      <c r="AS209" s="37"/>
      <c r="AT209" s="37"/>
      <c r="AU209" s="37"/>
      <c r="AV209" s="37"/>
      <c r="AW209" s="37"/>
      <c r="AX209" s="37"/>
      <c r="AY209" s="37"/>
      <c r="AZ209" s="37"/>
      <c r="BA209" s="37"/>
      <c r="BB209" s="37"/>
      <c r="BC209" s="37"/>
      <c r="BD209" s="37"/>
      <c r="BE209" s="37"/>
      <c r="BF209" s="37"/>
      <c r="BG209" s="37"/>
    </row>
    <row r="210" spans="5:59" ht="15.75" customHeight="1" x14ac:dyDescent="0.3">
      <c r="E210" s="32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  <c r="AU210" s="37"/>
      <c r="AV210" s="37"/>
      <c r="AW210" s="37"/>
      <c r="AX210" s="37"/>
      <c r="AY210" s="37"/>
      <c r="AZ210" s="37"/>
      <c r="BA210" s="37"/>
      <c r="BB210" s="37"/>
      <c r="BC210" s="37"/>
      <c r="BD210" s="37"/>
      <c r="BE210" s="37"/>
      <c r="BF210" s="37"/>
      <c r="BG210" s="37"/>
    </row>
    <row r="211" spans="5:59" ht="15.75" customHeight="1" x14ac:dyDescent="0.3">
      <c r="E211" s="32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  <c r="AH211" s="37"/>
      <c r="AI211" s="37"/>
      <c r="AJ211" s="37"/>
      <c r="AK211" s="37"/>
      <c r="AL211" s="37"/>
      <c r="AM211" s="37"/>
      <c r="AN211" s="37"/>
      <c r="AO211" s="37"/>
      <c r="AP211" s="37"/>
      <c r="AQ211" s="37"/>
      <c r="AR211" s="37"/>
      <c r="AS211" s="37"/>
      <c r="AT211" s="37"/>
      <c r="AU211" s="37"/>
      <c r="AV211" s="37"/>
      <c r="AW211" s="37"/>
      <c r="AX211" s="37"/>
      <c r="AY211" s="37"/>
      <c r="AZ211" s="37"/>
      <c r="BA211" s="37"/>
      <c r="BB211" s="37"/>
      <c r="BC211" s="37"/>
      <c r="BD211" s="37"/>
      <c r="BE211" s="37"/>
      <c r="BF211" s="37"/>
      <c r="BG211" s="37"/>
    </row>
    <row r="212" spans="5:59" ht="15.75" customHeight="1" x14ac:dyDescent="0.3">
      <c r="E212" s="32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  <c r="AL212" s="37"/>
      <c r="AM212" s="37"/>
      <c r="AN212" s="37"/>
      <c r="AO212" s="37"/>
      <c r="AP212" s="37"/>
      <c r="AQ212" s="37"/>
      <c r="AR212" s="37"/>
      <c r="AS212" s="37"/>
      <c r="AT212" s="37"/>
      <c r="AU212" s="37"/>
      <c r="AV212" s="37"/>
      <c r="AW212" s="37"/>
      <c r="AX212" s="37"/>
      <c r="AY212" s="37"/>
      <c r="AZ212" s="37"/>
      <c r="BA212" s="37"/>
      <c r="BB212" s="37"/>
      <c r="BC212" s="37"/>
      <c r="BD212" s="37"/>
      <c r="BE212" s="37"/>
      <c r="BF212" s="37"/>
      <c r="BG212" s="37"/>
    </row>
    <row r="213" spans="5:59" ht="15.75" customHeight="1" x14ac:dyDescent="0.3">
      <c r="E213" s="32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  <c r="AH213" s="37"/>
      <c r="AI213" s="37"/>
      <c r="AJ213" s="37"/>
      <c r="AK213" s="37"/>
      <c r="AL213" s="37"/>
      <c r="AM213" s="37"/>
      <c r="AN213" s="37"/>
      <c r="AO213" s="37"/>
      <c r="AP213" s="37"/>
      <c r="AQ213" s="37"/>
      <c r="AR213" s="37"/>
      <c r="AS213" s="37"/>
      <c r="AT213" s="37"/>
      <c r="AU213" s="37"/>
      <c r="AV213" s="37"/>
      <c r="AW213" s="37"/>
      <c r="AX213" s="37"/>
      <c r="AY213" s="37"/>
      <c r="AZ213" s="37"/>
      <c r="BA213" s="37"/>
      <c r="BB213" s="37"/>
      <c r="BC213" s="37"/>
      <c r="BD213" s="37"/>
      <c r="BE213" s="37"/>
      <c r="BF213" s="37"/>
      <c r="BG213" s="37"/>
    </row>
    <row r="214" spans="5:59" ht="15.75" customHeight="1" x14ac:dyDescent="0.3">
      <c r="E214" s="32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  <c r="AH214" s="37"/>
      <c r="AI214" s="37"/>
      <c r="AJ214" s="37"/>
      <c r="AK214" s="37"/>
      <c r="AL214" s="37"/>
      <c r="AM214" s="37"/>
      <c r="AN214" s="37"/>
      <c r="AO214" s="37"/>
      <c r="AP214" s="37"/>
      <c r="AQ214" s="37"/>
      <c r="AR214" s="37"/>
      <c r="AS214" s="37"/>
      <c r="AT214" s="37"/>
      <c r="AU214" s="37"/>
      <c r="AV214" s="37"/>
      <c r="AW214" s="37"/>
      <c r="AX214" s="37"/>
      <c r="AY214" s="37"/>
      <c r="AZ214" s="37"/>
      <c r="BA214" s="37"/>
      <c r="BB214" s="37"/>
      <c r="BC214" s="37"/>
      <c r="BD214" s="37"/>
      <c r="BE214" s="37"/>
      <c r="BF214" s="37"/>
      <c r="BG214" s="37"/>
    </row>
    <row r="215" spans="5:59" ht="15.75" customHeight="1" x14ac:dyDescent="0.3">
      <c r="E215" s="32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  <c r="AH215" s="37"/>
      <c r="AI215" s="37"/>
      <c r="AJ215" s="37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  <c r="AV215" s="37"/>
      <c r="AW215" s="37"/>
      <c r="AX215" s="37"/>
      <c r="AY215" s="37"/>
      <c r="AZ215" s="37"/>
      <c r="BA215" s="37"/>
      <c r="BB215" s="37"/>
      <c r="BC215" s="37"/>
      <c r="BD215" s="37"/>
      <c r="BE215" s="37"/>
      <c r="BF215" s="37"/>
      <c r="BG215" s="37"/>
    </row>
    <row r="216" spans="5:59" ht="15.75" customHeight="1" x14ac:dyDescent="0.3">
      <c r="E216" s="32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37"/>
      <c r="AG216" s="37"/>
      <c r="AH216" s="37"/>
      <c r="AI216" s="37"/>
      <c r="AJ216" s="37"/>
      <c r="AK216" s="37"/>
      <c r="AL216" s="37"/>
      <c r="AM216" s="37"/>
      <c r="AN216" s="37"/>
      <c r="AO216" s="37"/>
      <c r="AP216" s="37"/>
      <c r="AQ216" s="37"/>
      <c r="AR216" s="37"/>
      <c r="AS216" s="37"/>
      <c r="AT216" s="37"/>
      <c r="AU216" s="37"/>
      <c r="AV216" s="37"/>
      <c r="AW216" s="37"/>
      <c r="AX216" s="37"/>
      <c r="AY216" s="37"/>
      <c r="AZ216" s="37"/>
      <c r="BA216" s="37"/>
      <c r="BB216" s="37"/>
      <c r="BC216" s="37"/>
      <c r="BD216" s="37"/>
      <c r="BE216" s="37"/>
      <c r="BF216" s="37"/>
      <c r="BG216" s="37"/>
    </row>
    <row r="217" spans="5:59" ht="15.75" customHeight="1" x14ac:dyDescent="0.3">
      <c r="E217" s="32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  <c r="AH217" s="37"/>
      <c r="AI217" s="37"/>
      <c r="AJ217" s="37"/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  <c r="AV217" s="37"/>
      <c r="AW217" s="37"/>
      <c r="AX217" s="37"/>
      <c r="AY217" s="37"/>
      <c r="AZ217" s="37"/>
      <c r="BA217" s="37"/>
      <c r="BB217" s="37"/>
      <c r="BC217" s="37"/>
      <c r="BD217" s="37"/>
      <c r="BE217" s="37"/>
      <c r="BF217" s="37"/>
      <c r="BG217" s="37"/>
    </row>
    <row r="218" spans="5:59" ht="15.75" customHeight="1" x14ac:dyDescent="0.3">
      <c r="E218" s="32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  <c r="AI218" s="37"/>
      <c r="AJ218" s="37"/>
      <c r="AK218" s="37"/>
      <c r="AL218" s="37"/>
      <c r="AM218" s="37"/>
      <c r="AN218" s="37"/>
      <c r="AO218" s="37"/>
      <c r="AP218" s="37"/>
      <c r="AQ218" s="37"/>
      <c r="AR218" s="37"/>
      <c r="AS218" s="37"/>
      <c r="AT218" s="37"/>
      <c r="AU218" s="37"/>
      <c r="AV218" s="37"/>
      <c r="AW218" s="37"/>
      <c r="AX218" s="37"/>
      <c r="AY218" s="37"/>
      <c r="AZ218" s="37"/>
      <c r="BA218" s="37"/>
      <c r="BB218" s="37"/>
      <c r="BC218" s="37"/>
      <c r="BD218" s="37"/>
      <c r="BE218" s="37"/>
      <c r="BF218" s="37"/>
      <c r="BG218" s="37"/>
    </row>
    <row r="219" spans="5:59" ht="15.75" customHeight="1" x14ac:dyDescent="0.3">
      <c r="E219" s="32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  <c r="AG219" s="37"/>
      <c r="AH219" s="37"/>
      <c r="AI219" s="37"/>
      <c r="AJ219" s="37"/>
      <c r="AK219" s="37"/>
      <c r="AL219" s="37"/>
      <c r="AM219" s="37"/>
      <c r="AN219" s="37"/>
      <c r="AO219" s="37"/>
      <c r="AP219" s="37"/>
      <c r="AQ219" s="37"/>
      <c r="AR219" s="37"/>
      <c r="AS219" s="37"/>
      <c r="AT219" s="37"/>
      <c r="AU219" s="37"/>
      <c r="AV219" s="37"/>
      <c r="AW219" s="37"/>
      <c r="AX219" s="37"/>
      <c r="AY219" s="37"/>
      <c r="AZ219" s="37"/>
      <c r="BA219" s="37"/>
      <c r="BB219" s="37"/>
      <c r="BC219" s="37"/>
      <c r="BD219" s="37"/>
      <c r="BE219" s="37"/>
      <c r="BF219" s="37"/>
      <c r="BG219" s="37"/>
    </row>
    <row r="220" spans="5:59" ht="15.75" customHeight="1" x14ac:dyDescent="0.3">
      <c r="E220" s="32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  <c r="AF220" s="37"/>
      <c r="AG220" s="37"/>
      <c r="AH220" s="37"/>
      <c r="AI220" s="37"/>
      <c r="AJ220" s="37"/>
      <c r="AK220" s="37"/>
      <c r="AL220" s="37"/>
      <c r="AM220" s="37"/>
      <c r="AN220" s="37"/>
      <c r="AO220" s="37"/>
      <c r="AP220" s="37"/>
      <c r="AQ220" s="37"/>
      <c r="AR220" s="37"/>
      <c r="AS220" s="37"/>
      <c r="AT220" s="37"/>
      <c r="AU220" s="37"/>
      <c r="AV220" s="37"/>
      <c r="AW220" s="37"/>
      <c r="AX220" s="37"/>
      <c r="AY220" s="37"/>
      <c r="AZ220" s="37"/>
      <c r="BA220" s="37"/>
      <c r="BB220" s="37"/>
      <c r="BC220" s="37"/>
      <c r="BD220" s="37"/>
      <c r="BE220" s="37"/>
      <c r="BF220" s="37"/>
      <c r="BG220" s="37"/>
    </row>
    <row r="221" spans="5:59" ht="15.75" customHeight="1" x14ac:dyDescent="0.3">
      <c r="E221" s="32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  <c r="AH221" s="37"/>
      <c r="AI221" s="37"/>
      <c r="AJ221" s="37"/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  <c r="AV221" s="37"/>
      <c r="AW221" s="37"/>
      <c r="AX221" s="37"/>
      <c r="AY221" s="37"/>
      <c r="AZ221" s="37"/>
      <c r="BA221" s="37"/>
      <c r="BB221" s="37"/>
      <c r="BC221" s="37"/>
      <c r="BD221" s="37"/>
      <c r="BE221" s="37"/>
      <c r="BF221" s="37"/>
      <c r="BG221" s="37"/>
    </row>
    <row r="222" spans="5:59" ht="15.75" customHeight="1" x14ac:dyDescent="0.3">
      <c r="E222" s="32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  <c r="AH222" s="37"/>
      <c r="AI222" s="37"/>
      <c r="AJ222" s="37"/>
      <c r="AK222" s="37"/>
      <c r="AL222" s="37"/>
      <c r="AM222" s="37"/>
      <c r="AN222" s="37"/>
      <c r="AO222" s="37"/>
      <c r="AP222" s="37"/>
      <c r="AQ222" s="37"/>
      <c r="AR222" s="37"/>
      <c r="AS222" s="37"/>
      <c r="AT222" s="37"/>
      <c r="AU222" s="37"/>
      <c r="AV222" s="37"/>
      <c r="AW222" s="37"/>
      <c r="AX222" s="37"/>
      <c r="AY222" s="37"/>
      <c r="AZ222" s="37"/>
      <c r="BA222" s="37"/>
      <c r="BB222" s="37"/>
      <c r="BC222" s="37"/>
      <c r="BD222" s="37"/>
      <c r="BE222" s="37"/>
      <c r="BF222" s="37"/>
      <c r="BG222" s="37"/>
    </row>
    <row r="223" spans="5:59" ht="15.75" customHeight="1" x14ac:dyDescent="0.3">
      <c r="E223" s="32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37"/>
      <c r="AG223" s="37"/>
      <c r="AH223" s="37"/>
      <c r="AI223" s="37"/>
      <c r="AJ223" s="37"/>
      <c r="AK223" s="37"/>
      <c r="AL223" s="37"/>
      <c r="AM223" s="37"/>
      <c r="AN223" s="37"/>
      <c r="AO223" s="37"/>
      <c r="AP223" s="37"/>
      <c r="AQ223" s="37"/>
      <c r="AR223" s="37"/>
      <c r="AS223" s="37"/>
      <c r="AT223" s="37"/>
      <c r="AU223" s="37"/>
      <c r="AV223" s="37"/>
      <c r="AW223" s="37"/>
      <c r="AX223" s="37"/>
      <c r="AY223" s="37"/>
      <c r="AZ223" s="37"/>
      <c r="BA223" s="37"/>
      <c r="BB223" s="37"/>
      <c r="BC223" s="37"/>
      <c r="BD223" s="37"/>
      <c r="BE223" s="37"/>
      <c r="BF223" s="37"/>
      <c r="BG223" s="37"/>
    </row>
    <row r="224" spans="5:59" ht="15.75" customHeight="1" x14ac:dyDescent="0.3">
      <c r="E224" s="32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  <c r="AV224" s="37"/>
      <c r="AW224" s="37"/>
      <c r="AX224" s="37"/>
      <c r="AY224" s="37"/>
      <c r="AZ224" s="37"/>
      <c r="BA224" s="37"/>
      <c r="BB224" s="37"/>
      <c r="BC224" s="37"/>
      <c r="BD224" s="37"/>
      <c r="BE224" s="37"/>
      <c r="BF224" s="37"/>
      <c r="BG224" s="37"/>
    </row>
    <row r="225" spans="5:59" ht="15.75" customHeight="1" x14ac:dyDescent="0.3">
      <c r="E225" s="32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  <c r="AH225" s="37"/>
      <c r="AI225" s="37"/>
      <c r="AJ225" s="37"/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  <c r="AV225" s="37"/>
      <c r="AW225" s="37"/>
      <c r="AX225" s="37"/>
      <c r="AY225" s="37"/>
      <c r="AZ225" s="37"/>
      <c r="BA225" s="37"/>
      <c r="BB225" s="37"/>
      <c r="BC225" s="37"/>
      <c r="BD225" s="37"/>
      <c r="BE225" s="37"/>
      <c r="BF225" s="37"/>
      <c r="BG225" s="37"/>
    </row>
    <row r="226" spans="5:59" ht="15.75" customHeight="1" x14ac:dyDescent="0.3">
      <c r="E226" s="32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37"/>
      <c r="AG226" s="37"/>
      <c r="AH226" s="37"/>
      <c r="AI226" s="37"/>
      <c r="AJ226" s="37"/>
      <c r="AK226" s="37"/>
      <c r="AL226" s="37"/>
      <c r="AM226" s="37"/>
      <c r="AN226" s="37"/>
      <c r="AO226" s="37"/>
      <c r="AP226" s="37"/>
      <c r="AQ226" s="37"/>
      <c r="AR226" s="37"/>
      <c r="AS226" s="37"/>
      <c r="AT226" s="37"/>
      <c r="AU226" s="37"/>
      <c r="AV226" s="37"/>
      <c r="AW226" s="37"/>
      <c r="AX226" s="37"/>
      <c r="AY226" s="37"/>
      <c r="AZ226" s="37"/>
      <c r="BA226" s="37"/>
      <c r="BB226" s="37"/>
      <c r="BC226" s="37"/>
      <c r="BD226" s="37"/>
      <c r="BE226" s="37"/>
      <c r="BF226" s="37"/>
      <c r="BG226" s="37"/>
    </row>
    <row r="227" spans="5:59" ht="15.75" customHeight="1" x14ac:dyDescent="0.3">
      <c r="E227" s="32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  <c r="AF227" s="37"/>
      <c r="AG227" s="37"/>
      <c r="AH227" s="37"/>
      <c r="AI227" s="37"/>
      <c r="AJ227" s="37"/>
      <c r="AK227" s="37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  <c r="AV227" s="37"/>
      <c r="AW227" s="37"/>
      <c r="AX227" s="37"/>
      <c r="AY227" s="37"/>
      <c r="AZ227" s="37"/>
      <c r="BA227" s="37"/>
      <c r="BB227" s="37"/>
      <c r="BC227" s="37"/>
      <c r="BD227" s="37"/>
      <c r="BE227" s="37"/>
      <c r="BF227" s="37"/>
      <c r="BG227" s="37"/>
    </row>
    <row r="228" spans="5:59" ht="15.75" customHeight="1" x14ac:dyDescent="0.3">
      <c r="E228" s="32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  <c r="AG228" s="37"/>
      <c r="AH228" s="37"/>
      <c r="AI228" s="37"/>
      <c r="AJ228" s="37"/>
      <c r="AK228" s="37"/>
      <c r="AL228" s="37"/>
      <c r="AM228" s="37"/>
      <c r="AN228" s="37"/>
      <c r="AO228" s="37"/>
      <c r="AP228" s="37"/>
      <c r="AQ228" s="37"/>
      <c r="AR228" s="37"/>
      <c r="AS228" s="37"/>
      <c r="AT228" s="37"/>
      <c r="AU228" s="37"/>
      <c r="AV228" s="37"/>
      <c r="AW228" s="37"/>
      <c r="AX228" s="37"/>
      <c r="AY228" s="37"/>
      <c r="AZ228" s="37"/>
      <c r="BA228" s="37"/>
      <c r="BB228" s="37"/>
      <c r="BC228" s="37"/>
      <c r="BD228" s="37"/>
      <c r="BE228" s="37"/>
      <c r="BF228" s="37"/>
      <c r="BG228" s="37"/>
    </row>
    <row r="229" spans="5:59" ht="15.75" customHeight="1" x14ac:dyDescent="0.3">
      <c r="E229" s="32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  <c r="AH229" s="37"/>
      <c r="AI229" s="37"/>
      <c r="AJ229" s="37"/>
      <c r="AK229" s="37"/>
      <c r="AL229" s="37"/>
      <c r="AM229" s="37"/>
      <c r="AN229" s="37"/>
      <c r="AO229" s="37"/>
      <c r="AP229" s="37"/>
      <c r="AQ229" s="37"/>
      <c r="AR229" s="37"/>
      <c r="AS229" s="37"/>
      <c r="AT229" s="37"/>
      <c r="AU229" s="37"/>
      <c r="AV229" s="37"/>
      <c r="AW229" s="37"/>
      <c r="AX229" s="37"/>
      <c r="AY229" s="37"/>
      <c r="AZ229" s="37"/>
      <c r="BA229" s="37"/>
      <c r="BB229" s="37"/>
      <c r="BC229" s="37"/>
      <c r="BD229" s="37"/>
      <c r="BE229" s="37"/>
      <c r="BF229" s="37"/>
      <c r="BG229" s="37"/>
    </row>
    <row r="230" spans="5:59" ht="15.75" customHeight="1" x14ac:dyDescent="0.3">
      <c r="E230" s="32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  <c r="AM230" s="37"/>
      <c r="AN230" s="37"/>
      <c r="AO230" s="37"/>
      <c r="AP230" s="37"/>
      <c r="AQ230" s="37"/>
      <c r="AR230" s="37"/>
      <c r="AS230" s="37"/>
      <c r="AT230" s="37"/>
      <c r="AU230" s="37"/>
      <c r="AV230" s="37"/>
      <c r="AW230" s="37"/>
      <c r="AX230" s="37"/>
      <c r="AY230" s="37"/>
      <c r="AZ230" s="37"/>
      <c r="BA230" s="37"/>
      <c r="BB230" s="37"/>
      <c r="BC230" s="37"/>
      <c r="BD230" s="37"/>
      <c r="BE230" s="37"/>
      <c r="BF230" s="37"/>
      <c r="BG230" s="37"/>
    </row>
    <row r="231" spans="5:59" ht="15.75" customHeight="1" x14ac:dyDescent="0.3">
      <c r="E231" s="32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  <c r="AY231" s="37"/>
      <c r="AZ231" s="37"/>
      <c r="BA231" s="37"/>
      <c r="BB231" s="37"/>
      <c r="BC231" s="37"/>
      <c r="BD231" s="37"/>
      <c r="BE231" s="37"/>
      <c r="BF231" s="37"/>
      <c r="BG231" s="37"/>
    </row>
    <row r="232" spans="5:59" ht="15.75" customHeight="1" x14ac:dyDescent="0.3">
      <c r="E232" s="32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  <c r="AE232" s="37"/>
      <c r="AF232" s="37"/>
      <c r="AG232" s="37"/>
      <c r="AH232" s="37"/>
      <c r="AI232" s="37"/>
      <c r="AJ232" s="37"/>
      <c r="AK232" s="37"/>
      <c r="AL232" s="37"/>
      <c r="AM232" s="37"/>
      <c r="AN232" s="37"/>
      <c r="AO232" s="37"/>
      <c r="AP232" s="37"/>
      <c r="AQ232" s="37"/>
      <c r="AR232" s="37"/>
      <c r="AS232" s="37"/>
      <c r="AT232" s="37"/>
      <c r="AU232" s="37"/>
      <c r="AV232" s="37"/>
      <c r="AW232" s="37"/>
      <c r="AX232" s="37"/>
      <c r="AY232" s="37"/>
      <c r="AZ232" s="37"/>
      <c r="BA232" s="37"/>
      <c r="BB232" s="37"/>
      <c r="BC232" s="37"/>
      <c r="BD232" s="37"/>
      <c r="BE232" s="37"/>
      <c r="BF232" s="37"/>
      <c r="BG232" s="37"/>
    </row>
    <row r="233" spans="5:59" ht="15.75" customHeight="1" x14ac:dyDescent="0.3">
      <c r="E233" s="32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  <c r="AD233" s="37"/>
      <c r="AE233" s="37"/>
      <c r="AF233" s="37"/>
      <c r="AG233" s="37"/>
      <c r="AH233" s="37"/>
      <c r="AI233" s="37"/>
      <c r="AJ233" s="37"/>
      <c r="AK233" s="37"/>
      <c r="AL233" s="37"/>
      <c r="AM233" s="37"/>
      <c r="AN233" s="37"/>
      <c r="AO233" s="37"/>
      <c r="AP233" s="37"/>
      <c r="AQ233" s="37"/>
      <c r="AR233" s="37"/>
      <c r="AS233" s="37"/>
      <c r="AT233" s="37"/>
      <c r="AU233" s="37"/>
      <c r="AV233" s="37"/>
      <c r="AW233" s="37"/>
      <c r="AX233" s="37"/>
      <c r="AY233" s="37"/>
      <c r="AZ233" s="37"/>
      <c r="BA233" s="37"/>
      <c r="BB233" s="37"/>
      <c r="BC233" s="37"/>
      <c r="BD233" s="37"/>
      <c r="BE233" s="37"/>
      <c r="BF233" s="37"/>
      <c r="BG233" s="37"/>
    </row>
    <row r="234" spans="5:59" ht="15.75" customHeight="1" x14ac:dyDescent="0.3">
      <c r="E234" s="32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  <c r="AM234" s="37"/>
      <c r="AN234" s="37"/>
      <c r="AO234" s="37"/>
      <c r="AP234" s="37"/>
      <c r="AQ234" s="37"/>
      <c r="AR234" s="37"/>
      <c r="AS234" s="37"/>
      <c r="AT234" s="37"/>
      <c r="AU234" s="37"/>
      <c r="AV234" s="37"/>
      <c r="AW234" s="37"/>
      <c r="AX234" s="37"/>
      <c r="AY234" s="37"/>
      <c r="AZ234" s="37"/>
      <c r="BA234" s="37"/>
      <c r="BB234" s="37"/>
      <c r="BC234" s="37"/>
      <c r="BD234" s="37"/>
      <c r="BE234" s="37"/>
      <c r="BF234" s="37"/>
      <c r="BG234" s="37"/>
    </row>
    <row r="235" spans="5:59" ht="15.75" customHeight="1" x14ac:dyDescent="0.3">
      <c r="E235" s="32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7"/>
      <c r="AF235" s="37"/>
      <c r="AG235" s="37"/>
      <c r="AH235" s="37"/>
      <c r="AI235" s="37"/>
      <c r="AJ235" s="37"/>
      <c r="AK235" s="37"/>
      <c r="AL235" s="37"/>
      <c r="AM235" s="37"/>
      <c r="AN235" s="37"/>
      <c r="AO235" s="37"/>
      <c r="AP235" s="37"/>
      <c r="AQ235" s="37"/>
      <c r="AR235" s="37"/>
      <c r="AS235" s="37"/>
      <c r="AT235" s="37"/>
      <c r="AU235" s="37"/>
      <c r="AV235" s="37"/>
      <c r="AW235" s="37"/>
      <c r="AX235" s="37"/>
      <c r="AY235" s="37"/>
      <c r="AZ235" s="37"/>
      <c r="BA235" s="37"/>
      <c r="BB235" s="37"/>
      <c r="BC235" s="37"/>
      <c r="BD235" s="37"/>
      <c r="BE235" s="37"/>
      <c r="BF235" s="37"/>
      <c r="BG235" s="37"/>
    </row>
    <row r="236" spans="5:59" ht="15.75" customHeight="1" x14ac:dyDescent="0.3">
      <c r="E236" s="32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  <c r="AF236" s="37"/>
      <c r="AG236" s="37"/>
      <c r="AH236" s="37"/>
      <c r="AI236" s="37"/>
      <c r="AJ236" s="37"/>
      <c r="AK236" s="37"/>
      <c r="AL236" s="37"/>
      <c r="AM236" s="37"/>
      <c r="AN236" s="37"/>
      <c r="AO236" s="37"/>
      <c r="AP236" s="37"/>
      <c r="AQ236" s="37"/>
      <c r="AR236" s="37"/>
      <c r="AS236" s="37"/>
      <c r="AT236" s="37"/>
      <c r="AU236" s="37"/>
      <c r="AV236" s="37"/>
      <c r="AW236" s="37"/>
      <c r="AX236" s="37"/>
      <c r="AY236" s="37"/>
      <c r="AZ236" s="37"/>
      <c r="BA236" s="37"/>
      <c r="BB236" s="37"/>
      <c r="BC236" s="37"/>
      <c r="BD236" s="37"/>
      <c r="BE236" s="37"/>
      <c r="BF236" s="37"/>
      <c r="BG236" s="37"/>
    </row>
    <row r="237" spans="5:59" ht="15.75" customHeight="1" x14ac:dyDescent="0.3">
      <c r="E237" s="32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37"/>
      <c r="AG237" s="37"/>
      <c r="AH237" s="37"/>
      <c r="AI237" s="37"/>
      <c r="AJ237" s="37"/>
      <c r="AK237" s="37"/>
      <c r="AL237" s="37"/>
      <c r="AM237" s="37"/>
      <c r="AN237" s="37"/>
      <c r="AO237" s="37"/>
      <c r="AP237" s="37"/>
      <c r="AQ237" s="37"/>
      <c r="AR237" s="37"/>
      <c r="AS237" s="37"/>
      <c r="AT237" s="37"/>
      <c r="AU237" s="37"/>
      <c r="AV237" s="37"/>
      <c r="AW237" s="37"/>
      <c r="AX237" s="37"/>
      <c r="AY237" s="37"/>
      <c r="AZ237" s="37"/>
      <c r="BA237" s="37"/>
      <c r="BB237" s="37"/>
      <c r="BC237" s="37"/>
      <c r="BD237" s="37"/>
      <c r="BE237" s="37"/>
      <c r="BF237" s="37"/>
      <c r="BG237" s="37"/>
    </row>
    <row r="238" spans="5:59" ht="15.75" customHeight="1" x14ac:dyDescent="0.3">
      <c r="E238" s="32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37"/>
      <c r="AG238" s="37"/>
      <c r="AH238" s="37"/>
      <c r="AI238" s="37"/>
      <c r="AJ238" s="37"/>
      <c r="AK238" s="37"/>
      <c r="AL238" s="37"/>
      <c r="AM238" s="37"/>
      <c r="AN238" s="37"/>
      <c r="AO238" s="37"/>
      <c r="AP238" s="37"/>
      <c r="AQ238" s="37"/>
      <c r="AR238" s="37"/>
      <c r="AS238" s="37"/>
      <c r="AT238" s="37"/>
      <c r="AU238" s="37"/>
      <c r="AV238" s="37"/>
      <c r="AW238" s="37"/>
      <c r="AX238" s="37"/>
      <c r="AY238" s="37"/>
      <c r="AZ238" s="37"/>
      <c r="BA238" s="37"/>
      <c r="BB238" s="37"/>
      <c r="BC238" s="37"/>
      <c r="BD238" s="37"/>
      <c r="BE238" s="37"/>
      <c r="BF238" s="37"/>
      <c r="BG238" s="37"/>
    </row>
    <row r="239" spans="5:59" ht="15.75" customHeight="1" x14ac:dyDescent="0.3">
      <c r="E239" s="32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37"/>
      <c r="AG239" s="37"/>
      <c r="AH239" s="37"/>
      <c r="AI239" s="37"/>
      <c r="AJ239" s="37"/>
      <c r="AK239" s="37"/>
      <c r="AL239" s="37"/>
      <c r="AM239" s="37"/>
      <c r="AN239" s="37"/>
      <c r="AO239" s="37"/>
      <c r="AP239" s="37"/>
      <c r="AQ239" s="37"/>
      <c r="AR239" s="37"/>
      <c r="AS239" s="37"/>
      <c r="AT239" s="37"/>
      <c r="AU239" s="37"/>
      <c r="AV239" s="37"/>
      <c r="AW239" s="37"/>
      <c r="AX239" s="37"/>
      <c r="AY239" s="37"/>
      <c r="AZ239" s="37"/>
      <c r="BA239" s="37"/>
      <c r="BB239" s="37"/>
      <c r="BC239" s="37"/>
      <c r="BD239" s="37"/>
      <c r="BE239" s="37"/>
      <c r="BF239" s="37"/>
      <c r="BG239" s="37"/>
    </row>
    <row r="240" spans="5:59" ht="15.75" customHeight="1" x14ac:dyDescent="0.3">
      <c r="E240" s="32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37"/>
      <c r="AG240" s="37"/>
      <c r="AH240" s="37"/>
      <c r="AI240" s="37"/>
      <c r="AJ240" s="37"/>
      <c r="AK240" s="37"/>
      <c r="AL240" s="37"/>
      <c r="AM240" s="37"/>
      <c r="AN240" s="37"/>
      <c r="AO240" s="37"/>
      <c r="AP240" s="37"/>
      <c r="AQ240" s="37"/>
      <c r="AR240" s="37"/>
      <c r="AS240" s="37"/>
      <c r="AT240" s="37"/>
      <c r="AU240" s="37"/>
      <c r="AV240" s="37"/>
      <c r="AW240" s="37"/>
      <c r="AX240" s="37"/>
      <c r="AY240" s="37"/>
      <c r="AZ240" s="37"/>
      <c r="BA240" s="37"/>
      <c r="BB240" s="37"/>
      <c r="BC240" s="37"/>
      <c r="BD240" s="37"/>
      <c r="BE240" s="37"/>
      <c r="BF240" s="37"/>
      <c r="BG240" s="37"/>
    </row>
    <row r="241" spans="5:59" ht="15.75" customHeight="1" x14ac:dyDescent="0.3">
      <c r="E241" s="32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  <c r="AM241" s="37"/>
      <c r="AN241" s="37"/>
      <c r="AO241" s="37"/>
      <c r="AP241" s="37"/>
      <c r="AQ241" s="37"/>
      <c r="AR241" s="37"/>
      <c r="AS241" s="37"/>
      <c r="AT241" s="37"/>
      <c r="AU241" s="37"/>
      <c r="AV241" s="37"/>
      <c r="AW241" s="37"/>
      <c r="AX241" s="37"/>
      <c r="AY241" s="37"/>
      <c r="AZ241" s="37"/>
      <c r="BA241" s="37"/>
      <c r="BB241" s="37"/>
      <c r="BC241" s="37"/>
      <c r="BD241" s="37"/>
      <c r="BE241" s="37"/>
      <c r="BF241" s="37"/>
      <c r="BG241" s="37"/>
    </row>
    <row r="242" spans="5:59" ht="15.75" customHeight="1" x14ac:dyDescent="0.3">
      <c r="E242" s="32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  <c r="BE242" s="37"/>
      <c r="BF242" s="37"/>
      <c r="BG242" s="37"/>
    </row>
    <row r="243" spans="5:59" ht="15.75" customHeight="1" x14ac:dyDescent="0.3">
      <c r="E243" s="32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37"/>
      <c r="AG243" s="37"/>
      <c r="AH243" s="37"/>
      <c r="AI243" s="37"/>
      <c r="AJ243" s="37"/>
      <c r="AK243" s="37"/>
      <c r="AL243" s="37"/>
      <c r="AM243" s="37"/>
      <c r="AN243" s="37"/>
      <c r="AO243" s="37"/>
      <c r="AP243" s="37"/>
      <c r="AQ243" s="37"/>
      <c r="AR243" s="37"/>
      <c r="AS243" s="37"/>
      <c r="AT243" s="37"/>
      <c r="AU243" s="37"/>
      <c r="AV243" s="37"/>
      <c r="AW243" s="37"/>
      <c r="AX243" s="37"/>
      <c r="AY243" s="37"/>
      <c r="AZ243" s="37"/>
      <c r="BA243" s="37"/>
      <c r="BB243" s="37"/>
      <c r="BC243" s="37"/>
      <c r="BD243" s="37"/>
      <c r="BE243" s="37"/>
      <c r="BF243" s="37"/>
      <c r="BG243" s="37"/>
    </row>
    <row r="244" spans="5:59" ht="15.75" customHeight="1" x14ac:dyDescent="0.3">
      <c r="E244" s="32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  <c r="AY244" s="37"/>
      <c r="AZ244" s="37"/>
      <c r="BA244" s="37"/>
      <c r="BB244" s="37"/>
      <c r="BC244" s="37"/>
      <c r="BD244" s="37"/>
      <c r="BE244" s="37"/>
      <c r="BF244" s="37"/>
      <c r="BG244" s="37"/>
    </row>
    <row r="245" spans="5:59" ht="15.75" customHeight="1" x14ac:dyDescent="0.3">
      <c r="E245" s="32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  <c r="AF245" s="37"/>
      <c r="AG245" s="37"/>
      <c r="AH245" s="37"/>
      <c r="AI245" s="37"/>
      <c r="AJ245" s="37"/>
      <c r="AK245" s="37"/>
      <c r="AL245" s="37"/>
      <c r="AM245" s="37"/>
      <c r="AN245" s="37"/>
      <c r="AO245" s="37"/>
      <c r="AP245" s="37"/>
      <c r="AQ245" s="37"/>
      <c r="AR245" s="37"/>
      <c r="AS245" s="37"/>
      <c r="AT245" s="37"/>
      <c r="AU245" s="37"/>
      <c r="AV245" s="37"/>
      <c r="AW245" s="37"/>
      <c r="AX245" s="37"/>
      <c r="AY245" s="37"/>
      <c r="AZ245" s="37"/>
      <c r="BA245" s="37"/>
      <c r="BB245" s="37"/>
      <c r="BC245" s="37"/>
      <c r="BD245" s="37"/>
      <c r="BE245" s="37"/>
      <c r="BF245" s="37"/>
      <c r="BG245" s="37"/>
    </row>
    <row r="246" spans="5:59" ht="15.75" customHeight="1" x14ac:dyDescent="0.3">
      <c r="E246" s="32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  <c r="AU246" s="37"/>
      <c r="AV246" s="37"/>
      <c r="AW246" s="37"/>
      <c r="AX246" s="37"/>
      <c r="AY246" s="37"/>
      <c r="AZ246" s="37"/>
      <c r="BA246" s="37"/>
      <c r="BB246" s="37"/>
      <c r="BC246" s="37"/>
      <c r="BD246" s="37"/>
      <c r="BE246" s="37"/>
      <c r="BF246" s="37"/>
      <c r="BG246" s="37"/>
    </row>
    <row r="247" spans="5:59" ht="15.75" customHeight="1" x14ac:dyDescent="0.3">
      <c r="E247" s="32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  <c r="AH247" s="37"/>
      <c r="AI247" s="37"/>
      <c r="AJ247" s="37"/>
      <c r="AK247" s="37"/>
      <c r="AL247" s="37"/>
      <c r="AM247" s="37"/>
      <c r="AN247" s="37"/>
      <c r="AO247" s="37"/>
      <c r="AP247" s="37"/>
      <c r="AQ247" s="37"/>
      <c r="AR247" s="37"/>
      <c r="AS247" s="37"/>
      <c r="AT247" s="37"/>
      <c r="AU247" s="37"/>
      <c r="AV247" s="37"/>
      <c r="AW247" s="37"/>
      <c r="AX247" s="37"/>
      <c r="AY247" s="37"/>
      <c r="AZ247" s="37"/>
      <c r="BA247" s="37"/>
      <c r="BB247" s="37"/>
      <c r="BC247" s="37"/>
      <c r="BD247" s="37"/>
      <c r="BE247" s="37"/>
      <c r="BF247" s="37"/>
      <c r="BG247" s="37"/>
    </row>
    <row r="248" spans="5:59" ht="15.75" customHeight="1" x14ac:dyDescent="0.3">
      <c r="E248" s="32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  <c r="AH248" s="37"/>
      <c r="AI248" s="37"/>
      <c r="AJ248" s="37"/>
      <c r="AK248" s="37"/>
      <c r="AL248" s="37"/>
      <c r="AM248" s="37"/>
      <c r="AN248" s="37"/>
      <c r="AO248" s="37"/>
      <c r="AP248" s="37"/>
      <c r="AQ248" s="37"/>
      <c r="AR248" s="37"/>
      <c r="AS248" s="37"/>
      <c r="AT248" s="37"/>
      <c r="AU248" s="37"/>
      <c r="AV248" s="37"/>
      <c r="AW248" s="37"/>
      <c r="AX248" s="37"/>
      <c r="AY248" s="37"/>
      <c r="AZ248" s="37"/>
      <c r="BA248" s="37"/>
      <c r="BB248" s="37"/>
      <c r="BC248" s="37"/>
      <c r="BD248" s="37"/>
      <c r="BE248" s="37"/>
      <c r="BF248" s="37"/>
      <c r="BG248" s="37"/>
    </row>
    <row r="249" spans="5:59" ht="15.75" customHeight="1" x14ac:dyDescent="0.3">
      <c r="E249" s="32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  <c r="AF249" s="37"/>
      <c r="AG249" s="37"/>
      <c r="AH249" s="37"/>
      <c r="AI249" s="37"/>
      <c r="AJ249" s="37"/>
      <c r="AK249" s="37"/>
      <c r="AL249" s="37"/>
      <c r="AM249" s="37"/>
      <c r="AN249" s="37"/>
      <c r="AO249" s="37"/>
      <c r="AP249" s="37"/>
      <c r="AQ249" s="37"/>
      <c r="AR249" s="37"/>
      <c r="AS249" s="37"/>
      <c r="AT249" s="37"/>
      <c r="AU249" s="37"/>
      <c r="AV249" s="37"/>
      <c r="AW249" s="37"/>
      <c r="AX249" s="37"/>
      <c r="AY249" s="37"/>
      <c r="AZ249" s="37"/>
      <c r="BA249" s="37"/>
      <c r="BB249" s="37"/>
      <c r="BC249" s="37"/>
      <c r="BD249" s="37"/>
      <c r="BE249" s="37"/>
      <c r="BF249" s="37"/>
      <c r="BG249" s="37"/>
    </row>
    <row r="250" spans="5:59" ht="15.75" customHeight="1" x14ac:dyDescent="0.3">
      <c r="E250" s="32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37"/>
      <c r="AG250" s="37"/>
      <c r="AH250" s="37"/>
      <c r="AI250" s="37"/>
      <c r="AJ250" s="37"/>
      <c r="AK250" s="37"/>
      <c r="AL250" s="37"/>
      <c r="AM250" s="37"/>
      <c r="AN250" s="37"/>
      <c r="AO250" s="37"/>
      <c r="AP250" s="37"/>
      <c r="AQ250" s="37"/>
      <c r="AR250" s="37"/>
      <c r="AS250" s="37"/>
      <c r="AT250" s="37"/>
      <c r="AU250" s="37"/>
      <c r="AV250" s="37"/>
      <c r="AW250" s="37"/>
      <c r="AX250" s="37"/>
      <c r="AY250" s="37"/>
      <c r="AZ250" s="37"/>
      <c r="BA250" s="37"/>
      <c r="BB250" s="37"/>
      <c r="BC250" s="37"/>
      <c r="BD250" s="37"/>
      <c r="BE250" s="37"/>
      <c r="BF250" s="37"/>
      <c r="BG250" s="37"/>
    </row>
    <row r="251" spans="5:59" ht="15.75" customHeight="1" x14ac:dyDescent="0.3">
      <c r="E251" s="32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  <c r="AF251" s="37"/>
      <c r="AG251" s="37"/>
      <c r="AH251" s="37"/>
      <c r="AI251" s="37"/>
      <c r="AJ251" s="37"/>
      <c r="AK251" s="37"/>
      <c r="AL251" s="37"/>
      <c r="AM251" s="37"/>
      <c r="AN251" s="37"/>
      <c r="AO251" s="37"/>
      <c r="AP251" s="37"/>
      <c r="AQ251" s="37"/>
      <c r="AR251" s="37"/>
      <c r="AS251" s="37"/>
      <c r="AT251" s="37"/>
      <c r="AU251" s="37"/>
      <c r="AV251" s="37"/>
      <c r="AW251" s="37"/>
      <c r="AX251" s="37"/>
      <c r="AY251" s="37"/>
      <c r="AZ251" s="37"/>
      <c r="BA251" s="37"/>
      <c r="BB251" s="37"/>
      <c r="BC251" s="37"/>
      <c r="BD251" s="37"/>
      <c r="BE251" s="37"/>
      <c r="BF251" s="37"/>
      <c r="BG251" s="37"/>
    </row>
    <row r="252" spans="5:59" ht="15.75" customHeight="1" x14ac:dyDescent="0.3">
      <c r="E252" s="32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37"/>
      <c r="AG252" s="37"/>
      <c r="AH252" s="37"/>
      <c r="AI252" s="37"/>
      <c r="AJ252" s="37"/>
      <c r="AK252" s="37"/>
      <c r="AL252" s="37"/>
      <c r="AM252" s="37"/>
      <c r="AN252" s="37"/>
      <c r="AO252" s="37"/>
      <c r="AP252" s="37"/>
      <c r="AQ252" s="37"/>
      <c r="AR252" s="37"/>
      <c r="AS252" s="37"/>
      <c r="AT252" s="37"/>
      <c r="AU252" s="37"/>
      <c r="AV252" s="37"/>
      <c r="AW252" s="37"/>
      <c r="AX252" s="37"/>
      <c r="AY252" s="37"/>
      <c r="AZ252" s="37"/>
      <c r="BA252" s="37"/>
      <c r="BB252" s="37"/>
      <c r="BC252" s="37"/>
      <c r="BD252" s="37"/>
      <c r="BE252" s="37"/>
      <c r="BF252" s="37"/>
      <c r="BG252" s="37"/>
    </row>
    <row r="253" spans="5:59" ht="15.75" customHeight="1" x14ac:dyDescent="0.3">
      <c r="E253" s="32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37"/>
      <c r="AG253" s="37"/>
      <c r="AH253" s="37"/>
      <c r="AI253" s="37"/>
      <c r="AJ253" s="37"/>
      <c r="AK253" s="37"/>
      <c r="AL253" s="37"/>
      <c r="AM253" s="37"/>
      <c r="AN253" s="37"/>
      <c r="AO253" s="37"/>
      <c r="AP253" s="37"/>
      <c r="AQ253" s="37"/>
      <c r="AR253" s="37"/>
      <c r="AS253" s="37"/>
      <c r="AT253" s="37"/>
      <c r="AU253" s="37"/>
      <c r="AV253" s="37"/>
      <c r="AW253" s="37"/>
      <c r="AX253" s="37"/>
      <c r="AY253" s="37"/>
      <c r="AZ253" s="37"/>
      <c r="BA253" s="37"/>
      <c r="BB253" s="37"/>
      <c r="BC253" s="37"/>
      <c r="BD253" s="37"/>
      <c r="BE253" s="37"/>
      <c r="BF253" s="37"/>
      <c r="BG253" s="37"/>
    </row>
    <row r="254" spans="5:59" ht="15.75" customHeight="1" x14ac:dyDescent="0.3">
      <c r="E254" s="32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  <c r="AG254" s="37"/>
      <c r="AH254" s="37"/>
      <c r="AI254" s="37"/>
      <c r="AJ254" s="37"/>
      <c r="AK254" s="37"/>
      <c r="AL254" s="37"/>
      <c r="AM254" s="37"/>
      <c r="AN254" s="37"/>
      <c r="AO254" s="37"/>
      <c r="AP254" s="37"/>
      <c r="AQ254" s="37"/>
      <c r="AR254" s="37"/>
      <c r="AS254" s="37"/>
      <c r="AT254" s="37"/>
      <c r="AU254" s="37"/>
      <c r="AV254" s="37"/>
      <c r="AW254" s="37"/>
      <c r="AX254" s="37"/>
      <c r="AY254" s="37"/>
      <c r="AZ254" s="37"/>
      <c r="BA254" s="37"/>
      <c r="BB254" s="37"/>
      <c r="BC254" s="37"/>
      <c r="BD254" s="37"/>
      <c r="BE254" s="37"/>
      <c r="BF254" s="37"/>
      <c r="BG254" s="37"/>
    </row>
    <row r="255" spans="5:59" ht="15.75" customHeight="1" x14ac:dyDescent="0.3">
      <c r="E255" s="32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  <c r="AI255" s="37"/>
      <c r="AJ255" s="37"/>
      <c r="AK255" s="37"/>
      <c r="AL255" s="37"/>
      <c r="AM255" s="37"/>
      <c r="AN255" s="37"/>
      <c r="AO255" s="37"/>
      <c r="AP255" s="37"/>
      <c r="AQ255" s="37"/>
      <c r="AR255" s="37"/>
      <c r="AS255" s="37"/>
      <c r="AT255" s="37"/>
      <c r="AU255" s="37"/>
      <c r="AV255" s="37"/>
      <c r="AW255" s="37"/>
      <c r="AX255" s="37"/>
      <c r="AY255" s="37"/>
      <c r="AZ255" s="37"/>
      <c r="BA255" s="37"/>
      <c r="BB255" s="37"/>
      <c r="BC255" s="37"/>
      <c r="BD255" s="37"/>
      <c r="BE255" s="37"/>
      <c r="BF255" s="37"/>
      <c r="BG255" s="37"/>
    </row>
    <row r="256" spans="5:59" ht="15.75" customHeight="1" x14ac:dyDescent="0.3">
      <c r="E256" s="32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  <c r="AL256" s="37"/>
      <c r="AM256" s="37"/>
      <c r="AN256" s="37"/>
      <c r="AO256" s="37"/>
      <c r="AP256" s="37"/>
      <c r="AQ256" s="37"/>
      <c r="AR256" s="37"/>
      <c r="AS256" s="37"/>
      <c r="AT256" s="37"/>
      <c r="AU256" s="37"/>
      <c r="AV256" s="37"/>
      <c r="AW256" s="37"/>
      <c r="AX256" s="37"/>
      <c r="AY256" s="37"/>
      <c r="AZ256" s="37"/>
      <c r="BA256" s="37"/>
      <c r="BB256" s="37"/>
      <c r="BC256" s="37"/>
      <c r="BD256" s="37"/>
      <c r="BE256" s="37"/>
      <c r="BF256" s="37"/>
      <c r="BG256" s="37"/>
    </row>
    <row r="257" spans="5:59" ht="15.75" customHeight="1" x14ac:dyDescent="0.3">
      <c r="E257" s="32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  <c r="AF257" s="37"/>
      <c r="AG257" s="37"/>
      <c r="AH257" s="37"/>
      <c r="AI257" s="37"/>
      <c r="AJ257" s="37"/>
      <c r="AK257" s="37"/>
      <c r="AL257" s="37"/>
      <c r="AM257" s="37"/>
      <c r="AN257" s="37"/>
      <c r="AO257" s="37"/>
      <c r="AP257" s="37"/>
      <c r="AQ257" s="37"/>
      <c r="AR257" s="37"/>
      <c r="AS257" s="37"/>
      <c r="AT257" s="37"/>
      <c r="AU257" s="37"/>
      <c r="AV257" s="37"/>
      <c r="AW257" s="37"/>
      <c r="AX257" s="37"/>
      <c r="AY257" s="37"/>
      <c r="AZ257" s="37"/>
      <c r="BA257" s="37"/>
      <c r="BB257" s="37"/>
      <c r="BC257" s="37"/>
      <c r="BD257" s="37"/>
      <c r="BE257" s="37"/>
      <c r="BF257" s="37"/>
      <c r="BG257" s="37"/>
    </row>
    <row r="258" spans="5:59" ht="15.75" customHeight="1" x14ac:dyDescent="0.3">
      <c r="E258" s="32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  <c r="AG258" s="37"/>
      <c r="AH258" s="37"/>
      <c r="AI258" s="37"/>
      <c r="AJ258" s="37"/>
      <c r="AK258" s="37"/>
      <c r="AL258" s="37"/>
      <c r="AM258" s="37"/>
      <c r="AN258" s="37"/>
      <c r="AO258" s="37"/>
      <c r="AP258" s="37"/>
      <c r="AQ258" s="37"/>
      <c r="AR258" s="37"/>
      <c r="AS258" s="37"/>
      <c r="AT258" s="37"/>
      <c r="AU258" s="37"/>
      <c r="AV258" s="37"/>
      <c r="AW258" s="37"/>
      <c r="AX258" s="37"/>
      <c r="AY258" s="37"/>
      <c r="AZ258" s="37"/>
      <c r="BA258" s="37"/>
      <c r="BB258" s="37"/>
      <c r="BC258" s="37"/>
      <c r="BD258" s="37"/>
      <c r="BE258" s="37"/>
      <c r="BF258" s="37"/>
      <c r="BG258" s="37"/>
    </row>
    <row r="259" spans="5:59" ht="15.75" customHeight="1" x14ac:dyDescent="0.3">
      <c r="E259" s="32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  <c r="AU259" s="37"/>
      <c r="AV259" s="37"/>
      <c r="AW259" s="37"/>
      <c r="AX259" s="37"/>
      <c r="AY259" s="37"/>
      <c r="AZ259" s="37"/>
      <c r="BA259" s="37"/>
      <c r="BB259" s="37"/>
      <c r="BC259" s="37"/>
      <c r="BD259" s="37"/>
      <c r="BE259" s="37"/>
      <c r="BF259" s="37"/>
      <c r="BG259" s="37"/>
    </row>
    <row r="260" spans="5:59" ht="15.75" customHeight="1" x14ac:dyDescent="0.3">
      <c r="E260" s="32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  <c r="AF260" s="37"/>
      <c r="AG260" s="37"/>
      <c r="AH260" s="37"/>
      <c r="AI260" s="37"/>
      <c r="AJ260" s="37"/>
      <c r="AK260" s="37"/>
      <c r="AL260" s="37"/>
      <c r="AM260" s="37"/>
      <c r="AN260" s="37"/>
      <c r="AO260" s="37"/>
      <c r="AP260" s="37"/>
      <c r="AQ260" s="37"/>
      <c r="AR260" s="37"/>
      <c r="AS260" s="37"/>
      <c r="AT260" s="37"/>
      <c r="AU260" s="37"/>
      <c r="AV260" s="37"/>
      <c r="AW260" s="37"/>
      <c r="AX260" s="37"/>
      <c r="AY260" s="37"/>
      <c r="AZ260" s="37"/>
      <c r="BA260" s="37"/>
      <c r="BB260" s="37"/>
      <c r="BC260" s="37"/>
      <c r="BD260" s="37"/>
      <c r="BE260" s="37"/>
      <c r="BF260" s="37"/>
      <c r="BG260" s="37"/>
    </row>
    <row r="261" spans="5:59" ht="15.75" customHeight="1" x14ac:dyDescent="0.3">
      <c r="E261" s="32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37"/>
      <c r="AG261" s="37"/>
      <c r="AH261" s="37"/>
      <c r="AI261" s="37"/>
      <c r="AJ261" s="37"/>
      <c r="AK261" s="37"/>
      <c r="AL261" s="37"/>
      <c r="AM261" s="37"/>
      <c r="AN261" s="37"/>
      <c r="AO261" s="37"/>
      <c r="AP261" s="37"/>
      <c r="AQ261" s="37"/>
      <c r="AR261" s="37"/>
      <c r="AS261" s="37"/>
      <c r="AT261" s="37"/>
      <c r="AU261" s="37"/>
      <c r="AV261" s="37"/>
      <c r="AW261" s="37"/>
      <c r="AX261" s="37"/>
      <c r="AY261" s="37"/>
      <c r="AZ261" s="37"/>
      <c r="BA261" s="37"/>
      <c r="BB261" s="37"/>
      <c r="BC261" s="37"/>
      <c r="BD261" s="37"/>
      <c r="BE261" s="37"/>
      <c r="BF261" s="37"/>
      <c r="BG261" s="37"/>
    </row>
    <row r="262" spans="5:59" ht="15.75" customHeight="1" x14ac:dyDescent="0.3">
      <c r="E262" s="32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  <c r="AG262" s="37"/>
      <c r="AH262" s="37"/>
      <c r="AI262" s="37"/>
      <c r="AJ262" s="37"/>
      <c r="AK262" s="37"/>
      <c r="AL262" s="37"/>
      <c r="AM262" s="37"/>
      <c r="AN262" s="37"/>
      <c r="AO262" s="37"/>
      <c r="AP262" s="37"/>
      <c r="AQ262" s="37"/>
      <c r="AR262" s="37"/>
      <c r="AS262" s="37"/>
      <c r="AT262" s="37"/>
      <c r="AU262" s="37"/>
      <c r="AV262" s="37"/>
      <c r="AW262" s="37"/>
      <c r="AX262" s="37"/>
      <c r="AY262" s="37"/>
      <c r="AZ262" s="37"/>
      <c r="BA262" s="37"/>
      <c r="BB262" s="37"/>
      <c r="BC262" s="37"/>
      <c r="BD262" s="37"/>
      <c r="BE262" s="37"/>
      <c r="BF262" s="37"/>
      <c r="BG262" s="37"/>
    </row>
    <row r="263" spans="5:59" ht="15.75" customHeight="1" x14ac:dyDescent="0.3">
      <c r="E263" s="32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  <c r="AG263" s="37"/>
      <c r="AH263" s="37"/>
      <c r="AI263" s="37"/>
      <c r="AJ263" s="37"/>
      <c r="AK263" s="37"/>
      <c r="AL263" s="37"/>
      <c r="AM263" s="37"/>
      <c r="AN263" s="37"/>
      <c r="AO263" s="37"/>
      <c r="AP263" s="37"/>
      <c r="AQ263" s="37"/>
      <c r="AR263" s="37"/>
      <c r="AS263" s="37"/>
      <c r="AT263" s="37"/>
      <c r="AU263" s="37"/>
      <c r="AV263" s="37"/>
      <c r="AW263" s="37"/>
      <c r="AX263" s="37"/>
      <c r="AY263" s="37"/>
      <c r="AZ263" s="37"/>
      <c r="BA263" s="37"/>
      <c r="BB263" s="37"/>
      <c r="BC263" s="37"/>
      <c r="BD263" s="37"/>
      <c r="BE263" s="37"/>
      <c r="BF263" s="37"/>
      <c r="BG263" s="37"/>
    </row>
    <row r="264" spans="5:59" ht="15.75" customHeight="1" x14ac:dyDescent="0.3">
      <c r="E264" s="32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  <c r="AI264" s="37"/>
      <c r="AJ264" s="37"/>
      <c r="AK264" s="37"/>
      <c r="AL264" s="37"/>
      <c r="AM264" s="37"/>
      <c r="AN264" s="37"/>
      <c r="AO264" s="37"/>
      <c r="AP264" s="37"/>
      <c r="AQ264" s="37"/>
      <c r="AR264" s="37"/>
      <c r="AS264" s="37"/>
      <c r="AT264" s="37"/>
      <c r="AU264" s="37"/>
      <c r="AV264" s="37"/>
      <c r="AW264" s="37"/>
      <c r="AX264" s="37"/>
      <c r="AY264" s="37"/>
      <c r="AZ264" s="37"/>
      <c r="BA264" s="37"/>
      <c r="BB264" s="37"/>
      <c r="BC264" s="37"/>
      <c r="BD264" s="37"/>
      <c r="BE264" s="37"/>
      <c r="BF264" s="37"/>
      <c r="BG264" s="37"/>
    </row>
    <row r="265" spans="5:59" ht="15.75" customHeight="1" x14ac:dyDescent="0.3">
      <c r="E265" s="32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  <c r="AH265" s="37"/>
      <c r="AI265" s="37"/>
      <c r="AJ265" s="37"/>
      <c r="AK265" s="37"/>
      <c r="AL265" s="37"/>
      <c r="AM265" s="37"/>
      <c r="AN265" s="37"/>
      <c r="AO265" s="37"/>
      <c r="AP265" s="37"/>
      <c r="AQ265" s="37"/>
      <c r="AR265" s="37"/>
      <c r="AS265" s="37"/>
      <c r="AT265" s="37"/>
      <c r="AU265" s="37"/>
      <c r="AV265" s="37"/>
      <c r="AW265" s="37"/>
      <c r="AX265" s="37"/>
      <c r="AY265" s="37"/>
      <c r="AZ265" s="37"/>
      <c r="BA265" s="37"/>
      <c r="BB265" s="37"/>
      <c r="BC265" s="37"/>
      <c r="BD265" s="37"/>
      <c r="BE265" s="37"/>
      <c r="BF265" s="37"/>
      <c r="BG265" s="37"/>
    </row>
    <row r="266" spans="5:59" ht="15.75" customHeight="1" x14ac:dyDescent="0.3">
      <c r="E266" s="32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  <c r="AM266" s="37"/>
      <c r="AN266" s="37"/>
      <c r="AO266" s="37"/>
      <c r="AP266" s="37"/>
      <c r="AQ266" s="37"/>
      <c r="AR266" s="37"/>
      <c r="AS266" s="37"/>
      <c r="AT266" s="37"/>
      <c r="AU266" s="37"/>
      <c r="AV266" s="37"/>
      <c r="AW266" s="37"/>
      <c r="AX266" s="37"/>
      <c r="AY266" s="37"/>
      <c r="AZ266" s="37"/>
      <c r="BA266" s="37"/>
      <c r="BB266" s="37"/>
      <c r="BC266" s="37"/>
      <c r="BD266" s="37"/>
      <c r="BE266" s="37"/>
      <c r="BF266" s="37"/>
      <c r="BG266" s="37"/>
    </row>
    <row r="267" spans="5:59" ht="15.75" customHeight="1" x14ac:dyDescent="0.3">
      <c r="E267" s="32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37"/>
      <c r="AN267" s="37"/>
      <c r="AO267" s="37"/>
      <c r="AP267" s="37"/>
      <c r="AQ267" s="37"/>
      <c r="AR267" s="37"/>
      <c r="AS267" s="37"/>
      <c r="AT267" s="37"/>
      <c r="AU267" s="37"/>
      <c r="AV267" s="37"/>
      <c r="AW267" s="37"/>
      <c r="AX267" s="37"/>
      <c r="AY267" s="37"/>
      <c r="AZ267" s="37"/>
      <c r="BA267" s="37"/>
      <c r="BB267" s="37"/>
      <c r="BC267" s="37"/>
      <c r="BD267" s="37"/>
      <c r="BE267" s="37"/>
      <c r="BF267" s="37"/>
      <c r="BG267" s="37"/>
    </row>
    <row r="268" spans="5:59" ht="15.75" customHeight="1" x14ac:dyDescent="0.3">
      <c r="E268" s="32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  <c r="AM268" s="37"/>
      <c r="AN268" s="37"/>
      <c r="AO268" s="37"/>
      <c r="AP268" s="37"/>
      <c r="AQ268" s="37"/>
      <c r="AR268" s="37"/>
      <c r="AS268" s="37"/>
      <c r="AT268" s="37"/>
      <c r="AU268" s="37"/>
      <c r="AV268" s="37"/>
      <c r="AW268" s="37"/>
      <c r="AX268" s="37"/>
      <c r="AY268" s="37"/>
      <c r="AZ268" s="37"/>
      <c r="BA268" s="37"/>
      <c r="BB268" s="37"/>
      <c r="BC268" s="37"/>
      <c r="BD268" s="37"/>
      <c r="BE268" s="37"/>
      <c r="BF268" s="37"/>
      <c r="BG268" s="37"/>
    </row>
    <row r="269" spans="5:59" ht="15.75" customHeight="1" x14ac:dyDescent="0.3">
      <c r="E269" s="32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  <c r="AM269" s="37"/>
      <c r="AN269" s="37"/>
      <c r="AO269" s="37"/>
      <c r="AP269" s="37"/>
      <c r="AQ269" s="37"/>
      <c r="AR269" s="37"/>
      <c r="AS269" s="37"/>
      <c r="AT269" s="37"/>
      <c r="AU269" s="37"/>
      <c r="AV269" s="37"/>
      <c r="AW269" s="37"/>
      <c r="AX269" s="37"/>
      <c r="AY269" s="37"/>
      <c r="AZ269" s="37"/>
      <c r="BA269" s="37"/>
      <c r="BB269" s="37"/>
      <c r="BC269" s="37"/>
      <c r="BD269" s="37"/>
      <c r="BE269" s="37"/>
      <c r="BF269" s="37"/>
      <c r="BG269" s="37"/>
    </row>
    <row r="270" spans="5:59" ht="15.75" customHeight="1" x14ac:dyDescent="0.3">
      <c r="E270" s="32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37"/>
      <c r="AN270" s="37"/>
      <c r="AO270" s="37"/>
      <c r="AP270" s="37"/>
      <c r="AQ270" s="37"/>
      <c r="AR270" s="37"/>
      <c r="AS270" s="37"/>
      <c r="AT270" s="37"/>
      <c r="AU270" s="37"/>
      <c r="AV270" s="37"/>
      <c r="AW270" s="37"/>
      <c r="AX270" s="37"/>
      <c r="AY270" s="37"/>
      <c r="AZ270" s="37"/>
      <c r="BA270" s="37"/>
      <c r="BB270" s="37"/>
      <c r="BC270" s="37"/>
      <c r="BD270" s="37"/>
      <c r="BE270" s="37"/>
      <c r="BF270" s="37"/>
      <c r="BG270" s="37"/>
    </row>
    <row r="271" spans="5:59" ht="15.75" customHeight="1" x14ac:dyDescent="0.3">
      <c r="E271" s="32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  <c r="AG271" s="37"/>
      <c r="AH271" s="37"/>
      <c r="AI271" s="37"/>
      <c r="AJ271" s="37"/>
      <c r="AK271" s="37"/>
      <c r="AL271" s="37"/>
      <c r="AM271" s="37"/>
      <c r="AN271" s="37"/>
      <c r="AO271" s="37"/>
      <c r="AP271" s="37"/>
      <c r="AQ271" s="37"/>
      <c r="AR271" s="37"/>
      <c r="AS271" s="37"/>
      <c r="AT271" s="37"/>
      <c r="AU271" s="37"/>
      <c r="AV271" s="37"/>
      <c r="AW271" s="37"/>
      <c r="AX271" s="37"/>
      <c r="AY271" s="37"/>
      <c r="AZ271" s="37"/>
      <c r="BA271" s="37"/>
      <c r="BB271" s="37"/>
      <c r="BC271" s="37"/>
      <c r="BD271" s="37"/>
      <c r="BE271" s="37"/>
      <c r="BF271" s="37"/>
      <c r="BG271" s="37"/>
    </row>
    <row r="272" spans="5:59" ht="15.75" customHeight="1" x14ac:dyDescent="0.3">
      <c r="E272" s="32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37"/>
      <c r="AG272" s="37"/>
      <c r="AH272" s="37"/>
      <c r="AI272" s="37"/>
      <c r="AJ272" s="37"/>
      <c r="AK272" s="37"/>
      <c r="AL272" s="37"/>
      <c r="AM272" s="37"/>
      <c r="AN272" s="37"/>
      <c r="AO272" s="37"/>
      <c r="AP272" s="37"/>
      <c r="AQ272" s="37"/>
      <c r="AR272" s="37"/>
      <c r="AS272" s="37"/>
      <c r="AT272" s="37"/>
      <c r="AU272" s="37"/>
      <c r="AV272" s="37"/>
      <c r="AW272" s="37"/>
      <c r="AX272" s="37"/>
      <c r="AY272" s="37"/>
      <c r="AZ272" s="37"/>
      <c r="BA272" s="37"/>
      <c r="BB272" s="37"/>
      <c r="BC272" s="37"/>
      <c r="BD272" s="37"/>
      <c r="BE272" s="37"/>
      <c r="BF272" s="37"/>
      <c r="BG272" s="37"/>
    </row>
    <row r="273" spans="5:59" ht="15.75" customHeight="1" x14ac:dyDescent="0.3">
      <c r="E273" s="32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37"/>
      <c r="AG273" s="37"/>
      <c r="AH273" s="37"/>
      <c r="AI273" s="37"/>
      <c r="AJ273" s="37"/>
      <c r="AK273" s="37"/>
      <c r="AL273" s="37"/>
      <c r="AM273" s="37"/>
      <c r="AN273" s="37"/>
      <c r="AO273" s="37"/>
      <c r="AP273" s="37"/>
      <c r="AQ273" s="37"/>
      <c r="AR273" s="37"/>
      <c r="AS273" s="37"/>
      <c r="AT273" s="37"/>
      <c r="AU273" s="37"/>
      <c r="AV273" s="37"/>
      <c r="AW273" s="37"/>
      <c r="AX273" s="37"/>
      <c r="AY273" s="37"/>
      <c r="AZ273" s="37"/>
      <c r="BA273" s="37"/>
      <c r="BB273" s="37"/>
      <c r="BC273" s="37"/>
      <c r="BD273" s="37"/>
      <c r="BE273" s="37"/>
      <c r="BF273" s="37"/>
      <c r="BG273" s="37"/>
    </row>
    <row r="274" spans="5:59" ht="15.75" customHeight="1" x14ac:dyDescent="0.3">
      <c r="E274" s="32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  <c r="AF274" s="37"/>
      <c r="AG274" s="37"/>
      <c r="AH274" s="37"/>
      <c r="AI274" s="37"/>
      <c r="AJ274" s="37"/>
      <c r="AK274" s="37"/>
      <c r="AL274" s="37"/>
      <c r="AM274" s="37"/>
      <c r="AN274" s="37"/>
      <c r="AO274" s="37"/>
      <c r="AP274" s="37"/>
      <c r="AQ274" s="37"/>
      <c r="AR274" s="37"/>
      <c r="AS274" s="37"/>
      <c r="AT274" s="37"/>
      <c r="AU274" s="37"/>
      <c r="AV274" s="37"/>
      <c r="AW274" s="37"/>
      <c r="AX274" s="37"/>
      <c r="AY274" s="37"/>
      <c r="AZ274" s="37"/>
      <c r="BA274" s="37"/>
      <c r="BB274" s="37"/>
      <c r="BC274" s="37"/>
      <c r="BD274" s="37"/>
      <c r="BE274" s="37"/>
      <c r="BF274" s="37"/>
      <c r="BG274" s="37"/>
    </row>
    <row r="275" spans="5:59" ht="15.75" customHeight="1" x14ac:dyDescent="0.3">
      <c r="E275" s="32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37"/>
      <c r="AG275" s="37"/>
      <c r="AH275" s="37"/>
      <c r="AI275" s="37"/>
      <c r="AJ275" s="37"/>
      <c r="AK275" s="37"/>
      <c r="AL275" s="37"/>
      <c r="AM275" s="37"/>
      <c r="AN275" s="37"/>
      <c r="AO275" s="37"/>
      <c r="AP275" s="37"/>
      <c r="AQ275" s="37"/>
      <c r="AR275" s="37"/>
      <c r="AS275" s="37"/>
      <c r="AT275" s="37"/>
      <c r="AU275" s="37"/>
      <c r="AV275" s="37"/>
      <c r="AW275" s="37"/>
      <c r="AX275" s="37"/>
      <c r="AY275" s="37"/>
      <c r="AZ275" s="37"/>
      <c r="BA275" s="37"/>
      <c r="BB275" s="37"/>
      <c r="BC275" s="37"/>
      <c r="BD275" s="37"/>
      <c r="BE275" s="37"/>
      <c r="BF275" s="37"/>
      <c r="BG275" s="37"/>
    </row>
    <row r="276" spans="5:59" ht="15.75" customHeight="1" x14ac:dyDescent="0.3">
      <c r="E276" s="32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  <c r="AF276" s="37"/>
      <c r="AG276" s="37"/>
      <c r="AH276" s="37"/>
      <c r="AI276" s="37"/>
      <c r="AJ276" s="37"/>
      <c r="AK276" s="37"/>
      <c r="AL276" s="37"/>
      <c r="AM276" s="37"/>
      <c r="AN276" s="37"/>
      <c r="AO276" s="37"/>
      <c r="AP276" s="37"/>
      <c r="AQ276" s="37"/>
      <c r="AR276" s="37"/>
      <c r="AS276" s="37"/>
      <c r="AT276" s="37"/>
      <c r="AU276" s="37"/>
      <c r="AV276" s="37"/>
      <c r="AW276" s="37"/>
      <c r="AX276" s="37"/>
      <c r="AY276" s="37"/>
      <c r="AZ276" s="37"/>
      <c r="BA276" s="37"/>
      <c r="BB276" s="37"/>
      <c r="BC276" s="37"/>
      <c r="BD276" s="37"/>
      <c r="BE276" s="37"/>
      <c r="BF276" s="37"/>
      <c r="BG276" s="37"/>
    </row>
    <row r="277" spans="5:59" ht="15.75" customHeight="1" x14ac:dyDescent="0.3">
      <c r="E277" s="32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  <c r="AM277" s="37"/>
      <c r="AN277" s="37"/>
      <c r="AO277" s="37"/>
      <c r="AP277" s="37"/>
      <c r="AQ277" s="37"/>
      <c r="AR277" s="37"/>
      <c r="AS277" s="37"/>
      <c r="AT277" s="37"/>
      <c r="AU277" s="37"/>
      <c r="AV277" s="37"/>
      <c r="AW277" s="37"/>
      <c r="AX277" s="37"/>
      <c r="AY277" s="37"/>
      <c r="AZ277" s="37"/>
      <c r="BA277" s="37"/>
      <c r="BB277" s="37"/>
      <c r="BC277" s="37"/>
      <c r="BD277" s="37"/>
      <c r="BE277" s="37"/>
      <c r="BF277" s="37"/>
      <c r="BG277" s="37"/>
    </row>
    <row r="278" spans="5:59" ht="15.75" customHeight="1" x14ac:dyDescent="0.3">
      <c r="E278" s="32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  <c r="AF278" s="37"/>
      <c r="AG278" s="37"/>
      <c r="AH278" s="37"/>
      <c r="AI278" s="37"/>
      <c r="AJ278" s="37"/>
      <c r="AK278" s="37"/>
      <c r="AL278" s="37"/>
      <c r="AM278" s="37"/>
      <c r="AN278" s="37"/>
      <c r="AO278" s="37"/>
      <c r="AP278" s="37"/>
      <c r="AQ278" s="37"/>
      <c r="AR278" s="37"/>
      <c r="AS278" s="37"/>
      <c r="AT278" s="37"/>
      <c r="AU278" s="37"/>
      <c r="AV278" s="37"/>
      <c r="AW278" s="37"/>
      <c r="AX278" s="37"/>
      <c r="AY278" s="37"/>
      <c r="AZ278" s="37"/>
      <c r="BA278" s="37"/>
      <c r="BB278" s="37"/>
      <c r="BC278" s="37"/>
      <c r="BD278" s="37"/>
      <c r="BE278" s="37"/>
      <c r="BF278" s="37"/>
      <c r="BG278" s="37"/>
    </row>
    <row r="279" spans="5:59" ht="15.75" customHeight="1" x14ac:dyDescent="0.3">
      <c r="E279" s="32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  <c r="AF279" s="37"/>
      <c r="AG279" s="37"/>
      <c r="AH279" s="37"/>
      <c r="AI279" s="37"/>
      <c r="AJ279" s="37"/>
      <c r="AK279" s="37"/>
      <c r="AL279" s="37"/>
      <c r="AM279" s="37"/>
      <c r="AN279" s="37"/>
      <c r="AO279" s="37"/>
      <c r="AP279" s="37"/>
      <c r="AQ279" s="37"/>
      <c r="AR279" s="37"/>
      <c r="AS279" s="37"/>
      <c r="AT279" s="37"/>
      <c r="AU279" s="37"/>
      <c r="AV279" s="37"/>
      <c r="AW279" s="37"/>
      <c r="AX279" s="37"/>
      <c r="AY279" s="37"/>
      <c r="AZ279" s="37"/>
      <c r="BA279" s="37"/>
      <c r="BB279" s="37"/>
      <c r="BC279" s="37"/>
      <c r="BD279" s="37"/>
      <c r="BE279" s="37"/>
      <c r="BF279" s="37"/>
      <c r="BG279" s="37"/>
    </row>
    <row r="280" spans="5:59" ht="15.75" customHeight="1" x14ac:dyDescent="0.3">
      <c r="E280" s="32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  <c r="AH280" s="37"/>
      <c r="AI280" s="37"/>
      <c r="AJ280" s="37"/>
      <c r="AK280" s="37"/>
      <c r="AL280" s="37"/>
      <c r="AM280" s="37"/>
      <c r="AN280" s="37"/>
      <c r="AO280" s="37"/>
      <c r="AP280" s="37"/>
      <c r="AQ280" s="37"/>
      <c r="AR280" s="37"/>
      <c r="AS280" s="37"/>
      <c r="AT280" s="37"/>
      <c r="AU280" s="37"/>
      <c r="AV280" s="37"/>
      <c r="AW280" s="37"/>
      <c r="AX280" s="37"/>
      <c r="AY280" s="37"/>
      <c r="AZ280" s="37"/>
      <c r="BA280" s="37"/>
      <c r="BB280" s="37"/>
      <c r="BC280" s="37"/>
      <c r="BD280" s="37"/>
      <c r="BE280" s="37"/>
      <c r="BF280" s="37"/>
      <c r="BG280" s="37"/>
    </row>
    <row r="281" spans="5:59" ht="15.75" customHeight="1" x14ac:dyDescent="0.3">
      <c r="E281" s="32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  <c r="AY281" s="37"/>
      <c r="AZ281" s="37"/>
      <c r="BA281" s="37"/>
      <c r="BB281" s="37"/>
      <c r="BC281" s="37"/>
      <c r="BD281" s="37"/>
      <c r="BE281" s="37"/>
      <c r="BF281" s="37"/>
      <c r="BG281" s="37"/>
    </row>
    <row r="282" spans="5:59" ht="15.75" customHeight="1" x14ac:dyDescent="0.3">
      <c r="E282" s="32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37"/>
      <c r="AN282" s="37"/>
      <c r="AO282" s="37"/>
      <c r="AP282" s="37"/>
      <c r="AQ282" s="37"/>
      <c r="AR282" s="37"/>
      <c r="AS282" s="37"/>
      <c r="AT282" s="37"/>
      <c r="AU282" s="37"/>
      <c r="AV282" s="37"/>
      <c r="AW282" s="37"/>
      <c r="AX282" s="37"/>
      <c r="AY282" s="37"/>
      <c r="AZ282" s="37"/>
      <c r="BA282" s="37"/>
      <c r="BB282" s="37"/>
      <c r="BC282" s="37"/>
      <c r="BD282" s="37"/>
      <c r="BE282" s="37"/>
      <c r="BF282" s="37"/>
      <c r="BG282" s="37"/>
    </row>
    <row r="283" spans="5:59" ht="15.75" customHeight="1" x14ac:dyDescent="0.3">
      <c r="E283" s="32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  <c r="AH283" s="37"/>
      <c r="AI283" s="37"/>
      <c r="AJ283" s="37"/>
      <c r="AK283" s="37"/>
      <c r="AL283" s="37"/>
      <c r="AM283" s="37"/>
      <c r="AN283" s="37"/>
      <c r="AO283" s="37"/>
      <c r="AP283" s="37"/>
      <c r="AQ283" s="37"/>
      <c r="AR283" s="37"/>
      <c r="AS283" s="37"/>
      <c r="AT283" s="37"/>
      <c r="AU283" s="37"/>
      <c r="AV283" s="37"/>
      <c r="AW283" s="37"/>
      <c r="AX283" s="37"/>
      <c r="AY283" s="37"/>
      <c r="AZ283" s="37"/>
      <c r="BA283" s="37"/>
      <c r="BB283" s="37"/>
      <c r="BC283" s="37"/>
      <c r="BD283" s="37"/>
      <c r="BE283" s="37"/>
      <c r="BF283" s="37"/>
      <c r="BG283" s="37"/>
    </row>
    <row r="284" spans="5:59" ht="15.75" customHeight="1" x14ac:dyDescent="0.3">
      <c r="E284" s="32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37"/>
      <c r="AG284" s="37"/>
      <c r="AH284" s="37"/>
      <c r="AI284" s="37"/>
      <c r="AJ284" s="37"/>
      <c r="AK284" s="37"/>
      <c r="AL284" s="37"/>
      <c r="AM284" s="37"/>
      <c r="AN284" s="37"/>
      <c r="AO284" s="37"/>
      <c r="AP284" s="37"/>
      <c r="AQ284" s="37"/>
      <c r="AR284" s="37"/>
      <c r="AS284" s="37"/>
      <c r="AT284" s="37"/>
      <c r="AU284" s="37"/>
      <c r="AV284" s="37"/>
      <c r="AW284" s="37"/>
      <c r="AX284" s="37"/>
      <c r="AY284" s="37"/>
      <c r="AZ284" s="37"/>
      <c r="BA284" s="37"/>
      <c r="BB284" s="37"/>
      <c r="BC284" s="37"/>
      <c r="BD284" s="37"/>
      <c r="BE284" s="37"/>
      <c r="BF284" s="37"/>
      <c r="BG284" s="37"/>
    </row>
    <row r="285" spans="5:59" ht="15.75" customHeight="1" x14ac:dyDescent="0.3">
      <c r="E285" s="32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  <c r="AH285" s="37"/>
      <c r="AI285" s="37"/>
      <c r="AJ285" s="37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  <c r="AV285" s="37"/>
      <c r="AW285" s="37"/>
      <c r="AX285" s="37"/>
      <c r="AY285" s="37"/>
      <c r="AZ285" s="37"/>
      <c r="BA285" s="37"/>
      <c r="BB285" s="37"/>
      <c r="BC285" s="37"/>
      <c r="BD285" s="37"/>
      <c r="BE285" s="37"/>
      <c r="BF285" s="37"/>
      <c r="BG285" s="37"/>
    </row>
    <row r="286" spans="5:59" ht="15.75" customHeight="1" x14ac:dyDescent="0.3">
      <c r="E286" s="32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  <c r="AF286" s="37"/>
      <c r="AG286" s="37"/>
      <c r="AH286" s="37"/>
      <c r="AI286" s="37"/>
      <c r="AJ286" s="37"/>
      <c r="AK286" s="37"/>
      <c r="AL286" s="37"/>
      <c r="AM286" s="37"/>
      <c r="AN286" s="37"/>
      <c r="AO286" s="37"/>
      <c r="AP286" s="37"/>
      <c r="AQ286" s="37"/>
      <c r="AR286" s="37"/>
      <c r="AS286" s="37"/>
      <c r="AT286" s="37"/>
      <c r="AU286" s="37"/>
      <c r="AV286" s="37"/>
      <c r="AW286" s="37"/>
      <c r="AX286" s="37"/>
      <c r="AY286" s="37"/>
      <c r="AZ286" s="37"/>
      <c r="BA286" s="37"/>
      <c r="BB286" s="37"/>
      <c r="BC286" s="37"/>
      <c r="BD286" s="37"/>
      <c r="BE286" s="37"/>
      <c r="BF286" s="37"/>
      <c r="BG286" s="37"/>
    </row>
    <row r="287" spans="5:59" ht="15.75" customHeight="1" x14ac:dyDescent="0.3">
      <c r="E287" s="32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  <c r="AH287" s="37"/>
      <c r="AI287" s="37"/>
      <c r="AJ287" s="37"/>
      <c r="AK287" s="37"/>
      <c r="AL287" s="37"/>
      <c r="AM287" s="37"/>
      <c r="AN287" s="37"/>
      <c r="AO287" s="37"/>
      <c r="AP287" s="37"/>
      <c r="AQ287" s="37"/>
      <c r="AR287" s="37"/>
      <c r="AS287" s="37"/>
      <c r="AT287" s="37"/>
      <c r="AU287" s="37"/>
      <c r="AV287" s="37"/>
      <c r="AW287" s="37"/>
      <c r="AX287" s="37"/>
      <c r="AY287" s="37"/>
      <c r="AZ287" s="37"/>
      <c r="BA287" s="37"/>
      <c r="BB287" s="37"/>
      <c r="BC287" s="37"/>
      <c r="BD287" s="37"/>
      <c r="BE287" s="37"/>
      <c r="BF287" s="37"/>
      <c r="BG287" s="37"/>
    </row>
    <row r="288" spans="5:59" ht="15.75" customHeight="1" x14ac:dyDescent="0.3">
      <c r="E288" s="32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  <c r="AM288" s="37"/>
      <c r="AN288" s="37"/>
      <c r="AO288" s="37"/>
      <c r="AP288" s="37"/>
      <c r="AQ288" s="37"/>
      <c r="AR288" s="37"/>
      <c r="AS288" s="37"/>
      <c r="AT288" s="37"/>
      <c r="AU288" s="37"/>
      <c r="AV288" s="37"/>
      <c r="AW288" s="37"/>
      <c r="AX288" s="37"/>
      <c r="AY288" s="37"/>
      <c r="AZ288" s="37"/>
      <c r="BA288" s="37"/>
      <c r="BB288" s="37"/>
      <c r="BC288" s="37"/>
      <c r="BD288" s="37"/>
      <c r="BE288" s="37"/>
      <c r="BF288" s="37"/>
      <c r="BG288" s="37"/>
    </row>
    <row r="289" spans="5:59" ht="15.75" customHeight="1" x14ac:dyDescent="0.3">
      <c r="E289" s="32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  <c r="AH289" s="37"/>
      <c r="AI289" s="37"/>
      <c r="AJ289" s="37"/>
      <c r="AK289" s="37"/>
      <c r="AL289" s="37"/>
      <c r="AM289" s="37"/>
      <c r="AN289" s="37"/>
      <c r="AO289" s="37"/>
      <c r="AP289" s="37"/>
      <c r="AQ289" s="37"/>
      <c r="AR289" s="37"/>
      <c r="AS289" s="37"/>
      <c r="AT289" s="37"/>
      <c r="AU289" s="37"/>
      <c r="AV289" s="37"/>
      <c r="AW289" s="37"/>
      <c r="AX289" s="37"/>
      <c r="AY289" s="37"/>
      <c r="AZ289" s="37"/>
      <c r="BA289" s="37"/>
      <c r="BB289" s="37"/>
      <c r="BC289" s="37"/>
      <c r="BD289" s="37"/>
      <c r="BE289" s="37"/>
      <c r="BF289" s="37"/>
      <c r="BG289" s="37"/>
    </row>
    <row r="290" spans="5:59" ht="15.75" customHeight="1" x14ac:dyDescent="0.3">
      <c r="E290" s="32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  <c r="AL290" s="37"/>
      <c r="AM290" s="37"/>
      <c r="AN290" s="37"/>
      <c r="AO290" s="37"/>
      <c r="AP290" s="37"/>
      <c r="AQ290" s="37"/>
      <c r="AR290" s="37"/>
      <c r="AS290" s="37"/>
      <c r="AT290" s="37"/>
      <c r="AU290" s="37"/>
      <c r="AV290" s="37"/>
      <c r="AW290" s="37"/>
      <c r="AX290" s="37"/>
      <c r="AY290" s="37"/>
      <c r="AZ290" s="37"/>
      <c r="BA290" s="37"/>
      <c r="BB290" s="37"/>
      <c r="BC290" s="37"/>
      <c r="BD290" s="37"/>
      <c r="BE290" s="37"/>
      <c r="BF290" s="37"/>
      <c r="BG290" s="37"/>
    </row>
    <row r="291" spans="5:59" ht="15.75" customHeight="1" x14ac:dyDescent="0.3">
      <c r="E291" s="32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  <c r="AM291" s="37"/>
      <c r="AN291" s="37"/>
      <c r="AO291" s="37"/>
      <c r="AP291" s="37"/>
      <c r="AQ291" s="37"/>
      <c r="AR291" s="37"/>
      <c r="AS291" s="37"/>
      <c r="AT291" s="37"/>
      <c r="AU291" s="37"/>
      <c r="AV291" s="37"/>
      <c r="AW291" s="37"/>
      <c r="AX291" s="37"/>
      <c r="AY291" s="37"/>
      <c r="AZ291" s="37"/>
      <c r="BA291" s="37"/>
      <c r="BB291" s="37"/>
      <c r="BC291" s="37"/>
      <c r="BD291" s="37"/>
      <c r="BE291" s="37"/>
      <c r="BF291" s="37"/>
      <c r="BG291" s="37"/>
    </row>
    <row r="292" spans="5:59" ht="15.75" customHeight="1" x14ac:dyDescent="0.3">
      <c r="E292" s="32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  <c r="AF292" s="37"/>
      <c r="AG292" s="37"/>
      <c r="AH292" s="37"/>
      <c r="AI292" s="37"/>
      <c r="AJ292" s="37"/>
      <c r="AK292" s="37"/>
      <c r="AL292" s="37"/>
      <c r="AM292" s="37"/>
      <c r="AN292" s="37"/>
      <c r="AO292" s="37"/>
      <c r="AP292" s="37"/>
      <c r="AQ292" s="37"/>
      <c r="AR292" s="37"/>
      <c r="AS292" s="37"/>
      <c r="AT292" s="37"/>
      <c r="AU292" s="37"/>
      <c r="AV292" s="37"/>
      <c r="AW292" s="37"/>
      <c r="AX292" s="37"/>
      <c r="AY292" s="37"/>
      <c r="AZ292" s="37"/>
      <c r="BA292" s="37"/>
      <c r="BB292" s="37"/>
      <c r="BC292" s="37"/>
      <c r="BD292" s="37"/>
      <c r="BE292" s="37"/>
      <c r="BF292" s="37"/>
      <c r="BG292" s="37"/>
    </row>
    <row r="293" spans="5:59" ht="15.75" customHeight="1" x14ac:dyDescent="0.3">
      <c r="E293" s="32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  <c r="AF293" s="37"/>
      <c r="AG293" s="37"/>
      <c r="AH293" s="37"/>
      <c r="AI293" s="37"/>
      <c r="AJ293" s="37"/>
      <c r="AK293" s="37"/>
      <c r="AL293" s="37"/>
      <c r="AM293" s="37"/>
      <c r="AN293" s="37"/>
      <c r="AO293" s="37"/>
      <c r="AP293" s="37"/>
      <c r="AQ293" s="37"/>
      <c r="AR293" s="37"/>
      <c r="AS293" s="37"/>
      <c r="AT293" s="37"/>
      <c r="AU293" s="37"/>
      <c r="AV293" s="37"/>
      <c r="AW293" s="37"/>
      <c r="AX293" s="37"/>
      <c r="AY293" s="37"/>
      <c r="AZ293" s="37"/>
      <c r="BA293" s="37"/>
      <c r="BB293" s="37"/>
      <c r="BC293" s="37"/>
      <c r="BD293" s="37"/>
      <c r="BE293" s="37"/>
      <c r="BF293" s="37"/>
      <c r="BG293" s="37"/>
    </row>
    <row r="294" spans="5:59" ht="15.75" customHeight="1" x14ac:dyDescent="0.3">
      <c r="E294" s="32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  <c r="AK294" s="37"/>
      <c r="AL294" s="37"/>
      <c r="AM294" s="37"/>
      <c r="AN294" s="37"/>
      <c r="AO294" s="37"/>
      <c r="AP294" s="37"/>
      <c r="AQ294" s="37"/>
      <c r="AR294" s="37"/>
      <c r="AS294" s="37"/>
      <c r="AT294" s="37"/>
      <c r="AU294" s="37"/>
      <c r="AV294" s="37"/>
      <c r="AW294" s="37"/>
      <c r="AX294" s="37"/>
      <c r="AY294" s="37"/>
      <c r="AZ294" s="37"/>
      <c r="BA294" s="37"/>
      <c r="BB294" s="37"/>
      <c r="BC294" s="37"/>
      <c r="BD294" s="37"/>
      <c r="BE294" s="37"/>
      <c r="BF294" s="37"/>
      <c r="BG294" s="37"/>
    </row>
    <row r="295" spans="5:59" ht="15.75" customHeight="1" x14ac:dyDescent="0.3">
      <c r="E295" s="32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  <c r="AH295" s="37"/>
      <c r="AI295" s="37"/>
      <c r="AJ295" s="37"/>
      <c r="AK295" s="37"/>
      <c r="AL295" s="37"/>
      <c r="AM295" s="37"/>
      <c r="AN295" s="37"/>
      <c r="AO295" s="37"/>
      <c r="AP295" s="37"/>
      <c r="AQ295" s="37"/>
      <c r="AR295" s="37"/>
      <c r="AS295" s="37"/>
      <c r="AT295" s="37"/>
      <c r="AU295" s="37"/>
      <c r="AV295" s="37"/>
      <c r="AW295" s="37"/>
      <c r="AX295" s="37"/>
      <c r="AY295" s="37"/>
      <c r="AZ295" s="37"/>
      <c r="BA295" s="37"/>
      <c r="BB295" s="37"/>
      <c r="BC295" s="37"/>
      <c r="BD295" s="37"/>
      <c r="BE295" s="37"/>
      <c r="BF295" s="37"/>
      <c r="BG295" s="37"/>
    </row>
    <row r="296" spans="5:59" ht="15.75" customHeight="1" x14ac:dyDescent="0.3">
      <c r="E296" s="32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37"/>
      <c r="AG296" s="37"/>
      <c r="AH296" s="37"/>
      <c r="AI296" s="37"/>
      <c r="AJ296" s="37"/>
      <c r="AK296" s="37"/>
      <c r="AL296" s="37"/>
      <c r="AM296" s="37"/>
      <c r="AN296" s="37"/>
      <c r="AO296" s="37"/>
      <c r="AP296" s="37"/>
      <c r="AQ296" s="37"/>
      <c r="AR296" s="37"/>
      <c r="AS296" s="37"/>
      <c r="AT296" s="37"/>
      <c r="AU296" s="37"/>
      <c r="AV296" s="37"/>
      <c r="AW296" s="37"/>
      <c r="AX296" s="37"/>
      <c r="AY296" s="37"/>
      <c r="AZ296" s="37"/>
      <c r="BA296" s="37"/>
      <c r="BB296" s="37"/>
      <c r="BC296" s="37"/>
      <c r="BD296" s="37"/>
      <c r="BE296" s="37"/>
      <c r="BF296" s="37"/>
      <c r="BG296" s="37"/>
    </row>
    <row r="297" spans="5:59" ht="15.75" customHeight="1" x14ac:dyDescent="0.3">
      <c r="E297" s="32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  <c r="AF297" s="37"/>
      <c r="AG297" s="37"/>
      <c r="AH297" s="37"/>
      <c r="AI297" s="37"/>
      <c r="AJ297" s="37"/>
      <c r="AK297" s="37"/>
      <c r="AL297" s="37"/>
      <c r="AM297" s="37"/>
      <c r="AN297" s="37"/>
      <c r="AO297" s="37"/>
      <c r="AP297" s="37"/>
      <c r="AQ297" s="37"/>
      <c r="AR297" s="37"/>
      <c r="AS297" s="37"/>
      <c r="AT297" s="37"/>
      <c r="AU297" s="37"/>
      <c r="AV297" s="37"/>
      <c r="AW297" s="37"/>
      <c r="AX297" s="37"/>
      <c r="AY297" s="37"/>
      <c r="AZ297" s="37"/>
      <c r="BA297" s="37"/>
      <c r="BB297" s="37"/>
      <c r="BC297" s="37"/>
      <c r="BD297" s="37"/>
      <c r="BE297" s="37"/>
      <c r="BF297" s="37"/>
      <c r="BG297" s="37"/>
    </row>
    <row r="298" spans="5:59" ht="15.75" customHeight="1" x14ac:dyDescent="0.3">
      <c r="E298" s="32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37"/>
      <c r="AG298" s="37"/>
      <c r="AH298" s="37"/>
      <c r="AI298" s="37"/>
      <c r="AJ298" s="37"/>
      <c r="AK298" s="37"/>
      <c r="AL298" s="37"/>
      <c r="AM298" s="37"/>
      <c r="AN298" s="37"/>
      <c r="AO298" s="37"/>
      <c r="AP298" s="37"/>
      <c r="AQ298" s="37"/>
      <c r="AR298" s="37"/>
      <c r="AS298" s="37"/>
      <c r="AT298" s="37"/>
      <c r="AU298" s="37"/>
      <c r="AV298" s="37"/>
      <c r="AW298" s="37"/>
      <c r="AX298" s="37"/>
      <c r="AY298" s="37"/>
      <c r="AZ298" s="37"/>
      <c r="BA298" s="37"/>
      <c r="BB298" s="37"/>
      <c r="BC298" s="37"/>
      <c r="BD298" s="37"/>
      <c r="BE298" s="37"/>
      <c r="BF298" s="37"/>
      <c r="BG298" s="37"/>
    </row>
    <row r="299" spans="5:59" ht="15.75" customHeight="1" x14ac:dyDescent="0.3">
      <c r="E299" s="32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37"/>
      <c r="AG299" s="37"/>
      <c r="AH299" s="37"/>
      <c r="AI299" s="37"/>
      <c r="AJ299" s="37"/>
      <c r="AK299" s="37"/>
      <c r="AL299" s="37"/>
      <c r="AM299" s="37"/>
      <c r="AN299" s="37"/>
      <c r="AO299" s="37"/>
      <c r="AP299" s="37"/>
      <c r="AQ299" s="37"/>
      <c r="AR299" s="37"/>
      <c r="AS299" s="37"/>
      <c r="AT299" s="37"/>
      <c r="AU299" s="37"/>
      <c r="AV299" s="37"/>
      <c r="AW299" s="37"/>
      <c r="AX299" s="37"/>
      <c r="AY299" s="37"/>
      <c r="AZ299" s="37"/>
      <c r="BA299" s="37"/>
      <c r="BB299" s="37"/>
      <c r="BC299" s="37"/>
      <c r="BD299" s="37"/>
      <c r="BE299" s="37"/>
      <c r="BF299" s="37"/>
      <c r="BG299" s="37"/>
    </row>
    <row r="300" spans="5:59" ht="15.75" customHeight="1" x14ac:dyDescent="0.3">
      <c r="E300" s="32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37"/>
      <c r="AG300" s="37"/>
      <c r="AH300" s="37"/>
      <c r="AI300" s="37"/>
      <c r="AJ300" s="37"/>
      <c r="AK300" s="37"/>
      <c r="AL300" s="37"/>
      <c r="AM300" s="37"/>
      <c r="AN300" s="37"/>
      <c r="AO300" s="37"/>
      <c r="AP300" s="37"/>
      <c r="AQ300" s="37"/>
      <c r="AR300" s="37"/>
      <c r="AS300" s="37"/>
      <c r="AT300" s="37"/>
      <c r="AU300" s="37"/>
      <c r="AV300" s="37"/>
      <c r="AW300" s="37"/>
      <c r="AX300" s="37"/>
      <c r="AY300" s="37"/>
      <c r="AZ300" s="37"/>
      <c r="BA300" s="37"/>
      <c r="BB300" s="37"/>
      <c r="BC300" s="37"/>
      <c r="BD300" s="37"/>
      <c r="BE300" s="37"/>
      <c r="BF300" s="37"/>
      <c r="BG300" s="37"/>
    </row>
    <row r="301" spans="5:59" ht="15.75" customHeight="1" x14ac:dyDescent="0.3">
      <c r="E301" s="32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  <c r="AF301" s="37"/>
      <c r="AG301" s="37"/>
      <c r="AH301" s="37"/>
      <c r="AI301" s="37"/>
      <c r="AJ301" s="37"/>
      <c r="AK301" s="37"/>
      <c r="AL301" s="37"/>
      <c r="AM301" s="37"/>
      <c r="AN301" s="37"/>
      <c r="AO301" s="37"/>
      <c r="AP301" s="37"/>
      <c r="AQ301" s="37"/>
      <c r="AR301" s="37"/>
      <c r="AS301" s="37"/>
      <c r="AT301" s="37"/>
      <c r="AU301" s="37"/>
      <c r="AV301" s="37"/>
      <c r="AW301" s="37"/>
      <c r="AX301" s="37"/>
      <c r="AY301" s="37"/>
      <c r="AZ301" s="37"/>
      <c r="BA301" s="37"/>
      <c r="BB301" s="37"/>
      <c r="BC301" s="37"/>
      <c r="BD301" s="37"/>
      <c r="BE301" s="37"/>
      <c r="BF301" s="37"/>
      <c r="BG301" s="37"/>
    </row>
    <row r="302" spans="5:59" ht="15.75" customHeight="1" x14ac:dyDescent="0.3">
      <c r="E302" s="32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  <c r="AF302" s="37"/>
      <c r="AG302" s="37"/>
      <c r="AH302" s="37"/>
      <c r="AI302" s="37"/>
      <c r="AJ302" s="37"/>
      <c r="AK302" s="37"/>
      <c r="AL302" s="37"/>
      <c r="AM302" s="37"/>
      <c r="AN302" s="37"/>
      <c r="AO302" s="37"/>
      <c r="AP302" s="37"/>
      <c r="AQ302" s="37"/>
      <c r="AR302" s="37"/>
      <c r="AS302" s="37"/>
      <c r="AT302" s="37"/>
      <c r="AU302" s="37"/>
      <c r="AV302" s="37"/>
      <c r="AW302" s="37"/>
      <c r="AX302" s="37"/>
      <c r="AY302" s="37"/>
      <c r="AZ302" s="37"/>
      <c r="BA302" s="37"/>
      <c r="BB302" s="37"/>
      <c r="BC302" s="37"/>
      <c r="BD302" s="37"/>
      <c r="BE302" s="37"/>
      <c r="BF302" s="37"/>
      <c r="BG302" s="37"/>
    </row>
    <row r="303" spans="5:59" ht="15.75" customHeight="1" x14ac:dyDescent="0.3">
      <c r="E303" s="32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  <c r="AF303" s="37"/>
      <c r="AG303" s="37"/>
      <c r="AH303" s="37"/>
      <c r="AI303" s="37"/>
      <c r="AJ303" s="37"/>
      <c r="AK303" s="37"/>
      <c r="AL303" s="37"/>
      <c r="AM303" s="37"/>
      <c r="AN303" s="37"/>
      <c r="AO303" s="37"/>
      <c r="AP303" s="37"/>
      <c r="AQ303" s="37"/>
      <c r="AR303" s="37"/>
      <c r="AS303" s="37"/>
      <c r="AT303" s="37"/>
      <c r="AU303" s="37"/>
      <c r="AV303" s="37"/>
      <c r="AW303" s="37"/>
      <c r="AX303" s="37"/>
      <c r="AY303" s="37"/>
      <c r="AZ303" s="37"/>
      <c r="BA303" s="37"/>
      <c r="BB303" s="37"/>
      <c r="BC303" s="37"/>
      <c r="BD303" s="37"/>
      <c r="BE303" s="37"/>
      <c r="BF303" s="37"/>
      <c r="BG303" s="37"/>
    </row>
    <row r="304" spans="5:59" ht="15.75" customHeight="1" x14ac:dyDescent="0.3">
      <c r="E304" s="32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  <c r="AU304" s="37"/>
      <c r="AV304" s="37"/>
      <c r="AW304" s="37"/>
      <c r="AX304" s="37"/>
      <c r="AY304" s="37"/>
      <c r="AZ304" s="37"/>
      <c r="BA304" s="37"/>
      <c r="BB304" s="37"/>
      <c r="BC304" s="37"/>
      <c r="BD304" s="37"/>
      <c r="BE304" s="37"/>
      <c r="BF304" s="37"/>
      <c r="BG304" s="37"/>
    </row>
    <row r="305" spans="5:59" ht="15.75" customHeight="1" x14ac:dyDescent="0.3">
      <c r="E305" s="32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  <c r="AL305" s="37"/>
      <c r="AM305" s="37"/>
      <c r="AN305" s="37"/>
      <c r="AO305" s="37"/>
      <c r="AP305" s="37"/>
      <c r="AQ305" s="37"/>
      <c r="AR305" s="37"/>
      <c r="AS305" s="37"/>
      <c r="AT305" s="37"/>
      <c r="AU305" s="37"/>
      <c r="AV305" s="37"/>
      <c r="AW305" s="37"/>
      <c r="AX305" s="37"/>
      <c r="AY305" s="37"/>
      <c r="AZ305" s="37"/>
      <c r="BA305" s="37"/>
      <c r="BB305" s="37"/>
      <c r="BC305" s="37"/>
      <c r="BD305" s="37"/>
      <c r="BE305" s="37"/>
      <c r="BF305" s="37"/>
      <c r="BG305" s="37"/>
    </row>
    <row r="306" spans="5:59" ht="15.75" customHeight="1" x14ac:dyDescent="0.3">
      <c r="E306" s="32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  <c r="AF306" s="37"/>
      <c r="AG306" s="37"/>
      <c r="AH306" s="37"/>
      <c r="AI306" s="37"/>
      <c r="AJ306" s="37"/>
      <c r="AK306" s="37"/>
      <c r="AL306" s="37"/>
      <c r="AM306" s="37"/>
      <c r="AN306" s="37"/>
      <c r="AO306" s="37"/>
      <c r="AP306" s="37"/>
      <c r="AQ306" s="37"/>
      <c r="AR306" s="37"/>
      <c r="AS306" s="37"/>
      <c r="AT306" s="37"/>
      <c r="AU306" s="37"/>
      <c r="AV306" s="37"/>
      <c r="AW306" s="37"/>
      <c r="AX306" s="37"/>
      <c r="AY306" s="37"/>
      <c r="AZ306" s="37"/>
      <c r="BA306" s="37"/>
      <c r="BB306" s="37"/>
      <c r="BC306" s="37"/>
      <c r="BD306" s="37"/>
      <c r="BE306" s="37"/>
      <c r="BF306" s="37"/>
      <c r="BG306" s="37"/>
    </row>
    <row r="307" spans="5:59" ht="15.75" customHeight="1" x14ac:dyDescent="0.3">
      <c r="E307" s="32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  <c r="AG307" s="37"/>
      <c r="AH307" s="37"/>
      <c r="AI307" s="37"/>
      <c r="AJ307" s="37"/>
      <c r="AK307" s="37"/>
      <c r="AL307" s="37"/>
      <c r="AM307" s="37"/>
      <c r="AN307" s="37"/>
      <c r="AO307" s="37"/>
      <c r="AP307" s="37"/>
      <c r="AQ307" s="37"/>
      <c r="AR307" s="37"/>
      <c r="AS307" s="37"/>
      <c r="AT307" s="37"/>
      <c r="AU307" s="37"/>
      <c r="AV307" s="37"/>
      <c r="AW307" s="37"/>
      <c r="AX307" s="37"/>
      <c r="AY307" s="37"/>
      <c r="AZ307" s="37"/>
      <c r="BA307" s="37"/>
      <c r="BB307" s="37"/>
      <c r="BC307" s="37"/>
      <c r="BD307" s="37"/>
      <c r="BE307" s="37"/>
      <c r="BF307" s="37"/>
      <c r="BG307" s="37"/>
    </row>
    <row r="308" spans="5:59" ht="15.75" customHeight="1" x14ac:dyDescent="0.3">
      <c r="E308" s="32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  <c r="AG308" s="37"/>
      <c r="AH308" s="37"/>
      <c r="AI308" s="37"/>
      <c r="AJ308" s="37"/>
      <c r="AK308" s="37"/>
      <c r="AL308" s="37"/>
      <c r="AM308" s="37"/>
      <c r="AN308" s="37"/>
      <c r="AO308" s="37"/>
      <c r="AP308" s="37"/>
      <c r="AQ308" s="37"/>
      <c r="AR308" s="37"/>
      <c r="AS308" s="37"/>
      <c r="AT308" s="37"/>
      <c r="AU308" s="37"/>
      <c r="AV308" s="37"/>
      <c r="AW308" s="37"/>
      <c r="AX308" s="37"/>
      <c r="AY308" s="37"/>
      <c r="AZ308" s="37"/>
      <c r="BA308" s="37"/>
      <c r="BB308" s="37"/>
      <c r="BC308" s="37"/>
      <c r="BD308" s="37"/>
      <c r="BE308" s="37"/>
      <c r="BF308" s="37"/>
      <c r="BG308" s="37"/>
    </row>
    <row r="309" spans="5:59" ht="15.75" customHeight="1" x14ac:dyDescent="0.3">
      <c r="E309" s="32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37"/>
      <c r="AG309" s="37"/>
      <c r="AH309" s="37"/>
      <c r="AI309" s="37"/>
      <c r="AJ309" s="37"/>
      <c r="AK309" s="37"/>
      <c r="AL309" s="37"/>
      <c r="AM309" s="37"/>
      <c r="AN309" s="37"/>
      <c r="AO309" s="37"/>
      <c r="AP309" s="37"/>
      <c r="AQ309" s="37"/>
      <c r="AR309" s="37"/>
      <c r="AS309" s="37"/>
      <c r="AT309" s="37"/>
      <c r="AU309" s="37"/>
      <c r="AV309" s="37"/>
      <c r="AW309" s="37"/>
      <c r="AX309" s="37"/>
      <c r="AY309" s="37"/>
      <c r="AZ309" s="37"/>
      <c r="BA309" s="37"/>
      <c r="BB309" s="37"/>
      <c r="BC309" s="37"/>
      <c r="BD309" s="37"/>
      <c r="BE309" s="37"/>
      <c r="BF309" s="37"/>
      <c r="BG309" s="37"/>
    </row>
    <row r="310" spans="5:59" ht="15.75" customHeight="1" x14ac:dyDescent="0.3">
      <c r="E310" s="32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  <c r="AG310" s="37"/>
      <c r="AH310" s="37"/>
      <c r="AI310" s="37"/>
      <c r="AJ310" s="37"/>
      <c r="AK310" s="37"/>
      <c r="AL310" s="37"/>
      <c r="AM310" s="37"/>
      <c r="AN310" s="37"/>
      <c r="AO310" s="37"/>
      <c r="AP310" s="37"/>
      <c r="AQ310" s="37"/>
      <c r="AR310" s="37"/>
      <c r="AS310" s="37"/>
      <c r="AT310" s="37"/>
      <c r="AU310" s="37"/>
      <c r="AV310" s="37"/>
      <c r="AW310" s="37"/>
      <c r="AX310" s="37"/>
      <c r="AY310" s="37"/>
      <c r="AZ310" s="37"/>
      <c r="BA310" s="37"/>
      <c r="BB310" s="37"/>
      <c r="BC310" s="37"/>
      <c r="BD310" s="37"/>
      <c r="BE310" s="37"/>
      <c r="BF310" s="37"/>
      <c r="BG310" s="37"/>
    </row>
    <row r="311" spans="5:59" ht="15.75" customHeight="1" x14ac:dyDescent="0.3">
      <c r="E311" s="32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  <c r="AF311" s="37"/>
      <c r="AG311" s="37"/>
      <c r="AH311" s="37"/>
      <c r="AI311" s="37"/>
      <c r="AJ311" s="37"/>
      <c r="AK311" s="37"/>
      <c r="AL311" s="37"/>
      <c r="AM311" s="37"/>
      <c r="AN311" s="37"/>
      <c r="AO311" s="37"/>
      <c r="AP311" s="37"/>
      <c r="AQ311" s="37"/>
      <c r="AR311" s="37"/>
      <c r="AS311" s="37"/>
      <c r="AT311" s="37"/>
      <c r="AU311" s="37"/>
      <c r="AV311" s="37"/>
      <c r="AW311" s="37"/>
      <c r="AX311" s="37"/>
      <c r="AY311" s="37"/>
      <c r="AZ311" s="37"/>
      <c r="BA311" s="37"/>
      <c r="BB311" s="37"/>
      <c r="BC311" s="37"/>
      <c r="BD311" s="37"/>
      <c r="BE311" s="37"/>
      <c r="BF311" s="37"/>
      <c r="BG311" s="37"/>
    </row>
    <row r="312" spans="5:59" ht="15.75" customHeight="1" x14ac:dyDescent="0.3">
      <c r="E312" s="32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  <c r="AL312" s="37"/>
      <c r="AM312" s="37"/>
      <c r="AN312" s="37"/>
      <c r="AO312" s="37"/>
      <c r="AP312" s="37"/>
      <c r="AQ312" s="37"/>
      <c r="AR312" s="37"/>
      <c r="AS312" s="37"/>
      <c r="AT312" s="37"/>
      <c r="AU312" s="37"/>
      <c r="AV312" s="37"/>
      <c r="AW312" s="37"/>
      <c r="AX312" s="37"/>
      <c r="AY312" s="37"/>
      <c r="AZ312" s="37"/>
      <c r="BA312" s="37"/>
      <c r="BB312" s="37"/>
      <c r="BC312" s="37"/>
      <c r="BD312" s="37"/>
      <c r="BE312" s="37"/>
      <c r="BF312" s="37"/>
      <c r="BG312" s="37"/>
    </row>
    <row r="313" spans="5:59" ht="15.75" customHeight="1" x14ac:dyDescent="0.3">
      <c r="E313" s="32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37"/>
      <c r="AG313" s="37"/>
      <c r="AH313" s="37"/>
      <c r="AI313" s="37"/>
      <c r="AJ313" s="37"/>
      <c r="AK313" s="37"/>
      <c r="AL313" s="37"/>
      <c r="AM313" s="37"/>
      <c r="AN313" s="37"/>
      <c r="AO313" s="37"/>
      <c r="AP313" s="37"/>
      <c r="AQ313" s="37"/>
      <c r="AR313" s="37"/>
      <c r="AS313" s="37"/>
      <c r="AT313" s="37"/>
      <c r="AU313" s="37"/>
      <c r="AV313" s="37"/>
      <c r="AW313" s="37"/>
      <c r="AX313" s="37"/>
      <c r="AY313" s="37"/>
      <c r="AZ313" s="37"/>
      <c r="BA313" s="37"/>
      <c r="BB313" s="37"/>
      <c r="BC313" s="37"/>
      <c r="BD313" s="37"/>
      <c r="BE313" s="37"/>
      <c r="BF313" s="37"/>
      <c r="BG313" s="37"/>
    </row>
    <row r="314" spans="5:59" ht="15.75" customHeight="1" x14ac:dyDescent="0.3">
      <c r="E314" s="32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  <c r="AF314" s="37"/>
      <c r="AG314" s="37"/>
      <c r="AH314" s="37"/>
      <c r="AI314" s="37"/>
      <c r="AJ314" s="37"/>
      <c r="AK314" s="37"/>
      <c r="AL314" s="37"/>
      <c r="AM314" s="37"/>
      <c r="AN314" s="37"/>
      <c r="AO314" s="37"/>
      <c r="AP314" s="37"/>
      <c r="AQ314" s="37"/>
      <c r="AR314" s="37"/>
      <c r="AS314" s="37"/>
      <c r="AT314" s="37"/>
      <c r="AU314" s="37"/>
      <c r="AV314" s="37"/>
      <c r="AW314" s="37"/>
      <c r="AX314" s="37"/>
      <c r="AY314" s="37"/>
      <c r="AZ314" s="37"/>
      <c r="BA314" s="37"/>
      <c r="BB314" s="37"/>
      <c r="BC314" s="37"/>
      <c r="BD314" s="37"/>
      <c r="BE314" s="37"/>
      <c r="BF314" s="37"/>
      <c r="BG314" s="37"/>
    </row>
    <row r="315" spans="5:59" ht="15.75" customHeight="1" x14ac:dyDescent="0.3">
      <c r="E315" s="32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37"/>
      <c r="AE315" s="37"/>
      <c r="AF315" s="37"/>
      <c r="AG315" s="37"/>
      <c r="AH315" s="37"/>
      <c r="AI315" s="37"/>
      <c r="AJ315" s="37"/>
      <c r="AK315" s="37"/>
      <c r="AL315" s="37"/>
      <c r="AM315" s="37"/>
      <c r="AN315" s="37"/>
      <c r="AO315" s="37"/>
      <c r="AP315" s="37"/>
      <c r="AQ315" s="37"/>
      <c r="AR315" s="37"/>
      <c r="AS315" s="37"/>
      <c r="AT315" s="37"/>
      <c r="AU315" s="37"/>
      <c r="AV315" s="37"/>
      <c r="AW315" s="37"/>
      <c r="AX315" s="37"/>
      <c r="AY315" s="37"/>
      <c r="AZ315" s="37"/>
      <c r="BA315" s="37"/>
      <c r="BB315" s="37"/>
      <c r="BC315" s="37"/>
      <c r="BD315" s="37"/>
      <c r="BE315" s="37"/>
      <c r="BF315" s="37"/>
      <c r="BG315" s="37"/>
    </row>
    <row r="316" spans="5:59" ht="15.75" customHeight="1" x14ac:dyDescent="0.3">
      <c r="E316" s="32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  <c r="AL316" s="37"/>
      <c r="AM316" s="37"/>
      <c r="AN316" s="37"/>
      <c r="AO316" s="37"/>
      <c r="AP316" s="37"/>
      <c r="AQ316" s="37"/>
      <c r="AR316" s="37"/>
      <c r="AS316" s="37"/>
      <c r="AT316" s="37"/>
      <c r="AU316" s="37"/>
      <c r="AV316" s="37"/>
      <c r="AW316" s="37"/>
      <c r="AX316" s="37"/>
      <c r="AY316" s="37"/>
      <c r="AZ316" s="37"/>
      <c r="BA316" s="37"/>
      <c r="BB316" s="37"/>
      <c r="BC316" s="37"/>
      <c r="BD316" s="37"/>
      <c r="BE316" s="37"/>
      <c r="BF316" s="37"/>
      <c r="BG316" s="37"/>
    </row>
    <row r="317" spans="5:59" ht="15.75" customHeight="1" x14ac:dyDescent="0.3">
      <c r="E317" s="32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  <c r="AF317" s="37"/>
      <c r="AG317" s="37"/>
      <c r="AH317" s="37"/>
      <c r="AI317" s="37"/>
      <c r="AJ317" s="37"/>
      <c r="AK317" s="37"/>
      <c r="AL317" s="37"/>
      <c r="AM317" s="37"/>
      <c r="AN317" s="37"/>
      <c r="AO317" s="37"/>
      <c r="AP317" s="37"/>
      <c r="AQ317" s="37"/>
      <c r="AR317" s="37"/>
      <c r="AS317" s="37"/>
      <c r="AT317" s="37"/>
      <c r="AU317" s="37"/>
      <c r="AV317" s="37"/>
      <c r="AW317" s="37"/>
      <c r="AX317" s="37"/>
      <c r="AY317" s="37"/>
      <c r="AZ317" s="37"/>
      <c r="BA317" s="37"/>
      <c r="BB317" s="37"/>
      <c r="BC317" s="37"/>
      <c r="BD317" s="37"/>
      <c r="BE317" s="37"/>
      <c r="BF317" s="37"/>
      <c r="BG317" s="37"/>
    </row>
    <row r="318" spans="5:59" ht="15.75" customHeight="1" x14ac:dyDescent="0.3">
      <c r="E318" s="32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  <c r="AF318" s="37"/>
      <c r="AG318" s="37"/>
      <c r="AH318" s="37"/>
      <c r="AI318" s="37"/>
      <c r="AJ318" s="37"/>
      <c r="AK318" s="37"/>
      <c r="AL318" s="37"/>
      <c r="AM318" s="37"/>
      <c r="AN318" s="37"/>
      <c r="AO318" s="37"/>
      <c r="AP318" s="37"/>
      <c r="AQ318" s="37"/>
      <c r="AR318" s="37"/>
      <c r="AS318" s="37"/>
      <c r="AT318" s="37"/>
      <c r="AU318" s="37"/>
      <c r="AV318" s="37"/>
      <c r="AW318" s="37"/>
      <c r="AX318" s="37"/>
      <c r="AY318" s="37"/>
      <c r="AZ318" s="37"/>
      <c r="BA318" s="37"/>
      <c r="BB318" s="37"/>
      <c r="BC318" s="37"/>
      <c r="BD318" s="37"/>
      <c r="BE318" s="37"/>
      <c r="BF318" s="37"/>
      <c r="BG318" s="37"/>
    </row>
    <row r="319" spans="5:59" ht="15.75" customHeight="1" x14ac:dyDescent="0.3">
      <c r="E319" s="32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  <c r="AF319" s="37"/>
      <c r="AG319" s="37"/>
      <c r="AH319" s="37"/>
      <c r="AI319" s="37"/>
      <c r="AJ319" s="37"/>
      <c r="AK319" s="37"/>
      <c r="AL319" s="37"/>
      <c r="AM319" s="37"/>
      <c r="AN319" s="37"/>
      <c r="AO319" s="37"/>
      <c r="AP319" s="37"/>
      <c r="AQ319" s="37"/>
      <c r="AR319" s="37"/>
      <c r="AS319" s="37"/>
      <c r="AT319" s="37"/>
      <c r="AU319" s="37"/>
      <c r="AV319" s="37"/>
      <c r="AW319" s="37"/>
      <c r="AX319" s="37"/>
      <c r="AY319" s="37"/>
      <c r="AZ319" s="37"/>
      <c r="BA319" s="37"/>
      <c r="BB319" s="37"/>
      <c r="BC319" s="37"/>
      <c r="BD319" s="37"/>
      <c r="BE319" s="37"/>
      <c r="BF319" s="37"/>
      <c r="BG319" s="37"/>
    </row>
    <row r="320" spans="5:59" ht="15.75" customHeight="1" x14ac:dyDescent="0.3">
      <c r="E320" s="32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  <c r="AF320" s="37"/>
      <c r="AG320" s="37"/>
      <c r="AH320" s="37"/>
      <c r="AI320" s="37"/>
      <c r="AJ320" s="37"/>
      <c r="AK320" s="37"/>
      <c r="AL320" s="37"/>
      <c r="AM320" s="37"/>
      <c r="AN320" s="37"/>
      <c r="AO320" s="37"/>
      <c r="AP320" s="37"/>
      <c r="AQ320" s="37"/>
      <c r="AR320" s="37"/>
      <c r="AS320" s="37"/>
      <c r="AT320" s="37"/>
      <c r="AU320" s="37"/>
      <c r="AV320" s="37"/>
      <c r="AW320" s="37"/>
      <c r="AX320" s="37"/>
      <c r="AY320" s="37"/>
      <c r="AZ320" s="37"/>
      <c r="BA320" s="37"/>
      <c r="BB320" s="37"/>
      <c r="BC320" s="37"/>
      <c r="BD320" s="37"/>
      <c r="BE320" s="37"/>
      <c r="BF320" s="37"/>
      <c r="BG320" s="37"/>
    </row>
    <row r="321" spans="5:59" ht="15.75" customHeight="1" x14ac:dyDescent="0.3">
      <c r="E321" s="32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  <c r="AF321" s="37"/>
      <c r="AG321" s="37"/>
      <c r="AH321" s="37"/>
      <c r="AI321" s="37"/>
      <c r="AJ321" s="37"/>
      <c r="AK321" s="37"/>
      <c r="AL321" s="37"/>
      <c r="AM321" s="37"/>
      <c r="AN321" s="37"/>
      <c r="AO321" s="37"/>
      <c r="AP321" s="37"/>
      <c r="AQ321" s="37"/>
      <c r="AR321" s="37"/>
      <c r="AS321" s="37"/>
      <c r="AT321" s="37"/>
      <c r="AU321" s="37"/>
      <c r="AV321" s="37"/>
      <c r="AW321" s="37"/>
      <c r="AX321" s="37"/>
      <c r="AY321" s="37"/>
      <c r="AZ321" s="37"/>
      <c r="BA321" s="37"/>
      <c r="BB321" s="37"/>
      <c r="BC321" s="37"/>
      <c r="BD321" s="37"/>
      <c r="BE321" s="37"/>
      <c r="BF321" s="37"/>
      <c r="BG321" s="37"/>
    </row>
    <row r="322" spans="5:59" ht="15.75" customHeight="1" x14ac:dyDescent="0.3">
      <c r="E322" s="32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  <c r="AL322" s="37"/>
      <c r="AM322" s="37"/>
      <c r="AN322" s="37"/>
      <c r="AO322" s="37"/>
      <c r="AP322" s="37"/>
      <c r="AQ322" s="37"/>
      <c r="AR322" s="37"/>
      <c r="AS322" s="37"/>
      <c r="AT322" s="37"/>
      <c r="AU322" s="37"/>
      <c r="AV322" s="37"/>
      <c r="AW322" s="37"/>
      <c r="AX322" s="37"/>
      <c r="AY322" s="37"/>
      <c r="AZ322" s="37"/>
      <c r="BA322" s="37"/>
      <c r="BB322" s="37"/>
      <c r="BC322" s="37"/>
      <c r="BD322" s="37"/>
      <c r="BE322" s="37"/>
      <c r="BF322" s="37"/>
      <c r="BG322" s="37"/>
    </row>
    <row r="323" spans="5:59" ht="15.75" customHeight="1" x14ac:dyDescent="0.3">
      <c r="E323" s="32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  <c r="AG323" s="37"/>
      <c r="AH323" s="37"/>
      <c r="AI323" s="37"/>
      <c r="AJ323" s="37"/>
      <c r="AK323" s="37"/>
      <c r="AL323" s="37"/>
      <c r="AM323" s="37"/>
      <c r="AN323" s="37"/>
      <c r="AO323" s="37"/>
      <c r="AP323" s="37"/>
      <c r="AQ323" s="37"/>
      <c r="AR323" s="37"/>
      <c r="AS323" s="37"/>
      <c r="AT323" s="37"/>
      <c r="AU323" s="37"/>
      <c r="AV323" s="37"/>
      <c r="AW323" s="37"/>
      <c r="AX323" s="37"/>
      <c r="AY323" s="37"/>
      <c r="AZ323" s="37"/>
      <c r="BA323" s="37"/>
      <c r="BB323" s="37"/>
      <c r="BC323" s="37"/>
      <c r="BD323" s="37"/>
      <c r="BE323" s="37"/>
      <c r="BF323" s="37"/>
      <c r="BG323" s="37"/>
    </row>
    <row r="324" spans="5:59" ht="15.75" customHeight="1" x14ac:dyDescent="0.3">
      <c r="E324" s="32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  <c r="AF324" s="37"/>
      <c r="AG324" s="37"/>
      <c r="AH324" s="37"/>
      <c r="AI324" s="37"/>
      <c r="AJ324" s="37"/>
      <c r="AK324" s="37"/>
      <c r="AL324" s="37"/>
      <c r="AM324" s="37"/>
      <c r="AN324" s="37"/>
      <c r="AO324" s="37"/>
      <c r="AP324" s="37"/>
      <c r="AQ324" s="37"/>
      <c r="AR324" s="37"/>
      <c r="AS324" s="37"/>
      <c r="AT324" s="37"/>
      <c r="AU324" s="37"/>
      <c r="AV324" s="37"/>
      <c r="AW324" s="37"/>
      <c r="AX324" s="37"/>
      <c r="AY324" s="37"/>
      <c r="AZ324" s="37"/>
      <c r="BA324" s="37"/>
      <c r="BB324" s="37"/>
      <c r="BC324" s="37"/>
      <c r="BD324" s="37"/>
      <c r="BE324" s="37"/>
      <c r="BF324" s="37"/>
      <c r="BG324" s="37"/>
    </row>
    <row r="325" spans="5:59" ht="15.75" customHeight="1" x14ac:dyDescent="0.3">
      <c r="E325" s="32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  <c r="AF325" s="37"/>
      <c r="AG325" s="37"/>
      <c r="AH325" s="37"/>
      <c r="AI325" s="37"/>
      <c r="AJ325" s="37"/>
      <c r="AK325" s="37"/>
      <c r="AL325" s="37"/>
      <c r="AM325" s="37"/>
      <c r="AN325" s="37"/>
      <c r="AO325" s="37"/>
      <c r="AP325" s="37"/>
      <c r="AQ325" s="37"/>
      <c r="AR325" s="37"/>
      <c r="AS325" s="37"/>
      <c r="AT325" s="37"/>
      <c r="AU325" s="37"/>
      <c r="AV325" s="37"/>
      <c r="AW325" s="37"/>
      <c r="AX325" s="37"/>
      <c r="AY325" s="37"/>
      <c r="AZ325" s="37"/>
      <c r="BA325" s="37"/>
      <c r="BB325" s="37"/>
      <c r="BC325" s="37"/>
      <c r="BD325" s="37"/>
      <c r="BE325" s="37"/>
      <c r="BF325" s="37"/>
      <c r="BG325" s="37"/>
    </row>
    <row r="326" spans="5:59" ht="15.75" customHeight="1" x14ac:dyDescent="0.3">
      <c r="E326" s="32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  <c r="AF326" s="37"/>
      <c r="AG326" s="37"/>
      <c r="AH326" s="37"/>
      <c r="AI326" s="37"/>
      <c r="AJ326" s="37"/>
      <c r="AK326" s="37"/>
      <c r="AL326" s="37"/>
      <c r="AM326" s="37"/>
      <c r="AN326" s="37"/>
      <c r="AO326" s="37"/>
      <c r="AP326" s="37"/>
      <c r="AQ326" s="37"/>
      <c r="AR326" s="37"/>
      <c r="AS326" s="37"/>
      <c r="AT326" s="37"/>
      <c r="AU326" s="37"/>
      <c r="AV326" s="37"/>
      <c r="AW326" s="37"/>
      <c r="AX326" s="37"/>
      <c r="AY326" s="37"/>
      <c r="AZ326" s="37"/>
      <c r="BA326" s="37"/>
      <c r="BB326" s="37"/>
      <c r="BC326" s="37"/>
      <c r="BD326" s="37"/>
      <c r="BE326" s="37"/>
      <c r="BF326" s="37"/>
      <c r="BG326" s="37"/>
    </row>
    <row r="327" spans="5:59" ht="15.75" customHeight="1" x14ac:dyDescent="0.3">
      <c r="E327" s="32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  <c r="AF327" s="37"/>
      <c r="AG327" s="37"/>
      <c r="AH327" s="37"/>
      <c r="AI327" s="37"/>
      <c r="AJ327" s="37"/>
      <c r="AK327" s="37"/>
      <c r="AL327" s="37"/>
      <c r="AM327" s="37"/>
      <c r="AN327" s="37"/>
      <c r="AO327" s="37"/>
      <c r="AP327" s="37"/>
      <c r="AQ327" s="37"/>
      <c r="AR327" s="37"/>
      <c r="AS327" s="37"/>
      <c r="AT327" s="37"/>
      <c r="AU327" s="37"/>
      <c r="AV327" s="37"/>
      <c r="AW327" s="37"/>
      <c r="AX327" s="37"/>
      <c r="AY327" s="37"/>
      <c r="AZ327" s="37"/>
      <c r="BA327" s="37"/>
      <c r="BB327" s="37"/>
      <c r="BC327" s="37"/>
      <c r="BD327" s="37"/>
      <c r="BE327" s="37"/>
      <c r="BF327" s="37"/>
      <c r="BG327" s="37"/>
    </row>
    <row r="328" spans="5:59" ht="15.75" customHeight="1" x14ac:dyDescent="0.3">
      <c r="E328" s="32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  <c r="AF328" s="37"/>
      <c r="AG328" s="37"/>
      <c r="AH328" s="37"/>
      <c r="AI328" s="37"/>
      <c r="AJ328" s="37"/>
      <c r="AK328" s="37"/>
      <c r="AL328" s="37"/>
      <c r="AM328" s="37"/>
      <c r="AN328" s="37"/>
      <c r="AO328" s="37"/>
      <c r="AP328" s="37"/>
      <c r="AQ328" s="37"/>
      <c r="AR328" s="37"/>
      <c r="AS328" s="37"/>
      <c r="AT328" s="37"/>
      <c r="AU328" s="37"/>
      <c r="AV328" s="37"/>
      <c r="AW328" s="37"/>
      <c r="AX328" s="37"/>
      <c r="AY328" s="37"/>
      <c r="AZ328" s="37"/>
      <c r="BA328" s="37"/>
      <c r="BB328" s="37"/>
      <c r="BC328" s="37"/>
      <c r="BD328" s="37"/>
      <c r="BE328" s="37"/>
      <c r="BF328" s="37"/>
      <c r="BG328" s="37"/>
    </row>
    <row r="329" spans="5:59" ht="15.75" customHeight="1" x14ac:dyDescent="0.3">
      <c r="E329" s="32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  <c r="AF329" s="37"/>
      <c r="AG329" s="37"/>
      <c r="AH329" s="37"/>
      <c r="AI329" s="37"/>
      <c r="AJ329" s="37"/>
      <c r="AK329" s="37"/>
      <c r="AL329" s="37"/>
      <c r="AM329" s="37"/>
      <c r="AN329" s="37"/>
      <c r="AO329" s="37"/>
      <c r="AP329" s="37"/>
      <c r="AQ329" s="37"/>
      <c r="AR329" s="37"/>
      <c r="AS329" s="37"/>
      <c r="AT329" s="37"/>
      <c r="AU329" s="37"/>
      <c r="AV329" s="37"/>
      <c r="AW329" s="37"/>
      <c r="AX329" s="37"/>
      <c r="AY329" s="37"/>
      <c r="AZ329" s="37"/>
      <c r="BA329" s="37"/>
      <c r="BB329" s="37"/>
      <c r="BC329" s="37"/>
      <c r="BD329" s="37"/>
      <c r="BE329" s="37"/>
      <c r="BF329" s="37"/>
      <c r="BG329" s="37"/>
    </row>
    <row r="330" spans="5:59" ht="15.75" customHeight="1" x14ac:dyDescent="0.3">
      <c r="E330" s="32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  <c r="AG330" s="37"/>
      <c r="AH330" s="37"/>
      <c r="AI330" s="37"/>
      <c r="AJ330" s="37"/>
      <c r="AK330" s="37"/>
      <c r="AL330" s="37"/>
      <c r="AM330" s="37"/>
      <c r="AN330" s="37"/>
      <c r="AO330" s="37"/>
      <c r="AP330" s="37"/>
      <c r="AQ330" s="37"/>
      <c r="AR330" s="37"/>
      <c r="AS330" s="37"/>
      <c r="AT330" s="37"/>
      <c r="AU330" s="37"/>
      <c r="AV330" s="37"/>
      <c r="AW330" s="37"/>
      <c r="AX330" s="37"/>
      <c r="AY330" s="37"/>
      <c r="AZ330" s="37"/>
      <c r="BA330" s="37"/>
      <c r="BB330" s="37"/>
      <c r="BC330" s="37"/>
      <c r="BD330" s="37"/>
      <c r="BE330" s="37"/>
      <c r="BF330" s="37"/>
      <c r="BG330" s="37"/>
    </row>
    <row r="331" spans="5:59" ht="15.75" customHeight="1" x14ac:dyDescent="0.3">
      <c r="E331" s="32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  <c r="AF331" s="37"/>
      <c r="AG331" s="37"/>
      <c r="AH331" s="37"/>
      <c r="AI331" s="37"/>
      <c r="AJ331" s="37"/>
      <c r="AK331" s="37"/>
      <c r="AL331" s="37"/>
      <c r="AM331" s="37"/>
      <c r="AN331" s="37"/>
      <c r="AO331" s="37"/>
      <c r="AP331" s="37"/>
      <c r="AQ331" s="37"/>
      <c r="AR331" s="37"/>
      <c r="AS331" s="37"/>
      <c r="AT331" s="37"/>
      <c r="AU331" s="37"/>
      <c r="AV331" s="37"/>
      <c r="AW331" s="37"/>
      <c r="AX331" s="37"/>
      <c r="AY331" s="37"/>
      <c r="AZ331" s="37"/>
      <c r="BA331" s="37"/>
      <c r="BB331" s="37"/>
      <c r="BC331" s="37"/>
      <c r="BD331" s="37"/>
      <c r="BE331" s="37"/>
      <c r="BF331" s="37"/>
      <c r="BG331" s="37"/>
    </row>
    <row r="332" spans="5:59" ht="15.75" customHeight="1" x14ac:dyDescent="0.3">
      <c r="E332" s="32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  <c r="AF332" s="37"/>
      <c r="AG332" s="37"/>
      <c r="AH332" s="37"/>
      <c r="AI332" s="37"/>
      <c r="AJ332" s="37"/>
      <c r="AK332" s="37"/>
      <c r="AL332" s="37"/>
      <c r="AM332" s="37"/>
      <c r="AN332" s="37"/>
      <c r="AO332" s="37"/>
      <c r="AP332" s="37"/>
      <c r="AQ332" s="37"/>
      <c r="AR332" s="37"/>
      <c r="AS332" s="37"/>
      <c r="AT332" s="37"/>
      <c r="AU332" s="37"/>
      <c r="AV332" s="37"/>
      <c r="AW332" s="37"/>
      <c r="AX332" s="37"/>
      <c r="AY332" s="37"/>
      <c r="AZ332" s="37"/>
      <c r="BA332" s="37"/>
      <c r="BB332" s="37"/>
      <c r="BC332" s="37"/>
      <c r="BD332" s="37"/>
      <c r="BE332" s="37"/>
      <c r="BF332" s="37"/>
      <c r="BG332" s="37"/>
    </row>
    <row r="333" spans="5:59" ht="15.75" customHeight="1" x14ac:dyDescent="0.3">
      <c r="E333" s="32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37"/>
      <c r="AG333" s="37"/>
      <c r="AH333" s="37"/>
      <c r="AI333" s="37"/>
      <c r="AJ333" s="37"/>
      <c r="AK333" s="37"/>
      <c r="AL333" s="37"/>
      <c r="AM333" s="37"/>
      <c r="AN333" s="37"/>
      <c r="AO333" s="37"/>
      <c r="AP333" s="37"/>
      <c r="AQ333" s="37"/>
      <c r="AR333" s="37"/>
      <c r="AS333" s="37"/>
      <c r="AT333" s="37"/>
      <c r="AU333" s="37"/>
      <c r="AV333" s="37"/>
      <c r="AW333" s="37"/>
      <c r="AX333" s="37"/>
      <c r="AY333" s="37"/>
      <c r="AZ333" s="37"/>
      <c r="BA333" s="37"/>
      <c r="BB333" s="37"/>
      <c r="BC333" s="37"/>
      <c r="BD333" s="37"/>
      <c r="BE333" s="37"/>
      <c r="BF333" s="37"/>
      <c r="BG333" s="37"/>
    </row>
    <row r="334" spans="5:59" ht="15.75" customHeight="1" x14ac:dyDescent="0.3">
      <c r="E334" s="32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37"/>
      <c r="AG334" s="37"/>
      <c r="AH334" s="37"/>
      <c r="AI334" s="37"/>
      <c r="AJ334" s="37"/>
      <c r="AK334" s="37"/>
      <c r="AL334" s="37"/>
      <c r="AM334" s="37"/>
      <c r="AN334" s="37"/>
      <c r="AO334" s="37"/>
      <c r="AP334" s="37"/>
      <c r="AQ334" s="37"/>
      <c r="AR334" s="37"/>
      <c r="AS334" s="37"/>
      <c r="AT334" s="37"/>
      <c r="AU334" s="37"/>
      <c r="AV334" s="37"/>
      <c r="AW334" s="37"/>
      <c r="AX334" s="37"/>
      <c r="AY334" s="37"/>
      <c r="AZ334" s="37"/>
      <c r="BA334" s="37"/>
      <c r="BB334" s="37"/>
      <c r="BC334" s="37"/>
      <c r="BD334" s="37"/>
      <c r="BE334" s="37"/>
      <c r="BF334" s="37"/>
      <c r="BG334" s="37"/>
    </row>
    <row r="335" spans="5:59" ht="15.75" customHeight="1" x14ac:dyDescent="0.3">
      <c r="E335" s="32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  <c r="AF335" s="37"/>
      <c r="AG335" s="37"/>
      <c r="AH335" s="37"/>
      <c r="AI335" s="37"/>
      <c r="AJ335" s="37"/>
      <c r="AK335" s="37"/>
      <c r="AL335" s="37"/>
      <c r="AM335" s="37"/>
      <c r="AN335" s="37"/>
      <c r="AO335" s="37"/>
      <c r="AP335" s="37"/>
      <c r="AQ335" s="37"/>
      <c r="AR335" s="37"/>
      <c r="AS335" s="37"/>
      <c r="AT335" s="37"/>
      <c r="AU335" s="37"/>
      <c r="AV335" s="37"/>
      <c r="AW335" s="37"/>
      <c r="AX335" s="37"/>
      <c r="AY335" s="37"/>
      <c r="AZ335" s="37"/>
      <c r="BA335" s="37"/>
      <c r="BB335" s="37"/>
      <c r="BC335" s="37"/>
      <c r="BD335" s="37"/>
      <c r="BE335" s="37"/>
      <c r="BF335" s="37"/>
      <c r="BG335" s="37"/>
    </row>
    <row r="336" spans="5:59" ht="15.75" customHeight="1" x14ac:dyDescent="0.3">
      <c r="E336" s="32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7"/>
      <c r="AM336" s="37"/>
      <c r="AN336" s="37"/>
      <c r="AO336" s="37"/>
      <c r="AP336" s="37"/>
      <c r="AQ336" s="37"/>
      <c r="AR336" s="37"/>
      <c r="AS336" s="37"/>
      <c r="AT336" s="37"/>
      <c r="AU336" s="37"/>
      <c r="AV336" s="37"/>
      <c r="AW336" s="37"/>
      <c r="AX336" s="37"/>
      <c r="AY336" s="37"/>
      <c r="AZ336" s="37"/>
      <c r="BA336" s="37"/>
      <c r="BB336" s="37"/>
      <c r="BC336" s="37"/>
      <c r="BD336" s="37"/>
      <c r="BE336" s="37"/>
      <c r="BF336" s="37"/>
      <c r="BG336" s="37"/>
    </row>
    <row r="337" spans="5:59" ht="15.75" customHeight="1" x14ac:dyDescent="0.3">
      <c r="E337" s="32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  <c r="AF337" s="37"/>
      <c r="AG337" s="37"/>
      <c r="AH337" s="37"/>
      <c r="AI337" s="37"/>
      <c r="AJ337" s="37"/>
      <c r="AK337" s="37"/>
      <c r="AL337" s="37"/>
      <c r="AM337" s="37"/>
      <c r="AN337" s="37"/>
      <c r="AO337" s="37"/>
      <c r="AP337" s="37"/>
      <c r="AQ337" s="37"/>
      <c r="AR337" s="37"/>
      <c r="AS337" s="37"/>
      <c r="AT337" s="37"/>
      <c r="AU337" s="37"/>
      <c r="AV337" s="37"/>
      <c r="AW337" s="37"/>
      <c r="AX337" s="37"/>
      <c r="AY337" s="37"/>
      <c r="AZ337" s="37"/>
      <c r="BA337" s="37"/>
      <c r="BB337" s="37"/>
      <c r="BC337" s="37"/>
      <c r="BD337" s="37"/>
      <c r="BE337" s="37"/>
      <c r="BF337" s="37"/>
      <c r="BG337" s="37"/>
    </row>
    <row r="338" spans="5:59" ht="15.75" customHeight="1" x14ac:dyDescent="0.3">
      <c r="E338" s="32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  <c r="AE338" s="37"/>
      <c r="AF338" s="37"/>
      <c r="AG338" s="37"/>
      <c r="AH338" s="37"/>
      <c r="AI338" s="37"/>
      <c r="AJ338" s="37"/>
      <c r="AK338" s="37"/>
      <c r="AL338" s="37"/>
      <c r="AM338" s="37"/>
      <c r="AN338" s="37"/>
      <c r="AO338" s="37"/>
      <c r="AP338" s="37"/>
      <c r="AQ338" s="37"/>
      <c r="AR338" s="37"/>
      <c r="AS338" s="37"/>
      <c r="AT338" s="37"/>
      <c r="AU338" s="37"/>
      <c r="AV338" s="37"/>
      <c r="AW338" s="37"/>
      <c r="AX338" s="37"/>
      <c r="AY338" s="37"/>
      <c r="AZ338" s="37"/>
      <c r="BA338" s="37"/>
      <c r="BB338" s="37"/>
      <c r="BC338" s="37"/>
      <c r="BD338" s="37"/>
      <c r="BE338" s="37"/>
      <c r="BF338" s="37"/>
      <c r="BG338" s="37"/>
    </row>
    <row r="339" spans="5:59" ht="15.75" customHeight="1" x14ac:dyDescent="0.3">
      <c r="E339" s="32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37"/>
      <c r="AL339" s="37"/>
      <c r="AM339" s="37"/>
      <c r="AN339" s="37"/>
      <c r="AO339" s="37"/>
      <c r="AP339" s="37"/>
      <c r="AQ339" s="37"/>
      <c r="AR339" s="37"/>
      <c r="AS339" s="37"/>
      <c r="AT339" s="37"/>
      <c r="AU339" s="37"/>
      <c r="AV339" s="37"/>
      <c r="AW339" s="37"/>
      <c r="AX339" s="37"/>
      <c r="AY339" s="37"/>
      <c r="AZ339" s="37"/>
      <c r="BA339" s="37"/>
      <c r="BB339" s="37"/>
      <c r="BC339" s="37"/>
      <c r="BD339" s="37"/>
      <c r="BE339" s="37"/>
      <c r="BF339" s="37"/>
      <c r="BG339" s="37"/>
    </row>
    <row r="340" spans="5:59" ht="15.75" customHeight="1" x14ac:dyDescent="0.3">
      <c r="E340" s="32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  <c r="AK340" s="37"/>
      <c r="AL340" s="37"/>
      <c r="AM340" s="37"/>
      <c r="AN340" s="37"/>
      <c r="AO340" s="37"/>
      <c r="AP340" s="37"/>
      <c r="AQ340" s="37"/>
      <c r="AR340" s="37"/>
      <c r="AS340" s="37"/>
      <c r="AT340" s="37"/>
      <c r="AU340" s="37"/>
      <c r="AV340" s="37"/>
      <c r="AW340" s="37"/>
      <c r="AX340" s="37"/>
      <c r="AY340" s="37"/>
      <c r="AZ340" s="37"/>
      <c r="BA340" s="37"/>
      <c r="BB340" s="37"/>
      <c r="BC340" s="37"/>
      <c r="BD340" s="37"/>
      <c r="BE340" s="37"/>
      <c r="BF340" s="37"/>
      <c r="BG340" s="37"/>
    </row>
    <row r="341" spans="5:59" ht="15.75" customHeight="1" x14ac:dyDescent="0.3">
      <c r="E341" s="32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  <c r="AF341" s="37"/>
      <c r="AG341" s="37"/>
      <c r="AH341" s="37"/>
      <c r="AI341" s="37"/>
      <c r="AJ341" s="37"/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  <c r="AU341" s="37"/>
      <c r="AV341" s="37"/>
      <c r="AW341" s="37"/>
      <c r="AX341" s="37"/>
      <c r="AY341" s="37"/>
      <c r="AZ341" s="37"/>
      <c r="BA341" s="37"/>
      <c r="BB341" s="37"/>
      <c r="BC341" s="37"/>
      <c r="BD341" s="37"/>
      <c r="BE341" s="37"/>
      <c r="BF341" s="37"/>
      <c r="BG341" s="37"/>
    </row>
    <row r="342" spans="5:59" ht="15.75" customHeight="1" x14ac:dyDescent="0.3">
      <c r="E342" s="32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  <c r="AM342" s="37"/>
      <c r="AN342" s="37"/>
      <c r="AO342" s="37"/>
      <c r="AP342" s="37"/>
      <c r="AQ342" s="37"/>
      <c r="AR342" s="37"/>
      <c r="AS342" s="37"/>
      <c r="AT342" s="37"/>
      <c r="AU342" s="37"/>
      <c r="AV342" s="37"/>
      <c r="AW342" s="37"/>
      <c r="AX342" s="37"/>
      <c r="AY342" s="37"/>
      <c r="AZ342" s="37"/>
      <c r="BA342" s="37"/>
      <c r="BB342" s="37"/>
      <c r="BC342" s="37"/>
      <c r="BD342" s="37"/>
      <c r="BE342" s="37"/>
      <c r="BF342" s="37"/>
      <c r="BG342" s="37"/>
    </row>
    <row r="343" spans="5:59" ht="15.75" customHeight="1" x14ac:dyDescent="0.3">
      <c r="E343" s="32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37"/>
      <c r="AI343" s="37"/>
      <c r="AJ343" s="37"/>
      <c r="AK343" s="37"/>
      <c r="AL343" s="37"/>
      <c r="AM343" s="37"/>
      <c r="AN343" s="37"/>
      <c r="AO343" s="37"/>
      <c r="AP343" s="37"/>
      <c r="AQ343" s="37"/>
      <c r="AR343" s="37"/>
      <c r="AS343" s="37"/>
      <c r="AT343" s="37"/>
      <c r="AU343" s="37"/>
      <c r="AV343" s="37"/>
      <c r="AW343" s="37"/>
      <c r="AX343" s="37"/>
      <c r="AY343" s="37"/>
      <c r="AZ343" s="37"/>
      <c r="BA343" s="37"/>
      <c r="BB343" s="37"/>
      <c r="BC343" s="37"/>
      <c r="BD343" s="37"/>
      <c r="BE343" s="37"/>
      <c r="BF343" s="37"/>
      <c r="BG343" s="37"/>
    </row>
    <row r="344" spans="5:59" ht="15.75" customHeight="1" x14ac:dyDescent="0.3">
      <c r="E344" s="32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7"/>
      <c r="AM344" s="37"/>
      <c r="AN344" s="37"/>
      <c r="AO344" s="37"/>
      <c r="AP344" s="37"/>
      <c r="AQ344" s="37"/>
      <c r="AR344" s="37"/>
      <c r="AS344" s="37"/>
      <c r="AT344" s="37"/>
      <c r="AU344" s="37"/>
      <c r="AV344" s="37"/>
      <c r="AW344" s="37"/>
      <c r="AX344" s="37"/>
      <c r="AY344" s="37"/>
      <c r="AZ344" s="37"/>
      <c r="BA344" s="37"/>
      <c r="BB344" s="37"/>
      <c r="BC344" s="37"/>
      <c r="BD344" s="37"/>
      <c r="BE344" s="37"/>
      <c r="BF344" s="37"/>
      <c r="BG344" s="37"/>
    </row>
    <row r="345" spans="5:59" ht="15.75" customHeight="1" x14ac:dyDescent="0.3">
      <c r="E345" s="32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  <c r="AH345" s="37"/>
      <c r="AI345" s="37"/>
      <c r="AJ345" s="37"/>
      <c r="AK345" s="37"/>
      <c r="AL345" s="37"/>
      <c r="AM345" s="37"/>
      <c r="AN345" s="37"/>
      <c r="AO345" s="37"/>
      <c r="AP345" s="37"/>
      <c r="AQ345" s="37"/>
      <c r="AR345" s="37"/>
      <c r="AS345" s="37"/>
      <c r="AT345" s="37"/>
      <c r="AU345" s="37"/>
      <c r="AV345" s="37"/>
      <c r="AW345" s="37"/>
      <c r="AX345" s="37"/>
      <c r="AY345" s="37"/>
      <c r="AZ345" s="37"/>
      <c r="BA345" s="37"/>
      <c r="BB345" s="37"/>
      <c r="BC345" s="37"/>
      <c r="BD345" s="37"/>
      <c r="BE345" s="37"/>
      <c r="BF345" s="37"/>
      <c r="BG345" s="37"/>
    </row>
    <row r="346" spans="5:59" ht="15.75" customHeight="1" x14ac:dyDescent="0.3">
      <c r="E346" s="32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  <c r="AG346" s="37"/>
      <c r="AH346" s="37"/>
      <c r="AI346" s="37"/>
      <c r="AJ346" s="37"/>
      <c r="AK346" s="37"/>
      <c r="AL346" s="37"/>
      <c r="AM346" s="37"/>
      <c r="AN346" s="37"/>
      <c r="AO346" s="37"/>
      <c r="AP346" s="37"/>
      <c r="AQ346" s="37"/>
      <c r="AR346" s="37"/>
      <c r="AS346" s="37"/>
      <c r="AT346" s="37"/>
      <c r="AU346" s="37"/>
      <c r="AV346" s="37"/>
      <c r="AW346" s="37"/>
      <c r="AX346" s="37"/>
      <c r="AY346" s="37"/>
      <c r="AZ346" s="37"/>
      <c r="BA346" s="37"/>
      <c r="BB346" s="37"/>
      <c r="BC346" s="37"/>
      <c r="BD346" s="37"/>
      <c r="BE346" s="37"/>
      <c r="BF346" s="37"/>
      <c r="BG346" s="37"/>
    </row>
    <row r="347" spans="5:59" ht="15.75" customHeight="1" x14ac:dyDescent="0.3">
      <c r="E347" s="32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  <c r="AG347" s="37"/>
      <c r="AH347" s="37"/>
      <c r="AI347" s="37"/>
      <c r="AJ347" s="37"/>
      <c r="AK347" s="37"/>
      <c r="AL347" s="37"/>
      <c r="AM347" s="37"/>
      <c r="AN347" s="37"/>
      <c r="AO347" s="37"/>
      <c r="AP347" s="37"/>
      <c r="AQ347" s="37"/>
      <c r="AR347" s="37"/>
      <c r="AS347" s="37"/>
      <c r="AT347" s="37"/>
      <c r="AU347" s="37"/>
      <c r="AV347" s="37"/>
      <c r="AW347" s="37"/>
      <c r="AX347" s="37"/>
      <c r="AY347" s="37"/>
      <c r="AZ347" s="37"/>
      <c r="BA347" s="37"/>
      <c r="BB347" s="37"/>
      <c r="BC347" s="37"/>
      <c r="BD347" s="37"/>
      <c r="BE347" s="37"/>
      <c r="BF347" s="37"/>
      <c r="BG347" s="37"/>
    </row>
    <row r="348" spans="5:59" ht="15.75" customHeight="1" x14ac:dyDescent="0.3">
      <c r="E348" s="32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37"/>
      <c r="AG348" s="37"/>
      <c r="AH348" s="37"/>
      <c r="AI348" s="37"/>
      <c r="AJ348" s="37"/>
      <c r="AK348" s="37"/>
      <c r="AL348" s="37"/>
      <c r="AM348" s="37"/>
      <c r="AN348" s="37"/>
      <c r="AO348" s="37"/>
      <c r="AP348" s="37"/>
      <c r="AQ348" s="37"/>
      <c r="AR348" s="37"/>
      <c r="AS348" s="37"/>
      <c r="AT348" s="37"/>
      <c r="AU348" s="37"/>
      <c r="AV348" s="37"/>
      <c r="AW348" s="37"/>
      <c r="AX348" s="37"/>
      <c r="AY348" s="37"/>
      <c r="AZ348" s="37"/>
      <c r="BA348" s="37"/>
      <c r="BB348" s="37"/>
      <c r="BC348" s="37"/>
      <c r="BD348" s="37"/>
      <c r="BE348" s="37"/>
      <c r="BF348" s="37"/>
      <c r="BG348" s="37"/>
    </row>
    <row r="349" spans="5:59" ht="15.75" customHeight="1" x14ac:dyDescent="0.3">
      <c r="E349" s="32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  <c r="AF349" s="37"/>
      <c r="AG349" s="37"/>
      <c r="AH349" s="37"/>
      <c r="AI349" s="37"/>
      <c r="AJ349" s="37"/>
      <c r="AK349" s="37"/>
      <c r="AL349" s="37"/>
      <c r="AM349" s="37"/>
      <c r="AN349" s="37"/>
      <c r="AO349" s="37"/>
      <c r="AP349" s="37"/>
      <c r="AQ349" s="37"/>
      <c r="AR349" s="37"/>
      <c r="AS349" s="37"/>
      <c r="AT349" s="37"/>
      <c r="AU349" s="37"/>
      <c r="AV349" s="37"/>
      <c r="AW349" s="37"/>
      <c r="AX349" s="37"/>
      <c r="AY349" s="37"/>
      <c r="AZ349" s="37"/>
      <c r="BA349" s="37"/>
      <c r="BB349" s="37"/>
      <c r="BC349" s="37"/>
      <c r="BD349" s="37"/>
      <c r="BE349" s="37"/>
      <c r="BF349" s="37"/>
      <c r="BG349" s="37"/>
    </row>
    <row r="350" spans="5:59" ht="15.75" customHeight="1" x14ac:dyDescent="0.3">
      <c r="E350" s="32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  <c r="AF350" s="37"/>
      <c r="AG350" s="37"/>
      <c r="AH350" s="37"/>
      <c r="AI350" s="37"/>
      <c r="AJ350" s="37"/>
      <c r="AK350" s="37"/>
      <c r="AL350" s="37"/>
      <c r="AM350" s="37"/>
      <c r="AN350" s="37"/>
      <c r="AO350" s="37"/>
      <c r="AP350" s="37"/>
      <c r="AQ350" s="37"/>
      <c r="AR350" s="37"/>
      <c r="AS350" s="37"/>
      <c r="AT350" s="37"/>
      <c r="AU350" s="37"/>
      <c r="AV350" s="37"/>
      <c r="AW350" s="37"/>
      <c r="AX350" s="37"/>
      <c r="AY350" s="37"/>
      <c r="AZ350" s="37"/>
      <c r="BA350" s="37"/>
      <c r="BB350" s="37"/>
      <c r="BC350" s="37"/>
      <c r="BD350" s="37"/>
      <c r="BE350" s="37"/>
      <c r="BF350" s="37"/>
      <c r="BG350" s="37"/>
    </row>
    <row r="351" spans="5:59" ht="15.75" customHeight="1" x14ac:dyDescent="0.3">
      <c r="E351" s="32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  <c r="AH351" s="37"/>
      <c r="AI351" s="37"/>
      <c r="AJ351" s="37"/>
      <c r="AK351" s="37"/>
      <c r="AL351" s="37"/>
      <c r="AM351" s="37"/>
      <c r="AN351" s="37"/>
      <c r="AO351" s="37"/>
      <c r="AP351" s="37"/>
      <c r="AQ351" s="37"/>
      <c r="AR351" s="37"/>
      <c r="AS351" s="37"/>
      <c r="AT351" s="37"/>
      <c r="AU351" s="37"/>
      <c r="AV351" s="37"/>
      <c r="AW351" s="37"/>
      <c r="AX351" s="37"/>
      <c r="AY351" s="37"/>
      <c r="AZ351" s="37"/>
      <c r="BA351" s="37"/>
      <c r="BB351" s="37"/>
      <c r="BC351" s="37"/>
      <c r="BD351" s="37"/>
      <c r="BE351" s="37"/>
      <c r="BF351" s="37"/>
      <c r="BG351" s="37"/>
    </row>
    <row r="352" spans="5:59" ht="15.75" customHeight="1" x14ac:dyDescent="0.3">
      <c r="E352" s="32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  <c r="AF352" s="37"/>
      <c r="AG352" s="37"/>
      <c r="AH352" s="37"/>
      <c r="AI352" s="37"/>
      <c r="AJ352" s="37"/>
      <c r="AK352" s="37"/>
      <c r="AL352" s="37"/>
      <c r="AM352" s="37"/>
      <c r="AN352" s="37"/>
      <c r="AO352" s="37"/>
      <c r="AP352" s="37"/>
      <c r="AQ352" s="37"/>
      <c r="AR352" s="37"/>
      <c r="AS352" s="37"/>
      <c r="AT352" s="37"/>
      <c r="AU352" s="37"/>
      <c r="AV352" s="37"/>
      <c r="AW352" s="37"/>
      <c r="AX352" s="37"/>
      <c r="AY352" s="37"/>
      <c r="AZ352" s="37"/>
      <c r="BA352" s="37"/>
      <c r="BB352" s="37"/>
      <c r="BC352" s="37"/>
      <c r="BD352" s="37"/>
      <c r="BE352" s="37"/>
      <c r="BF352" s="37"/>
      <c r="BG352" s="37"/>
    </row>
    <row r="353" spans="5:59" ht="15.75" customHeight="1" x14ac:dyDescent="0.3">
      <c r="E353" s="32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  <c r="AH353" s="37"/>
      <c r="AI353" s="37"/>
      <c r="AJ353" s="37"/>
      <c r="AK353" s="37"/>
      <c r="AL353" s="37"/>
      <c r="AM353" s="37"/>
      <c r="AN353" s="37"/>
      <c r="AO353" s="37"/>
      <c r="AP353" s="37"/>
      <c r="AQ353" s="37"/>
      <c r="AR353" s="37"/>
      <c r="AS353" s="37"/>
      <c r="AT353" s="37"/>
      <c r="AU353" s="37"/>
      <c r="AV353" s="37"/>
      <c r="AW353" s="37"/>
      <c r="AX353" s="37"/>
      <c r="AY353" s="37"/>
      <c r="AZ353" s="37"/>
      <c r="BA353" s="37"/>
      <c r="BB353" s="37"/>
      <c r="BC353" s="37"/>
      <c r="BD353" s="37"/>
      <c r="BE353" s="37"/>
      <c r="BF353" s="37"/>
      <c r="BG353" s="37"/>
    </row>
    <row r="354" spans="5:59" ht="15.75" customHeight="1" x14ac:dyDescent="0.3">
      <c r="E354" s="32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37"/>
      <c r="AL354" s="37"/>
      <c r="AM354" s="37"/>
      <c r="AN354" s="37"/>
      <c r="AO354" s="37"/>
      <c r="AP354" s="37"/>
      <c r="AQ354" s="37"/>
      <c r="AR354" s="37"/>
      <c r="AS354" s="37"/>
      <c r="AT354" s="37"/>
      <c r="AU354" s="37"/>
      <c r="AV354" s="37"/>
      <c r="AW354" s="37"/>
      <c r="AX354" s="37"/>
      <c r="AY354" s="37"/>
      <c r="AZ354" s="37"/>
      <c r="BA354" s="37"/>
      <c r="BB354" s="37"/>
      <c r="BC354" s="37"/>
      <c r="BD354" s="37"/>
      <c r="BE354" s="37"/>
      <c r="BF354" s="37"/>
      <c r="BG354" s="37"/>
    </row>
    <row r="355" spans="5:59" ht="15.75" customHeight="1" x14ac:dyDescent="0.3">
      <c r="E355" s="32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  <c r="AF355" s="37"/>
      <c r="AG355" s="37"/>
      <c r="AH355" s="37"/>
      <c r="AI355" s="37"/>
      <c r="AJ355" s="37"/>
      <c r="AK355" s="37"/>
      <c r="AL355" s="37"/>
      <c r="AM355" s="37"/>
      <c r="AN355" s="37"/>
      <c r="AO355" s="37"/>
      <c r="AP355" s="37"/>
      <c r="AQ355" s="37"/>
      <c r="AR355" s="37"/>
      <c r="AS355" s="37"/>
      <c r="AT355" s="37"/>
      <c r="AU355" s="37"/>
      <c r="AV355" s="37"/>
      <c r="AW355" s="37"/>
      <c r="AX355" s="37"/>
      <c r="AY355" s="37"/>
      <c r="AZ355" s="37"/>
      <c r="BA355" s="37"/>
      <c r="BB355" s="37"/>
      <c r="BC355" s="37"/>
      <c r="BD355" s="37"/>
      <c r="BE355" s="37"/>
      <c r="BF355" s="37"/>
      <c r="BG355" s="37"/>
    </row>
    <row r="356" spans="5:59" ht="15.75" customHeight="1" x14ac:dyDescent="0.3">
      <c r="E356" s="32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  <c r="AE356" s="37"/>
      <c r="AF356" s="37"/>
      <c r="AG356" s="37"/>
      <c r="AH356" s="37"/>
      <c r="AI356" s="37"/>
      <c r="AJ356" s="37"/>
      <c r="AK356" s="37"/>
      <c r="AL356" s="37"/>
      <c r="AM356" s="37"/>
      <c r="AN356" s="37"/>
      <c r="AO356" s="37"/>
      <c r="AP356" s="37"/>
      <c r="AQ356" s="37"/>
      <c r="AR356" s="37"/>
      <c r="AS356" s="37"/>
      <c r="AT356" s="37"/>
      <c r="AU356" s="37"/>
      <c r="AV356" s="37"/>
      <c r="AW356" s="37"/>
      <c r="AX356" s="37"/>
      <c r="AY356" s="37"/>
      <c r="AZ356" s="37"/>
      <c r="BA356" s="37"/>
      <c r="BB356" s="37"/>
      <c r="BC356" s="37"/>
      <c r="BD356" s="37"/>
      <c r="BE356" s="37"/>
      <c r="BF356" s="37"/>
      <c r="BG356" s="37"/>
    </row>
    <row r="357" spans="5:59" ht="15.75" customHeight="1" x14ac:dyDescent="0.3">
      <c r="E357" s="32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  <c r="AF357" s="37"/>
      <c r="AG357" s="37"/>
      <c r="AH357" s="37"/>
      <c r="AI357" s="37"/>
      <c r="AJ357" s="37"/>
      <c r="AK357" s="37"/>
      <c r="AL357" s="37"/>
      <c r="AM357" s="37"/>
      <c r="AN357" s="37"/>
      <c r="AO357" s="37"/>
      <c r="AP357" s="37"/>
      <c r="AQ357" s="37"/>
      <c r="AR357" s="37"/>
      <c r="AS357" s="37"/>
      <c r="AT357" s="37"/>
      <c r="AU357" s="37"/>
      <c r="AV357" s="37"/>
      <c r="AW357" s="37"/>
      <c r="AX357" s="37"/>
      <c r="AY357" s="37"/>
      <c r="AZ357" s="37"/>
      <c r="BA357" s="37"/>
      <c r="BB357" s="37"/>
      <c r="BC357" s="37"/>
      <c r="BD357" s="37"/>
      <c r="BE357" s="37"/>
      <c r="BF357" s="37"/>
      <c r="BG357" s="37"/>
    </row>
    <row r="358" spans="5:59" ht="15.75" customHeight="1" x14ac:dyDescent="0.3">
      <c r="E358" s="32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  <c r="AF358" s="37"/>
      <c r="AG358" s="37"/>
      <c r="AH358" s="37"/>
      <c r="AI358" s="37"/>
      <c r="AJ358" s="37"/>
      <c r="AK358" s="37"/>
      <c r="AL358" s="37"/>
      <c r="AM358" s="37"/>
      <c r="AN358" s="37"/>
      <c r="AO358" s="37"/>
      <c r="AP358" s="37"/>
      <c r="AQ358" s="37"/>
      <c r="AR358" s="37"/>
      <c r="AS358" s="37"/>
      <c r="AT358" s="37"/>
      <c r="AU358" s="37"/>
      <c r="AV358" s="37"/>
      <c r="AW358" s="37"/>
      <c r="AX358" s="37"/>
      <c r="AY358" s="37"/>
      <c r="AZ358" s="37"/>
      <c r="BA358" s="37"/>
      <c r="BB358" s="37"/>
      <c r="BC358" s="37"/>
      <c r="BD358" s="37"/>
      <c r="BE358" s="37"/>
      <c r="BF358" s="37"/>
      <c r="BG358" s="37"/>
    </row>
    <row r="359" spans="5:59" ht="15.75" customHeight="1" x14ac:dyDescent="0.3">
      <c r="E359" s="32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  <c r="AF359" s="37"/>
      <c r="AG359" s="37"/>
      <c r="AH359" s="37"/>
      <c r="AI359" s="37"/>
      <c r="AJ359" s="37"/>
      <c r="AK359" s="37"/>
      <c r="AL359" s="37"/>
      <c r="AM359" s="37"/>
      <c r="AN359" s="37"/>
      <c r="AO359" s="37"/>
      <c r="AP359" s="37"/>
      <c r="AQ359" s="37"/>
      <c r="AR359" s="37"/>
      <c r="AS359" s="37"/>
      <c r="AT359" s="37"/>
      <c r="AU359" s="37"/>
      <c r="AV359" s="37"/>
      <c r="AW359" s="37"/>
      <c r="AX359" s="37"/>
      <c r="AY359" s="37"/>
      <c r="AZ359" s="37"/>
      <c r="BA359" s="37"/>
      <c r="BB359" s="37"/>
      <c r="BC359" s="37"/>
      <c r="BD359" s="37"/>
      <c r="BE359" s="37"/>
      <c r="BF359" s="37"/>
      <c r="BG359" s="37"/>
    </row>
    <row r="360" spans="5:59" ht="15.75" customHeight="1" x14ac:dyDescent="0.3">
      <c r="E360" s="32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  <c r="AF360" s="37"/>
      <c r="AG360" s="37"/>
      <c r="AH360" s="37"/>
      <c r="AI360" s="37"/>
      <c r="AJ360" s="37"/>
      <c r="AK360" s="37"/>
      <c r="AL360" s="37"/>
      <c r="AM360" s="37"/>
      <c r="AN360" s="37"/>
      <c r="AO360" s="37"/>
      <c r="AP360" s="37"/>
      <c r="AQ360" s="37"/>
      <c r="AR360" s="37"/>
      <c r="AS360" s="37"/>
      <c r="AT360" s="37"/>
      <c r="AU360" s="37"/>
      <c r="AV360" s="37"/>
      <c r="AW360" s="37"/>
      <c r="AX360" s="37"/>
      <c r="AY360" s="37"/>
      <c r="AZ360" s="37"/>
      <c r="BA360" s="37"/>
      <c r="BB360" s="37"/>
      <c r="BC360" s="37"/>
      <c r="BD360" s="37"/>
      <c r="BE360" s="37"/>
      <c r="BF360" s="37"/>
      <c r="BG360" s="37"/>
    </row>
    <row r="361" spans="5:59" ht="15.75" customHeight="1" x14ac:dyDescent="0.3">
      <c r="E361" s="32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  <c r="AF361" s="37"/>
      <c r="AG361" s="37"/>
      <c r="AH361" s="37"/>
      <c r="AI361" s="37"/>
      <c r="AJ361" s="37"/>
      <c r="AK361" s="37"/>
      <c r="AL361" s="37"/>
      <c r="AM361" s="37"/>
      <c r="AN361" s="37"/>
      <c r="AO361" s="37"/>
      <c r="AP361" s="37"/>
      <c r="AQ361" s="37"/>
      <c r="AR361" s="37"/>
      <c r="AS361" s="37"/>
      <c r="AT361" s="37"/>
      <c r="AU361" s="37"/>
      <c r="AV361" s="37"/>
      <c r="AW361" s="37"/>
      <c r="AX361" s="37"/>
      <c r="AY361" s="37"/>
      <c r="AZ361" s="37"/>
      <c r="BA361" s="37"/>
      <c r="BB361" s="37"/>
      <c r="BC361" s="37"/>
      <c r="BD361" s="37"/>
      <c r="BE361" s="37"/>
      <c r="BF361" s="37"/>
      <c r="BG361" s="37"/>
    </row>
    <row r="362" spans="5:59" ht="15.75" customHeight="1" x14ac:dyDescent="0.3">
      <c r="E362" s="32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7"/>
      <c r="AM362" s="37"/>
      <c r="AN362" s="37"/>
      <c r="AO362" s="37"/>
      <c r="AP362" s="37"/>
      <c r="AQ362" s="37"/>
      <c r="AR362" s="37"/>
      <c r="AS362" s="37"/>
      <c r="AT362" s="37"/>
      <c r="AU362" s="37"/>
      <c r="AV362" s="37"/>
      <c r="AW362" s="37"/>
      <c r="AX362" s="37"/>
      <c r="AY362" s="37"/>
      <c r="AZ362" s="37"/>
      <c r="BA362" s="37"/>
      <c r="BB362" s="37"/>
      <c r="BC362" s="37"/>
      <c r="BD362" s="37"/>
      <c r="BE362" s="37"/>
      <c r="BF362" s="37"/>
      <c r="BG362" s="37"/>
    </row>
    <row r="363" spans="5:59" ht="15.75" customHeight="1" x14ac:dyDescent="0.3">
      <c r="E363" s="32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  <c r="AF363" s="37"/>
      <c r="AG363" s="37"/>
      <c r="AH363" s="37"/>
      <c r="AI363" s="37"/>
      <c r="AJ363" s="37"/>
      <c r="AK363" s="37"/>
      <c r="AL363" s="37"/>
      <c r="AM363" s="37"/>
      <c r="AN363" s="37"/>
      <c r="AO363" s="37"/>
      <c r="AP363" s="37"/>
      <c r="AQ363" s="37"/>
      <c r="AR363" s="37"/>
      <c r="AS363" s="37"/>
      <c r="AT363" s="37"/>
      <c r="AU363" s="37"/>
      <c r="AV363" s="37"/>
      <c r="AW363" s="37"/>
      <c r="AX363" s="37"/>
      <c r="AY363" s="37"/>
      <c r="AZ363" s="37"/>
      <c r="BA363" s="37"/>
      <c r="BB363" s="37"/>
      <c r="BC363" s="37"/>
      <c r="BD363" s="37"/>
      <c r="BE363" s="37"/>
      <c r="BF363" s="37"/>
      <c r="BG363" s="37"/>
    </row>
    <row r="364" spans="5:59" ht="15.75" customHeight="1" x14ac:dyDescent="0.3">
      <c r="E364" s="32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  <c r="AF364" s="37"/>
      <c r="AG364" s="37"/>
      <c r="AH364" s="37"/>
      <c r="AI364" s="37"/>
      <c r="AJ364" s="37"/>
      <c r="AK364" s="37"/>
      <c r="AL364" s="37"/>
      <c r="AM364" s="37"/>
      <c r="AN364" s="37"/>
      <c r="AO364" s="37"/>
      <c r="AP364" s="37"/>
      <c r="AQ364" s="37"/>
      <c r="AR364" s="37"/>
      <c r="AS364" s="37"/>
      <c r="AT364" s="37"/>
      <c r="AU364" s="37"/>
      <c r="AV364" s="37"/>
      <c r="AW364" s="37"/>
      <c r="AX364" s="37"/>
      <c r="AY364" s="37"/>
      <c r="AZ364" s="37"/>
      <c r="BA364" s="37"/>
      <c r="BB364" s="37"/>
      <c r="BC364" s="37"/>
      <c r="BD364" s="37"/>
      <c r="BE364" s="37"/>
      <c r="BF364" s="37"/>
      <c r="BG364" s="37"/>
    </row>
    <row r="365" spans="5:59" ht="15.75" customHeight="1" x14ac:dyDescent="0.3">
      <c r="E365" s="32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  <c r="AL365" s="37"/>
      <c r="AM365" s="37"/>
      <c r="AN365" s="37"/>
      <c r="AO365" s="37"/>
      <c r="AP365" s="37"/>
      <c r="AQ365" s="37"/>
      <c r="AR365" s="37"/>
      <c r="AS365" s="37"/>
      <c r="AT365" s="37"/>
      <c r="AU365" s="37"/>
      <c r="AV365" s="37"/>
      <c r="AW365" s="37"/>
      <c r="AX365" s="37"/>
      <c r="AY365" s="37"/>
      <c r="AZ365" s="37"/>
      <c r="BA365" s="37"/>
      <c r="BB365" s="37"/>
      <c r="BC365" s="37"/>
      <c r="BD365" s="37"/>
      <c r="BE365" s="37"/>
      <c r="BF365" s="37"/>
      <c r="BG365" s="37"/>
    </row>
    <row r="366" spans="5:59" ht="15.75" customHeight="1" x14ac:dyDescent="0.3">
      <c r="E366" s="32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7"/>
      <c r="AM366" s="37"/>
      <c r="AN366" s="37"/>
      <c r="AO366" s="37"/>
      <c r="AP366" s="37"/>
      <c r="AQ366" s="37"/>
      <c r="AR366" s="37"/>
      <c r="AS366" s="37"/>
      <c r="AT366" s="37"/>
      <c r="AU366" s="37"/>
      <c r="AV366" s="37"/>
      <c r="AW366" s="37"/>
      <c r="AX366" s="37"/>
      <c r="AY366" s="37"/>
      <c r="AZ366" s="37"/>
      <c r="BA366" s="37"/>
      <c r="BB366" s="37"/>
      <c r="BC366" s="37"/>
      <c r="BD366" s="37"/>
      <c r="BE366" s="37"/>
      <c r="BF366" s="37"/>
      <c r="BG366" s="37"/>
    </row>
    <row r="367" spans="5:59" ht="15.75" customHeight="1" x14ac:dyDescent="0.3">
      <c r="E367" s="32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  <c r="AF367" s="37"/>
      <c r="AG367" s="37"/>
      <c r="AH367" s="37"/>
      <c r="AI367" s="37"/>
      <c r="AJ367" s="37"/>
      <c r="AK367" s="37"/>
      <c r="AL367" s="37"/>
      <c r="AM367" s="37"/>
      <c r="AN367" s="37"/>
      <c r="AO367" s="37"/>
      <c r="AP367" s="37"/>
      <c r="AQ367" s="37"/>
      <c r="AR367" s="37"/>
      <c r="AS367" s="37"/>
      <c r="AT367" s="37"/>
      <c r="AU367" s="37"/>
      <c r="AV367" s="37"/>
      <c r="AW367" s="37"/>
      <c r="AX367" s="37"/>
      <c r="AY367" s="37"/>
      <c r="AZ367" s="37"/>
      <c r="BA367" s="37"/>
      <c r="BB367" s="37"/>
      <c r="BC367" s="37"/>
      <c r="BD367" s="37"/>
      <c r="BE367" s="37"/>
      <c r="BF367" s="37"/>
      <c r="BG367" s="37"/>
    </row>
    <row r="368" spans="5:59" ht="15.75" customHeight="1" x14ac:dyDescent="0.3">
      <c r="E368" s="32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  <c r="AF368" s="37"/>
      <c r="AG368" s="37"/>
      <c r="AH368" s="37"/>
      <c r="AI368" s="37"/>
      <c r="AJ368" s="37"/>
      <c r="AK368" s="37"/>
      <c r="AL368" s="37"/>
      <c r="AM368" s="37"/>
      <c r="AN368" s="37"/>
      <c r="AO368" s="37"/>
      <c r="AP368" s="37"/>
      <c r="AQ368" s="37"/>
      <c r="AR368" s="37"/>
      <c r="AS368" s="37"/>
      <c r="AT368" s="37"/>
      <c r="AU368" s="37"/>
      <c r="AV368" s="37"/>
      <c r="AW368" s="37"/>
      <c r="AX368" s="37"/>
      <c r="AY368" s="37"/>
      <c r="AZ368" s="37"/>
      <c r="BA368" s="37"/>
      <c r="BB368" s="37"/>
      <c r="BC368" s="37"/>
      <c r="BD368" s="37"/>
      <c r="BE368" s="37"/>
      <c r="BF368" s="37"/>
      <c r="BG368" s="37"/>
    </row>
    <row r="369" spans="5:59" ht="15.75" customHeight="1" x14ac:dyDescent="0.3">
      <c r="E369" s="32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37"/>
      <c r="AG369" s="37"/>
      <c r="AH369" s="37"/>
      <c r="AI369" s="37"/>
      <c r="AJ369" s="37"/>
      <c r="AK369" s="37"/>
      <c r="AL369" s="37"/>
      <c r="AM369" s="37"/>
      <c r="AN369" s="37"/>
      <c r="AO369" s="37"/>
      <c r="AP369" s="37"/>
      <c r="AQ369" s="37"/>
      <c r="AR369" s="37"/>
      <c r="AS369" s="37"/>
      <c r="AT369" s="37"/>
      <c r="AU369" s="37"/>
      <c r="AV369" s="37"/>
      <c r="AW369" s="37"/>
      <c r="AX369" s="37"/>
      <c r="AY369" s="37"/>
      <c r="AZ369" s="37"/>
      <c r="BA369" s="37"/>
      <c r="BB369" s="37"/>
      <c r="BC369" s="37"/>
      <c r="BD369" s="37"/>
      <c r="BE369" s="37"/>
      <c r="BF369" s="37"/>
      <c r="BG369" s="37"/>
    </row>
    <row r="370" spans="5:59" ht="15.75" customHeight="1" x14ac:dyDescent="0.3">
      <c r="E370" s="32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  <c r="AK370" s="37"/>
      <c r="AL370" s="37"/>
      <c r="AM370" s="37"/>
      <c r="AN370" s="37"/>
      <c r="AO370" s="37"/>
      <c r="AP370" s="37"/>
      <c r="AQ370" s="37"/>
      <c r="AR370" s="37"/>
      <c r="AS370" s="37"/>
      <c r="AT370" s="37"/>
      <c r="AU370" s="37"/>
      <c r="AV370" s="37"/>
      <c r="AW370" s="37"/>
      <c r="AX370" s="37"/>
      <c r="AY370" s="37"/>
      <c r="AZ370" s="37"/>
      <c r="BA370" s="37"/>
      <c r="BB370" s="37"/>
      <c r="BC370" s="37"/>
      <c r="BD370" s="37"/>
      <c r="BE370" s="37"/>
      <c r="BF370" s="37"/>
      <c r="BG370" s="37"/>
    </row>
    <row r="371" spans="5:59" ht="15.75" customHeight="1" x14ac:dyDescent="0.3">
      <c r="E371" s="32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  <c r="AF371" s="37"/>
      <c r="AG371" s="37"/>
      <c r="AH371" s="37"/>
      <c r="AI371" s="37"/>
      <c r="AJ371" s="37"/>
      <c r="AK371" s="37"/>
      <c r="AL371" s="37"/>
      <c r="AM371" s="37"/>
      <c r="AN371" s="37"/>
      <c r="AO371" s="37"/>
      <c r="AP371" s="37"/>
      <c r="AQ371" s="37"/>
      <c r="AR371" s="37"/>
      <c r="AS371" s="37"/>
      <c r="AT371" s="37"/>
      <c r="AU371" s="37"/>
      <c r="AV371" s="37"/>
      <c r="AW371" s="37"/>
      <c r="AX371" s="37"/>
      <c r="AY371" s="37"/>
      <c r="AZ371" s="37"/>
      <c r="BA371" s="37"/>
      <c r="BB371" s="37"/>
      <c r="BC371" s="37"/>
      <c r="BD371" s="37"/>
      <c r="BE371" s="37"/>
      <c r="BF371" s="37"/>
      <c r="BG371" s="37"/>
    </row>
    <row r="372" spans="5:59" ht="15.75" customHeight="1" x14ac:dyDescent="0.3">
      <c r="E372" s="32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37"/>
      <c r="AG372" s="37"/>
      <c r="AH372" s="37"/>
      <c r="AI372" s="37"/>
      <c r="AJ372" s="37"/>
      <c r="AK372" s="37"/>
      <c r="AL372" s="37"/>
      <c r="AM372" s="37"/>
      <c r="AN372" s="37"/>
      <c r="AO372" s="37"/>
      <c r="AP372" s="37"/>
      <c r="AQ372" s="37"/>
      <c r="AR372" s="37"/>
      <c r="AS372" s="37"/>
      <c r="AT372" s="37"/>
      <c r="AU372" s="37"/>
      <c r="AV372" s="37"/>
      <c r="AW372" s="37"/>
      <c r="AX372" s="37"/>
      <c r="AY372" s="37"/>
      <c r="AZ372" s="37"/>
      <c r="BA372" s="37"/>
      <c r="BB372" s="37"/>
      <c r="BC372" s="37"/>
      <c r="BD372" s="37"/>
      <c r="BE372" s="37"/>
      <c r="BF372" s="37"/>
      <c r="BG372" s="37"/>
    </row>
    <row r="373" spans="5:59" ht="15.75" customHeight="1" x14ac:dyDescent="0.3">
      <c r="E373" s="32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  <c r="AF373" s="37"/>
      <c r="AG373" s="37"/>
      <c r="AH373" s="37"/>
      <c r="AI373" s="37"/>
      <c r="AJ373" s="37"/>
      <c r="AK373" s="37"/>
      <c r="AL373" s="37"/>
      <c r="AM373" s="37"/>
      <c r="AN373" s="37"/>
      <c r="AO373" s="37"/>
      <c r="AP373" s="37"/>
      <c r="AQ373" s="37"/>
      <c r="AR373" s="37"/>
      <c r="AS373" s="37"/>
      <c r="AT373" s="37"/>
      <c r="AU373" s="37"/>
      <c r="AV373" s="37"/>
      <c r="AW373" s="37"/>
      <c r="AX373" s="37"/>
      <c r="AY373" s="37"/>
      <c r="AZ373" s="37"/>
      <c r="BA373" s="37"/>
      <c r="BB373" s="37"/>
      <c r="BC373" s="37"/>
      <c r="BD373" s="37"/>
      <c r="BE373" s="37"/>
      <c r="BF373" s="37"/>
      <c r="BG373" s="37"/>
    </row>
    <row r="374" spans="5:59" ht="15.75" customHeight="1" x14ac:dyDescent="0.3">
      <c r="E374" s="32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  <c r="AL374" s="37"/>
      <c r="AM374" s="37"/>
      <c r="AN374" s="37"/>
      <c r="AO374" s="37"/>
      <c r="AP374" s="37"/>
      <c r="AQ374" s="37"/>
      <c r="AR374" s="37"/>
      <c r="AS374" s="37"/>
      <c r="AT374" s="37"/>
      <c r="AU374" s="37"/>
      <c r="AV374" s="37"/>
      <c r="AW374" s="37"/>
      <c r="AX374" s="37"/>
      <c r="AY374" s="37"/>
      <c r="AZ374" s="37"/>
      <c r="BA374" s="37"/>
      <c r="BB374" s="37"/>
      <c r="BC374" s="37"/>
      <c r="BD374" s="37"/>
      <c r="BE374" s="37"/>
      <c r="BF374" s="37"/>
      <c r="BG374" s="37"/>
    </row>
    <row r="375" spans="5:59" ht="15.75" customHeight="1" x14ac:dyDescent="0.3">
      <c r="E375" s="32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/>
      <c r="AM375" s="37"/>
      <c r="AN375" s="37"/>
      <c r="AO375" s="37"/>
      <c r="AP375" s="37"/>
      <c r="AQ375" s="37"/>
      <c r="AR375" s="37"/>
      <c r="AS375" s="37"/>
      <c r="AT375" s="37"/>
      <c r="AU375" s="37"/>
      <c r="AV375" s="37"/>
      <c r="AW375" s="37"/>
      <c r="AX375" s="37"/>
      <c r="AY375" s="37"/>
      <c r="AZ375" s="37"/>
      <c r="BA375" s="37"/>
      <c r="BB375" s="37"/>
      <c r="BC375" s="37"/>
      <c r="BD375" s="37"/>
      <c r="BE375" s="37"/>
      <c r="BF375" s="37"/>
      <c r="BG375" s="37"/>
    </row>
    <row r="376" spans="5:59" ht="15.75" customHeight="1" x14ac:dyDescent="0.3">
      <c r="E376" s="32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7"/>
      <c r="AM376" s="37"/>
      <c r="AN376" s="37"/>
      <c r="AO376" s="37"/>
      <c r="AP376" s="37"/>
      <c r="AQ376" s="37"/>
      <c r="AR376" s="37"/>
      <c r="AS376" s="37"/>
      <c r="AT376" s="37"/>
      <c r="AU376" s="37"/>
      <c r="AV376" s="37"/>
      <c r="AW376" s="37"/>
      <c r="AX376" s="37"/>
      <c r="AY376" s="37"/>
      <c r="AZ376" s="37"/>
      <c r="BA376" s="37"/>
      <c r="BB376" s="37"/>
      <c r="BC376" s="37"/>
      <c r="BD376" s="37"/>
      <c r="BE376" s="37"/>
      <c r="BF376" s="37"/>
      <c r="BG376" s="37"/>
    </row>
    <row r="377" spans="5:59" ht="15.75" customHeight="1" x14ac:dyDescent="0.3">
      <c r="E377" s="32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  <c r="AG377" s="37"/>
      <c r="AH377" s="37"/>
      <c r="AI377" s="37"/>
      <c r="AJ377" s="37"/>
      <c r="AK377" s="37"/>
      <c r="AL377" s="37"/>
      <c r="AM377" s="37"/>
      <c r="AN377" s="37"/>
      <c r="AO377" s="37"/>
      <c r="AP377" s="37"/>
      <c r="AQ377" s="37"/>
      <c r="AR377" s="37"/>
      <c r="AS377" s="37"/>
      <c r="AT377" s="37"/>
      <c r="AU377" s="37"/>
      <c r="AV377" s="37"/>
      <c r="AW377" s="37"/>
      <c r="AX377" s="37"/>
      <c r="AY377" s="37"/>
      <c r="AZ377" s="37"/>
      <c r="BA377" s="37"/>
      <c r="BB377" s="37"/>
      <c r="BC377" s="37"/>
      <c r="BD377" s="37"/>
      <c r="BE377" s="37"/>
      <c r="BF377" s="37"/>
      <c r="BG377" s="37"/>
    </row>
    <row r="378" spans="5:59" ht="15.75" customHeight="1" x14ac:dyDescent="0.3">
      <c r="E378" s="32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37"/>
      <c r="AG378" s="37"/>
      <c r="AH378" s="37"/>
      <c r="AI378" s="37"/>
      <c r="AJ378" s="37"/>
      <c r="AK378" s="37"/>
      <c r="AL378" s="37"/>
      <c r="AM378" s="37"/>
      <c r="AN378" s="37"/>
      <c r="AO378" s="37"/>
      <c r="AP378" s="37"/>
      <c r="AQ378" s="37"/>
      <c r="AR378" s="37"/>
      <c r="AS378" s="37"/>
      <c r="AT378" s="37"/>
      <c r="AU378" s="37"/>
      <c r="AV378" s="37"/>
      <c r="AW378" s="37"/>
      <c r="AX378" s="37"/>
      <c r="AY378" s="37"/>
      <c r="AZ378" s="37"/>
      <c r="BA378" s="37"/>
      <c r="BB378" s="37"/>
      <c r="BC378" s="37"/>
      <c r="BD378" s="37"/>
      <c r="BE378" s="37"/>
      <c r="BF378" s="37"/>
      <c r="BG378" s="37"/>
    </row>
    <row r="379" spans="5:59" ht="15.75" customHeight="1" x14ac:dyDescent="0.3">
      <c r="E379" s="32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  <c r="AF379" s="37"/>
      <c r="AG379" s="37"/>
      <c r="AH379" s="37"/>
      <c r="AI379" s="37"/>
      <c r="AJ379" s="37"/>
      <c r="AK379" s="37"/>
      <c r="AL379" s="37"/>
      <c r="AM379" s="37"/>
      <c r="AN379" s="37"/>
      <c r="AO379" s="37"/>
      <c r="AP379" s="37"/>
      <c r="AQ379" s="37"/>
      <c r="AR379" s="37"/>
      <c r="AS379" s="37"/>
      <c r="AT379" s="37"/>
      <c r="AU379" s="37"/>
      <c r="AV379" s="37"/>
      <c r="AW379" s="37"/>
      <c r="AX379" s="37"/>
      <c r="AY379" s="37"/>
      <c r="AZ379" s="37"/>
      <c r="BA379" s="37"/>
      <c r="BB379" s="37"/>
      <c r="BC379" s="37"/>
      <c r="BD379" s="37"/>
      <c r="BE379" s="37"/>
      <c r="BF379" s="37"/>
      <c r="BG379" s="37"/>
    </row>
    <row r="380" spans="5:59" ht="15.75" customHeight="1" x14ac:dyDescent="0.3">
      <c r="E380" s="32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  <c r="AG380" s="37"/>
      <c r="AH380" s="37"/>
      <c r="AI380" s="37"/>
      <c r="AJ380" s="37"/>
      <c r="AK380" s="37"/>
      <c r="AL380" s="37"/>
      <c r="AM380" s="37"/>
      <c r="AN380" s="37"/>
      <c r="AO380" s="37"/>
      <c r="AP380" s="37"/>
      <c r="AQ380" s="37"/>
      <c r="AR380" s="37"/>
      <c r="AS380" s="37"/>
      <c r="AT380" s="37"/>
      <c r="AU380" s="37"/>
      <c r="AV380" s="37"/>
      <c r="AW380" s="37"/>
      <c r="AX380" s="37"/>
      <c r="AY380" s="37"/>
      <c r="AZ380" s="37"/>
      <c r="BA380" s="37"/>
      <c r="BB380" s="37"/>
      <c r="BC380" s="37"/>
      <c r="BD380" s="37"/>
      <c r="BE380" s="37"/>
      <c r="BF380" s="37"/>
      <c r="BG380" s="37"/>
    </row>
    <row r="381" spans="5:59" ht="15.75" customHeight="1" x14ac:dyDescent="0.3">
      <c r="E381" s="32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  <c r="AF381" s="37"/>
      <c r="AG381" s="37"/>
      <c r="AH381" s="37"/>
      <c r="AI381" s="37"/>
      <c r="AJ381" s="37"/>
      <c r="AK381" s="37"/>
      <c r="AL381" s="37"/>
      <c r="AM381" s="37"/>
      <c r="AN381" s="37"/>
      <c r="AO381" s="37"/>
      <c r="AP381" s="37"/>
      <c r="AQ381" s="37"/>
      <c r="AR381" s="37"/>
      <c r="AS381" s="37"/>
      <c r="AT381" s="37"/>
      <c r="AU381" s="37"/>
      <c r="AV381" s="37"/>
      <c r="AW381" s="37"/>
      <c r="AX381" s="37"/>
      <c r="AY381" s="37"/>
      <c r="AZ381" s="37"/>
      <c r="BA381" s="37"/>
      <c r="BB381" s="37"/>
      <c r="BC381" s="37"/>
      <c r="BD381" s="37"/>
      <c r="BE381" s="37"/>
      <c r="BF381" s="37"/>
      <c r="BG381" s="37"/>
    </row>
    <row r="382" spans="5:59" ht="15.75" customHeight="1" x14ac:dyDescent="0.3">
      <c r="E382" s="32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  <c r="AF382" s="37"/>
      <c r="AG382" s="37"/>
      <c r="AH382" s="37"/>
      <c r="AI382" s="37"/>
      <c r="AJ382" s="37"/>
      <c r="AK382" s="37"/>
      <c r="AL382" s="37"/>
      <c r="AM382" s="37"/>
      <c r="AN382" s="37"/>
      <c r="AO382" s="37"/>
      <c r="AP382" s="37"/>
      <c r="AQ382" s="37"/>
      <c r="AR382" s="37"/>
      <c r="AS382" s="37"/>
      <c r="AT382" s="37"/>
      <c r="AU382" s="37"/>
      <c r="AV382" s="37"/>
      <c r="AW382" s="37"/>
      <c r="AX382" s="37"/>
      <c r="AY382" s="37"/>
      <c r="AZ382" s="37"/>
      <c r="BA382" s="37"/>
      <c r="BB382" s="37"/>
      <c r="BC382" s="37"/>
      <c r="BD382" s="37"/>
      <c r="BE382" s="37"/>
      <c r="BF382" s="37"/>
      <c r="BG382" s="37"/>
    </row>
    <row r="383" spans="5:59" ht="15.75" customHeight="1" x14ac:dyDescent="0.3">
      <c r="E383" s="32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  <c r="AF383" s="37"/>
      <c r="AG383" s="37"/>
      <c r="AH383" s="37"/>
      <c r="AI383" s="37"/>
      <c r="AJ383" s="37"/>
      <c r="AK383" s="37"/>
      <c r="AL383" s="37"/>
      <c r="AM383" s="37"/>
      <c r="AN383" s="37"/>
      <c r="AO383" s="37"/>
      <c r="AP383" s="37"/>
      <c r="AQ383" s="37"/>
      <c r="AR383" s="37"/>
      <c r="AS383" s="37"/>
      <c r="AT383" s="37"/>
      <c r="AU383" s="37"/>
      <c r="AV383" s="37"/>
      <c r="AW383" s="37"/>
      <c r="AX383" s="37"/>
      <c r="AY383" s="37"/>
      <c r="AZ383" s="37"/>
      <c r="BA383" s="37"/>
      <c r="BB383" s="37"/>
      <c r="BC383" s="37"/>
      <c r="BD383" s="37"/>
      <c r="BE383" s="37"/>
      <c r="BF383" s="37"/>
      <c r="BG383" s="37"/>
    </row>
    <row r="384" spans="5:59" ht="15.75" customHeight="1" x14ac:dyDescent="0.3">
      <c r="E384" s="32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37"/>
      <c r="AG384" s="37"/>
      <c r="AH384" s="37"/>
      <c r="AI384" s="37"/>
      <c r="AJ384" s="37"/>
      <c r="AK384" s="37"/>
      <c r="AL384" s="37"/>
      <c r="AM384" s="37"/>
      <c r="AN384" s="37"/>
      <c r="AO384" s="37"/>
      <c r="AP384" s="37"/>
      <c r="AQ384" s="37"/>
      <c r="AR384" s="37"/>
      <c r="AS384" s="37"/>
      <c r="AT384" s="37"/>
      <c r="AU384" s="37"/>
      <c r="AV384" s="37"/>
      <c r="AW384" s="37"/>
      <c r="AX384" s="37"/>
      <c r="AY384" s="37"/>
      <c r="AZ384" s="37"/>
      <c r="BA384" s="37"/>
      <c r="BB384" s="37"/>
      <c r="BC384" s="37"/>
      <c r="BD384" s="37"/>
      <c r="BE384" s="37"/>
      <c r="BF384" s="37"/>
      <c r="BG384" s="37"/>
    </row>
    <row r="385" spans="5:59" ht="15.75" customHeight="1" x14ac:dyDescent="0.3">
      <c r="E385" s="32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  <c r="AK385" s="37"/>
      <c r="AL385" s="37"/>
      <c r="AM385" s="37"/>
      <c r="AN385" s="37"/>
      <c r="AO385" s="37"/>
      <c r="AP385" s="37"/>
      <c r="AQ385" s="37"/>
      <c r="AR385" s="37"/>
      <c r="AS385" s="37"/>
      <c r="AT385" s="37"/>
      <c r="AU385" s="37"/>
      <c r="AV385" s="37"/>
      <c r="AW385" s="37"/>
      <c r="AX385" s="37"/>
      <c r="AY385" s="37"/>
      <c r="AZ385" s="37"/>
      <c r="BA385" s="37"/>
      <c r="BB385" s="37"/>
      <c r="BC385" s="37"/>
      <c r="BD385" s="37"/>
      <c r="BE385" s="37"/>
      <c r="BF385" s="37"/>
      <c r="BG385" s="37"/>
    </row>
    <row r="386" spans="5:59" ht="15.75" customHeight="1" x14ac:dyDescent="0.3">
      <c r="E386" s="32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  <c r="AF386" s="37"/>
      <c r="AG386" s="37"/>
      <c r="AH386" s="37"/>
      <c r="AI386" s="37"/>
      <c r="AJ386" s="37"/>
      <c r="AK386" s="37"/>
      <c r="AL386" s="37"/>
      <c r="AM386" s="37"/>
      <c r="AN386" s="37"/>
      <c r="AO386" s="37"/>
      <c r="AP386" s="37"/>
      <c r="AQ386" s="37"/>
      <c r="AR386" s="37"/>
      <c r="AS386" s="37"/>
      <c r="AT386" s="37"/>
      <c r="AU386" s="37"/>
      <c r="AV386" s="37"/>
      <c r="AW386" s="37"/>
      <c r="AX386" s="37"/>
      <c r="AY386" s="37"/>
      <c r="AZ386" s="37"/>
      <c r="BA386" s="37"/>
      <c r="BB386" s="37"/>
      <c r="BC386" s="37"/>
      <c r="BD386" s="37"/>
      <c r="BE386" s="37"/>
      <c r="BF386" s="37"/>
      <c r="BG386" s="37"/>
    </row>
    <row r="387" spans="5:59" ht="15.75" customHeight="1" x14ac:dyDescent="0.3">
      <c r="E387" s="32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  <c r="AE387" s="37"/>
      <c r="AF387" s="37"/>
      <c r="AG387" s="37"/>
      <c r="AH387" s="37"/>
      <c r="AI387" s="37"/>
      <c r="AJ387" s="37"/>
      <c r="AK387" s="37"/>
      <c r="AL387" s="37"/>
      <c r="AM387" s="37"/>
      <c r="AN387" s="37"/>
      <c r="AO387" s="37"/>
      <c r="AP387" s="37"/>
      <c r="AQ387" s="37"/>
      <c r="AR387" s="37"/>
      <c r="AS387" s="37"/>
      <c r="AT387" s="37"/>
      <c r="AU387" s="37"/>
      <c r="AV387" s="37"/>
      <c r="AW387" s="37"/>
      <c r="AX387" s="37"/>
      <c r="AY387" s="37"/>
      <c r="AZ387" s="37"/>
      <c r="BA387" s="37"/>
      <c r="BB387" s="37"/>
      <c r="BC387" s="37"/>
      <c r="BD387" s="37"/>
      <c r="BE387" s="37"/>
      <c r="BF387" s="37"/>
      <c r="BG387" s="37"/>
    </row>
    <row r="388" spans="5:59" ht="15.75" customHeight="1" x14ac:dyDescent="0.3">
      <c r="E388" s="32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  <c r="AD388" s="37"/>
      <c r="AE388" s="37"/>
      <c r="AF388" s="37"/>
      <c r="AG388" s="37"/>
      <c r="AH388" s="37"/>
      <c r="AI388" s="37"/>
      <c r="AJ388" s="37"/>
      <c r="AK388" s="37"/>
      <c r="AL388" s="37"/>
      <c r="AM388" s="37"/>
      <c r="AN388" s="37"/>
      <c r="AO388" s="37"/>
      <c r="AP388" s="37"/>
      <c r="AQ388" s="37"/>
      <c r="AR388" s="37"/>
      <c r="AS388" s="37"/>
      <c r="AT388" s="37"/>
      <c r="AU388" s="37"/>
      <c r="AV388" s="37"/>
      <c r="AW388" s="37"/>
      <c r="AX388" s="37"/>
      <c r="AY388" s="37"/>
      <c r="AZ388" s="37"/>
      <c r="BA388" s="37"/>
      <c r="BB388" s="37"/>
      <c r="BC388" s="37"/>
      <c r="BD388" s="37"/>
      <c r="BE388" s="37"/>
      <c r="BF388" s="37"/>
      <c r="BG388" s="37"/>
    </row>
    <row r="389" spans="5:59" ht="15.75" customHeight="1" x14ac:dyDescent="0.3">
      <c r="E389" s="32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  <c r="AE389" s="37"/>
      <c r="AF389" s="37"/>
      <c r="AG389" s="37"/>
      <c r="AH389" s="37"/>
      <c r="AI389" s="37"/>
      <c r="AJ389" s="37"/>
      <c r="AK389" s="37"/>
      <c r="AL389" s="37"/>
      <c r="AM389" s="37"/>
      <c r="AN389" s="37"/>
      <c r="AO389" s="37"/>
      <c r="AP389" s="37"/>
      <c r="AQ389" s="37"/>
      <c r="AR389" s="37"/>
      <c r="AS389" s="37"/>
      <c r="AT389" s="37"/>
      <c r="AU389" s="37"/>
      <c r="AV389" s="37"/>
      <c r="AW389" s="37"/>
      <c r="AX389" s="37"/>
      <c r="AY389" s="37"/>
      <c r="AZ389" s="37"/>
      <c r="BA389" s="37"/>
      <c r="BB389" s="37"/>
      <c r="BC389" s="37"/>
      <c r="BD389" s="37"/>
      <c r="BE389" s="37"/>
      <c r="BF389" s="37"/>
      <c r="BG389" s="37"/>
    </row>
    <row r="390" spans="5:59" ht="15.75" customHeight="1" x14ac:dyDescent="0.3">
      <c r="E390" s="32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  <c r="AF390" s="37"/>
      <c r="AG390" s="37"/>
      <c r="AH390" s="37"/>
      <c r="AI390" s="37"/>
      <c r="AJ390" s="37"/>
      <c r="AK390" s="37"/>
      <c r="AL390" s="37"/>
      <c r="AM390" s="37"/>
      <c r="AN390" s="37"/>
      <c r="AO390" s="37"/>
      <c r="AP390" s="37"/>
      <c r="AQ390" s="37"/>
      <c r="AR390" s="37"/>
      <c r="AS390" s="37"/>
      <c r="AT390" s="37"/>
      <c r="AU390" s="37"/>
      <c r="AV390" s="37"/>
      <c r="AW390" s="37"/>
      <c r="AX390" s="37"/>
      <c r="AY390" s="37"/>
      <c r="AZ390" s="37"/>
      <c r="BA390" s="37"/>
      <c r="BB390" s="37"/>
      <c r="BC390" s="37"/>
      <c r="BD390" s="37"/>
      <c r="BE390" s="37"/>
      <c r="BF390" s="37"/>
      <c r="BG390" s="37"/>
    </row>
    <row r="391" spans="5:59" ht="15.75" customHeight="1" x14ac:dyDescent="0.3">
      <c r="E391" s="32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  <c r="AM391" s="37"/>
      <c r="AN391" s="37"/>
      <c r="AO391" s="37"/>
      <c r="AP391" s="37"/>
      <c r="AQ391" s="37"/>
      <c r="AR391" s="37"/>
      <c r="AS391" s="37"/>
      <c r="AT391" s="37"/>
      <c r="AU391" s="37"/>
      <c r="AV391" s="37"/>
      <c r="AW391" s="37"/>
      <c r="AX391" s="37"/>
      <c r="AY391" s="37"/>
      <c r="AZ391" s="37"/>
      <c r="BA391" s="37"/>
      <c r="BB391" s="37"/>
      <c r="BC391" s="37"/>
      <c r="BD391" s="37"/>
      <c r="BE391" s="37"/>
      <c r="BF391" s="37"/>
      <c r="BG391" s="37"/>
    </row>
    <row r="392" spans="5:59" ht="15.75" customHeight="1" x14ac:dyDescent="0.3">
      <c r="E392" s="32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  <c r="AF392" s="37"/>
      <c r="AG392" s="37"/>
      <c r="AH392" s="37"/>
      <c r="AI392" s="37"/>
      <c r="AJ392" s="37"/>
      <c r="AK392" s="37"/>
      <c r="AL392" s="37"/>
      <c r="AM392" s="37"/>
      <c r="AN392" s="37"/>
      <c r="AO392" s="37"/>
      <c r="AP392" s="37"/>
      <c r="AQ392" s="37"/>
      <c r="AR392" s="37"/>
      <c r="AS392" s="37"/>
      <c r="AT392" s="37"/>
      <c r="AU392" s="37"/>
      <c r="AV392" s="37"/>
      <c r="AW392" s="37"/>
      <c r="AX392" s="37"/>
      <c r="AY392" s="37"/>
      <c r="AZ392" s="37"/>
      <c r="BA392" s="37"/>
      <c r="BB392" s="37"/>
      <c r="BC392" s="37"/>
      <c r="BD392" s="37"/>
      <c r="BE392" s="37"/>
      <c r="BF392" s="37"/>
      <c r="BG392" s="37"/>
    </row>
    <row r="393" spans="5:59" ht="15.75" customHeight="1" x14ac:dyDescent="0.3">
      <c r="E393" s="32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  <c r="AE393" s="37"/>
      <c r="AF393" s="37"/>
      <c r="AG393" s="37"/>
      <c r="AH393" s="37"/>
      <c r="AI393" s="37"/>
      <c r="AJ393" s="37"/>
      <c r="AK393" s="37"/>
      <c r="AL393" s="37"/>
      <c r="AM393" s="37"/>
      <c r="AN393" s="37"/>
      <c r="AO393" s="37"/>
      <c r="AP393" s="37"/>
      <c r="AQ393" s="37"/>
      <c r="AR393" s="37"/>
      <c r="AS393" s="37"/>
      <c r="AT393" s="37"/>
      <c r="AU393" s="37"/>
      <c r="AV393" s="37"/>
      <c r="AW393" s="37"/>
      <c r="AX393" s="37"/>
      <c r="AY393" s="37"/>
      <c r="AZ393" s="37"/>
      <c r="BA393" s="37"/>
      <c r="BB393" s="37"/>
      <c r="BC393" s="37"/>
      <c r="BD393" s="37"/>
      <c r="BE393" s="37"/>
      <c r="BF393" s="37"/>
      <c r="BG393" s="37"/>
    </row>
    <row r="394" spans="5:59" ht="15.75" customHeight="1" x14ac:dyDescent="0.3">
      <c r="E394" s="32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  <c r="AD394" s="37"/>
      <c r="AE394" s="37"/>
      <c r="AF394" s="37"/>
      <c r="AG394" s="37"/>
      <c r="AH394" s="37"/>
      <c r="AI394" s="37"/>
      <c r="AJ394" s="37"/>
      <c r="AK394" s="37"/>
      <c r="AL394" s="37"/>
      <c r="AM394" s="37"/>
      <c r="AN394" s="37"/>
      <c r="AO394" s="37"/>
      <c r="AP394" s="37"/>
      <c r="AQ394" s="37"/>
      <c r="AR394" s="37"/>
      <c r="AS394" s="37"/>
      <c r="AT394" s="37"/>
      <c r="AU394" s="37"/>
      <c r="AV394" s="37"/>
      <c r="AW394" s="37"/>
      <c r="AX394" s="37"/>
      <c r="AY394" s="37"/>
      <c r="AZ394" s="37"/>
      <c r="BA394" s="37"/>
      <c r="BB394" s="37"/>
      <c r="BC394" s="37"/>
      <c r="BD394" s="37"/>
      <c r="BE394" s="37"/>
      <c r="BF394" s="37"/>
      <c r="BG394" s="37"/>
    </row>
    <row r="395" spans="5:59" ht="15.75" customHeight="1" x14ac:dyDescent="0.3">
      <c r="E395" s="32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  <c r="AD395" s="37"/>
      <c r="AE395" s="37"/>
      <c r="AF395" s="37"/>
      <c r="AG395" s="37"/>
      <c r="AH395" s="37"/>
      <c r="AI395" s="37"/>
      <c r="AJ395" s="37"/>
      <c r="AK395" s="37"/>
      <c r="AL395" s="37"/>
      <c r="AM395" s="37"/>
      <c r="AN395" s="37"/>
      <c r="AO395" s="37"/>
      <c r="AP395" s="37"/>
      <c r="AQ395" s="37"/>
      <c r="AR395" s="37"/>
      <c r="AS395" s="37"/>
      <c r="AT395" s="37"/>
      <c r="AU395" s="37"/>
      <c r="AV395" s="37"/>
      <c r="AW395" s="37"/>
      <c r="AX395" s="37"/>
      <c r="AY395" s="37"/>
      <c r="AZ395" s="37"/>
      <c r="BA395" s="37"/>
      <c r="BB395" s="37"/>
      <c r="BC395" s="37"/>
      <c r="BD395" s="37"/>
      <c r="BE395" s="37"/>
      <c r="BF395" s="37"/>
      <c r="BG395" s="37"/>
    </row>
    <row r="396" spans="5:59" ht="15.75" customHeight="1" x14ac:dyDescent="0.3">
      <c r="E396" s="32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  <c r="AD396" s="37"/>
      <c r="AE396" s="37"/>
      <c r="AF396" s="37"/>
      <c r="AG396" s="37"/>
      <c r="AH396" s="37"/>
      <c r="AI396" s="37"/>
      <c r="AJ396" s="37"/>
      <c r="AK396" s="37"/>
      <c r="AL396" s="37"/>
      <c r="AM396" s="37"/>
      <c r="AN396" s="37"/>
      <c r="AO396" s="37"/>
      <c r="AP396" s="37"/>
      <c r="AQ396" s="37"/>
      <c r="AR396" s="37"/>
      <c r="AS396" s="37"/>
      <c r="AT396" s="37"/>
      <c r="AU396" s="37"/>
      <c r="AV396" s="37"/>
      <c r="AW396" s="37"/>
      <c r="AX396" s="37"/>
      <c r="AY396" s="37"/>
      <c r="AZ396" s="37"/>
      <c r="BA396" s="37"/>
      <c r="BB396" s="37"/>
      <c r="BC396" s="37"/>
      <c r="BD396" s="37"/>
      <c r="BE396" s="37"/>
      <c r="BF396" s="37"/>
      <c r="BG396" s="37"/>
    </row>
    <row r="397" spans="5:59" ht="15.75" customHeight="1" x14ac:dyDescent="0.3">
      <c r="E397" s="32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  <c r="AD397" s="37"/>
      <c r="AE397" s="37"/>
      <c r="AF397" s="37"/>
      <c r="AG397" s="37"/>
      <c r="AH397" s="37"/>
      <c r="AI397" s="37"/>
      <c r="AJ397" s="37"/>
      <c r="AK397" s="37"/>
      <c r="AL397" s="37"/>
      <c r="AM397" s="37"/>
      <c r="AN397" s="37"/>
      <c r="AO397" s="37"/>
      <c r="AP397" s="37"/>
      <c r="AQ397" s="37"/>
      <c r="AR397" s="37"/>
      <c r="AS397" s="37"/>
      <c r="AT397" s="37"/>
      <c r="AU397" s="37"/>
      <c r="AV397" s="37"/>
      <c r="AW397" s="37"/>
      <c r="AX397" s="37"/>
      <c r="AY397" s="37"/>
      <c r="AZ397" s="37"/>
      <c r="BA397" s="37"/>
      <c r="BB397" s="37"/>
      <c r="BC397" s="37"/>
      <c r="BD397" s="37"/>
      <c r="BE397" s="37"/>
      <c r="BF397" s="37"/>
      <c r="BG397" s="37"/>
    </row>
    <row r="398" spans="5:59" ht="15.75" customHeight="1" x14ac:dyDescent="0.3">
      <c r="E398" s="32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  <c r="AD398" s="37"/>
      <c r="AE398" s="37"/>
      <c r="AF398" s="37"/>
      <c r="AG398" s="37"/>
      <c r="AH398" s="37"/>
      <c r="AI398" s="37"/>
      <c r="AJ398" s="37"/>
      <c r="AK398" s="37"/>
      <c r="AL398" s="37"/>
      <c r="AM398" s="37"/>
      <c r="AN398" s="37"/>
      <c r="AO398" s="37"/>
      <c r="AP398" s="37"/>
      <c r="AQ398" s="37"/>
      <c r="AR398" s="37"/>
      <c r="AS398" s="37"/>
      <c r="AT398" s="37"/>
      <c r="AU398" s="37"/>
      <c r="AV398" s="37"/>
      <c r="AW398" s="37"/>
      <c r="AX398" s="37"/>
      <c r="AY398" s="37"/>
      <c r="AZ398" s="37"/>
      <c r="BA398" s="37"/>
      <c r="BB398" s="37"/>
      <c r="BC398" s="37"/>
      <c r="BD398" s="37"/>
      <c r="BE398" s="37"/>
      <c r="BF398" s="37"/>
      <c r="BG398" s="37"/>
    </row>
    <row r="399" spans="5:59" ht="15.75" customHeight="1" x14ac:dyDescent="0.3">
      <c r="E399" s="32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  <c r="AD399" s="37"/>
      <c r="AE399" s="37"/>
      <c r="AF399" s="37"/>
      <c r="AG399" s="37"/>
      <c r="AH399" s="37"/>
      <c r="AI399" s="37"/>
      <c r="AJ399" s="37"/>
      <c r="AK399" s="37"/>
      <c r="AL399" s="37"/>
      <c r="AM399" s="37"/>
      <c r="AN399" s="37"/>
      <c r="AO399" s="37"/>
      <c r="AP399" s="37"/>
      <c r="AQ399" s="37"/>
      <c r="AR399" s="37"/>
      <c r="AS399" s="37"/>
      <c r="AT399" s="37"/>
      <c r="AU399" s="37"/>
      <c r="AV399" s="37"/>
      <c r="AW399" s="37"/>
      <c r="AX399" s="37"/>
      <c r="AY399" s="37"/>
      <c r="AZ399" s="37"/>
      <c r="BA399" s="37"/>
      <c r="BB399" s="37"/>
      <c r="BC399" s="37"/>
      <c r="BD399" s="37"/>
      <c r="BE399" s="37"/>
      <c r="BF399" s="37"/>
      <c r="BG399" s="37"/>
    </row>
    <row r="400" spans="5:59" ht="15.75" customHeight="1" x14ac:dyDescent="0.3">
      <c r="E400" s="32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  <c r="AE400" s="37"/>
      <c r="AF400" s="37"/>
      <c r="AG400" s="37"/>
      <c r="AH400" s="37"/>
      <c r="AI400" s="37"/>
      <c r="AJ400" s="37"/>
      <c r="AK400" s="37"/>
      <c r="AL400" s="37"/>
      <c r="AM400" s="37"/>
      <c r="AN400" s="37"/>
      <c r="AO400" s="37"/>
      <c r="AP400" s="37"/>
      <c r="AQ400" s="37"/>
      <c r="AR400" s="37"/>
      <c r="AS400" s="37"/>
      <c r="AT400" s="37"/>
      <c r="AU400" s="37"/>
      <c r="AV400" s="37"/>
      <c r="AW400" s="37"/>
      <c r="AX400" s="37"/>
      <c r="AY400" s="37"/>
      <c r="AZ400" s="37"/>
      <c r="BA400" s="37"/>
      <c r="BB400" s="37"/>
      <c r="BC400" s="37"/>
      <c r="BD400" s="37"/>
      <c r="BE400" s="37"/>
      <c r="BF400" s="37"/>
      <c r="BG400" s="37"/>
    </row>
    <row r="401" spans="5:59" ht="15.75" customHeight="1" x14ac:dyDescent="0.3">
      <c r="E401" s="32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  <c r="AD401" s="37"/>
      <c r="AE401" s="37"/>
      <c r="AF401" s="37"/>
      <c r="AG401" s="37"/>
      <c r="AH401" s="37"/>
      <c r="AI401" s="37"/>
      <c r="AJ401" s="37"/>
      <c r="AK401" s="37"/>
      <c r="AL401" s="37"/>
      <c r="AM401" s="37"/>
      <c r="AN401" s="37"/>
      <c r="AO401" s="37"/>
      <c r="AP401" s="37"/>
      <c r="AQ401" s="37"/>
      <c r="AR401" s="37"/>
      <c r="AS401" s="37"/>
      <c r="AT401" s="37"/>
      <c r="AU401" s="37"/>
      <c r="AV401" s="37"/>
      <c r="AW401" s="37"/>
      <c r="AX401" s="37"/>
      <c r="AY401" s="37"/>
      <c r="AZ401" s="37"/>
      <c r="BA401" s="37"/>
      <c r="BB401" s="37"/>
      <c r="BC401" s="37"/>
      <c r="BD401" s="37"/>
      <c r="BE401" s="37"/>
      <c r="BF401" s="37"/>
      <c r="BG401" s="37"/>
    </row>
    <row r="402" spans="5:59" ht="15.75" customHeight="1" x14ac:dyDescent="0.3">
      <c r="E402" s="32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  <c r="AD402" s="37"/>
      <c r="AE402" s="37"/>
      <c r="AF402" s="37"/>
      <c r="AG402" s="37"/>
      <c r="AH402" s="37"/>
      <c r="AI402" s="37"/>
      <c r="AJ402" s="37"/>
      <c r="AK402" s="37"/>
      <c r="AL402" s="37"/>
      <c r="AM402" s="37"/>
      <c r="AN402" s="37"/>
      <c r="AO402" s="37"/>
      <c r="AP402" s="37"/>
      <c r="AQ402" s="37"/>
      <c r="AR402" s="37"/>
      <c r="AS402" s="37"/>
      <c r="AT402" s="37"/>
      <c r="AU402" s="37"/>
      <c r="AV402" s="37"/>
      <c r="AW402" s="37"/>
      <c r="AX402" s="37"/>
      <c r="AY402" s="37"/>
      <c r="AZ402" s="37"/>
      <c r="BA402" s="37"/>
      <c r="BB402" s="37"/>
      <c r="BC402" s="37"/>
      <c r="BD402" s="37"/>
      <c r="BE402" s="37"/>
      <c r="BF402" s="37"/>
      <c r="BG402" s="37"/>
    </row>
    <row r="403" spans="5:59" ht="15.75" customHeight="1" x14ac:dyDescent="0.3">
      <c r="E403" s="32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  <c r="AE403" s="37"/>
      <c r="AF403" s="37"/>
      <c r="AG403" s="37"/>
      <c r="AH403" s="37"/>
      <c r="AI403" s="37"/>
      <c r="AJ403" s="37"/>
      <c r="AK403" s="37"/>
      <c r="AL403" s="37"/>
      <c r="AM403" s="37"/>
      <c r="AN403" s="37"/>
      <c r="AO403" s="37"/>
      <c r="AP403" s="37"/>
      <c r="AQ403" s="37"/>
      <c r="AR403" s="37"/>
      <c r="AS403" s="37"/>
      <c r="AT403" s="37"/>
      <c r="AU403" s="37"/>
      <c r="AV403" s="37"/>
      <c r="AW403" s="37"/>
      <c r="AX403" s="37"/>
      <c r="AY403" s="37"/>
      <c r="AZ403" s="37"/>
      <c r="BA403" s="37"/>
      <c r="BB403" s="37"/>
      <c r="BC403" s="37"/>
      <c r="BD403" s="37"/>
      <c r="BE403" s="37"/>
      <c r="BF403" s="37"/>
      <c r="BG403" s="37"/>
    </row>
    <row r="404" spans="5:59" ht="15.75" customHeight="1" x14ac:dyDescent="0.3">
      <c r="E404" s="32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  <c r="AD404" s="37"/>
      <c r="AE404" s="37"/>
      <c r="AF404" s="37"/>
      <c r="AG404" s="37"/>
      <c r="AH404" s="37"/>
      <c r="AI404" s="37"/>
      <c r="AJ404" s="37"/>
      <c r="AK404" s="37"/>
      <c r="AL404" s="37"/>
      <c r="AM404" s="37"/>
      <c r="AN404" s="37"/>
      <c r="AO404" s="37"/>
      <c r="AP404" s="37"/>
      <c r="AQ404" s="37"/>
      <c r="AR404" s="37"/>
      <c r="AS404" s="37"/>
      <c r="AT404" s="37"/>
      <c r="AU404" s="37"/>
      <c r="AV404" s="37"/>
      <c r="AW404" s="37"/>
      <c r="AX404" s="37"/>
      <c r="AY404" s="37"/>
      <c r="AZ404" s="37"/>
      <c r="BA404" s="37"/>
      <c r="BB404" s="37"/>
      <c r="BC404" s="37"/>
      <c r="BD404" s="37"/>
      <c r="BE404" s="37"/>
      <c r="BF404" s="37"/>
      <c r="BG404" s="37"/>
    </row>
    <row r="405" spans="5:59" ht="15.75" customHeight="1" x14ac:dyDescent="0.3">
      <c r="E405" s="32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  <c r="AD405" s="37"/>
      <c r="AE405" s="37"/>
      <c r="AF405" s="37"/>
      <c r="AG405" s="37"/>
      <c r="AH405" s="37"/>
      <c r="AI405" s="37"/>
      <c r="AJ405" s="37"/>
      <c r="AK405" s="37"/>
      <c r="AL405" s="37"/>
      <c r="AM405" s="37"/>
      <c r="AN405" s="37"/>
      <c r="AO405" s="37"/>
      <c r="AP405" s="37"/>
      <c r="AQ405" s="37"/>
      <c r="AR405" s="37"/>
      <c r="AS405" s="37"/>
      <c r="AT405" s="37"/>
      <c r="AU405" s="37"/>
      <c r="AV405" s="37"/>
      <c r="AW405" s="37"/>
      <c r="AX405" s="37"/>
      <c r="AY405" s="37"/>
      <c r="AZ405" s="37"/>
      <c r="BA405" s="37"/>
      <c r="BB405" s="37"/>
      <c r="BC405" s="37"/>
      <c r="BD405" s="37"/>
      <c r="BE405" s="37"/>
      <c r="BF405" s="37"/>
      <c r="BG405" s="37"/>
    </row>
    <row r="406" spans="5:59" ht="15.75" customHeight="1" x14ac:dyDescent="0.3">
      <c r="E406" s="32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7"/>
      <c r="AF406" s="37"/>
      <c r="AG406" s="37"/>
      <c r="AH406" s="37"/>
      <c r="AI406" s="37"/>
      <c r="AJ406" s="37"/>
      <c r="AK406" s="37"/>
      <c r="AL406" s="37"/>
      <c r="AM406" s="37"/>
      <c r="AN406" s="37"/>
      <c r="AO406" s="37"/>
      <c r="AP406" s="37"/>
      <c r="AQ406" s="37"/>
      <c r="AR406" s="37"/>
      <c r="AS406" s="37"/>
      <c r="AT406" s="37"/>
      <c r="AU406" s="37"/>
      <c r="AV406" s="37"/>
      <c r="AW406" s="37"/>
      <c r="AX406" s="37"/>
      <c r="AY406" s="37"/>
      <c r="AZ406" s="37"/>
      <c r="BA406" s="37"/>
      <c r="BB406" s="37"/>
      <c r="BC406" s="37"/>
      <c r="BD406" s="37"/>
      <c r="BE406" s="37"/>
      <c r="BF406" s="37"/>
      <c r="BG406" s="37"/>
    </row>
    <row r="407" spans="5:59" ht="15.75" customHeight="1" x14ac:dyDescent="0.3">
      <c r="E407" s="32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  <c r="AD407" s="37"/>
      <c r="AE407" s="37"/>
      <c r="AF407" s="37"/>
      <c r="AG407" s="37"/>
      <c r="AH407" s="37"/>
      <c r="AI407" s="37"/>
      <c r="AJ407" s="37"/>
      <c r="AK407" s="37"/>
      <c r="AL407" s="37"/>
      <c r="AM407" s="37"/>
      <c r="AN407" s="37"/>
      <c r="AO407" s="37"/>
      <c r="AP407" s="37"/>
      <c r="AQ407" s="37"/>
      <c r="AR407" s="37"/>
      <c r="AS407" s="37"/>
      <c r="AT407" s="37"/>
      <c r="AU407" s="37"/>
      <c r="AV407" s="37"/>
      <c r="AW407" s="37"/>
      <c r="AX407" s="37"/>
      <c r="AY407" s="37"/>
      <c r="AZ407" s="37"/>
      <c r="BA407" s="37"/>
      <c r="BB407" s="37"/>
      <c r="BC407" s="37"/>
      <c r="BD407" s="37"/>
      <c r="BE407" s="37"/>
      <c r="BF407" s="37"/>
      <c r="BG407" s="37"/>
    </row>
    <row r="408" spans="5:59" ht="15.75" customHeight="1" x14ac:dyDescent="0.3">
      <c r="E408" s="32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  <c r="AD408" s="37"/>
      <c r="AE408" s="37"/>
      <c r="AF408" s="37"/>
      <c r="AG408" s="37"/>
      <c r="AH408" s="37"/>
      <c r="AI408" s="37"/>
      <c r="AJ408" s="37"/>
      <c r="AK408" s="37"/>
      <c r="AL408" s="37"/>
      <c r="AM408" s="37"/>
      <c r="AN408" s="37"/>
      <c r="AO408" s="37"/>
      <c r="AP408" s="37"/>
      <c r="AQ408" s="37"/>
      <c r="AR408" s="37"/>
      <c r="AS408" s="37"/>
      <c r="AT408" s="37"/>
      <c r="AU408" s="37"/>
      <c r="AV408" s="37"/>
      <c r="AW408" s="37"/>
      <c r="AX408" s="37"/>
      <c r="AY408" s="37"/>
      <c r="AZ408" s="37"/>
      <c r="BA408" s="37"/>
      <c r="BB408" s="37"/>
      <c r="BC408" s="37"/>
      <c r="BD408" s="37"/>
      <c r="BE408" s="37"/>
      <c r="BF408" s="37"/>
      <c r="BG408" s="37"/>
    </row>
    <row r="409" spans="5:59" ht="15.75" customHeight="1" x14ac:dyDescent="0.3">
      <c r="E409" s="32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  <c r="AE409" s="37"/>
      <c r="AF409" s="37"/>
      <c r="AG409" s="37"/>
      <c r="AH409" s="37"/>
      <c r="AI409" s="37"/>
      <c r="AJ409" s="37"/>
      <c r="AK409" s="37"/>
      <c r="AL409" s="37"/>
      <c r="AM409" s="37"/>
      <c r="AN409" s="37"/>
      <c r="AO409" s="37"/>
      <c r="AP409" s="37"/>
      <c r="AQ409" s="37"/>
      <c r="AR409" s="37"/>
      <c r="AS409" s="37"/>
      <c r="AT409" s="37"/>
      <c r="AU409" s="37"/>
      <c r="AV409" s="37"/>
      <c r="AW409" s="37"/>
      <c r="AX409" s="37"/>
      <c r="AY409" s="37"/>
      <c r="AZ409" s="37"/>
      <c r="BA409" s="37"/>
      <c r="BB409" s="37"/>
      <c r="BC409" s="37"/>
      <c r="BD409" s="37"/>
      <c r="BE409" s="37"/>
      <c r="BF409" s="37"/>
      <c r="BG409" s="37"/>
    </row>
    <row r="410" spans="5:59" ht="15.75" customHeight="1" x14ac:dyDescent="0.3">
      <c r="E410" s="32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  <c r="AD410" s="37"/>
      <c r="AE410" s="37"/>
      <c r="AF410" s="37"/>
      <c r="AG410" s="37"/>
      <c r="AH410" s="37"/>
      <c r="AI410" s="37"/>
      <c r="AJ410" s="37"/>
      <c r="AK410" s="37"/>
      <c r="AL410" s="37"/>
      <c r="AM410" s="37"/>
      <c r="AN410" s="37"/>
      <c r="AO410" s="37"/>
      <c r="AP410" s="37"/>
      <c r="AQ410" s="37"/>
      <c r="AR410" s="37"/>
      <c r="AS410" s="37"/>
      <c r="AT410" s="37"/>
      <c r="AU410" s="37"/>
      <c r="AV410" s="37"/>
      <c r="AW410" s="37"/>
      <c r="AX410" s="37"/>
      <c r="AY410" s="37"/>
      <c r="AZ410" s="37"/>
      <c r="BA410" s="37"/>
      <c r="BB410" s="37"/>
      <c r="BC410" s="37"/>
      <c r="BD410" s="37"/>
      <c r="BE410" s="37"/>
      <c r="BF410" s="37"/>
      <c r="BG410" s="37"/>
    </row>
    <row r="411" spans="5:59" ht="15.75" customHeight="1" x14ac:dyDescent="0.3">
      <c r="E411" s="32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  <c r="AD411" s="37"/>
      <c r="AE411" s="37"/>
      <c r="AF411" s="37"/>
      <c r="AG411" s="37"/>
      <c r="AH411" s="37"/>
      <c r="AI411" s="37"/>
      <c r="AJ411" s="37"/>
      <c r="AK411" s="37"/>
      <c r="AL411" s="37"/>
      <c r="AM411" s="37"/>
      <c r="AN411" s="37"/>
      <c r="AO411" s="37"/>
      <c r="AP411" s="37"/>
      <c r="AQ411" s="37"/>
      <c r="AR411" s="37"/>
      <c r="AS411" s="37"/>
      <c r="AT411" s="37"/>
      <c r="AU411" s="37"/>
      <c r="AV411" s="37"/>
      <c r="AW411" s="37"/>
      <c r="AX411" s="37"/>
      <c r="AY411" s="37"/>
      <c r="AZ411" s="37"/>
      <c r="BA411" s="37"/>
      <c r="BB411" s="37"/>
      <c r="BC411" s="37"/>
      <c r="BD411" s="37"/>
      <c r="BE411" s="37"/>
      <c r="BF411" s="37"/>
      <c r="BG411" s="37"/>
    </row>
    <row r="412" spans="5:59" ht="15.75" customHeight="1" x14ac:dyDescent="0.3">
      <c r="E412" s="32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  <c r="AD412" s="37"/>
      <c r="AE412" s="37"/>
      <c r="AF412" s="37"/>
      <c r="AG412" s="37"/>
      <c r="AH412" s="37"/>
      <c r="AI412" s="37"/>
      <c r="AJ412" s="37"/>
      <c r="AK412" s="37"/>
      <c r="AL412" s="37"/>
      <c r="AM412" s="37"/>
      <c r="AN412" s="37"/>
      <c r="AO412" s="37"/>
      <c r="AP412" s="37"/>
      <c r="AQ412" s="37"/>
      <c r="AR412" s="37"/>
      <c r="AS412" s="37"/>
      <c r="AT412" s="37"/>
      <c r="AU412" s="37"/>
      <c r="AV412" s="37"/>
      <c r="AW412" s="37"/>
      <c r="AX412" s="37"/>
      <c r="AY412" s="37"/>
      <c r="AZ412" s="37"/>
      <c r="BA412" s="37"/>
      <c r="BB412" s="37"/>
      <c r="BC412" s="37"/>
      <c r="BD412" s="37"/>
      <c r="BE412" s="37"/>
      <c r="BF412" s="37"/>
      <c r="BG412" s="37"/>
    </row>
    <row r="413" spans="5:59" ht="15.75" customHeight="1" x14ac:dyDescent="0.3">
      <c r="E413" s="32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  <c r="AD413" s="37"/>
      <c r="AE413" s="37"/>
      <c r="AF413" s="37"/>
      <c r="AG413" s="37"/>
      <c r="AH413" s="37"/>
      <c r="AI413" s="37"/>
      <c r="AJ413" s="37"/>
      <c r="AK413" s="37"/>
      <c r="AL413" s="37"/>
      <c r="AM413" s="37"/>
      <c r="AN413" s="37"/>
      <c r="AO413" s="37"/>
      <c r="AP413" s="37"/>
      <c r="AQ413" s="37"/>
      <c r="AR413" s="37"/>
      <c r="AS413" s="37"/>
      <c r="AT413" s="37"/>
      <c r="AU413" s="37"/>
      <c r="AV413" s="37"/>
      <c r="AW413" s="37"/>
      <c r="AX413" s="37"/>
      <c r="AY413" s="37"/>
      <c r="AZ413" s="37"/>
      <c r="BA413" s="37"/>
      <c r="BB413" s="37"/>
      <c r="BC413" s="37"/>
      <c r="BD413" s="37"/>
      <c r="BE413" s="37"/>
      <c r="BF413" s="37"/>
      <c r="BG413" s="37"/>
    </row>
    <row r="414" spans="5:59" ht="15.75" customHeight="1" x14ac:dyDescent="0.3">
      <c r="E414" s="32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  <c r="AD414" s="37"/>
      <c r="AE414" s="37"/>
      <c r="AF414" s="37"/>
      <c r="AG414" s="37"/>
      <c r="AH414" s="37"/>
      <c r="AI414" s="37"/>
      <c r="AJ414" s="37"/>
      <c r="AK414" s="37"/>
      <c r="AL414" s="37"/>
      <c r="AM414" s="37"/>
      <c r="AN414" s="37"/>
      <c r="AO414" s="37"/>
      <c r="AP414" s="37"/>
      <c r="AQ414" s="37"/>
      <c r="AR414" s="37"/>
      <c r="AS414" s="37"/>
      <c r="AT414" s="37"/>
      <c r="AU414" s="37"/>
      <c r="AV414" s="37"/>
      <c r="AW414" s="37"/>
      <c r="AX414" s="37"/>
      <c r="AY414" s="37"/>
      <c r="AZ414" s="37"/>
      <c r="BA414" s="37"/>
      <c r="BB414" s="37"/>
      <c r="BC414" s="37"/>
      <c r="BD414" s="37"/>
      <c r="BE414" s="37"/>
      <c r="BF414" s="37"/>
      <c r="BG414" s="37"/>
    </row>
    <row r="415" spans="5:59" ht="15.75" customHeight="1" x14ac:dyDescent="0.3">
      <c r="E415" s="32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  <c r="AD415" s="37"/>
      <c r="AE415" s="37"/>
      <c r="AF415" s="37"/>
      <c r="AG415" s="37"/>
      <c r="AH415" s="37"/>
      <c r="AI415" s="37"/>
      <c r="AJ415" s="37"/>
      <c r="AK415" s="37"/>
      <c r="AL415" s="37"/>
      <c r="AM415" s="37"/>
      <c r="AN415" s="37"/>
      <c r="AO415" s="37"/>
      <c r="AP415" s="37"/>
      <c r="AQ415" s="37"/>
      <c r="AR415" s="37"/>
      <c r="AS415" s="37"/>
      <c r="AT415" s="37"/>
      <c r="AU415" s="37"/>
      <c r="AV415" s="37"/>
      <c r="AW415" s="37"/>
      <c r="AX415" s="37"/>
      <c r="AY415" s="37"/>
      <c r="AZ415" s="37"/>
      <c r="BA415" s="37"/>
      <c r="BB415" s="37"/>
      <c r="BC415" s="37"/>
      <c r="BD415" s="37"/>
      <c r="BE415" s="37"/>
      <c r="BF415" s="37"/>
      <c r="BG415" s="37"/>
    </row>
    <row r="416" spans="5:59" ht="15.75" customHeight="1" x14ac:dyDescent="0.3">
      <c r="E416" s="32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  <c r="AD416" s="37"/>
      <c r="AE416" s="37"/>
      <c r="AF416" s="37"/>
      <c r="AG416" s="37"/>
      <c r="AH416" s="37"/>
      <c r="AI416" s="37"/>
      <c r="AJ416" s="37"/>
      <c r="AK416" s="37"/>
      <c r="AL416" s="37"/>
      <c r="AM416" s="37"/>
      <c r="AN416" s="37"/>
      <c r="AO416" s="37"/>
      <c r="AP416" s="37"/>
      <c r="AQ416" s="37"/>
      <c r="AR416" s="37"/>
      <c r="AS416" s="37"/>
      <c r="AT416" s="37"/>
      <c r="AU416" s="37"/>
      <c r="AV416" s="37"/>
      <c r="AW416" s="37"/>
      <c r="AX416" s="37"/>
      <c r="AY416" s="37"/>
      <c r="AZ416" s="37"/>
      <c r="BA416" s="37"/>
      <c r="BB416" s="37"/>
      <c r="BC416" s="37"/>
      <c r="BD416" s="37"/>
      <c r="BE416" s="37"/>
      <c r="BF416" s="37"/>
      <c r="BG416" s="37"/>
    </row>
    <row r="417" spans="5:59" ht="15.75" customHeight="1" x14ac:dyDescent="0.3">
      <c r="E417" s="32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  <c r="AE417" s="37"/>
      <c r="AF417" s="37"/>
      <c r="AG417" s="37"/>
      <c r="AH417" s="37"/>
      <c r="AI417" s="37"/>
      <c r="AJ417" s="37"/>
      <c r="AK417" s="37"/>
      <c r="AL417" s="37"/>
      <c r="AM417" s="37"/>
      <c r="AN417" s="37"/>
      <c r="AO417" s="37"/>
      <c r="AP417" s="37"/>
      <c r="AQ417" s="37"/>
      <c r="AR417" s="37"/>
      <c r="AS417" s="37"/>
      <c r="AT417" s="37"/>
      <c r="AU417" s="37"/>
      <c r="AV417" s="37"/>
      <c r="AW417" s="37"/>
      <c r="AX417" s="37"/>
      <c r="AY417" s="37"/>
      <c r="AZ417" s="37"/>
      <c r="BA417" s="37"/>
      <c r="BB417" s="37"/>
      <c r="BC417" s="37"/>
      <c r="BD417" s="37"/>
      <c r="BE417" s="37"/>
      <c r="BF417" s="37"/>
      <c r="BG417" s="37"/>
    </row>
    <row r="418" spans="5:59" ht="15.75" customHeight="1" x14ac:dyDescent="0.3">
      <c r="E418" s="32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  <c r="AD418" s="37"/>
      <c r="AE418" s="37"/>
      <c r="AF418" s="37"/>
      <c r="AG418" s="37"/>
      <c r="AH418" s="37"/>
      <c r="AI418" s="37"/>
      <c r="AJ418" s="37"/>
      <c r="AK418" s="37"/>
      <c r="AL418" s="37"/>
      <c r="AM418" s="37"/>
      <c r="AN418" s="37"/>
      <c r="AO418" s="37"/>
      <c r="AP418" s="37"/>
      <c r="AQ418" s="37"/>
      <c r="AR418" s="37"/>
      <c r="AS418" s="37"/>
      <c r="AT418" s="37"/>
      <c r="AU418" s="37"/>
      <c r="AV418" s="37"/>
      <c r="AW418" s="37"/>
      <c r="AX418" s="37"/>
      <c r="AY418" s="37"/>
      <c r="AZ418" s="37"/>
      <c r="BA418" s="37"/>
      <c r="BB418" s="37"/>
      <c r="BC418" s="37"/>
      <c r="BD418" s="37"/>
      <c r="BE418" s="37"/>
      <c r="BF418" s="37"/>
      <c r="BG418" s="37"/>
    </row>
    <row r="419" spans="5:59" ht="15.75" customHeight="1" x14ac:dyDescent="0.3">
      <c r="E419" s="32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  <c r="AD419" s="37"/>
      <c r="AE419" s="37"/>
      <c r="AF419" s="37"/>
      <c r="AG419" s="37"/>
      <c r="AH419" s="37"/>
      <c r="AI419" s="37"/>
      <c r="AJ419" s="37"/>
      <c r="AK419" s="37"/>
      <c r="AL419" s="37"/>
      <c r="AM419" s="37"/>
      <c r="AN419" s="37"/>
      <c r="AO419" s="37"/>
      <c r="AP419" s="37"/>
      <c r="AQ419" s="37"/>
      <c r="AR419" s="37"/>
      <c r="AS419" s="37"/>
      <c r="AT419" s="37"/>
      <c r="AU419" s="37"/>
      <c r="AV419" s="37"/>
      <c r="AW419" s="37"/>
      <c r="AX419" s="37"/>
      <c r="AY419" s="37"/>
      <c r="AZ419" s="37"/>
      <c r="BA419" s="37"/>
      <c r="BB419" s="37"/>
      <c r="BC419" s="37"/>
      <c r="BD419" s="37"/>
      <c r="BE419" s="37"/>
      <c r="BF419" s="37"/>
      <c r="BG419" s="37"/>
    </row>
    <row r="420" spans="5:59" ht="15.75" customHeight="1" x14ac:dyDescent="0.3">
      <c r="E420" s="32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  <c r="AD420" s="37"/>
      <c r="AE420" s="37"/>
      <c r="AF420" s="37"/>
      <c r="AG420" s="37"/>
      <c r="AH420" s="37"/>
      <c r="AI420" s="37"/>
      <c r="AJ420" s="37"/>
      <c r="AK420" s="37"/>
      <c r="AL420" s="37"/>
      <c r="AM420" s="37"/>
      <c r="AN420" s="37"/>
      <c r="AO420" s="37"/>
      <c r="AP420" s="37"/>
      <c r="AQ420" s="37"/>
      <c r="AR420" s="37"/>
      <c r="AS420" s="37"/>
      <c r="AT420" s="37"/>
      <c r="AU420" s="37"/>
      <c r="AV420" s="37"/>
      <c r="AW420" s="37"/>
      <c r="AX420" s="37"/>
      <c r="AY420" s="37"/>
      <c r="AZ420" s="37"/>
      <c r="BA420" s="37"/>
      <c r="BB420" s="37"/>
      <c r="BC420" s="37"/>
      <c r="BD420" s="37"/>
      <c r="BE420" s="37"/>
      <c r="BF420" s="37"/>
      <c r="BG420" s="37"/>
    </row>
    <row r="421" spans="5:59" ht="15.75" customHeight="1" x14ac:dyDescent="0.3">
      <c r="E421" s="32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  <c r="AD421" s="37"/>
      <c r="AE421" s="37"/>
      <c r="AF421" s="37"/>
      <c r="AG421" s="37"/>
      <c r="AH421" s="37"/>
      <c r="AI421" s="37"/>
      <c r="AJ421" s="37"/>
      <c r="AK421" s="37"/>
      <c r="AL421" s="37"/>
      <c r="AM421" s="37"/>
      <c r="AN421" s="37"/>
      <c r="AO421" s="37"/>
      <c r="AP421" s="37"/>
      <c r="AQ421" s="37"/>
      <c r="AR421" s="37"/>
      <c r="AS421" s="37"/>
      <c r="AT421" s="37"/>
      <c r="AU421" s="37"/>
      <c r="AV421" s="37"/>
      <c r="AW421" s="37"/>
      <c r="AX421" s="37"/>
      <c r="AY421" s="37"/>
      <c r="AZ421" s="37"/>
      <c r="BA421" s="37"/>
      <c r="BB421" s="37"/>
      <c r="BC421" s="37"/>
      <c r="BD421" s="37"/>
      <c r="BE421" s="37"/>
      <c r="BF421" s="37"/>
      <c r="BG421" s="37"/>
    </row>
    <row r="422" spans="5:59" ht="15.75" customHeight="1" x14ac:dyDescent="0.3">
      <c r="E422" s="32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  <c r="AD422" s="37"/>
      <c r="AE422" s="37"/>
      <c r="AF422" s="37"/>
      <c r="AG422" s="37"/>
      <c r="AH422" s="37"/>
      <c r="AI422" s="37"/>
      <c r="AJ422" s="37"/>
      <c r="AK422" s="37"/>
      <c r="AL422" s="37"/>
      <c r="AM422" s="37"/>
      <c r="AN422" s="37"/>
      <c r="AO422" s="37"/>
      <c r="AP422" s="37"/>
      <c r="AQ422" s="37"/>
      <c r="AR422" s="37"/>
      <c r="AS422" s="37"/>
      <c r="AT422" s="37"/>
      <c r="AU422" s="37"/>
      <c r="AV422" s="37"/>
      <c r="AW422" s="37"/>
      <c r="AX422" s="37"/>
      <c r="AY422" s="37"/>
      <c r="AZ422" s="37"/>
      <c r="BA422" s="37"/>
      <c r="BB422" s="37"/>
      <c r="BC422" s="37"/>
      <c r="BD422" s="37"/>
      <c r="BE422" s="37"/>
      <c r="BF422" s="37"/>
      <c r="BG422" s="37"/>
    </row>
    <row r="423" spans="5:59" ht="15.75" customHeight="1" x14ac:dyDescent="0.3">
      <c r="E423" s="32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  <c r="AD423" s="37"/>
      <c r="AE423" s="37"/>
      <c r="AF423" s="37"/>
      <c r="AG423" s="37"/>
      <c r="AH423" s="37"/>
      <c r="AI423" s="37"/>
      <c r="AJ423" s="37"/>
      <c r="AK423" s="37"/>
      <c r="AL423" s="37"/>
      <c r="AM423" s="37"/>
      <c r="AN423" s="37"/>
      <c r="AO423" s="37"/>
      <c r="AP423" s="37"/>
      <c r="AQ423" s="37"/>
      <c r="AR423" s="37"/>
      <c r="AS423" s="37"/>
      <c r="AT423" s="37"/>
      <c r="AU423" s="37"/>
      <c r="AV423" s="37"/>
      <c r="AW423" s="37"/>
      <c r="AX423" s="37"/>
      <c r="AY423" s="37"/>
      <c r="AZ423" s="37"/>
      <c r="BA423" s="37"/>
      <c r="BB423" s="37"/>
      <c r="BC423" s="37"/>
      <c r="BD423" s="37"/>
      <c r="BE423" s="37"/>
      <c r="BF423" s="37"/>
      <c r="BG423" s="37"/>
    </row>
    <row r="424" spans="5:59" ht="15.75" customHeight="1" x14ac:dyDescent="0.3">
      <c r="E424" s="32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  <c r="AD424" s="37"/>
      <c r="AE424" s="37"/>
      <c r="AF424" s="37"/>
      <c r="AG424" s="37"/>
      <c r="AH424" s="37"/>
      <c r="AI424" s="37"/>
      <c r="AJ424" s="37"/>
      <c r="AK424" s="37"/>
      <c r="AL424" s="37"/>
      <c r="AM424" s="37"/>
      <c r="AN424" s="37"/>
      <c r="AO424" s="37"/>
      <c r="AP424" s="37"/>
      <c r="AQ424" s="37"/>
      <c r="AR424" s="37"/>
      <c r="AS424" s="37"/>
      <c r="AT424" s="37"/>
      <c r="AU424" s="37"/>
      <c r="AV424" s="37"/>
      <c r="AW424" s="37"/>
      <c r="AX424" s="37"/>
      <c r="AY424" s="37"/>
      <c r="AZ424" s="37"/>
      <c r="BA424" s="37"/>
      <c r="BB424" s="37"/>
      <c r="BC424" s="37"/>
      <c r="BD424" s="37"/>
      <c r="BE424" s="37"/>
      <c r="BF424" s="37"/>
      <c r="BG424" s="37"/>
    </row>
    <row r="425" spans="5:59" ht="15.75" customHeight="1" x14ac:dyDescent="0.3">
      <c r="E425" s="32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  <c r="AD425" s="37"/>
      <c r="AE425" s="37"/>
      <c r="AF425" s="37"/>
      <c r="AG425" s="37"/>
      <c r="AH425" s="37"/>
      <c r="AI425" s="37"/>
      <c r="AJ425" s="37"/>
      <c r="AK425" s="37"/>
      <c r="AL425" s="37"/>
      <c r="AM425" s="37"/>
      <c r="AN425" s="37"/>
      <c r="AO425" s="37"/>
      <c r="AP425" s="37"/>
      <c r="AQ425" s="37"/>
      <c r="AR425" s="37"/>
      <c r="AS425" s="37"/>
      <c r="AT425" s="37"/>
      <c r="AU425" s="37"/>
      <c r="AV425" s="37"/>
      <c r="AW425" s="37"/>
      <c r="AX425" s="37"/>
      <c r="AY425" s="37"/>
      <c r="AZ425" s="37"/>
      <c r="BA425" s="37"/>
      <c r="BB425" s="37"/>
      <c r="BC425" s="37"/>
      <c r="BD425" s="37"/>
      <c r="BE425" s="37"/>
      <c r="BF425" s="37"/>
      <c r="BG425" s="37"/>
    </row>
    <row r="426" spans="5:59" ht="15.75" customHeight="1" x14ac:dyDescent="0.3">
      <c r="E426" s="32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  <c r="AD426" s="37"/>
      <c r="AE426" s="37"/>
      <c r="AF426" s="37"/>
      <c r="AG426" s="37"/>
      <c r="AH426" s="37"/>
      <c r="AI426" s="37"/>
      <c r="AJ426" s="37"/>
      <c r="AK426" s="37"/>
      <c r="AL426" s="37"/>
      <c r="AM426" s="37"/>
      <c r="AN426" s="37"/>
      <c r="AO426" s="37"/>
      <c r="AP426" s="37"/>
      <c r="AQ426" s="37"/>
      <c r="AR426" s="37"/>
      <c r="AS426" s="37"/>
      <c r="AT426" s="37"/>
      <c r="AU426" s="37"/>
      <c r="AV426" s="37"/>
      <c r="AW426" s="37"/>
      <c r="AX426" s="37"/>
      <c r="AY426" s="37"/>
      <c r="AZ426" s="37"/>
      <c r="BA426" s="37"/>
      <c r="BB426" s="37"/>
      <c r="BC426" s="37"/>
      <c r="BD426" s="37"/>
      <c r="BE426" s="37"/>
      <c r="BF426" s="37"/>
      <c r="BG426" s="37"/>
    </row>
    <row r="427" spans="5:59" ht="15.75" customHeight="1" x14ac:dyDescent="0.3">
      <c r="E427" s="32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  <c r="AD427" s="37"/>
      <c r="AE427" s="37"/>
      <c r="AF427" s="37"/>
      <c r="AG427" s="37"/>
      <c r="AH427" s="37"/>
      <c r="AI427" s="37"/>
      <c r="AJ427" s="37"/>
      <c r="AK427" s="37"/>
      <c r="AL427" s="37"/>
      <c r="AM427" s="37"/>
      <c r="AN427" s="37"/>
      <c r="AO427" s="37"/>
      <c r="AP427" s="37"/>
      <c r="AQ427" s="37"/>
      <c r="AR427" s="37"/>
      <c r="AS427" s="37"/>
      <c r="AT427" s="37"/>
      <c r="AU427" s="37"/>
      <c r="AV427" s="37"/>
      <c r="AW427" s="37"/>
      <c r="AX427" s="37"/>
      <c r="AY427" s="37"/>
      <c r="AZ427" s="37"/>
      <c r="BA427" s="37"/>
      <c r="BB427" s="37"/>
      <c r="BC427" s="37"/>
      <c r="BD427" s="37"/>
      <c r="BE427" s="37"/>
      <c r="BF427" s="37"/>
      <c r="BG427" s="37"/>
    </row>
    <row r="428" spans="5:59" ht="15.75" customHeight="1" x14ac:dyDescent="0.3">
      <c r="E428" s="32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  <c r="AD428" s="37"/>
      <c r="AE428" s="37"/>
      <c r="AF428" s="37"/>
      <c r="AG428" s="37"/>
      <c r="AH428" s="37"/>
      <c r="AI428" s="37"/>
      <c r="AJ428" s="37"/>
      <c r="AK428" s="37"/>
      <c r="AL428" s="37"/>
      <c r="AM428" s="37"/>
      <c r="AN428" s="37"/>
      <c r="AO428" s="37"/>
      <c r="AP428" s="37"/>
      <c r="AQ428" s="37"/>
      <c r="AR428" s="37"/>
      <c r="AS428" s="37"/>
      <c r="AT428" s="37"/>
      <c r="AU428" s="37"/>
      <c r="AV428" s="37"/>
      <c r="AW428" s="37"/>
      <c r="AX428" s="37"/>
      <c r="AY428" s="37"/>
      <c r="AZ428" s="37"/>
      <c r="BA428" s="37"/>
      <c r="BB428" s="37"/>
      <c r="BC428" s="37"/>
      <c r="BD428" s="37"/>
      <c r="BE428" s="37"/>
      <c r="BF428" s="37"/>
      <c r="BG428" s="37"/>
    </row>
    <row r="429" spans="5:59" ht="15.75" customHeight="1" x14ac:dyDescent="0.3">
      <c r="E429" s="32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  <c r="AD429" s="37"/>
      <c r="AE429" s="37"/>
      <c r="AF429" s="37"/>
      <c r="AG429" s="37"/>
      <c r="AH429" s="37"/>
      <c r="AI429" s="37"/>
      <c r="AJ429" s="37"/>
      <c r="AK429" s="37"/>
      <c r="AL429" s="37"/>
      <c r="AM429" s="37"/>
      <c r="AN429" s="37"/>
      <c r="AO429" s="37"/>
      <c r="AP429" s="37"/>
      <c r="AQ429" s="37"/>
      <c r="AR429" s="37"/>
      <c r="AS429" s="37"/>
      <c r="AT429" s="37"/>
      <c r="AU429" s="37"/>
      <c r="AV429" s="37"/>
      <c r="AW429" s="37"/>
      <c r="AX429" s="37"/>
      <c r="AY429" s="37"/>
      <c r="AZ429" s="37"/>
      <c r="BA429" s="37"/>
      <c r="BB429" s="37"/>
      <c r="BC429" s="37"/>
      <c r="BD429" s="37"/>
      <c r="BE429" s="37"/>
      <c r="BF429" s="37"/>
      <c r="BG429" s="37"/>
    </row>
    <row r="430" spans="5:59" ht="15.75" customHeight="1" x14ac:dyDescent="0.3">
      <c r="E430" s="32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  <c r="AE430" s="37"/>
      <c r="AF430" s="37"/>
      <c r="AG430" s="37"/>
      <c r="AH430" s="37"/>
      <c r="AI430" s="37"/>
      <c r="AJ430" s="37"/>
      <c r="AK430" s="37"/>
      <c r="AL430" s="37"/>
      <c r="AM430" s="37"/>
      <c r="AN430" s="37"/>
      <c r="AO430" s="37"/>
      <c r="AP430" s="37"/>
      <c r="AQ430" s="37"/>
      <c r="AR430" s="37"/>
      <c r="AS430" s="37"/>
      <c r="AT430" s="37"/>
      <c r="AU430" s="37"/>
      <c r="AV430" s="37"/>
      <c r="AW430" s="37"/>
      <c r="AX430" s="37"/>
      <c r="AY430" s="37"/>
      <c r="AZ430" s="37"/>
      <c r="BA430" s="37"/>
      <c r="BB430" s="37"/>
      <c r="BC430" s="37"/>
      <c r="BD430" s="37"/>
      <c r="BE430" s="37"/>
      <c r="BF430" s="37"/>
      <c r="BG430" s="37"/>
    </row>
    <row r="431" spans="5:59" ht="15.75" customHeight="1" x14ac:dyDescent="0.3">
      <c r="E431" s="32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  <c r="AD431" s="37"/>
      <c r="AE431" s="37"/>
      <c r="AF431" s="37"/>
      <c r="AG431" s="37"/>
      <c r="AH431" s="37"/>
      <c r="AI431" s="37"/>
      <c r="AJ431" s="37"/>
      <c r="AK431" s="37"/>
      <c r="AL431" s="37"/>
      <c r="AM431" s="37"/>
      <c r="AN431" s="37"/>
      <c r="AO431" s="37"/>
      <c r="AP431" s="37"/>
      <c r="AQ431" s="37"/>
      <c r="AR431" s="37"/>
      <c r="AS431" s="37"/>
      <c r="AT431" s="37"/>
      <c r="AU431" s="37"/>
      <c r="AV431" s="37"/>
      <c r="AW431" s="37"/>
      <c r="AX431" s="37"/>
      <c r="AY431" s="37"/>
      <c r="AZ431" s="37"/>
      <c r="BA431" s="37"/>
      <c r="BB431" s="37"/>
      <c r="BC431" s="37"/>
      <c r="BD431" s="37"/>
      <c r="BE431" s="37"/>
      <c r="BF431" s="37"/>
      <c r="BG431" s="37"/>
    </row>
    <row r="432" spans="5:59" ht="15.75" customHeight="1" x14ac:dyDescent="0.3">
      <c r="E432" s="32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  <c r="AD432" s="37"/>
      <c r="AE432" s="37"/>
      <c r="AF432" s="37"/>
      <c r="AG432" s="37"/>
      <c r="AH432" s="37"/>
      <c r="AI432" s="37"/>
      <c r="AJ432" s="37"/>
      <c r="AK432" s="37"/>
      <c r="AL432" s="37"/>
      <c r="AM432" s="37"/>
      <c r="AN432" s="37"/>
      <c r="AO432" s="37"/>
      <c r="AP432" s="37"/>
      <c r="AQ432" s="37"/>
      <c r="AR432" s="37"/>
      <c r="AS432" s="37"/>
      <c r="AT432" s="37"/>
      <c r="AU432" s="37"/>
      <c r="AV432" s="37"/>
      <c r="AW432" s="37"/>
      <c r="AX432" s="37"/>
      <c r="AY432" s="37"/>
      <c r="AZ432" s="37"/>
      <c r="BA432" s="37"/>
      <c r="BB432" s="37"/>
      <c r="BC432" s="37"/>
      <c r="BD432" s="37"/>
      <c r="BE432" s="37"/>
      <c r="BF432" s="37"/>
      <c r="BG432" s="37"/>
    </row>
    <row r="433" spans="5:59" ht="15.75" customHeight="1" x14ac:dyDescent="0.3">
      <c r="E433" s="32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  <c r="AF433" s="37"/>
      <c r="AG433" s="37"/>
      <c r="AH433" s="37"/>
      <c r="AI433" s="37"/>
      <c r="AJ433" s="37"/>
      <c r="AK433" s="37"/>
      <c r="AL433" s="37"/>
      <c r="AM433" s="37"/>
      <c r="AN433" s="37"/>
      <c r="AO433" s="37"/>
      <c r="AP433" s="37"/>
      <c r="AQ433" s="37"/>
      <c r="AR433" s="37"/>
      <c r="AS433" s="37"/>
      <c r="AT433" s="37"/>
      <c r="AU433" s="37"/>
      <c r="AV433" s="37"/>
      <c r="AW433" s="37"/>
      <c r="AX433" s="37"/>
      <c r="AY433" s="37"/>
      <c r="AZ433" s="37"/>
      <c r="BA433" s="37"/>
      <c r="BB433" s="37"/>
      <c r="BC433" s="37"/>
      <c r="BD433" s="37"/>
      <c r="BE433" s="37"/>
      <c r="BF433" s="37"/>
      <c r="BG433" s="37"/>
    </row>
    <row r="434" spans="5:59" ht="15.75" customHeight="1" x14ac:dyDescent="0.3">
      <c r="E434" s="32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  <c r="AD434" s="37"/>
      <c r="AE434" s="37"/>
      <c r="AF434" s="37"/>
      <c r="AG434" s="37"/>
      <c r="AH434" s="37"/>
      <c r="AI434" s="37"/>
      <c r="AJ434" s="37"/>
      <c r="AK434" s="37"/>
      <c r="AL434" s="37"/>
      <c r="AM434" s="37"/>
      <c r="AN434" s="37"/>
      <c r="AO434" s="37"/>
      <c r="AP434" s="37"/>
      <c r="AQ434" s="37"/>
      <c r="AR434" s="37"/>
      <c r="AS434" s="37"/>
      <c r="AT434" s="37"/>
      <c r="AU434" s="37"/>
      <c r="AV434" s="37"/>
      <c r="AW434" s="37"/>
      <c r="AX434" s="37"/>
      <c r="AY434" s="37"/>
      <c r="AZ434" s="37"/>
      <c r="BA434" s="37"/>
      <c r="BB434" s="37"/>
      <c r="BC434" s="37"/>
      <c r="BD434" s="37"/>
      <c r="BE434" s="37"/>
      <c r="BF434" s="37"/>
      <c r="BG434" s="37"/>
    </row>
    <row r="435" spans="5:59" ht="15.75" customHeight="1" x14ac:dyDescent="0.3">
      <c r="E435" s="32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  <c r="AD435" s="37"/>
      <c r="AE435" s="37"/>
      <c r="AF435" s="37"/>
      <c r="AG435" s="37"/>
      <c r="AH435" s="37"/>
      <c r="AI435" s="37"/>
      <c r="AJ435" s="37"/>
      <c r="AK435" s="37"/>
      <c r="AL435" s="37"/>
      <c r="AM435" s="37"/>
      <c r="AN435" s="37"/>
      <c r="AO435" s="37"/>
      <c r="AP435" s="37"/>
      <c r="AQ435" s="37"/>
      <c r="AR435" s="37"/>
      <c r="AS435" s="37"/>
      <c r="AT435" s="37"/>
      <c r="AU435" s="37"/>
      <c r="AV435" s="37"/>
      <c r="AW435" s="37"/>
      <c r="AX435" s="37"/>
      <c r="AY435" s="37"/>
      <c r="AZ435" s="37"/>
      <c r="BA435" s="37"/>
      <c r="BB435" s="37"/>
      <c r="BC435" s="37"/>
      <c r="BD435" s="37"/>
      <c r="BE435" s="37"/>
      <c r="BF435" s="37"/>
      <c r="BG435" s="37"/>
    </row>
    <row r="436" spans="5:59" ht="15.75" customHeight="1" x14ac:dyDescent="0.3">
      <c r="E436" s="32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  <c r="AD436" s="37"/>
      <c r="AE436" s="37"/>
      <c r="AF436" s="37"/>
      <c r="AG436" s="37"/>
      <c r="AH436" s="37"/>
      <c r="AI436" s="37"/>
      <c r="AJ436" s="37"/>
      <c r="AK436" s="37"/>
      <c r="AL436" s="37"/>
      <c r="AM436" s="37"/>
      <c r="AN436" s="37"/>
      <c r="AO436" s="37"/>
      <c r="AP436" s="37"/>
      <c r="AQ436" s="37"/>
      <c r="AR436" s="37"/>
      <c r="AS436" s="37"/>
      <c r="AT436" s="37"/>
      <c r="AU436" s="37"/>
      <c r="AV436" s="37"/>
      <c r="AW436" s="37"/>
      <c r="AX436" s="37"/>
      <c r="AY436" s="37"/>
      <c r="AZ436" s="37"/>
      <c r="BA436" s="37"/>
      <c r="BB436" s="37"/>
      <c r="BC436" s="37"/>
      <c r="BD436" s="37"/>
      <c r="BE436" s="37"/>
      <c r="BF436" s="37"/>
      <c r="BG436" s="37"/>
    </row>
    <row r="437" spans="5:59" ht="15.75" customHeight="1" x14ac:dyDescent="0.3">
      <c r="E437" s="32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  <c r="AD437" s="37"/>
      <c r="AE437" s="37"/>
      <c r="AF437" s="37"/>
      <c r="AG437" s="37"/>
      <c r="AH437" s="37"/>
      <c r="AI437" s="37"/>
      <c r="AJ437" s="37"/>
      <c r="AK437" s="37"/>
      <c r="AL437" s="37"/>
      <c r="AM437" s="37"/>
      <c r="AN437" s="37"/>
      <c r="AO437" s="37"/>
      <c r="AP437" s="37"/>
      <c r="AQ437" s="37"/>
      <c r="AR437" s="37"/>
      <c r="AS437" s="37"/>
      <c r="AT437" s="37"/>
      <c r="AU437" s="37"/>
      <c r="AV437" s="37"/>
      <c r="AW437" s="37"/>
      <c r="AX437" s="37"/>
      <c r="AY437" s="37"/>
      <c r="AZ437" s="37"/>
      <c r="BA437" s="37"/>
      <c r="BB437" s="37"/>
      <c r="BC437" s="37"/>
      <c r="BD437" s="37"/>
      <c r="BE437" s="37"/>
      <c r="BF437" s="37"/>
      <c r="BG437" s="37"/>
    </row>
    <row r="438" spans="5:59" ht="15.75" customHeight="1" x14ac:dyDescent="0.3">
      <c r="E438" s="32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  <c r="AD438" s="37"/>
      <c r="AE438" s="37"/>
      <c r="AF438" s="37"/>
      <c r="AG438" s="37"/>
      <c r="AH438" s="37"/>
      <c r="AI438" s="37"/>
      <c r="AJ438" s="37"/>
      <c r="AK438" s="37"/>
      <c r="AL438" s="37"/>
      <c r="AM438" s="37"/>
      <c r="AN438" s="37"/>
      <c r="AO438" s="37"/>
      <c r="AP438" s="37"/>
      <c r="AQ438" s="37"/>
      <c r="AR438" s="37"/>
      <c r="AS438" s="37"/>
      <c r="AT438" s="37"/>
      <c r="AU438" s="37"/>
      <c r="AV438" s="37"/>
      <c r="AW438" s="37"/>
      <c r="AX438" s="37"/>
      <c r="AY438" s="37"/>
      <c r="AZ438" s="37"/>
      <c r="BA438" s="37"/>
      <c r="BB438" s="37"/>
      <c r="BC438" s="37"/>
      <c r="BD438" s="37"/>
      <c r="BE438" s="37"/>
      <c r="BF438" s="37"/>
      <c r="BG438" s="37"/>
    </row>
    <row r="439" spans="5:59" ht="15.75" customHeight="1" x14ac:dyDescent="0.3">
      <c r="E439" s="32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  <c r="AD439" s="37"/>
      <c r="AE439" s="37"/>
      <c r="AF439" s="37"/>
      <c r="AG439" s="37"/>
      <c r="AH439" s="37"/>
      <c r="AI439" s="37"/>
      <c r="AJ439" s="37"/>
      <c r="AK439" s="37"/>
      <c r="AL439" s="37"/>
      <c r="AM439" s="37"/>
      <c r="AN439" s="37"/>
      <c r="AO439" s="37"/>
      <c r="AP439" s="37"/>
      <c r="AQ439" s="37"/>
      <c r="AR439" s="37"/>
      <c r="AS439" s="37"/>
      <c r="AT439" s="37"/>
      <c r="AU439" s="37"/>
      <c r="AV439" s="37"/>
      <c r="AW439" s="37"/>
      <c r="AX439" s="37"/>
      <c r="AY439" s="37"/>
      <c r="AZ439" s="37"/>
      <c r="BA439" s="37"/>
      <c r="BB439" s="37"/>
      <c r="BC439" s="37"/>
      <c r="BD439" s="37"/>
      <c r="BE439" s="37"/>
      <c r="BF439" s="37"/>
      <c r="BG439" s="37"/>
    </row>
    <row r="440" spans="5:59" ht="15.75" customHeight="1" x14ac:dyDescent="0.3">
      <c r="E440" s="32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  <c r="AE440" s="37"/>
      <c r="AF440" s="37"/>
      <c r="AG440" s="37"/>
      <c r="AH440" s="37"/>
      <c r="AI440" s="37"/>
      <c r="AJ440" s="37"/>
      <c r="AK440" s="37"/>
      <c r="AL440" s="37"/>
      <c r="AM440" s="37"/>
      <c r="AN440" s="37"/>
      <c r="AO440" s="37"/>
      <c r="AP440" s="37"/>
      <c r="AQ440" s="37"/>
      <c r="AR440" s="37"/>
      <c r="AS440" s="37"/>
      <c r="AT440" s="37"/>
      <c r="AU440" s="37"/>
      <c r="AV440" s="37"/>
      <c r="AW440" s="37"/>
      <c r="AX440" s="37"/>
      <c r="AY440" s="37"/>
      <c r="AZ440" s="37"/>
      <c r="BA440" s="37"/>
      <c r="BB440" s="37"/>
      <c r="BC440" s="37"/>
      <c r="BD440" s="37"/>
      <c r="BE440" s="37"/>
      <c r="BF440" s="37"/>
      <c r="BG440" s="37"/>
    </row>
    <row r="441" spans="5:59" ht="15.75" customHeight="1" x14ac:dyDescent="0.3">
      <c r="E441" s="32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  <c r="AD441" s="37"/>
      <c r="AE441" s="37"/>
      <c r="AF441" s="37"/>
      <c r="AG441" s="37"/>
      <c r="AH441" s="37"/>
      <c r="AI441" s="37"/>
      <c r="AJ441" s="37"/>
      <c r="AK441" s="37"/>
      <c r="AL441" s="37"/>
      <c r="AM441" s="37"/>
      <c r="AN441" s="37"/>
      <c r="AO441" s="37"/>
      <c r="AP441" s="37"/>
      <c r="AQ441" s="37"/>
      <c r="AR441" s="37"/>
      <c r="AS441" s="37"/>
      <c r="AT441" s="37"/>
      <c r="AU441" s="37"/>
      <c r="AV441" s="37"/>
      <c r="AW441" s="37"/>
      <c r="AX441" s="37"/>
      <c r="AY441" s="37"/>
      <c r="AZ441" s="37"/>
      <c r="BA441" s="37"/>
      <c r="BB441" s="37"/>
      <c r="BC441" s="37"/>
      <c r="BD441" s="37"/>
      <c r="BE441" s="37"/>
      <c r="BF441" s="37"/>
      <c r="BG441" s="37"/>
    </row>
    <row r="442" spans="5:59" ht="15.75" customHeight="1" x14ac:dyDescent="0.3">
      <c r="E442" s="32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  <c r="AD442" s="37"/>
      <c r="AE442" s="37"/>
      <c r="AF442" s="37"/>
      <c r="AG442" s="37"/>
      <c r="AH442" s="37"/>
      <c r="AI442" s="37"/>
      <c r="AJ442" s="37"/>
      <c r="AK442" s="37"/>
      <c r="AL442" s="37"/>
      <c r="AM442" s="37"/>
      <c r="AN442" s="37"/>
      <c r="AO442" s="37"/>
      <c r="AP442" s="37"/>
      <c r="AQ442" s="37"/>
      <c r="AR442" s="37"/>
      <c r="AS442" s="37"/>
      <c r="AT442" s="37"/>
      <c r="AU442" s="37"/>
      <c r="AV442" s="37"/>
      <c r="AW442" s="37"/>
      <c r="AX442" s="37"/>
      <c r="AY442" s="37"/>
      <c r="AZ442" s="37"/>
      <c r="BA442" s="37"/>
      <c r="BB442" s="37"/>
      <c r="BC442" s="37"/>
      <c r="BD442" s="37"/>
      <c r="BE442" s="37"/>
      <c r="BF442" s="37"/>
      <c r="BG442" s="37"/>
    </row>
    <row r="443" spans="5:59" ht="15.75" customHeight="1" x14ac:dyDescent="0.3">
      <c r="E443" s="32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  <c r="AE443" s="37"/>
      <c r="AF443" s="37"/>
      <c r="AG443" s="37"/>
      <c r="AH443" s="37"/>
      <c r="AI443" s="37"/>
      <c r="AJ443" s="37"/>
      <c r="AK443" s="37"/>
      <c r="AL443" s="37"/>
      <c r="AM443" s="37"/>
      <c r="AN443" s="37"/>
      <c r="AO443" s="37"/>
      <c r="AP443" s="37"/>
      <c r="AQ443" s="37"/>
      <c r="AR443" s="37"/>
      <c r="AS443" s="37"/>
      <c r="AT443" s="37"/>
      <c r="AU443" s="37"/>
      <c r="AV443" s="37"/>
      <c r="AW443" s="37"/>
      <c r="AX443" s="37"/>
      <c r="AY443" s="37"/>
      <c r="AZ443" s="37"/>
      <c r="BA443" s="37"/>
      <c r="BB443" s="37"/>
      <c r="BC443" s="37"/>
      <c r="BD443" s="37"/>
      <c r="BE443" s="37"/>
      <c r="BF443" s="37"/>
      <c r="BG443" s="37"/>
    </row>
    <row r="444" spans="5:59" ht="15.75" customHeight="1" x14ac:dyDescent="0.3">
      <c r="E444" s="32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  <c r="AE444" s="37"/>
      <c r="AF444" s="37"/>
      <c r="AG444" s="37"/>
      <c r="AH444" s="37"/>
      <c r="AI444" s="37"/>
      <c r="AJ444" s="37"/>
      <c r="AK444" s="37"/>
      <c r="AL444" s="37"/>
      <c r="AM444" s="37"/>
      <c r="AN444" s="37"/>
      <c r="AO444" s="37"/>
      <c r="AP444" s="37"/>
      <c r="AQ444" s="37"/>
      <c r="AR444" s="37"/>
      <c r="AS444" s="37"/>
      <c r="AT444" s="37"/>
      <c r="AU444" s="37"/>
      <c r="AV444" s="37"/>
      <c r="AW444" s="37"/>
      <c r="AX444" s="37"/>
      <c r="AY444" s="37"/>
      <c r="AZ444" s="37"/>
      <c r="BA444" s="37"/>
      <c r="BB444" s="37"/>
      <c r="BC444" s="37"/>
      <c r="BD444" s="37"/>
      <c r="BE444" s="37"/>
      <c r="BF444" s="37"/>
      <c r="BG444" s="37"/>
    </row>
    <row r="445" spans="5:59" ht="15.75" customHeight="1" x14ac:dyDescent="0.3">
      <c r="E445" s="32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  <c r="AD445" s="37"/>
      <c r="AE445" s="37"/>
      <c r="AF445" s="37"/>
      <c r="AG445" s="37"/>
      <c r="AH445" s="37"/>
      <c r="AI445" s="37"/>
      <c r="AJ445" s="37"/>
      <c r="AK445" s="37"/>
      <c r="AL445" s="37"/>
      <c r="AM445" s="37"/>
      <c r="AN445" s="37"/>
      <c r="AO445" s="37"/>
      <c r="AP445" s="37"/>
      <c r="AQ445" s="37"/>
      <c r="AR445" s="37"/>
      <c r="AS445" s="37"/>
      <c r="AT445" s="37"/>
      <c r="AU445" s="37"/>
      <c r="AV445" s="37"/>
      <c r="AW445" s="37"/>
      <c r="AX445" s="37"/>
      <c r="AY445" s="37"/>
      <c r="AZ445" s="37"/>
      <c r="BA445" s="37"/>
      <c r="BB445" s="37"/>
      <c r="BC445" s="37"/>
      <c r="BD445" s="37"/>
      <c r="BE445" s="37"/>
      <c r="BF445" s="37"/>
      <c r="BG445" s="37"/>
    </row>
    <row r="446" spans="5:59" ht="15.75" customHeight="1" x14ac:dyDescent="0.3">
      <c r="E446" s="32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  <c r="AD446" s="37"/>
      <c r="AE446" s="37"/>
      <c r="AF446" s="37"/>
      <c r="AG446" s="37"/>
      <c r="AH446" s="37"/>
      <c r="AI446" s="37"/>
      <c r="AJ446" s="37"/>
      <c r="AK446" s="37"/>
      <c r="AL446" s="37"/>
      <c r="AM446" s="37"/>
      <c r="AN446" s="37"/>
      <c r="AO446" s="37"/>
      <c r="AP446" s="37"/>
      <c r="AQ446" s="37"/>
      <c r="AR446" s="37"/>
      <c r="AS446" s="37"/>
      <c r="AT446" s="37"/>
      <c r="AU446" s="37"/>
      <c r="AV446" s="37"/>
      <c r="AW446" s="37"/>
      <c r="AX446" s="37"/>
      <c r="AY446" s="37"/>
      <c r="AZ446" s="37"/>
      <c r="BA446" s="37"/>
      <c r="BB446" s="37"/>
      <c r="BC446" s="37"/>
      <c r="BD446" s="37"/>
      <c r="BE446" s="37"/>
      <c r="BF446" s="37"/>
      <c r="BG446" s="37"/>
    </row>
    <row r="447" spans="5:59" ht="15.75" customHeight="1" x14ac:dyDescent="0.3">
      <c r="E447" s="32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  <c r="AD447" s="37"/>
      <c r="AE447" s="37"/>
      <c r="AF447" s="37"/>
      <c r="AG447" s="37"/>
      <c r="AH447" s="37"/>
      <c r="AI447" s="37"/>
      <c r="AJ447" s="37"/>
      <c r="AK447" s="37"/>
      <c r="AL447" s="37"/>
      <c r="AM447" s="37"/>
      <c r="AN447" s="37"/>
      <c r="AO447" s="37"/>
      <c r="AP447" s="37"/>
      <c r="AQ447" s="37"/>
      <c r="AR447" s="37"/>
      <c r="AS447" s="37"/>
      <c r="AT447" s="37"/>
      <c r="AU447" s="37"/>
      <c r="AV447" s="37"/>
      <c r="AW447" s="37"/>
      <c r="AX447" s="37"/>
      <c r="AY447" s="37"/>
      <c r="AZ447" s="37"/>
      <c r="BA447" s="37"/>
      <c r="BB447" s="37"/>
      <c r="BC447" s="37"/>
      <c r="BD447" s="37"/>
      <c r="BE447" s="37"/>
      <c r="BF447" s="37"/>
      <c r="BG447" s="37"/>
    </row>
    <row r="448" spans="5:59" ht="15.75" customHeight="1" x14ac:dyDescent="0.3">
      <c r="E448" s="32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  <c r="AD448" s="37"/>
      <c r="AE448" s="37"/>
      <c r="AF448" s="37"/>
      <c r="AG448" s="37"/>
      <c r="AH448" s="37"/>
      <c r="AI448" s="37"/>
      <c r="AJ448" s="37"/>
      <c r="AK448" s="37"/>
      <c r="AL448" s="37"/>
      <c r="AM448" s="37"/>
      <c r="AN448" s="37"/>
      <c r="AO448" s="37"/>
      <c r="AP448" s="37"/>
      <c r="AQ448" s="37"/>
      <c r="AR448" s="37"/>
      <c r="AS448" s="37"/>
      <c r="AT448" s="37"/>
      <c r="AU448" s="37"/>
      <c r="AV448" s="37"/>
      <c r="AW448" s="37"/>
      <c r="AX448" s="37"/>
      <c r="AY448" s="37"/>
      <c r="AZ448" s="37"/>
      <c r="BA448" s="37"/>
      <c r="BB448" s="37"/>
      <c r="BC448" s="37"/>
      <c r="BD448" s="37"/>
      <c r="BE448" s="37"/>
      <c r="BF448" s="37"/>
      <c r="BG448" s="37"/>
    </row>
    <row r="449" spans="5:59" ht="15.75" customHeight="1" x14ac:dyDescent="0.3">
      <c r="E449" s="32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  <c r="AD449" s="37"/>
      <c r="AE449" s="37"/>
      <c r="AF449" s="37"/>
      <c r="AG449" s="37"/>
      <c r="AH449" s="37"/>
      <c r="AI449" s="37"/>
      <c r="AJ449" s="37"/>
      <c r="AK449" s="37"/>
      <c r="AL449" s="37"/>
      <c r="AM449" s="37"/>
      <c r="AN449" s="37"/>
      <c r="AO449" s="37"/>
      <c r="AP449" s="37"/>
      <c r="AQ449" s="37"/>
      <c r="AR449" s="37"/>
      <c r="AS449" s="37"/>
      <c r="AT449" s="37"/>
      <c r="AU449" s="37"/>
      <c r="AV449" s="37"/>
      <c r="AW449" s="37"/>
      <c r="AX449" s="37"/>
      <c r="AY449" s="37"/>
      <c r="AZ449" s="37"/>
      <c r="BA449" s="37"/>
      <c r="BB449" s="37"/>
      <c r="BC449" s="37"/>
      <c r="BD449" s="37"/>
      <c r="BE449" s="37"/>
      <c r="BF449" s="37"/>
      <c r="BG449" s="37"/>
    </row>
    <row r="450" spans="5:59" ht="15.75" customHeight="1" x14ac:dyDescent="0.3">
      <c r="E450" s="32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  <c r="AD450" s="37"/>
      <c r="AE450" s="37"/>
      <c r="AF450" s="37"/>
      <c r="AG450" s="37"/>
      <c r="AH450" s="37"/>
      <c r="AI450" s="37"/>
      <c r="AJ450" s="37"/>
      <c r="AK450" s="37"/>
      <c r="AL450" s="37"/>
      <c r="AM450" s="37"/>
      <c r="AN450" s="37"/>
      <c r="AO450" s="37"/>
      <c r="AP450" s="37"/>
      <c r="AQ450" s="37"/>
      <c r="AR450" s="37"/>
      <c r="AS450" s="37"/>
      <c r="AT450" s="37"/>
      <c r="AU450" s="37"/>
      <c r="AV450" s="37"/>
      <c r="AW450" s="37"/>
      <c r="AX450" s="37"/>
      <c r="AY450" s="37"/>
      <c r="AZ450" s="37"/>
      <c r="BA450" s="37"/>
      <c r="BB450" s="37"/>
      <c r="BC450" s="37"/>
      <c r="BD450" s="37"/>
      <c r="BE450" s="37"/>
      <c r="BF450" s="37"/>
      <c r="BG450" s="37"/>
    </row>
    <row r="451" spans="5:59" ht="15.75" customHeight="1" x14ac:dyDescent="0.3">
      <c r="E451" s="32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  <c r="AD451" s="37"/>
      <c r="AE451" s="37"/>
      <c r="AF451" s="37"/>
      <c r="AG451" s="37"/>
      <c r="AH451" s="37"/>
      <c r="AI451" s="37"/>
      <c r="AJ451" s="37"/>
      <c r="AK451" s="37"/>
      <c r="AL451" s="37"/>
      <c r="AM451" s="37"/>
      <c r="AN451" s="37"/>
      <c r="AO451" s="37"/>
      <c r="AP451" s="37"/>
      <c r="AQ451" s="37"/>
      <c r="AR451" s="37"/>
      <c r="AS451" s="37"/>
      <c r="AT451" s="37"/>
      <c r="AU451" s="37"/>
      <c r="AV451" s="37"/>
      <c r="AW451" s="37"/>
      <c r="AX451" s="37"/>
      <c r="AY451" s="37"/>
      <c r="AZ451" s="37"/>
      <c r="BA451" s="37"/>
      <c r="BB451" s="37"/>
      <c r="BC451" s="37"/>
      <c r="BD451" s="37"/>
      <c r="BE451" s="37"/>
      <c r="BF451" s="37"/>
      <c r="BG451" s="37"/>
    </row>
    <row r="452" spans="5:59" ht="15.75" customHeight="1" x14ac:dyDescent="0.3">
      <c r="E452" s="32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  <c r="AD452" s="37"/>
      <c r="AE452" s="37"/>
      <c r="AF452" s="37"/>
      <c r="AG452" s="37"/>
      <c r="AH452" s="37"/>
      <c r="AI452" s="37"/>
      <c r="AJ452" s="37"/>
      <c r="AK452" s="37"/>
      <c r="AL452" s="37"/>
      <c r="AM452" s="37"/>
      <c r="AN452" s="37"/>
      <c r="AO452" s="37"/>
      <c r="AP452" s="37"/>
      <c r="AQ452" s="37"/>
      <c r="AR452" s="37"/>
      <c r="AS452" s="37"/>
      <c r="AT452" s="37"/>
      <c r="AU452" s="37"/>
      <c r="AV452" s="37"/>
      <c r="AW452" s="37"/>
      <c r="AX452" s="37"/>
      <c r="AY452" s="37"/>
      <c r="AZ452" s="37"/>
      <c r="BA452" s="37"/>
      <c r="BB452" s="37"/>
      <c r="BC452" s="37"/>
      <c r="BD452" s="37"/>
      <c r="BE452" s="37"/>
      <c r="BF452" s="37"/>
      <c r="BG452" s="37"/>
    </row>
    <row r="453" spans="5:59" ht="15.75" customHeight="1" x14ac:dyDescent="0.3">
      <c r="E453" s="32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  <c r="AD453" s="37"/>
      <c r="AE453" s="37"/>
      <c r="AF453" s="37"/>
      <c r="AG453" s="37"/>
      <c r="AH453" s="37"/>
      <c r="AI453" s="37"/>
      <c r="AJ453" s="37"/>
      <c r="AK453" s="37"/>
      <c r="AL453" s="37"/>
      <c r="AM453" s="37"/>
      <c r="AN453" s="37"/>
      <c r="AO453" s="37"/>
      <c r="AP453" s="37"/>
      <c r="AQ453" s="37"/>
      <c r="AR453" s="37"/>
      <c r="AS453" s="37"/>
      <c r="AT453" s="37"/>
      <c r="AU453" s="37"/>
      <c r="AV453" s="37"/>
      <c r="AW453" s="37"/>
      <c r="AX453" s="37"/>
      <c r="AY453" s="37"/>
      <c r="AZ453" s="37"/>
      <c r="BA453" s="37"/>
      <c r="BB453" s="37"/>
      <c r="BC453" s="37"/>
      <c r="BD453" s="37"/>
      <c r="BE453" s="37"/>
      <c r="BF453" s="37"/>
      <c r="BG453" s="37"/>
    </row>
    <row r="454" spans="5:59" ht="15.75" customHeight="1" x14ac:dyDescent="0.3">
      <c r="E454" s="32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  <c r="AE454" s="37"/>
      <c r="AF454" s="37"/>
      <c r="AG454" s="37"/>
      <c r="AH454" s="37"/>
      <c r="AI454" s="37"/>
      <c r="AJ454" s="37"/>
      <c r="AK454" s="37"/>
      <c r="AL454" s="37"/>
      <c r="AM454" s="37"/>
      <c r="AN454" s="37"/>
      <c r="AO454" s="37"/>
      <c r="AP454" s="37"/>
      <c r="AQ454" s="37"/>
      <c r="AR454" s="37"/>
      <c r="AS454" s="37"/>
      <c r="AT454" s="37"/>
      <c r="AU454" s="37"/>
      <c r="AV454" s="37"/>
      <c r="AW454" s="37"/>
      <c r="AX454" s="37"/>
      <c r="AY454" s="37"/>
      <c r="AZ454" s="37"/>
      <c r="BA454" s="37"/>
      <c r="BB454" s="37"/>
      <c r="BC454" s="37"/>
      <c r="BD454" s="37"/>
      <c r="BE454" s="37"/>
      <c r="BF454" s="37"/>
      <c r="BG454" s="37"/>
    </row>
    <row r="455" spans="5:59" ht="15.75" customHeight="1" x14ac:dyDescent="0.3">
      <c r="E455" s="32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  <c r="AD455" s="37"/>
      <c r="AE455" s="37"/>
      <c r="AF455" s="37"/>
      <c r="AG455" s="37"/>
      <c r="AH455" s="37"/>
      <c r="AI455" s="37"/>
      <c r="AJ455" s="37"/>
      <c r="AK455" s="37"/>
      <c r="AL455" s="37"/>
      <c r="AM455" s="37"/>
      <c r="AN455" s="37"/>
      <c r="AO455" s="37"/>
      <c r="AP455" s="37"/>
      <c r="AQ455" s="37"/>
      <c r="AR455" s="37"/>
      <c r="AS455" s="37"/>
      <c r="AT455" s="37"/>
      <c r="AU455" s="37"/>
      <c r="AV455" s="37"/>
      <c r="AW455" s="37"/>
      <c r="AX455" s="37"/>
      <c r="AY455" s="37"/>
      <c r="AZ455" s="37"/>
      <c r="BA455" s="37"/>
      <c r="BB455" s="37"/>
      <c r="BC455" s="37"/>
      <c r="BD455" s="37"/>
      <c r="BE455" s="37"/>
      <c r="BF455" s="37"/>
      <c r="BG455" s="37"/>
    </row>
    <row r="456" spans="5:59" ht="15.75" customHeight="1" x14ac:dyDescent="0.3">
      <c r="E456" s="32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  <c r="AD456" s="37"/>
      <c r="AE456" s="37"/>
      <c r="AF456" s="37"/>
      <c r="AG456" s="37"/>
      <c r="AH456" s="37"/>
      <c r="AI456" s="37"/>
      <c r="AJ456" s="37"/>
      <c r="AK456" s="37"/>
      <c r="AL456" s="37"/>
      <c r="AM456" s="37"/>
      <c r="AN456" s="37"/>
      <c r="AO456" s="37"/>
      <c r="AP456" s="37"/>
      <c r="AQ456" s="37"/>
      <c r="AR456" s="37"/>
      <c r="AS456" s="37"/>
      <c r="AT456" s="37"/>
      <c r="AU456" s="37"/>
      <c r="AV456" s="37"/>
      <c r="AW456" s="37"/>
      <c r="AX456" s="37"/>
      <c r="AY456" s="37"/>
      <c r="AZ456" s="37"/>
      <c r="BA456" s="37"/>
      <c r="BB456" s="37"/>
      <c r="BC456" s="37"/>
      <c r="BD456" s="37"/>
      <c r="BE456" s="37"/>
      <c r="BF456" s="37"/>
      <c r="BG456" s="37"/>
    </row>
    <row r="457" spans="5:59" ht="15.75" customHeight="1" x14ac:dyDescent="0.3">
      <c r="E457" s="32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  <c r="AD457" s="37"/>
      <c r="AE457" s="37"/>
      <c r="AF457" s="37"/>
      <c r="AG457" s="37"/>
      <c r="AH457" s="37"/>
      <c r="AI457" s="37"/>
      <c r="AJ457" s="37"/>
      <c r="AK457" s="37"/>
      <c r="AL457" s="37"/>
      <c r="AM457" s="37"/>
      <c r="AN457" s="37"/>
      <c r="AO457" s="37"/>
      <c r="AP457" s="37"/>
      <c r="AQ457" s="37"/>
      <c r="AR457" s="37"/>
      <c r="AS457" s="37"/>
      <c r="AT457" s="37"/>
      <c r="AU457" s="37"/>
      <c r="AV457" s="37"/>
      <c r="AW457" s="37"/>
      <c r="AX457" s="37"/>
      <c r="AY457" s="37"/>
      <c r="AZ457" s="37"/>
      <c r="BA457" s="37"/>
      <c r="BB457" s="37"/>
      <c r="BC457" s="37"/>
      <c r="BD457" s="37"/>
      <c r="BE457" s="37"/>
      <c r="BF457" s="37"/>
      <c r="BG457" s="37"/>
    </row>
    <row r="458" spans="5:59" ht="15.75" customHeight="1" x14ac:dyDescent="0.3">
      <c r="E458" s="32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  <c r="AD458" s="37"/>
      <c r="AE458" s="37"/>
      <c r="AF458" s="37"/>
      <c r="AG458" s="37"/>
      <c r="AH458" s="37"/>
      <c r="AI458" s="37"/>
      <c r="AJ458" s="37"/>
      <c r="AK458" s="37"/>
      <c r="AL458" s="37"/>
      <c r="AM458" s="37"/>
      <c r="AN458" s="37"/>
      <c r="AO458" s="37"/>
      <c r="AP458" s="37"/>
      <c r="AQ458" s="37"/>
      <c r="AR458" s="37"/>
      <c r="AS458" s="37"/>
      <c r="AT458" s="37"/>
      <c r="AU458" s="37"/>
      <c r="AV458" s="37"/>
      <c r="AW458" s="37"/>
      <c r="AX458" s="37"/>
      <c r="AY458" s="37"/>
      <c r="AZ458" s="37"/>
      <c r="BA458" s="37"/>
      <c r="BB458" s="37"/>
      <c r="BC458" s="37"/>
      <c r="BD458" s="37"/>
      <c r="BE458" s="37"/>
      <c r="BF458" s="37"/>
      <c r="BG458" s="37"/>
    </row>
    <row r="459" spans="5:59" ht="15.75" customHeight="1" x14ac:dyDescent="0.3">
      <c r="E459" s="32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  <c r="AD459" s="37"/>
      <c r="AE459" s="37"/>
      <c r="AF459" s="37"/>
      <c r="AG459" s="37"/>
      <c r="AH459" s="37"/>
      <c r="AI459" s="37"/>
      <c r="AJ459" s="37"/>
      <c r="AK459" s="37"/>
      <c r="AL459" s="37"/>
      <c r="AM459" s="37"/>
      <c r="AN459" s="37"/>
      <c r="AO459" s="37"/>
      <c r="AP459" s="37"/>
      <c r="AQ459" s="37"/>
      <c r="AR459" s="37"/>
      <c r="AS459" s="37"/>
      <c r="AT459" s="37"/>
      <c r="AU459" s="37"/>
      <c r="AV459" s="37"/>
      <c r="AW459" s="37"/>
      <c r="AX459" s="37"/>
      <c r="AY459" s="37"/>
      <c r="AZ459" s="37"/>
      <c r="BA459" s="37"/>
      <c r="BB459" s="37"/>
      <c r="BC459" s="37"/>
      <c r="BD459" s="37"/>
      <c r="BE459" s="37"/>
      <c r="BF459" s="37"/>
      <c r="BG459" s="37"/>
    </row>
    <row r="460" spans="5:59" ht="15.75" customHeight="1" x14ac:dyDescent="0.3">
      <c r="E460" s="32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  <c r="AD460" s="37"/>
      <c r="AE460" s="37"/>
      <c r="AF460" s="37"/>
      <c r="AG460" s="37"/>
      <c r="AH460" s="37"/>
      <c r="AI460" s="37"/>
      <c r="AJ460" s="37"/>
      <c r="AK460" s="37"/>
      <c r="AL460" s="37"/>
      <c r="AM460" s="37"/>
      <c r="AN460" s="37"/>
      <c r="AO460" s="37"/>
      <c r="AP460" s="37"/>
      <c r="AQ460" s="37"/>
      <c r="AR460" s="37"/>
      <c r="AS460" s="37"/>
      <c r="AT460" s="37"/>
      <c r="AU460" s="37"/>
      <c r="AV460" s="37"/>
      <c r="AW460" s="37"/>
      <c r="AX460" s="37"/>
      <c r="AY460" s="37"/>
      <c r="AZ460" s="37"/>
      <c r="BA460" s="37"/>
      <c r="BB460" s="37"/>
      <c r="BC460" s="37"/>
      <c r="BD460" s="37"/>
      <c r="BE460" s="37"/>
      <c r="BF460" s="37"/>
      <c r="BG460" s="37"/>
    </row>
    <row r="461" spans="5:59" ht="15.75" customHeight="1" x14ac:dyDescent="0.3">
      <c r="E461" s="32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  <c r="AD461" s="37"/>
      <c r="AE461" s="37"/>
      <c r="AF461" s="37"/>
      <c r="AG461" s="37"/>
      <c r="AH461" s="37"/>
      <c r="AI461" s="37"/>
      <c r="AJ461" s="37"/>
      <c r="AK461" s="37"/>
      <c r="AL461" s="37"/>
      <c r="AM461" s="37"/>
      <c r="AN461" s="37"/>
      <c r="AO461" s="37"/>
      <c r="AP461" s="37"/>
      <c r="AQ461" s="37"/>
      <c r="AR461" s="37"/>
      <c r="AS461" s="37"/>
      <c r="AT461" s="37"/>
      <c r="AU461" s="37"/>
      <c r="AV461" s="37"/>
      <c r="AW461" s="37"/>
      <c r="AX461" s="37"/>
      <c r="AY461" s="37"/>
      <c r="AZ461" s="37"/>
      <c r="BA461" s="37"/>
      <c r="BB461" s="37"/>
      <c r="BC461" s="37"/>
      <c r="BD461" s="37"/>
      <c r="BE461" s="37"/>
      <c r="BF461" s="37"/>
      <c r="BG461" s="37"/>
    </row>
    <row r="462" spans="5:59" ht="15.75" customHeight="1" x14ac:dyDescent="0.3">
      <c r="E462" s="32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  <c r="AE462" s="37"/>
      <c r="AF462" s="37"/>
      <c r="AG462" s="37"/>
      <c r="AH462" s="37"/>
      <c r="AI462" s="37"/>
      <c r="AJ462" s="37"/>
      <c r="AK462" s="37"/>
      <c r="AL462" s="37"/>
      <c r="AM462" s="37"/>
      <c r="AN462" s="37"/>
      <c r="AO462" s="37"/>
      <c r="AP462" s="37"/>
      <c r="AQ462" s="37"/>
      <c r="AR462" s="37"/>
      <c r="AS462" s="37"/>
      <c r="AT462" s="37"/>
      <c r="AU462" s="37"/>
      <c r="AV462" s="37"/>
      <c r="AW462" s="37"/>
      <c r="AX462" s="37"/>
      <c r="AY462" s="37"/>
      <c r="AZ462" s="37"/>
      <c r="BA462" s="37"/>
      <c r="BB462" s="37"/>
      <c r="BC462" s="37"/>
      <c r="BD462" s="37"/>
      <c r="BE462" s="37"/>
      <c r="BF462" s="37"/>
      <c r="BG462" s="37"/>
    </row>
    <row r="463" spans="5:59" ht="15.75" customHeight="1" x14ac:dyDescent="0.3">
      <c r="E463" s="32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  <c r="AD463" s="37"/>
      <c r="AE463" s="37"/>
      <c r="AF463" s="37"/>
      <c r="AG463" s="37"/>
      <c r="AH463" s="37"/>
      <c r="AI463" s="37"/>
      <c r="AJ463" s="37"/>
      <c r="AK463" s="37"/>
      <c r="AL463" s="37"/>
      <c r="AM463" s="37"/>
      <c r="AN463" s="37"/>
      <c r="AO463" s="37"/>
      <c r="AP463" s="37"/>
      <c r="AQ463" s="37"/>
      <c r="AR463" s="37"/>
      <c r="AS463" s="37"/>
      <c r="AT463" s="37"/>
      <c r="AU463" s="37"/>
      <c r="AV463" s="37"/>
      <c r="AW463" s="37"/>
      <c r="AX463" s="37"/>
      <c r="AY463" s="37"/>
      <c r="AZ463" s="37"/>
      <c r="BA463" s="37"/>
      <c r="BB463" s="37"/>
      <c r="BC463" s="37"/>
      <c r="BD463" s="37"/>
      <c r="BE463" s="37"/>
      <c r="BF463" s="37"/>
      <c r="BG463" s="37"/>
    </row>
    <row r="464" spans="5:59" ht="15.75" customHeight="1" x14ac:dyDescent="0.3">
      <c r="E464" s="32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  <c r="AD464" s="37"/>
      <c r="AE464" s="37"/>
      <c r="AF464" s="37"/>
      <c r="AG464" s="37"/>
      <c r="AH464" s="37"/>
      <c r="AI464" s="37"/>
      <c r="AJ464" s="37"/>
      <c r="AK464" s="37"/>
      <c r="AL464" s="37"/>
      <c r="AM464" s="37"/>
      <c r="AN464" s="37"/>
      <c r="AO464" s="37"/>
      <c r="AP464" s="37"/>
      <c r="AQ464" s="37"/>
      <c r="AR464" s="37"/>
      <c r="AS464" s="37"/>
      <c r="AT464" s="37"/>
      <c r="AU464" s="37"/>
      <c r="AV464" s="37"/>
      <c r="AW464" s="37"/>
      <c r="AX464" s="37"/>
      <c r="AY464" s="37"/>
      <c r="AZ464" s="37"/>
      <c r="BA464" s="37"/>
      <c r="BB464" s="37"/>
      <c r="BC464" s="37"/>
      <c r="BD464" s="37"/>
      <c r="BE464" s="37"/>
      <c r="BF464" s="37"/>
      <c r="BG464" s="37"/>
    </row>
    <row r="465" spans="5:59" ht="15.75" customHeight="1" x14ac:dyDescent="0.3">
      <c r="E465" s="32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  <c r="AD465" s="37"/>
      <c r="AE465" s="37"/>
      <c r="AF465" s="37"/>
      <c r="AG465" s="37"/>
      <c r="AH465" s="37"/>
      <c r="AI465" s="37"/>
      <c r="AJ465" s="37"/>
      <c r="AK465" s="37"/>
      <c r="AL465" s="37"/>
      <c r="AM465" s="37"/>
      <c r="AN465" s="37"/>
      <c r="AO465" s="37"/>
      <c r="AP465" s="37"/>
      <c r="AQ465" s="37"/>
      <c r="AR465" s="37"/>
      <c r="AS465" s="37"/>
      <c r="AT465" s="37"/>
      <c r="AU465" s="37"/>
      <c r="AV465" s="37"/>
      <c r="AW465" s="37"/>
      <c r="AX465" s="37"/>
      <c r="AY465" s="37"/>
      <c r="AZ465" s="37"/>
      <c r="BA465" s="37"/>
      <c r="BB465" s="37"/>
      <c r="BC465" s="37"/>
      <c r="BD465" s="37"/>
      <c r="BE465" s="37"/>
      <c r="BF465" s="37"/>
      <c r="BG465" s="37"/>
    </row>
    <row r="466" spans="5:59" ht="15.75" customHeight="1" x14ac:dyDescent="0.3">
      <c r="E466" s="32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  <c r="AD466" s="37"/>
      <c r="AE466" s="37"/>
      <c r="AF466" s="37"/>
      <c r="AG466" s="37"/>
      <c r="AH466" s="37"/>
      <c r="AI466" s="37"/>
      <c r="AJ466" s="37"/>
      <c r="AK466" s="37"/>
      <c r="AL466" s="37"/>
      <c r="AM466" s="37"/>
      <c r="AN466" s="37"/>
      <c r="AO466" s="37"/>
      <c r="AP466" s="37"/>
      <c r="AQ466" s="37"/>
      <c r="AR466" s="37"/>
      <c r="AS466" s="37"/>
      <c r="AT466" s="37"/>
      <c r="AU466" s="37"/>
      <c r="AV466" s="37"/>
      <c r="AW466" s="37"/>
      <c r="AX466" s="37"/>
      <c r="AY466" s="37"/>
      <c r="AZ466" s="37"/>
      <c r="BA466" s="37"/>
      <c r="BB466" s="37"/>
      <c r="BC466" s="37"/>
      <c r="BD466" s="37"/>
      <c r="BE466" s="37"/>
      <c r="BF466" s="37"/>
      <c r="BG466" s="37"/>
    </row>
    <row r="467" spans="5:59" ht="15.75" customHeight="1" x14ac:dyDescent="0.3">
      <c r="E467" s="32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  <c r="AD467" s="37"/>
      <c r="AE467" s="37"/>
      <c r="AF467" s="37"/>
      <c r="AG467" s="37"/>
      <c r="AH467" s="37"/>
      <c r="AI467" s="37"/>
      <c r="AJ467" s="37"/>
      <c r="AK467" s="37"/>
      <c r="AL467" s="37"/>
      <c r="AM467" s="37"/>
      <c r="AN467" s="37"/>
      <c r="AO467" s="37"/>
      <c r="AP467" s="37"/>
      <c r="AQ467" s="37"/>
      <c r="AR467" s="37"/>
      <c r="AS467" s="37"/>
      <c r="AT467" s="37"/>
      <c r="AU467" s="37"/>
      <c r="AV467" s="37"/>
      <c r="AW467" s="37"/>
      <c r="AX467" s="37"/>
      <c r="AY467" s="37"/>
      <c r="AZ467" s="37"/>
      <c r="BA467" s="37"/>
      <c r="BB467" s="37"/>
      <c r="BC467" s="37"/>
      <c r="BD467" s="37"/>
      <c r="BE467" s="37"/>
      <c r="BF467" s="37"/>
      <c r="BG467" s="37"/>
    </row>
    <row r="468" spans="5:59" ht="15.75" customHeight="1" x14ac:dyDescent="0.3">
      <c r="E468" s="32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  <c r="AE468" s="37"/>
      <c r="AF468" s="37"/>
      <c r="AG468" s="37"/>
      <c r="AH468" s="37"/>
      <c r="AI468" s="37"/>
      <c r="AJ468" s="37"/>
      <c r="AK468" s="37"/>
      <c r="AL468" s="37"/>
      <c r="AM468" s="37"/>
      <c r="AN468" s="37"/>
      <c r="AO468" s="37"/>
      <c r="AP468" s="37"/>
      <c r="AQ468" s="37"/>
      <c r="AR468" s="37"/>
      <c r="AS468" s="37"/>
      <c r="AT468" s="37"/>
      <c r="AU468" s="37"/>
      <c r="AV468" s="37"/>
      <c r="AW468" s="37"/>
      <c r="AX468" s="37"/>
      <c r="AY468" s="37"/>
      <c r="AZ468" s="37"/>
      <c r="BA468" s="37"/>
      <c r="BB468" s="37"/>
      <c r="BC468" s="37"/>
      <c r="BD468" s="37"/>
      <c r="BE468" s="37"/>
      <c r="BF468" s="37"/>
      <c r="BG468" s="37"/>
    </row>
    <row r="469" spans="5:59" ht="15.75" customHeight="1" x14ac:dyDescent="0.3">
      <c r="E469" s="32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  <c r="AF469" s="37"/>
      <c r="AG469" s="37"/>
      <c r="AH469" s="37"/>
      <c r="AI469" s="37"/>
      <c r="AJ469" s="37"/>
      <c r="AK469" s="37"/>
      <c r="AL469" s="37"/>
      <c r="AM469" s="37"/>
      <c r="AN469" s="37"/>
      <c r="AO469" s="37"/>
      <c r="AP469" s="37"/>
      <c r="AQ469" s="37"/>
      <c r="AR469" s="37"/>
      <c r="AS469" s="37"/>
      <c r="AT469" s="37"/>
      <c r="AU469" s="37"/>
      <c r="AV469" s="37"/>
      <c r="AW469" s="37"/>
      <c r="AX469" s="37"/>
      <c r="AY469" s="37"/>
      <c r="AZ469" s="37"/>
      <c r="BA469" s="37"/>
      <c r="BB469" s="37"/>
      <c r="BC469" s="37"/>
      <c r="BD469" s="37"/>
      <c r="BE469" s="37"/>
      <c r="BF469" s="37"/>
      <c r="BG469" s="37"/>
    </row>
    <row r="470" spans="5:59" ht="15.75" customHeight="1" x14ac:dyDescent="0.3">
      <c r="E470" s="32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  <c r="AD470" s="37"/>
      <c r="AE470" s="37"/>
      <c r="AF470" s="37"/>
      <c r="AG470" s="37"/>
      <c r="AH470" s="37"/>
      <c r="AI470" s="37"/>
      <c r="AJ470" s="37"/>
      <c r="AK470" s="37"/>
      <c r="AL470" s="37"/>
      <c r="AM470" s="37"/>
      <c r="AN470" s="37"/>
      <c r="AO470" s="37"/>
      <c r="AP470" s="37"/>
      <c r="AQ470" s="37"/>
      <c r="AR470" s="37"/>
      <c r="AS470" s="37"/>
      <c r="AT470" s="37"/>
      <c r="AU470" s="37"/>
      <c r="AV470" s="37"/>
      <c r="AW470" s="37"/>
      <c r="AX470" s="37"/>
      <c r="AY470" s="37"/>
      <c r="AZ470" s="37"/>
      <c r="BA470" s="37"/>
      <c r="BB470" s="37"/>
      <c r="BC470" s="37"/>
      <c r="BD470" s="37"/>
      <c r="BE470" s="37"/>
      <c r="BF470" s="37"/>
      <c r="BG470" s="37"/>
    </row>
    <row r="471" spans="5:59" ht="15.75" customHeight="1" x14ac:dyDescent="0.3">
      <c r="E471" s="32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  <c r="AD471" s="37"/>
      <c r="AE471" s="37"/>
      <c r="AF471" s="37"/>
      <c r="AG471" s="37"/>
      <c r="AH471" s="37"/>
      <c r="AI471" s="37"/>
      <c r="AJ471" s="37"/>
      <c r="AK471" s="37"/>
      <c r="AL471" s="37"/>
      <c r="AM471" s="37"/>
      <c r="AN471" s="37"/>
      <c r="AO471" s="37"/>
      <c r="AP471" s="37"/>
      <c r="AQ471" s="37"/>
      <c r="AR471" s="37"/>
      <c r="AS471" s="37"/>
      <c r="AT471" s="37"/>
      <c r="AU471" s="37"/>
      <c r="AV471" s="37"/>
      <c r="AW471" s="37"/>
      <c r="AX471" s="37"/>
      <c r="AY471" s="37"/>
      <c r="AZ471" s="37"/>
      <c r="BA471" s="37"/>
      <c r="BB471" s="37"/>
      <c r="BC471" s="37"/>
      <c r="BD471" s="37"/>
      <c r="BE471" s="37"/>
      <c r="BF471" s="37"/>
      <c r="BG471" s="37"/>
    </row>
    <row r="472" spans="5:59" ht="15.75" customHeight="1" x14ac:dyDescent="0.3">
      <c r="E472" s="32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  <c r="AE472" s="37"/>
      <c r="AF472" s="37"/>
      <c r="AG472" s="37"/>
      <c r="AH472" s="37"/>
      <c r="AI472" s="37"/>
      <c r="AJ472" s="37"/>
      <c r="AK472" s="37"/>
      <c r="AL472" s="37"/>
      <c r="AM472" s="37"/>
      <c r="AN472" s="37"/>
      <c r="AO472" s="37"/>
      <c r="AP472" s="37"/>
      <c r="AQ472" s="37"/>
      <c r="AR472" s="37"/>
      <c r="AS472" s="37"/>
      <c r="AT472" s="37"/>
      <c r="AU472" s="37"/>
      <c r="AV472" s="37"/>
      <c r="AW472" s="37"/>
      <c r="AX472" s="37"/>
      <c r="AY472" s="37"/>
      <c r="AZ472" s="37"/>
      <c r="BA472" s="37"/>
      <c r="BB472" s="37"/>
      <c r="BC472" s="37"/>
      <c r="BD472" s="37"/>
      <c r="BE472" s="37"/>
      <c r="BF472" s="37"/>
      <c r="BG472" s="37"/>
    </row>
    <row r="473" spans="5:59" ht="15.75" customHeight="1" x14ac:dyDescent="0.3">
      <c r="E473" s="32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  <c r="AF473" s="37"/>
      <c r="AG473" s="37"/>
      <c r="AH473" s="37"/>
      <c r="AI473" s="37"/>
      <c r="AJ473" s="37"/>
      <c r="AK473" s="37"/>
      <c r="AL473" s="37"/>
      <c r="AM473" s="37"/>
      <c r="AN473" s="37"/>
      <c r="AO473" s="37"/>
      <c r="AP473" s="37"/>
      <c r="AQ473" s="37"/>
      <c r="AR473" s="37"/>
      <c r="AS473" s="37"/>
      <c r="AT473" s="37"/>
      <c r="AU473" s="37"/>
      <c r="AV473" s="37"/>
      <c r="AW473" s="37"/>
      <c r="AX473" s="37"/>
      <c r="AY473" s="37"/>
      <c r="AZ473" s="37"/>
      <c r="BA473" s="37"/>
      <c r="BB473" s="37"/>
      <c r="BC473" s="37"/>
      <c r="BD473" s="37"/>
      <c r="BE473" s="37"/>
      <c r="BF473" s="37"/>
      <c r="BG473" s="37"/>
    </row>
    <row r="474" spans="5:59" ht="15.75" customHeight="1" x14ac:dyDescent="0.3">
      <c r="E474" s="32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  <c r="AD474" s="37"/>
      <c r="AE474" s="37"/>
      <c r="AF474" s="37"/>
      <c r="AG474" s="37"/>
      <c r="AH474" s="37"/>
      <c r="AI474" s="37"/>
      <c r="AJ474" s="37"/>
      <c r="AK474" s="37"/>
      <c r="AL474" s="37"/>
      <c r="AM474" s="37"/>
      <c r="AN474" s="37"/>
      <c r="AO474" s="37"/>
      <c r="AP474" s="37"/>
      <c r="AQ474" s="37"/>
      <c r="AR474" s="37"/>
      <c r="AS474" s="37"/>
      <c r="AT474" s="37"/>
      <c r="AU474" s="37"/>
      <c r="AV474" s="37"/>
      <c r="AW474" s="37"/>
      <c r="AX474" s="37"/>
      <c r="AY474" s="37"/>
      <c r="AZ474" s="37"/>
      <c r="BA474" s="37"/>
      <c r="BB474" s="37"/>
      <c r="BC474" s="37"/>
      <c r="BD474" s="37"/>
      <c r="BE474" s="37"/>
      <c r="BF474" s="37"/>
      <c r="BG474" s="37"/>
    </row>
    <row r="475" spans="5:59" ht="15.75" customHeight="1" x14ac:dyDescent="0.3">
      <c r="E475" s="32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  <c r="AD475" s="37"/>
      <c r="AE475" s="37"/>
      <c r="AF475" s="37"/>
      <c r="AG475" s="37"/>
      <c r="AH475" s="37"/>
      <c r="AI475" s="37"/>
      <c r="AJ475" s="37"/>
      <c r="AK475" s="37"/>
      <c r="AL475" s="37"/>
      <c r="AM475" s="37"/>
      <c r="AN475" s="37"/>
      <c r="AO475" s="37"/>
      <c r="AP475" s="37"/>
      <c r="AQ475" s="37"/>
      <c r="AR475" s="37"/>
      <c r="AS475" s="37"/>
      <c r="AT475" s="37"/>
      <c r="AU475" s="37"/>
      <c r="AV475" s="37"/>
      <c r="AW475" s="37"/>
      <c r="AX475" s="37"/>
      <c r="AY475" s="37"/>
      <c r="AZ475" s="37"/>
      <c r="BA475" s="37"/>
      <c r="BB475" s="37"/>
      <c r="BC475" s="37"/>
      <c r="BD475" s="37"/>
      <c r="BE475" s="37"/>
      <c r="BF475" s="37"/>
      <c r="BG475" s="37"/>
    </row>
    <row r="476" spans="5:59" ht="15.75" customHeight="1" x14ac:dyDescent="0.3">
      <c r="E476" s="32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  <c r="AD476" s="37"/>
      <c r="AE476" s="37"/>
      <c r="AF476" s="37"/>
      <c r="AG476" s="37"/>
      <c r="AH476" s="37"/>
      <c r="AI476" s="37"/>
      <c r="AJ476" s="37"/>
      <c r="AK476" s="37"/>
      <c r="AL476" s="37"/>
      <c r="AM476" s="37"/>
      <c r="AN476" s="37"/>
      <c r="AO476" s="37"/>
      <c r="AP476" s="37"/>
      <c r="AQ476" s="37"/>
      <c r="AR476" s="37"/>
      <c r="AS476" s="37"/>
      <c r="AT476" s="37"/>
      <c r="AU476" s="37"/>
      <c r="AV476" s="37"/>
      <c r="AW476" s="37"/>
      <c r="AX476" s="37"/>
      <c r="AY476" s="37"/>
      <c r="AZ476" s="37"/>
      <c r="BA476" s="37"/>
      <c r="BB476" s="37"/>
      <c r="BC476" s="37"/>
      <c r="BD476" s="37"/>
      <c r="BE476" s="37"/>
      <c r="BF476" s="37"/>
      <c r="BG476" s="37"/>
    </row>
    <row r="477" spans="5:59" ht="15.75" customHeight="1" x14ac:dyDescent="0.3">
      <c r="E477" s="32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  <c r="AD477" s="37"/>
      <c r="AE477" s="37"/>
      <c r="AF477" s="37"/>
      <c r="AG477" s="37"/>
      <c r="AH477" s="37"/>
      <c r="AI477" s="37"/>
      <c r="AJ477" s="37"/>
      <c r="AK477" s="37"/>
      <c r="AL477" s="37"/>
      <c r="AM477" s="37"/>
      <c r="AN477" s="37"/>
      <c r="AO477" s="37"/>
      <c r="AP477" s="37"/>
      <c r="AQ477" s="37"/>
      <c r="AR477" s="37"/>
      <c r="AS477" s="37"/>
      <c r="AT477" s="37"/>
      <c r="AU477" s="37"/>
      <c r="AV477" s="37"/>
      <c r="AW477" s="37"/>
      <c r="AX477" s="37"/>
      <c r="AY477" s="37"/>
      <c r="AZ477" s="37"/>
      <c r="BA477" s="37"/>
      <c r="BB477" s="37"/>
      <c r="BC477" s="37"/>
      <c r="BD477" s="37"/>
      <c r="BE477" s="37"/>
      <c r="BF477" s="37"/>
      <c r="BG477" s="37"/>
    </row>
    <row r="478" spans="5:59" ht="15.75" customHeight="1" x14ac:dyDescent="0.3">
      <c r="E478" s="32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  <c r="AD478" s="37"/>
      <c r="AE478" s="37"/>
      <c r="AF478" s="37"/>
      <c r="AG478" s="37"/>
      <c r="AH478" s="37"/>
      <c r="AI478" s="37"/>
      <c r="AJ478" s="37"/>
      <c r="AK478" s="37"/>
      <c r="AL478" s="37"/>
      <c r="AM478" s="37"/>
      <c r="AN478" s="37"/>
      <c r="AO478" s="37"/>
      <c r="AP478" s="37"/>
      <c r="AQ478" s="37"/>
      <c r="AR478" s="37"/>
      <c r="AS478" s="37"/>
      <c r="AT478" s="37"/>
      <c r="AU478" s="37"/>
      <c r="AV478" s="37"/>
      <c r="AW478" s="37"/>
      <c r="AX478" s="37"/>
      <c r="AY478" s="37"/>
      <c r="AZ478" s="37"/>
      <c r="BA478" s="37"/>
      <c r="BB478" s="37"/>
      <c r="BC478" s="37"/>
      <c r="BD478" s="37"/>
      <c r="BE478" s="37"/>
      <c r="BF478" s="37"/>
      <c r="BG478" s="37"/>
    </row>
    <row r="479" spans="5:59" ht="15.75" customHeight="1" x14ac:dyDescent="0.3">
      <c r="E479" s="32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  <c r="AD479" s="37"/>
      <c r="AE479" s="37"/>
      <c r="AF479" s="37"/>
      <c r="AG479" s="37"/>
      <c r="AH479" s="37"/>
      <c r="AI479" s="37"/>
      <c r="AJ479" s="37"/>
      <c r="AK479" s="37"/>
      <c r="AL479" s="37"/>
      <c r="AM479" s="37"/>
      <c r="AN479" s="37"/>
      <c r="AO479" s="37"/>
      <c r="AP479" s="37"/>
      <c r="AQ479" s="37"/>
      <c r="AR479" s="37"/>
      <c r="AS479" s="37"/>
      <c r="AT479" s="37"/>
      <c r="AU479" s="37"/>
      <c r="AV479" s="37"/>
      <c r="AW479" s="37"/>
      <c r="AX479" s="37"/>
      <c r="AY479" s="37"/>
      <c r="AZ479" s="37"/>
      <c r="BA479" s="37"/>
      <c r="BB479" s="37"/>
      <c r="BC479" s="37"/>
      <c r="BD479" s="37"/>
      <c r="BE479" s="37"/>
      <c r="BF479" s="37"/>
      <c r="BG479" s="37"/>
    </row>
    <row r="480" spans="5:59" ht="15.75" customHeight="1" x14ac:dyDescent="0.3">
      <c r="E480" s="32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  <c r="AD480" s="37"/>
      <c r="AE480" s="37"/>
      <c r="AF480" s="37"/>
      <c r="AG480" s="37"/>
      <c r="AH480" s="37"/>
      <c r="AI480" s="37"/>
      <c r="AJ480" s="37"/>
      <c r="AK480" s="37"/>
      <c r="AL480" s="37"/>
      <c r="AM480" s="37"/>
      <c r="AN480" s="37"/>
      <c r="AO480" s="37"/>
      <c r="AP480" s="37"/>
      <c r="AQ480" s="37"/>
      <c r="AR480" s="37"/>
      <c r="AS480" s="37"/>
      <c r="AT480" s="37"/>
      <c r="AU480" s="37"/>
      <c r="AV480" s="37"/>
      <c r="AW480" s="37"/>
      <c r="AX480" s="37"/>
      <c r="AY480" s="37"/>
      <c r="AZ480" s="37"/>
      <c r="BA480" s="37"/>
      <c r="BB480" s="37"/>
      <c r="BC480" s="37"/>
      <c r="BD480" s="37"/>
      <c r="BE480" s="37"/>
      <c r="BF480" s="37"/>
      <c r="BG480" s="37"/>
    </row>
    <row r="481" spans="5:59" ht="15.75" customHeight="1" x14ac:dyDescent="0.3">
      <c r="E481" s="32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  <c r="AD481" s="37"/>
      <c r="AE481" s="37"/>
      <c r="AF481" s="37"/>
      <c r="AG481" s="37"/>
      <c r="AH481" s="37"/>
      <c r="AI481" s="37"/>
      <c r="AJ481" s="37"/>
      <c r="AK481" s="37"/>
      <c r="AL481" s="37"/>
      <c r="AM481" s="37"/>
      <c r="AN481" s="37"/>
      <c r="AO481" s="37"/>
      <c r="AP481" s="37"/>
      <c r="AQ481" s="37"/>
      <c r="AR481" s="37"/>
      <c r="AS481" s="37"/>
      <c r="AT481" s="37"/>
      <c r="AU481" s="37"/>
      <c r="AV481" s="37"/>
      <c r="AW481" s="37"/>
      <c r="AX481" s="37"/>
      <c r="AY481" s="37"/>
      <c r="AZ481" s="37"/>
      <c r="BA481" s="37"/>
      <c r="BB481" s="37"/>
      <c r="BC481" s="37"/>
      <c r="BD481" s="37"/>
      <c r="BE481" s="37"/>
      <c r="BF481" s="37"/>
      <c r="BG481" s="37"/>
    </row>
    <row r="482" spans="5:59" ht="15.75" customHeight="1" x14ac:dyDescent="0.3">
      <c r="E482" s="32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  <c r="AD482" s="37"/>
      <c r="AE482" s="37"/>
      <c r="AF482" s="37"/>
      <c r="AG482" s="37"/>
      <c r="AH482" s="37"/>
      <c r="AI482" s="37"/>
      <c r="AJ482" s="37"/>
      <c r="AK482" s="37"/>
      <c r="AL482" s="37"/>
      <c r="AM482" s="37"/>
      <c r="AN482" s="37"/>
      <c r="AO482" s="37"/>
      <c r="AP482" s="37"/>
      <c r="AQ482" s="37"/>
      <c r="AR482" s="37"/>
      <c r="AS482" s="37"/>
      <c r="AT482" s="37"/>
      <c r="AU482" s="37"/>
      <c r="AV482" s="37"/>
      <c r="AW482" s="37"/>
      <c r="AX482" s="37"/>
      <c r="AY482" s="37"/>
      <c r="AZ482" s="37"/>
      <c r="BA482" s="37"/>
      <c r="BB482" s="37"/>
      <c r="BC482" s="37"/>
      <c r="BD482" s="37"/>
      <c r="BE482" s="37"/>
      <c r="BF482" s="37"/>
      <c r="BG482" s="37"/>
    </row>
    <row r="483" spans="5:59" ht="15.75" customHeight="1" x14ac:dyDescent="0.3">
      <c r="E483" s="32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  <c r="AE483" s="37"/>
      <c r="AF483" s="37"/>
      <c r="AG483" s="37"/>
      <c r="AH483" s="37"/>
      <c r="AI483" s="37"/>
      <c r="AJ483" s="37"/>
      <c r="AK483" s="37"/>
      <c r="AL483" s="37"/>
      <c r="AM483" s="37"/>
      <c r="AN483" s="37"/>
      <c r="AO483" s="37"/>
      <c r="AP483" s="37"/>
      <c r="AQ483" s="37"/>
      <c r="AR483" s="37"/>
      <c r="AS483" s="37"/>
      <c r="AT483" s="37"/>
      <c r="AU483" s="37"/>
      <c r="AV483" s="37"/>
      <c r="AW483" s="37"/>
      <c r="AX483" s="37"/>
      <c r="AY483" s="37"/>
      <c r="AZ483" s="37"/>
      <c r="BA483" s="37"/>
      <c r="BB483" s="37"/>
      <c r="BC483" s="37"/>
      <c r="BD483" s="37"/>
      <c r="BE483" s="37"/>
      <c r="BF483" s="37"/>
      <c r="BG483" s="37"/>
    </row>
    <row r="484" spans="5:59" ht="15.75" customHeight="1" x14ac:dyDescent="0.3">
      <c r="E484" s="32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  <c r="AD484" s="37"/>
      <c r="AE484" s="37"/>
      <c r="AF484" s="37"/>
      <c r="AG484" s="37"/>
      <c r="AH484" s="37"/>
      <c r="AI484" s="37"/>
      <c r="AJ484" s="37"/>
      <c r="AK484" s="37"/>
      <c r="AL484" s="37"/>
      <c r="AM484" s="37"/>
      <c r="AN484" s="37"/>
      <c r="AO484" s="37"/>
      <c r="AP484" s="37"/>
      <c r="AQ484" s="37"/>
      <c r="AR484" s="37"/>
      <c r="AS484" s="37"/>
      <c r="AT484" s="37"/>
      <c r="AU484" s="37"/>
      <c r="AV484" s="37"/>
      <c r="AW484" s="37"/>
      <c r="AX484" s="37"/>
      <c r="AY484" s="37"/>
      <c r="AZ484" s="37"/>
      <c r="BA484" s="37"/>
      <c r="BB484" s="37"/>
      <c r="BC484" s="37"/>
      <c r="BD484" s="37"/>
      <c r="BE484" s="37"/>
      <c r="BF484" s="37"/>
      <c r="BG484" s="37"/>
    </row>
    <row r="485" spans="5:59" ht="15.75" customHeight="1" x14ac:dyDescent="0.3">
      <c r="E485" s="32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  <c r="AD485" s="37"/>
      <c r="AE485" s="37"/>
      <c r="AF485" s="37"/>
      <c r="AG485" s="37"/>
      <c r="AH485" s="37"/>
      <c r="AI485" s="37"/>
      <c r="AJ485" s="37"/>
      <c r="AK485" s="37"/>
      <c r="AL485" s="37"/>
      <c r="AM485" s="37"/>
      <c r="AN485" s="37"/>
      <c r="AO485" s="37"/>
      <c r="AP485" s="37"/>
      <c r="AQ485" s="37"/>
      <c r="AR485" s="37"/>
      <c r="AS485" s="37"/>
      <c r="AT485" s="37"/>
      <c r="AU485" s="37"/>
      <c r="AV485" s="37"/>
      <c r="AW485" s="37"/>
      <c r="AX485" s="37"/>
      <c r="AY485" s="37"/>
      <c r="AZ485" s="37"/>
      <c r="BA485" s="37"/>
      <c r="BB485" s="37"/>
      <c r="BC485" s="37"/>
      <c r="BD485" s="37"/>
      <c r="BE485" s="37"/>
      <c r="BF485" s="37"/>
      <c r="BG485" s="37"/>
    </row>
    <row r="486" spans="5:59" ht="15.75" customHeight="1" x14ac:dyDescent="0.3">
      <c r="E486" s="32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  <c r="AD486" s="37"/>
      <c r="AE486" s="37"/>
      <c r="AF486" s="37"/>
      <c r="AG486" s="37"/>
      <c r="AH486" s="37"/>
      <c r="AI486" s="37"/>
      <c r="AJ486" s="37"/>
      <c r="AK486" s="37"/>
      <c r="AL486" s="37"/>
      <c r="AM486" s="37"/>
      <c r="AN486" s="37"/>
      <c r="AO486" s="37"/>
      <c r="AP486" s="37"/>
      <c r="AQ486" s="37"/>
      <c r="AR486" s="37"/>
      <c r="AS486" s="37"/>
      <c r="AT486" s="37"/>
      <c r="AU486" s="37"/>
      <c r="AV486" s="37"/>
      <c r="AW486" s="37"/>
      <c r="AX486" s="37"/>
      <c r="AY486" s="37"/>
      <c r="AZ486" s="37"/>
      <c r="BA486" s="37"/>
      <c r="BB486" s="37"/>
      <c r="BC486" s="37"/>
      <c r="BD486" s="37"/>
      <c r="BE486" s="37"/>
      <c r="BF486" s="37"/>
      <c r="BG486" s="37"/>
    </row>
    <row r="487" spans="5:59" ht="15.75" customHeight="1" x14ac:dyDescent="0.3">
      <c r="E487" s="32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  <c r="AD487" s="37"/>
      <c r="AE487" s="37"/>
      <c r="AF487" s="37"/>
      <c r="AG487" s="37"/>
      <c r="AH487" s="37"/>
      <c r="AI487" s="37"/>
      <c r="AJ487" s="37"/>
      <c r="AK487" s="37"/>
      <c r="AL487" s="37"/>
      <c r="AM487" s="37"/>
      <c r="AN487" s="37"/>
      <c r="AO487" s="37"/>
      <c r="AP487" s="37"/>
      <c r="AQ487" s="37"/>
      <c r="AR487" s="37"/>
      <c r="AS487" s="37"/>
      <c r="AT487" s="37"/>
      <c r="AU487" s="37"/>
      <c r="AV487" s="37"/>
      <c r="AW487" s="37"/>
      <c r="AX487" s="37"/>
      <c r="AY487" s="37"/>
      <c r="AZ487" s="37"/>
      <c r="BA487" s="37"/>
      <c r="BB487" s="37"/>
      <c r="BC487" s="37"/>
      <c r="BD487" s="37"/>
      <c r="BE487" s="37"/>
      <c r="BF487" s="37"/>
      <c r="BG487" s="37"/>
    </row>
    <row r="488" spans="5:59" ht="15.75" customHeight="1" x14ac:dyDescent="0.3">
      <c r="E488" s="32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  <c r="AD488" s="37"/>
      <c r="AE488" s="37"/>
      <c r="AF488" s="37"/>
      <c r="AG488" s="37"/>
      <c r="AH488" s="37"/>
      <c r="AI488" s="37"/>
      <c r="AJ488" s="37"/>
      <c r="AK488" s="37"/>
      <c r="AL488" s="37"/>
      <c r="AM488" s="37"/>
      <c r="AN488" s="37"/>
      <c r="AO488" s="37"/>
      <c r="AP488" s="37"/>
      <c r="AQ488" s="37"/>
      <c r="AR488" s="37"/>
      <c r="AS488" s="37"/>
      <c r="AT488" s="37"/>
      <c r="AU488" s="37"/>
      <c r="AV488" s="37"/>
      <c r="AW488" s="37"/>
      <c r="AX488" s="37"/>
      <c r="AY488" s="37"/>
      <c r="AZ488" s="37"/>
      <c r="BA488" s="37"/>
      <c r="BB488" s="37"/>
      <c r="BC488" s="37"/>
      <c r="BD488" s="37"/>
      <c r="BE488" s="37"/>
      <c r="BF488" s="37"/>
      <c r="BG488" s="37"/>
    </row>
    <row r="489" spans="5:59" ht="15.75" customHeight="1" x14ac:dyDescent="0.3">
      <c r="E489" s="32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  <c r="AD489" s="37"/>
      <c r="AE489" s="37"/>
      <c r="AF489" s="37"/>
      <c r="AG489" s="37"/>
      <c r="AH489" s="37"/>
      <c r="AI489" s="37"/>
      <c r="AJ489" s="37"/>
      <c r="AK489" s="37"/>
      <c r="AL489" s="37"/>
      <c r="AM489" s="37"/>
      <c r="AN489" s="37"/>
      <c r="AO489" s="37"/>
      <c r="AP489" s="37"/>
      <c r="AQ489" s="37"/>
      <c r="AR489" s="37"/>
      <c r="AS489" s="37"/>
      <c r="AT489" s="37"/>
      <c r="AU489" s="37"/>
      <c r="AV489" s="37"/>
      <c r="AW489" s="37"/>
      <c r="AX489" s="37"/>
      <c r="AY489" s="37"/>
      <c r="AZ489" s="37"/>
      <c r="BA489" s="37"/>
      <c r="BB489" s="37"/>
      <c r="BC489" s="37"/>
      <c r="BD489" s="37"/>
      <c r="BE489" s="37"/>
      <c r="BF489" s="37"/>
      <c r="BG489" s="37"/>
    </row>
    <row r="490" spans="5:59" ht="15.75" customHeight="1" x14ac:dyDescent="0.3">
      <c r="E490" s="32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  <c r="AD490" s="37"/>
      <c r="AE490" s="37"/>
      <c r="AF490" s="37"/>
      <c r="AG490" s="37"/>
      <c r="AH490" s="37"/>
      <c r="AI490" s="37"/>
      <c r="AJ490" s="37"/>
      <c r="AK490" s="37"/>
      <c r="AL490" s="37"/>
      <c r="AM490" s="37"/>
      <c r="AN490" s="37"/>
      <c r="AO490" s="37"/>
      <c r="AP490" s="37"/>
      <c r="AQ490" s="37"/>
      <c r="AR490" s="37"/>
      <c r="AS490" s="37"/>
      <c r="AT490" s="37"/>
      <c r="AU490" s="37"/>
      <c r="AV490" s="37"/>
      <c r="AW490" s="37"/>
      <c r="AX490" s="37"/>
      <c r="AY490" s="37"/>
      <c r="AZ490" s="37"/>
      <c r="BA490" s="37"/>
      <c r="BB490" s="37"/>
      <c r="BC490" s="37"/>
      <c r="BD490" s="37"/>
      <c r="BE490" s="37"/>
      <c r="BF490" s="37"/>
      <c r="BG490" s="37"/>
    </row>
    <row r="491" spans="5:59" ht="15.75" customHeight="1" x14ac:dyDescent="0.3">
      <c r="E491" s="32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  <c r="AD491" s="37"/>
      <c r="AE491" s="37"/>
      <c r="AF491" s="37"/>
      <c r="AG491" s="37"/>
      <c r="AH491" s="37"/>
      <c r="AI491" s="37"/>
      <c r="AJ491" s="37"/>
      <c r="AK491" s="37"/>
      <c r="AL491" s="37"/>
      <c r="AM491" s="37"/>
      <c r="AN491" s="37"/>
      <c r="AO491" s="37"/>
      <c r="AP491" s="37"/>
      <c r="AQ491" s="37"/>
      <c r="AR491" s="37"/>
      <c r="AS491" s="37"/>
      <c r="AT491" s="37"/>
      <c r="AU491" s="37"/>
      <c r="AV491" s="37"/>
      <c r="AW491" s="37"/>
      <c r="AX491" s="37"/>
      <c r="AY491" s="37"/>
      <c r="AZ491" s="37"/>
      <c r="BA491" s="37"/>
      <c r="BB491" s="37"/>
      <c r="BC491" s="37"/>
      <c r="BD491" s="37"/>
      <c r="BE491" s="37"/>
      <c r="BF491" s="37"/>
      <c r="BG491" s="37"/>
    </row>
    <row r="492" spans="5:59" ht="15.75" customHeight="1" x14ac:dyDescent="0.3">
      <c r="E492" s="32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  <c r="AD492" s="37"/>
      <c r="AE492" s="37"/>
      <c r="AF492" s="37"/>
      <c r="AG492" s="37"/>
      <c r="AH492" s="37"/>
      <c r="AI492" s="37"/>
      <c r="AJ492" s="37"/>
      <c r="AK492" s="37"/>
      <c r="AL492" s="37"/>
      <c r="AM492" s="37"/>
      <c r="AN492" s="37"/>
      <c r="AO492" s="37"/>
      <c r="AP492" s="37"/>
      <c r="AQ492" s="37"/>
      <c r="AR492" s="37"/>
      <c r="AS492" s="37"/>
      <c r="AT492" s="37"/>
      <c r="AU492" s="37"/>
      <c r="AV492" s="37"/>
      <c r="AW492" s="37"/>
      <c r="AX492" s="37"/>
      <c r="AY492" s="37"/>
      <c r="AZ492" s="37"/>
      <c r="BA492" s="37"/>
      <c r="BB492" s="37"/>
      <c r="BC492" s="37"/>
      <c r="BD492" s="37"/>
      <c r="BE492" s="37"/>
      <c r="BF492" s="37"/>
      <c r="BG492" s="37"/>
    </row>
    <row r="493" spans="5:59" ht="15.75" customHeight="1" x14ac:dyDescent="0.3">
      <c r="E493" s="32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  <c r="AD493" s="37"/>
      <c r="AE493" s="37"/>
      <c r="AF493" s="37"/>
      <c r="AG493" s="37"/>
      <c r="AH493" s="37"/>
      <c r="AI493" s="37"/>
      <c r="AJ493" s="37"/>
      <c r="AK493" s="37"/>
      <c r="AL493" s="37"/>
      <c r="AM493" s="37"/>
      <c r="AN493" s="37"/>
      <c r="AO493" s="37"/>
      <c r="AP493" s="37"/>
      <c r="AQ493" s="37"/>
      <c r="AR493" s="37"/>
      <c r="AS493" s="37"/>
      <c r="AT493" s="37"/>
      <c r="AU493" s="37"/>
      <c r="AV493" s="37"/>
      <c r="AW493" s="37"/>
      <c r="AX493" s="37"/>
      <c r="AY493" s="37"/>
      <c r="AZ493" s="37"/>
      <c r="BA493" s="37"/>
      <c r="BB493" s="37"/>
      <c r="BC493" s="37"/>
      <c r="BD493" s="37"/>
      <c r="BE493" s="37"/>
      <c r="BF493" s="37"/>
      <c r="BG493" s="37"/>
    </row>
    <row r="494" spans="5:59" ht="15.75" customHeight="1" x14ac:dyDescent="0.3">
      <c r="E494" s="32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  <c r="AD494" s="37"/>
      <c r="AE494" s="37"/>
      <c r="AF494" s="37"/>
      <c r="AG494" s="37"/>
      <c r="AH494" s="37"/>
      <c r="AI494" s="37"/>
      <c r="AJ494" s="37"/>
      <c r="AK494" s="37"/>
      <c r="AL494" s="37"/>
      <c r="AM494" s="37"/>
      <c r="AN494" s="37"/>
      <c r="AO494" s="37"/>
      <c r="AP494" s="37"/>
      <c r="AQ494" s="37"/>
      <c r="AR494" s="37"/>
      <c r="AS494" s="37"/>
      <c r="AT494" s="37"/>
      <c r="AU494" s="37"/>
      <c r="AV494" s="37"/>
      <c r="AW494" s="37"/>
      <c r="AX494" s="37"/>
      <c r="AY494" s="37"/>
      <c r="AZ494" s="37"/>
      <c r="BA494" s="37"/>
      <c r="BB494" s="37"/>
      <c r="BC494" s="37"/>
      <c r="BD494" s="37"/>
      <c r="BE494" s="37"/>
      <c r="BF494" s="37"/>
      <c r="BG494" s="37"/>
    </row>
    <row r="495" spans="5:59" ht="15.75" customHeight="1" x14ac:dyDescent="0.3">
      <c r="E495" s="32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  <c r="AD495" s="37"/>
      <c r="AE495" s="37"/>
      <c r="AF495" s="37"/>
      <c r="AG495" s="37"/>
      <c r="AH495" s="37"/>
      <c r="AI495" s="37"/>
      <c r="AJ495" s="37"/>
      <c r="AK495" s="37"/>
      <c r="AL495" s="37"/>
      <c r="AM495" s="37"/>
      <c r="AN495" s="37"/>
      <c r="AO495" s="37"/>
      <c r="AP495" s="37"/>
      <c r="AQ495" s="37"/>
      <c r="AR495" s="37"/>
      <c r="AS495" s="37"/>
      <c r="AT495" s="37"/>
      <c r="AU495" s="37"/>
      <c r="AV495" s="37"/>
      <c r="AW495" s="37"/>
      <c r="AX495" s="37"/>
      <c r="AY495" s="37"/>
      <c r="AZ495" s="37"/>
      <c r="BA495" s="37"/>
      <c r="BB495" s="37"/>
      <c r="BC495" s="37"/>
      <c r="BD495" s="37"/>
      <c r="BE495" s="37"/>
      <c r="BF495" s="37"/>
      <c r="BG495" s="37"/>
    </row>
    <row r="496" spans="5:59" ht="15.75" customHeight="1" x14ac:dyDescent="0.3">
      <c r="E496" s="32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  <c r="AD496" s="37"/>
      <c r="AE496" s="37"/>
      <c r="AF496" s="37"/>
      <c r="AG496" s="37"/>
      <c r="AH496" s="37"/>
      <c r="AI496" s="37"/>
      <c r="AJ496" s="37"/>
      <c r="AK496" s="37"/>
      <c r="AL496" s="37"/>
      <c r="AM496" s="37"/>
      <c r="AN496" s="37"/>
      <c r="AO496" s="37"/>
      <c r="AP496" s="37"/>
      <c r="AQ496" s="37"/>
      <c r="AR496" s="37"/>
      <c r="AS496" s="37"/>
      <c r="AT496" s="37"/>
      <c r="AU496" s="37"/>
      <c r="AV496" s="37"/>
      <c r="AW496" s="37"/>
      <c r="AX496" s="37"/>
      <c r="AY496" s="37"/>
      <c r="AZ496" s="37"/>
      <c r="BA496" s="37"/>
      <c r="BB496" s="37"/>
      <c r="BC496" s="37"/>
      <c r="BD496" s="37"/>
      <c r="BE496" s="37"/>
      <c r="BF496" s="37"/>
      <c r="BG496" s="37"/>
    </row>
    <row r="497" spans="5:59" ht="15.75" customHeight="1" x14ac:dyDescent="0.3">
      <c r="E497" s="32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  <c r="AD497" s="37"/>
      <c r="AE497" s="37"/>
      <c r="AF497" s="37"/>
      <c r="AG497" s="37"/>
      <c r="AH497" s="37"/>
      <c r="AI497" s="37"/>
      <c r="AJ497" s="37"/>
      <c r="AK497" s="37"/>
      <c r="AL497" s="37"/>
      <c r="AM497" s="37"/>
      <c r="AN497" s="37"/>
      <c r="AO497" s="37"/>
      <c r="AP497" s="37"/>
      <c r="AQ497" s="37"/>
      <c r="AR497" s="37"/>
      <c r="AS497" s="37"/>
      <c r="AT497" s="37"/>
      <c r="AU497" s="37"/>
      <c r="AV497" s="37"/>
      <c r="AW497" s="37"/>
      <c r="AX497" s="37"/>
      <c r="AY497" s="37"/>
      <c r="AZ497" s="37"/>
      <c r="BA497" s="37"/>
      <c r="BB497" s="37"/>
      <c r="BC497" s="37"/>
      <c r="BD497" s="37"/>
      <c r="BE497" s="37"/>
      <c r="BF497" s="37"/>
      <c r="BG497" s="37"/>
    </row>
    <row r="498" spans="5:59" ht="15.75" customHeight="1" x14ac:dyDescent="0.3">
      <c r="E498" s="32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  <c r="AD498" s="37"/>
      <c r="AE498" s="37"/>
      <c r="AF498" s="37"/>
      <c r="AG498" s="37"/>
      <c r="AH498" s="37"/>
      <c r="AI498" s="37"/>
      <c r="AJ498" s="37"/>
      <c r="AK498" s="37"/>
      <c r="AL498" s="37"/>
      <c r="AM498" s="37"/>
      <c r="AN498" s="37"/>
      <c r="AO498" s="37"/>
      <c r="AP498" s="37"/>
      <c r="AQ498" s="37"/>
      <c r="AR498" s="37"/>
      <c r="AS498" s="37"/>
      <c r="AT498" s="37"/>
      <c r="AU498" s="37"/>
      <c r="AV498" s="37"/>
      <c r="AW498" s="37"/>
      <c r="AX498" s="37"/>
      <c r="AY498" s="37"/>
      <c r="AZ498" s="37"/>
      <c r="BA498" s="37"/>
      <c r="BB498" s="37"/>
      <c r="BC498" s="37"/>
      <c r="BD498" s="37"/>
      <c r="BE498" s="37"/>
      <c r="BF498" s="37"/>
      <c r="BG498" s="37"/>
    </row>
    <row r="499" spans="5:59" ht="15.75" customHeight="1" x14ac:dyDescent="0.3">
      <c r="E499" s="32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  <c r="AD499" s="37"/>
      <c r="AE499" s="37"/>
      <c r="AF499" s="37"/>
      <c r="AG499" s="37"/>
      <c r="AH499" s="37"/>
      <c r="AI499" s="37"/>
      <c r="AJ499" s="37"/>
      <c r="AK499" s="37"/>
      <c r="AL499" s="37"/>
      <c r="AM499" s="37"/>
      <c r="AN499" s="37"/>
      <c r="AO499" s="37"/>
      <c r="AP499" s="37"/>
      <c r="AQ499" s="37"/>
      <c r="AR499" s="37"/>
      <c r="AS499" s="37"/>
      <c r="AT499" s="37"/>
      <c r="AU499" s="37"/>
      <c r="AV499" s="37"/>
      <c r="AW499" s="37"/>
      <c r="AX499" s="37"/>
      <c r="AY499" s="37"/>
      <c r="AZ499" s="37"/>
      <c r="BA499" s="37"/>
      <c r="BB499" s="37"/>
      <c r="BC499" s="37"/>
      <c r="BD499" s="37"/>
      <c r="BE499" s="37"/>
      <c r="BF499" s="37"/>
      <c r="BG499" s="37"/>
    </row>
    <row r="500" spans="5:59" ht="15.75" customHeight="1" x14ac:dyDescent="0.3">
      <c r="E500" s="32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  <c r="AD500" s="37"/>
      <c r="AE500" s="37"/>
      <c r="AF500" s="37"/>
      <c r="AG500" s="37"/>
      <c r="AH500" s="37"/>
      <c r="AI500" s="37"/>
      <c r="AJ500" s="37"/>
      <c r="AK500" s="37"/>
      <c r="AL500" s="37"/>
      <c r="AM500" s="37"/>
      <c r="AN500" s="37"/>
      <c r="AO500" s="37"/>
      <c r="AP500" s="37"/>
      <c r="AQ500" s="37"/>
      <c r="AR500" s="37"/>
      <c r="AS500" s="37"/>
      <c r="AT500" s="37"/>
      <c r="AU500" s="37"/>
      <c r="AV500" s="37"/>
      <c r="AW500" s="37"/>
      <c r="AX500" s="37"/>
      <c r="AY500" s="37"/>
      <c r="AZ500" s="37"/>
      <c r="BA500" s="37"/>
      <c r="BB500" s="37"/>
      <c r="BC500" s="37"/>
      <c r="BD500" s="37"/>
      <c r="BE500" s="37"/>
      <c r="BF500" s="37"/>
      <c r="BG500" s="37"/>
    </row>
    <row r="501" spans="5:59" ht="15.75" customHeight="1" x14ac:dyDescent="0.3">
      <c r="E501" s="32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  <c r="AE501" s="37"/>
      <c r="AF501" s="37"/>
      <c r="AG501" s="37"/>
      <c r="AH501" s="37"/>
      <c r="AI501" s="37"/>
      <c r="AJ501" s="37"/>
      <c r="AK501" s="37"/>
      <c r="AL501" s="37"/>
      <c r="AM501" s="37"/>
      <c r="AN501" s="37"/>
      <c r="AO501" s="37"/>
      <c r="AP501" s="37"/>
      <c r="AQ501" s="37"/>
      <c r="AR501" s="37"/>
      <c r="AS501" s="37"/>
      <c r="AT501" s="37"/>
      <c r="AU501" s="37"/>
      <c r="AV501" s="37"/>
      <c r="AW501" s="37"/>
      <c r="AX501" s="37"/>
      <c r="AY501" s="37"/>
      <c r="AZ501" s="37"/>
      <c r="BA501" s="37"/>
      <c r="BB501" s="37"/>
      <c r="BC501" s="37"/>
      <c r="BD501" s="37"/>
      <c r="BE501" s="37"/>
      <c r="BF501" s="37"/>
      <c r="BG501" s="37"/>
    </row>
    <row r="502" spans="5:59" ht="15.75" customHeight="1" x14ac:dyDescent="0.3">
      <c r="E502" s="32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  <c r="AD502" s="37"/>
      <c r="AE502" s="37"/>
      <c r="AF502" s="37"/>
      <c r="AG502" s="37"/>
      <c r="AH502" s="37"/>
      <c r="AI502" s="37"/>
      <c r="AJ502" s="37"/>
      <c r="AK502" s="37"/>
      <c r="AL502" s="37"/>
      <c r="AM502" s="37"/>
      <c r="AN502" s="37"/>
      <c r="AO502" s="37"/>
      <c r="AP502" s="37"/>
      <c r="AQ502" s="37"/>
      <c r="AR502" s="37"/>
      <c r="AS502" s="37"/>
      <c r="AT502" s="37"/>
      <c r="AU502" s="37"/>
      <c r="AV502" s="37"/>
      <c r="AW502" s="37"/>
      <c r="AX502" s="37"/>
      <c r="AY502" s="37"/>
      <c r="AZ502" s="37"/>
      <c r="BA502" s="37"/>
      <c r="BB502" s="37"/>
      <c r="BC502" s="37"/>
      <c r="BD502" s="37"/>
      <c r="BE502" s="37"/>
      <c r="BF502" s="37"/>
      <c r="BG502" s="37"/>
    </row>
    <row r="503" spans="5:59" ht="15.75" customHeight="1" x14ac:dyDescent="0.3">
      <c r="E503" s="32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  <c r="AE503" s="37"/>
      <c r="AF503" s="37"/>
      <c r="AG503" s="37"/>
      <c r="AH503" s="37"/>
      <c r="AI503" s="37"/>
      <c r="AJ503" s="37"/>
      <c r="AK503" s="37"/>
      <c r="AL503" s="37"/>
      <c r="AM503" s="37"/>
      <c r="AN503" s="37"/>
      <c r="AO503" s="37"/>
      <c r="AP503" s="37"/>
      <c r="AQ503" s="37"/>
      <c r="AR503" s="37"/>
      <c r="AS503" s="37"/>
      <c r="AT503" s="37"/>
      <c r="AU503" s="37"/>
      <c r="AV503" s="37"/>
      <c r="AW503" s="37"/>
      <c r="AX503" s="37"/>
      <c r="AY503" s="37"/>
      <c r="AZ503" s="37"/>
      <c r="BA503" s="37"/>
      <c r="BB503" s="37"/>
      <c r="BC503" s="37"/>
      <c r="BD503" s="37"/>
      <c r="BE503" s="37"/>
      <c r="BF503" s="37"/>
      <c r="BG503" s="37"/>
    </row>
    <row r="504" spans="5:59" ht="15.75" customHeight="1" x14ac:dyDescent="0.3">
      <c r="E504" s="32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  <c r="AD504" s="37"/>
      <c r="AE504" s="37"/>
      <c r="AF504" s="37"/>
      <c r="AG504" s="37"/>
      <c r="AH504" s="37"/>
      <c r="AI504" s="37"/>
      <c r="AJ504" s="37"/>
      <c r="AK504" s="37"/>
      <c r="AL504" s="37"/>
      <c r="AM504" s="37"/>
      <c r="AN504" s="37"/>
      <c r="AO504" s="37"/>
      <c r="AP504" s="37"/>
      <c r="AQ504" s="37"/>
      <c r="AR504" s="37"/>
      <c r="AS504" s="37"/>
      <c r="AT504" s="37"/>
      <c r="AU504" s="37"/>
      <c r="AV504" s="37"/>
      <c r="AW504" s="37"/>
      <c r="AX504" s="37"/>
      <c r="AY504" s="37"/>
      <c r="AZ504" s="37"/>
      <c r="BA504" s="37"/>
      <c r="BB504" s="37"/>
      <c r="BC504" s="37"/>
      <c r="BD504" s="37"/>
      <c r="BE504" s="37"/>
      <c r="BF504" s="37"/>
      <c r="BG504" s="37"/>
    </row>
    <row r="505" spans="5:59" ht="15.75" customHeight="1" x14ac:dyDescent="0.3">
      <c r="E505" s="32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  <c r="AF505" s="37"/>
      <c r="AG505" s="37"/>
      <c r="AH505" s="37"/>
      <c r="AI505" s="37"/>
      <c r="AJ505" s="37"/>
      <c r="AK505" s="37"/>
      <c r="AL505" s="37"/>
      <c r="AM505" s="37"/>
      <c r="AN505" s="37"/>
      <c r="AO505" s="37"/>
      <c r="AP505" s="37"/>
      <c r="AQ505" s="37"/>
      <c r="AR505" s="37"/>
      <c r="AS505" s="37"/>
      <c r="AT505" s="37"/>
      <c r="AU505" s="37"/>
      <c r="AV505" s="37"/>
      <c r="AW505" s="37"/>
      <c r="AX505" s="37"/>
      <c r="AY505" s="37"/>
      <c r="AZ505" s="37"/>
      <c r="BA505" s="37"/>
      <c r="BB505" s="37"/>
      <c r="BC505" s="37"/>
      <c r="BD505" s="37"/>
      <c r="BE505" s="37"/>
      <c r="BF505" s="37"/>
      <c r="BG505" s="37"/>
    </row>
    <row r="506" spans="5:59" ht="15.75" customHeight="1" x14ac:dyDescent="0.3">
      <c r="E506" s="32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  <c r="AE506" s="37"/>
      <c r="AF506" s="37"/>
      <c r="AG506" s="37"/>
      <c r="AH506" s="37"/>
      <c r="AI506" s="37"/>
      <c r="AJ506" s="37"/>
      <c r="AK506" s="37"/>
      <c r="AL506" s="37"/>
      <c r="AM506" s="37"/>
      <c r="AN506" s="37"/>
      <c r="AO506" s="37"/>
      <c r="AP506" s="37"/>
      <c r="AQ506" s="37"/>
      <c r="AR506" s="37"/>
      <c r="AS506" s="37"/>
      <c r="AT506" s="37"/>
      <c r="AU506" s="37"/>
      <c r="AV506" s="37"/>
      <c r="AW506" s="37"/>
      <c r="AX506" s="37"/>
      <c r="AY506" s="37"/>
      <c r="AZ506" s="37"/>
      <c r="BA506" s="37"/>
      <c r="BB506" s="37"/>
      <c r="BC506" s="37"/>
      <c r="BD506" s="37"/>
      <c r="BE506" s="37"/>
      <c r="BF506" s="37"/>
      <c r="BG506" s="37"/>
    </row>
    <row r="507" spans="5:59" ht="15.75" customHeight="1" x14ac:dyDescent="0.3">
      <c r="E507" s="32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  <c r="AD507" s="37"/>
      <c r="AE507" s="37"/>
      <c r="AF507" s="37"/>
      <c r="AG507" s="37"/>
      <c r="AH507" s="37"/>
      <c r="AI507" s="37"/>
      <c r="AJ507" s="37"/>
      <c r="AK507" s="37"/>
      <c r="AL507" s="37"/>
      <c r="AM507" s="37"/>
      <c r="AN507" s="37"/>
      <c r="AO507" s="37"/>
      <c r="AP507" s="37"/>
      <c r="AQ507" s="37"/>
      <c r="AR507" s="37"/>
      <c r="AS507" s="37"/>
      <c r="AT507" s="37"/>
      <c r="AU507" s="37"/>
      <c r="AV507" s="37"/>
      <c r="AW507" s="37"/>
      <c r="AX507" s="37"/>
      <c r="AY507" s="37"/>
      <c r="AZ507" s="37"/>
      <c r="BA507" s="37"/>
      <c r="BB507" s="37"/>
      <c r="BC507" s="37"/>
      <c r="BD507" s="37"/>
      <c r="BE507" s="37"/>
      <c r="BF507" s="37"/>
      <c r="BG507" s="37"/>
    </row>
    <row r="508" spans="5:59" ht="15.75" customHeight="1" x14ac:dyDescent="0.3">
      <c r="E508" s="32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  <c r="AD508" s="37"/>
      <c r="AE508" s="37"/>
      <c r="AF508" s="37"/>
      <c r="AG508" s="37"/>
      <c r="AH508" s="37"/>
      <c r="AI508" s="37"/>
      <c r="AJ508" s="37"/>
      <c r="AK508" s="37"/>
      <c r="AL508" s="37"/>
      <c r="AM508" s="37"/>
      <c r="AN508" s="37"/>
      <c r="AO508" s="37"/>
      <c r="AP508" s="37"/>
      <c r="AQ508" s="37"/>
      <c r="AR508" s="37"/>
      <c r="AS508" s="37"/>
      <c r="AT508" s="37"/>
      <c r="AU508" s="37"/>
      <c r="AV508" s="37"/>
      <c r="AW508" s="37"/>
      <c r="AX508" s="37"/>
      <c r="AY508" s="37"/>
      <c r="AZ508" s="37"/>
      <c r="BA508" s="37"/>
      <c r="BB508" s="37"/>
      <c r="BC508" s="37"/>
      <c r="BD508" s="37"/>
      <c r="BE508" s="37"/>
      <c r="BF508" s="37"/>
      <c r="BG508" s="37"/>
    </row>
    <row r="509" spans="5:59" ht="15.75" customHeight="1" x14ac:dyDescent="0.3">
      <c r="E509" s="32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  <c r="AD509" s="37"/>
      <c r="AE509" s="37"/>
      <c r="AF509" s="37"/>
      <c r="AG509" s="37"/>
      <c r="AH509" s="37"/>
      <c r="AI509" s="37"/>
      <c r="AJ509" s="37"/>
      <c r="AK509" s="37"/>
      <c r="AL509" s="37"/>
      <c r="AM509" s="37"/>
      <c r="AN509" s="37"/>
      <c r="AO509" s="37"/>
      <c r="AP509" s="37"/>
      <c r="AQ509" s="37"/>
      <c r="AR509" s="37"/>
      <c r="AS509" s="37"/>
      <c r="AT509" s="37"/>
      <c r="AU509" s="37"/>
      <c r="AV509" s="37"/>
      <c r="AW509" s="37"/>
      <c r="AX509" s="37"/>
      <c r="AY509" s="37"/>
      <c r="AZ509" s="37"/>
      <c r="BA509" s="37"/>
      <c r="BB509" s="37"/>
      <c r="BC509" s="37"/>
      <c r="BD509" s="37"/>
      <c r="BE509" s="37"/>
      <c r="BF509" s="37"/>
      <c r="BG509" s="37"/>
    </row>
    <row r="510" spans="5:59" ht="15.75" customHeight="1" x14ac:dyDescent="0.3">
      <c r="E510" s="32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  <c r="AF510" s="37"/>
      <c r="AG510" s="37"/>
      <c r="AH510" s="37"/>
      <c r="AI510" s="37"/>
      <c r="AJ510" s="37"/>
      <c r="AK510" s="37"/>
      <c r="AL510" s="37"/>
      <c r="AM510" s="37"/>
      <c r="AN510" s="37"/>
      <c r="AO510" s="37"/>
      <c r="AP510" s="37"/>
      <c r="AQ510" s="37"/>
      <c r="AR510" s="37"/>
      <c r="AS510" s="37"/>
      <c r="AT510" s="37"/>
      <c r="AU510" s="37"/>
      <c r="AV510" s="37"/>
      <c r="AW510" s="37"/>
      <c r="AX510" s="37"/>
      <c r="AY510" s="37"/>
      <c r="AZ510" s="37"/>
      <c r="BA510" s="37"/>
      <c r="BB510" s="37"/>
      <c r="BC510" s="37"/>
      <c r="BD510" s="37"/>
      <c r="BE510" s="37"/>
      <c r="BF510" s="37"/>
      <c r="BG510" s="37"/>
    </row>
    <row r="511" spans="5:59" ht="15.75" customHeight="1" x14ac:dyDescent="0.3">
      <c r="E511" s="32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  <c r="AF511" s="37"/>
      <c r="AG511" s="37"/>
      <c r="AH511" s="37"/>
      <c r="AI511" s="37"/>
      <c r="AJ511" s="37"/>
      <c r="AK511" s="37"/>
      <c r="AL511" s="37"/>
      <c r="AM511" s="37"/>
      <c r="AN511" s="37"/>
      <c r="AO511" s="37"/>
      <c r="AP511" s="37"/>
      <c r="AQ511" s="37"/>
      <c r="AR511" s="37"/>
      <c r="AS511" s="37"/>
      <c r="AT511" s="37"/>
      <c r="AU511" s="37"/>
      <c r="AV511" s="37"/>
      <c r="AW511" s="37"/>
      <c r="AX511" s="37"/>
      <c r="AY511" s="37"/>
      <c r="AZ511" s="37"/>
      <c r="BA511" s="37"/>
      <c r="BB511" s="37"/>
      <c r="BC511" s="37"/>
      <c r="BD511" s="37"/>
      <c r="BE511" s="37"/>
      <c r="BF511" s="37"/>
      <c r="BG511" s="37"/>
    </row>
    <row r="512" spans="5:59" ht="15.75" customHeight="1" x14ac:dyDescent="0.3">
      <c r="E512" s="32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  <c r="AE512" s="37"/>
      <c r="AF512" s="37"/>
      <c r="AG512" s="37"/>
      <c r="AH512" s="37"/>
      <c r="AI512" s="37"/>
      <c r="AJ512" s="37"/>
      <c r="AK512" s="37"/>
      <c r="AL512" s="37"/>
      <c r="AM512" s="37"/>
      <c r="AN512" s="37"/>
      <c r="AO512" s="37"/>
      <c r="AP512" s="37"/>
      <c r="AQ512" s="37"/>
      <c r="AR512" s="37"/>
      <c r="AS512" s="37"/>
      <c r="AT512" s="37"/>
      <c r="AU512" s="37"/>
      <c r="AV512" s="37"/>
      <c r="AW512" s="37"/>
      <c r="AX512" s="37"/>
      <c r="AY512" s="37"/>
      <c r="AZ512" s="37"/>
      <c r="BA512" s="37"/>
      <c r="BB512" s="37"/>
      <c r="BC512" s="37"/>
      <c r="BD512" s="37"/>
      <c r="BE512" s="37"/>
      <c r="BF512" s="37"/>
      <c r="BG512" s="37"/>
    </row>
    <row r="513" spans="5:59" ht="15.75" customHeight="1" x14ac:dyDescent="0.3">
      <c r="E513" s="32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  <c r="AE513" s="37"/>
      <c r="AF513" s="37"/>
      <c r="AG513" s="37"/>
      <c r="AH513" s="37"/>
      <c r="AI513" s="37"/>
      <c r="AJ513" s="37"/>
      <c r="AK513" s="37"/>
      <c r="AL513" s="37"/>
      <c r="AM513" s="37"/>
      <c r="AN513" s="37"/>
      <c r="AO513" s="37"/>
      <c r="AP513" s="37"/>
      <c r="AQ513" s="37"/>
      <c r="AR513" s="37"/>
      <c r="AS513" s="37"/>
      <c r="AT513" s="37"/>
      <c r="AU513" s="37"/>
      <c r="AV513" s="37"/>
      <c r="AW513" s="37"/>
      <c r="AX513" s="37"/>
      <c r="AY513" s="37"/>
      <c r="AZ513" s="37"/>
      <c r="BA513" s="37"/>
      <c r="BB513" s="37"/>
      <c r="BC513" s="37"/>
      <c r="BD513" s="37"/>
      <c r="BE513" s="37"/>
      <c r="BF513" s="37"/>
      <c r="BG513" s="37"/>
    </row>
    <row r="514" spans="5:59" ht="15.75" customHeight="1" x14ac:dyDescent="0.3">
      <c r="E514" s="32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  <c r="AE514" s="37"/>
      <c r="AF514" s="37"/>
      <c r="AG514" s="37"/>
      <c r="AH514" s="37"/>
      <c r="AI514" s="37"/>
      <c r="AJ514" s="37"/>
      <c r="AK514" s="37"/>
      <c r="AL514" s="37"/>
      <c r="AM514" s="37"/>
      <c r="AN514" s="37"/>
      <c r="AO514" s="37"/>
      <c r="AP514" s="37"/>
      <c r="AQ514" s="37"/>
      <c r="AR514" s="37"/>
      <c r="AS514" s="37"/>
      <c r="AT514" s="37"/>
      <c r="AU514" s="37"/>
      <c r="AV514" s="37"/>
      <c r="AW514" s="37"/>
      <c r="AX514" s="37"/>
      <c r="AY514" s="37"/>
      <c r="AZ514" s="37"/>
      <c r="BA514" s="37"/>
      <c r="BB514" s="37"/>
      <c r="BC514" s="37"/>
      <c r="BD514" s="37"/>
      <c r="BE514" s="37"/>
      <c r="BF514" s="37"/>
      <c r="BG514" s="37"/>
    </row>
    <row r="515" spans="5:59" ht="15.75" customHeight="1" x14ac:dyDescent="0.3">
      <c r="E515" s="32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  <c r="AD515" s="37"/>
      <c r="AE515" s="37"/>
      <c r="AF515" s="37"/>
      <c r="AG515" s="37"/>
      <c r="AH515" s="37"/>
      <c r="AI515" s="37"/>
      <c r="AJ515" s="37"/>
      <c r="AK515" s="37"/>
      <c r="AL515" s="37"/>
      <c r="AM515" s="37"/>
      <c r="AN515" s="37"/>
      <c r="AO515" s="37"/>
      <c r="AP515" s="37"/>
      <c r="AQ515" s="37"/>
      <c r="AR515" s="37"/>
      <c r="AS515" s="37"/>
      <c r="AT515" s="37"/>
      <c r="AU515" s="37"/>
      <c r="AV515" s="37"/>
      <c r="AW515" s="37"/>
      <c r="AX515" s="37"/>
      <c r="AY515" s="37"/>
      <c r="AZ515" s="37"/>
      <c r="BA515" s="37"/>
      <c r="BB515" s="37"/>
      <c r="BC515" s="37"/>
      <c r="BD515" s="37"/>
      <c r="BE515" s="37"/>
      <c r="BF515" s="37"/>
      <c r="BG515" s="37"/>
    </row>
    <row r="516" spans="5:59" ht="15.75" customHeight="1" x14ac:dyDescent="0.3">
      <c r="E516" s="32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  <c r="AD516" s="37"/>
      <c r="AE516" s="37"/>
      <c r="AF516" s="37"/>
      <c r="AG516" s="37"/>
      <c r="AH516" s="37"/>
      <c r="AI516" s="37"/>
      <c r="AJ516" s="37"/>
      <c r="AK516" s="37"/>
      <c r="AL516" s="37"/>
      <c r="AM516" s="37"/>
      <c r="AN516" s="37"/>
      <c r="AO516" s="37"/>
      <c r="AP516" s="37"/>
      <c r="AQ516" s="37"/>
      <c r="AR516" s="37"/>
      <c r="AS516" s="37"/>
      <c r="AT516" s="37"/>
      <c r="AU516" s="37"/>
      <c r="AV516" s="37"/>
      <c r="AW516" s="37"/>
      <c r="AX516" s="37"/>
      <c r="AY516" s="37"/>
      <c r="AZ516" s="37"/>
      <c r="BA516" s="37"/>
      <c r="BB516" s="37"/>
      <c r="BC516" s="37"/>
      <c r="BD516" s="37"/>
      <c r="BE516" s="37"/>
      <c r="BF516" s="37"/>
      <c r="BG516" s="37"/>
    </row>
    <row r="517" spans="5:59" ht="15.75" customHeight="1" x14ac:dyDescent="0.3">
      <c r="E517" s="32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  <c r="AE517" s="37"/>
      <c r="AF517" s="37"/>
      <c r="AG517" s="37"/>
      <c r="AH517" s="37"/>
      <c r="AI517" s="37"/>
      <c r="AJ517" s="37"/>
      <c r="AK517" s="37"/>
      <c r="AL517" s="37"/>
      <c r="AM517" s="37"/>
      <c r="AN517" s="37"/>
      <c r="AO517" s="37"/>
      <c r="AP517" s="37"/>
      <c r="AQ517" s="37"/>
      <c r="AR517" s="37"/>
      <c r="AS517" s="37"/>
      <c r="AT517" s="37"/>
      <c r="AU517" s="37"/>
      <c r="AV517" s="37"/>
      <c r="AW517" s="37"/>
      <c r="AX517" s="37"/>
      <c r="AY517" s="37"/>
      <c r="AZ517" s="37"/>
      <c r="BA517" s="37"/>
      <c r="BB517" s="37"/>
      <c r="BC517" s="37"/>
      <c r="BD517" s="37"/>
      <c r="BE517" s="37"/>
      <c r="BF517" s="37"/>
      <c r="BG517" s="37"/>
    </row>
    <row r="518" spans="5:59" ht="15.75" customHeight="1" x14ac:dyDescent="0.3">
      <c r="E518" s="32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  <c r="AF518" s="37"/>
      <c r="AG518" s="37"/>
      <c r="AH518" s="37"/>
      <c r="AI518" s="37"/>
      <c r="AJ518" s="37"/>
      <c r="AK518" s="37"/>
      <c r="AL518" s="37"/>
      <c r="AM518" s="37"/>
      <c r="AN518" s="37"/>
      <c r="AO518" s="37"/>
      <c r="AP518" s="37"/>
      <c r="AQ518" s="37"/>
      <c r="AR518" s="37"/>
      <c r="AS518" s="37"/>
      <c r="AT518" s="37"/>
      <c r="AU518" s="37"/>
      <c r="AV518" s="37"/>
      <c r="AW518" s="37"/>
      <c r="AX518" s="37"/>
      <c r="AY518" s="37"/>
      <c r="AZ518" s="37"/>
      <c r="BA518" s="37"/>
      <c r="BB518" s="37"/>
      <c r="BC518" s="37"/>
      <c r="BD518" s="37"/>
      <c r="BE518" s="37"/>
      <c r="BF518" s="37"/>
      <c r="BG518" s="37"/>
    </row>
    <row r="519" spans="5:59" ht="15.75" customHeight="1" x14ac:dyDescent="0.3">
      <c r="E519" s="32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  <c r="AD519" s="37"/>
      <c r="AE519" s="37"/>
      <c r="AF519" s="37"/>
      <c r="AG519" s="37"/>
      <c r="AH519" s="37"/>
      <c r="AI519" s="37"/>
      <c r="AJ519" s="37"/>
      <c r="AK519" s="37"/>
      <c r="AL519" s="37"/>
      <c r="AM519" s="37"/>
      <c r="AN519" s="37"/>
      <c r="AO519" s="37"/>
      <c r="AP519" s="37"/>
      <c r="AQ519" s="37"/>
      <c r="AR519" s="37"/>
      <c r="AS519" s="37"/>
      <c r="AT519" s="37"/>
      <c r="AU519" s="37"/>
      <c r="AV519" s="37"/>
      <c r="AW519" s="37"/>
      <c r="AX519" s="37"/>
      <c r="AY519" s="37"/>
      <c r="AZ519" s="37"/>
      <c r="BA519" s="37"/>
      <c r="BB519" s="37"/>
      <c r="BC519" s="37"/>
      <c r="BD519" s="37"/>
      <c r="BE519" s="37"/>
      <c r="BF519" s="37"/>
      <c r="BG519" s="37"/>
    </row>
    <row r="520" spans="5:59" ht="15.75" customHeight="1" x14ac:dyDescent="0.3">
      <c r="E520" s="32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  <c r="AD520" s="37"/>
      <c r="AE520" s="37"/>
      <c r="AF520" s="37"/>
      <c r="AG520" s="37"/>
      <c r="AH520" s="37"/>
      <c r="AI520" s="37"/>
      <c r="AJ520" s="37"/>
      <c r="AK520" s="37"/>
      <c r="AL520" s="37"/>
      <c r="AM520" s="37"/>
      <c r="AN520" s="37"/>
      <c r="AO520" s="37"/>
      <c r="AP520" s="37"/>
      <c r="AQ520" s="37"/>
      <c r="AR520" s="37"/>
      <c r="AS520" s="37"/>
      <c r="AT520" s="37"/>
      <c r="AU520" s="37"/>
      <c r="AV520" s="37"/>
      <c r="AW520" s="37"/>
      <c r="AX520" s="37"/>
      <c r="AY520" s="37"/>
      <c r="AZ520" s="37"/>
      <c r="BA520" s="37"/>
      <c r="BB520" s="37"/>
      <c r="BC520" s="37"/>
      <c r="BD520" s="37"/>
      <c r="BE520" s="37"/>
      <c r="BF520" s="37"/>
      <c r="BG520" s="37"/>
    </row>
    <row r="521" spans="5:59" ht="15.75" customHeight="1" x14ac:dyDescent="0.3">
      <c r="E521" s="32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7"/>
      <c r="AF521" s="37"/>
      <c r="AG521" s="37"/>
      <c r="AH521" s="37"/>
      <c r="AI521" s="37"/>
      <c r="AJ521" s="37"/>
      <c r="AK521" s="37"/>
      <c r="AL521" s="37"/>
      <c r="AM521" s="37"/>
      <c r="AN521" s="37"/>
      <c r="AO521" s="37"/>
      <c r="AP521" s="37"/>
      <c r="AQ521" s="37"/>
      <c r="AR521" s="37"/>
      <c r="AS521" s="37"/>
      <c r="AT521" s="37"/>
      <c r="AU521" s="37"/>
      <c r="AV521" s="37"/>
      <c r="AW521" s="37"/>
      <c r="AX521" s="37"/>
      <c r="AY521" s="37"/>
      <c r="AZ521" s="37"/>
      <c r="BA521" s="37"/>
      <c r="BB521" s="37"/>
      <c r="BC521" s="37"/>
      <c r="BD521" s="37"/>
      <c r="BE521" s="37"/>
      <c r="BF521" s="37"/>
      <c r="BG521" s="37"/>
    </row>
    <row r="522" spans="5:59" ht="15.75" customHeight="1" x14ac:dyDescent="0.3">
      <c r="E522" s="32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  <c r="AD522" s="37"/>
      <c r="AE522" s="37"/>
      <c r="AF522" s="37"/>
      <c r="AG522" s="37"/>
      <c r="AH522" s="37"/>
      <c r="AI522" s="37"/>
      <c r="AJ522" s="37"/>
      <c r="AK522" s="37"/>
      <c r="AL522" s="37"/>
      <c r="AM522" s="37"/>
      <c r="AN522" s="37"/>
      <c r="AO522" s="37"/>
      <c r="AP522" s="37"/>
      <c r="AQ522" s="37"/>
      <c r="AR522" s="37"/>
      <c r="AS522" s="37"/>
      <c r="AT522" s="37"/>
      <c r="AU522" s="37"/>
      <c r="AV522" s="37"/>
      <c r="AW522" s="37"/>
      <c r="AX522" s="37"/>
      <c r="AY522" s="37"/>
      <c r="AZ522" s="37"/>
      <c r="BA522" s="37"/>
      <c r="BB522" s="37"/>
      <c r="BC522" s="37"/>
      <c r="BD522" s="37"/>
      <c r="BE522" s="37"/>
      <c r="BF522" s="37"/>
      <c r="BG522" s="37"/>
    </row>
    <row r="523" spans="5:59" ht="15.75" customHeight="1" x14ac:dyDescent="0.3">
      <c r="E523" s="32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  <c r="AD523" s="37"/>
      <c r="AE523" s="37"/>
      <c r="AF523" s="37"/>
      <c r="AG523" s="37"/>
      <c r="AH523" s="37"/>
      <c r="AI523" s="37"/>
      <c r="AJ523" s="37"/>
      <c r="AK523" s="37"/>
      <c r="AL523" s="37"/>
      <c r="AM523" s="37"/>
      <c r="AN523" s="37"/>
      <c r="AO523" s="37"/>
      <c r="AP523" s="37"/>
      <c r="AQ523" s="37"/>
      <c r="AR523" s="37"/>
      <c r="AS523" s="37"/>
      <c r="AT523" s="37"/>
      <c r="AU523" s="37"/>
      <c r="AV523" s="37"/>
      <c r="AW523" s="37"/>
      <c r="AX523" s="37"/>
      <c r="AY523" s="37"/>
      <c r="AZ523" s="37"/>
      <c r="BA523" s="37"/>
      <c r="BB523" s="37"/>
      <c r="BC523" s="37"/>
      <c r="BD523" s="37"/>
      <c r="BE523" s="37"/>
      <c r="BF523" s="37"/>
      <c r="BG523" s="37"/>
    </row>
    <row r="524" spans="5:59" ht="15.75" customHeight="1" x14ac:dyDescent="0.3">
      <c r="E524" s="32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  <c r="AE524" s="37"/>
      <c r="AF524" s="37"/>
      <c r="AG524" s="37"/>
      <c r="AH524" s="37"/>
      <c r="AI524" s="37"/>
      <c r="AJ524" s="37"/>
      <c r="AK524" s="37"/>
      <c r="AL524" s="37"/>
      <c r="AM524" s="37"/>
      <c r="AN524" s="37"/>
      <c r="AO524" s="37"/>
      <c r="AP524" s="37"/>
      <c r="AQ524" s="37"/>
      <c r="AR524" s="37"/>
      <c r="AS524" s="37"/>
      <c r="AT524" s="37"/>
      <c r="AU524" s="37"/>
      <c r="AV524" s="37"/>
      <c r="AW524" s="37"/>
      <c r="AX524" s="37"/>
      <c r="AY524" s="37"/>
      <c r="AZ524" s="37"/>
      <c r="BA524" s="37"/>
      <c r="BB524" s="37"/>
      <c r="BC524" s="37"/>
      <c r="BD524" s="37"/>
      <c r="BE524" s="37"/>
      <c r="BF524" s="37"/>
      <c r="BG524" s="37"/>
    </row>
    <row r="525" spans="5:59" ht="15.75" customHeight="1" x14ac:dyDescent="0.3">
      <c r="E525" s="32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  <c r="AD525" s="37"/>
      <c r="AE525" s="37"/>
      <c r="AF525" s="37"/>
      <c r="AG525" s="37"/>
      <c r="AH525" s="37"/>
      <c r="AI525" s="37"/>
      <c r="AJ525" s="37"/>
      <c r="AK525" s="37"/>
      <c r="AL525" s="37"/>
      <c r="AM525" s="37"/>
      <c r="AN525" s="37"/>
      <c r="AO525" s="37"/>
      <c r="AP525" s="37"/>
      <c r="AQ525" s="37"/>
      <c r="AR525" s="37"/>
      <c r="AS525" s="37"/>
      <c r="AT525" s="37"/>
      <c r="AU525" s="37"/>
      <c r="AV525" s="37"/>
      <c r="AW525" s="37"/>
      <c r="AX525" s="37"/>
      <c r="AY525" s="37"/>
      <c r="AZ525" s="37"/>
      <c r="BA525" s="37"/>
      <c r="BB525" s="37"/>
      <c r="BC525" s="37"/>
      <c r="BD525" s="37"/>
      <c r="BE525" s="37"/>
      <c r="BF525" s="37"/>
      <c r="BG525" s="37"/>
    </row>
    <row r="526" spans="5:59" ht="15.75" customHeight="1" x14ac:dyDescent="0.3">
      <c r="E526" s="32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  <c r="AD526" s="37"/>
      <c r="AE526" s="37"/>
      <c r="AF526" s="37"/>
      <c r="AG526" s="37"/>
      <c r="AH526" s="37"/>
      <c r="AI526" s="37"/>
      <c r="AJ526" s="37"/>
      <c r="AK526" s="37"/>
      <c r="AL526" s="37"/>
      <c r="AM526" s="37"/>
      <c r="AN526" s="37"/>
      <c r="AO526" s="37"/>
      <c r="AP526" s="37"/>
      <c r="AQ526" s="37"/>
      <c r="AR526" s="37"/>
      <c r="AS526" s="37"/>
      <c r="AT526" s="37"/>
      <c r="AU526" s="37"/>
      <c r="AV526" s="37"/>
      <c r="AW526" s="37"/>
      <c r="AX526" s="37"/>
      <c r="AY526" s="37"/>
      <c r="AZ526" s="37"/>
      <c r="BA526" s="37"/>
      <c r="BB526" s="37"/>
      <c r="BC526" s="37"/>
      <c r="BD526" s="37"/>
      <c r="BE526" s="37"/>
      <c r="BF526" s="37"/>
      <c r="BG526" s="37"/>
    </row>
    <row r="527" spans="5:59" ht="15.75" customHeight="1" x14ac:dyDescent="0.3">
      <c r="E527" s="32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  <c r="AD527" s="37"/>
      <c r="AE527" s="37"/>
      <c r="AF527" s="37"/>
      <c r="AG527" s="37"/>
      <c r="AH527" s="37"/>
      <c r="AI527" s="37"/>
      <c r="AJ527" s="37"/>
      <c r="AK527" s="37"/>
      <c r="AL527" s="37"/>
      <c r="AM527" s="37"/>
      <c r="AN527" s="37"/>
      <c r="AO527" s="37"/>
      <c r="AP527" s="37"/>
      <c r="AQ527" s="37"/>
      <c r="AR527" s="37"/>
      <c r="AS527" s="37"/>
      <c r="AT527" s="37"/>
      <c r="AU527" s="37"/>
      <c r="AV527" s="37"/>
      <c r="AW527" s="37"/>
      <c r="AX527" s="37"/>
      <c r="AY527" s="37"/>
      <c r="AZ527" s="37"/>
      <c r="BA527" s="37"/>
      <c r="BB527" s="37"/>
      <c r="BC527" s="37"/>
      <c r="BD527" s="37"/>
      <c r="BE527" s="37"/>
      <c r="BF527" s="37"/>
      <c r="BG527" s="37"/>
    </row>
    <row r="528" spans="5:59" ht="15.75" customHeight="1" x14ac:dyDescent="0.3">
      <c r="E528" s="32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  <c r="AD528" s="37"/>
      <c r="AE528" s="37"/>
      <c r="AF528" s="37"/>
      <c r="AG528" s="37"/>
      <c r="AH528" s="37"/>
      <c r="AI528" s="37"/>
      <c r="AJ528" s="37"/>
      <c r="AK528" s="37"/>
      <c r="AL528" s="37"/>
      <c r="AM528" s="37"/>
      <c r="AN528" s="37"/>
      <c r="AO528" s="37"/>
      <c r="AP528" s="37"/>
      <c r="AQ528" s="37"/>
      <c r="AR528" s="37"/>
      <c r="AS528" s="37"/>
      <c r="AT528" s="37"/>
      <c r="AU528" s="37"/>
      <c r="AV528" s="37"/>
      <c r="AW528" s="37"/>
      <c r="AX528" s="37"/>
      <c r="AY528" s="37"/>
      <c r="AZ528" s="37"/>
      <c r="BA528" s="37"/>
      <c r="BB528" s="37"/>
      <c r="BC528" s="37"/>
      <c r="BD528" s="37"/>
      <c r="BE528" s="37"/>
      <c r="BF528" s="37"/>
      <c r="BG528" s="37"/>
    </row>
    <row r="529" spans="5:59" ht="15.75" customHeight="1" x14ac:dyDescent="0.3">
      <c r="E529" s="32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  <c r="AD529" s="37"/>
      <c r="AE529" s="37"/>
      <c r="AF529" s="37"/>
      <c r="AG529" s="37"/>
      <c r="AH529" s="37"/>
      <c r="AI529" s="37"/>
      <c r="AJ529" s="37"/>
      <c r="AK529" s="37"/>
      <c r="AL529" s="37"/>
      <c r="AM529" s="37"/>
      <c r="AN529" s="37"/>
      <c r="AO529" s="37"/>
      <c r="AP529" s="37"/>
      <c r="AQ529" s="37"/>
      <c r="AR529" s="37"/>
      <c r="AS529" s="37"/>
      <c r="AT529" s="37"/>
      <c r="AU529" s="37"/>
      <c r="AV529" s="37"/>
      <c r="AW529" s="37"/>
      <c r="AX529" s="37"/>
      <c r="AY529" s="37"/>
      <c r="AZ529" s="37"/>
      <c r="BA529" s="37"/>
      <c r="BB529" s="37"/>
      <c r="BC529" s="37"/>
      <c r="BD529" s="37"/>
      <c r="BE529" s="37"/>
      <c r="BF529" s="37"/>
      <c r="BG529" s="37"/>
    </row>
    <row r="530" spans="5:59" ht="15.75" customHeight="1" x14ac:dyDescent="0.3">
      <c r="E530" s="32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  <c r="AE530" s="37"/>
      <c r="AF530" s="37"/>
      <c r="AG530" s="37"/>
      <c r="AH530" s="37"/>
      <c r="AI530" s="37"/>
      <c r="AJ530" s="37"/>
      <c r="AK530" s="37"/>
      <c r="AL530" s="37"/>
      <c r="AM530" s="37"/>
      <c r="AN530" s="37"/>
      <c r="AO530" s="37"/>
      <c r="AP530" s="37"/>
      <c r="AQ530" s="37"/>
      <c r="AR530" s="37"/>
      <c r="AS530" s="37"/>
      <c r="AT530" s="37"/>
      <c r="AU530" s="37"/>
      <c r="AV530" s="37"/>
      <c r="AW530" s="37"/>
      <c r="AX530" s="37"/>
      <c r="AY530" s="37"/>
      <c r="AZ530" s="37"/>
      <c r="BA530" s="37"/>
      <c r="BB530" s="37"/>
      <c r="BC530" s="37"/>
      <c r="BD530" s="37"/>
      <c r="BE530" s="37"/>
      <c r="BF530" s="37"/>
      <c r="BG530" s="37"/>
    </row>
    <row r="531" spans="5:59" ht="15.75" customHeight="1" x14ac:dyDescent="0.3">
      <c r="E531" s="32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  <c r="AD531" s="37"/>
      <c r="AE531" s="37"/>
      <c r="AF531" s="37"/>
      <c r="AG531" s="37"/>
      <c r="AH531" s="37"/>
      <c r="AI531" s="37"/>
      <c r="AJ531" s="37"/>
      <c r="AK531" s="37"/>
      <c r="AL531" s="37"/>
      <c r="AM531" s="37"/>
      <c r="AN531" s="37"/>
      <c r="AO531" s="37"/>
      <c r="AP531" s="37"/>
      <c r="AQ531" s="37"/>
      <c r="AR531" s="37"/>
      <c r="AS531" s="37"/>
      <c r="AT531" s="37"/>
      <c r="AU531" s="37"/>
      <c r="AV531" s="37"/>
      <c r="AW531" s="37"/>
      <c r="AX531" s="37"/>
      <c r="AY531" s="37"/>
      <c r="AZ531" s="37"/>
      <c r="BA531" s="37"/>
      <c r="BB531" s="37"/>
      <c r="BC531" s="37"/>
      <c r="BD531" s="37"/>
      <c r="BE531" s="37"/>
      <c r="BF531" s="37"/>
      <c r="BG531" s="37"/>
    </row>
    <row r="532" spans="5:59" ht="15.75" customHeight="1" x14ac:dyDescent="0.3">
      <c r="E532" s="32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  <c r="AD532" s="37"/>
      <c r="AE532" s="37"/>
      <c r="AF532" s="37"/>
      <c r="AG532" s="37"/>
      <c r="AH532" s="37"/>
      <c r="AI532" s="37"/>
      <c r="AJ532" s="37"/>
      <c r="AK532" s="37"/>
      <c r="AL532" s="37"/>
      <c r="AM532" s="37"/>
      <c r="AN532" s="37"/>
      <c r="AO532" s="37"/>
      <c r="AP532" s="37"/>
      <c r="AQ532" s="37"/>
      <c r="AR532" s="37"/>
      <c r="AS532" s="37"/>
      <c r="AT532" s="37"/>
      <c r="AU532" s="37"/>
      <c r="AV532" s="37"/>
      <c r="AW532" s="37"/>
      <c r="AX532" s="37"/>
      <c r="AY532" s="37"/>
      <c r="AZ532" s="37"/>
      <c r="BA532" s="37"/>
      <c r="BB532" s="37"/>
      <c r="BC532" s="37"/>
      <c r="BD532" s="37"/>
      <c r="BE532" s="37"/>
      <c r="BF532" s="37"/>
      <c r="BG532" s="37"/>
    </row>
    <row r="533" spans="5:59" ht="15.75" customHeight="1" x14ac:dyDescent="0.3">
      <c r="E533" s="32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  <c r="AF533" s="37"/>
      <c r="AG533" s="37"/>
      <c r="AH533" s="37"/>
      <c r="AI533" s="37"/>
      <c r="AJ533" s="37"/>
      <c r="AK533" s="37"/>
      <c r="AL533" s="37"/>
      <c r="AM533" s="37"/>
      <c r="AN533" s="37"/>
      <c r="AO533" s="37"/>
      <c r="AP533" s="37"/>
      <c r="AQ533" s="37"/>
      <c r="AR533" s="37"/>
      <c r="AS533" s="37"/>
      <c r="AT533" s="37"/>
      <c r="AU533" s="37"/>
      <c r="AV533" s="37"/>
      <c r="AW533" s="37"/>
      <c r="AX533" s="37"/>
      <c r="AY533" s="37"/>
      <c r="AZ533" s="37"/>
      <c r="BA533" s="37"/>
      <c r="BB533" s="37"/>
      <c r="BC533" s="37"/>
      <c r="BD533" s="37"/>
      <c r="BE533" s="37"/>
      <c r="BF533" s="37"/>
      <c r="BG533" s="37"/>
    </row>
    <row r="534" spans="5:59" ht="15.75" customHeight="1" x14ac:dyDescent="0.3">
      <c r="E534" s="32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7"/>
      <c r="AF534" s="37"/>
      <c r="AG534" s="37"/>
      <c r="AH534" s="37"/>
      <c r="AI534" s="37"/>
      <c r="AJ534" s="37"/>
      <c r="AK534" s="37"/>
      <c r="AL534" s="37"/>
      <c r="AM534" s="37"/>
      <c r="AN534" s="37"/>
      <c r="AO534" s="37"/>
      <c r="AP534" s="37"/>
      <c r="AQ534" s="37"/>
      <c r="AR534" s="37"/>
      <c r="AS534" s="37"/>
      <c r="AT534" s="37"/>
      <c r="AU534" s="37"/>
      <c r="AV534" s="37"/>
      <c r="AW534" s="37"/>
      <c r="AX534" s="37"/>
      <c r="AY534" s="37"/>
      <c r="AZ534" s="37"/>
      <c r="BA534" s="37"/>
      <c r="BB534" s="37"/>
      <c r="BC534" s="37"/>
      <c r="BD534" s="37"/>
      <c r="BE534" s="37"/>
      <c r="BF534" s="37"/>
      <c r="BG534" s="37"/>
    </row>
    <row r="535" spans="5:59" ht="15.75" customHeight="1" x14ac:dyDescent="0.3">
      <c r="E535" s="32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  <c r="AD535" s="37"/>
      <c r="AE535" s="37"/>
      <c r="AF535" s="37"/>
      <c r="AG535" s="37"/>
      <c r="AH535" s="37"/>
      <c r="AI535" s="37"/>
      <c r="AJ535" s="37"/>
      <c r="AK535" s="37"/>
      <c r="AL535" s="37"/>
      <c r="AM535" s="37"/>
      <c r="AN535" s="37"/>
      <c r="AO535" s="37"/>
      <c r="AP535" s="37"/>
      <c r="AQ535" s="37"/>
      <c r="AR535" s="37"/>
      <c r="AS535" s="37"/>
      <c r="AT535" s="37"/>
      <c r="AU535" s="37"/>
      <c r="AV535" s="37"/>
      <c r="AW535" s="37"/>
      <c r="AX535" s="37"/>
      <c r="AY535" s="37"/>
      <c r="AZ535" s="37"/>
      <c r="BA535" s="37"/>
      <c r="BB535" s="37"/>
      <c r="BC535" s="37"/>
      <c r="BD535" s="37"/>
      <c r="BE535" s="37"/>
      <c r="BF535" s="37"/>
      <c r="BG535" s="37"/>
    </row>
    <row r="536" spans="5:59" ht="15.75" customHeight="1" x14ac:dyDescent="0.3">
      <c r="E536" s="32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  <c r="AD536" s="37"/>
      <c r="AE536" s="37"/>
      <c r="AF536" s="37"/>
      <c r="AG536" s="37"/>
      <c r="AH536" s="37"/>
      <c r="AI536" s="37"/>
      <c r="AJ536" s="37"/>
      <c r="AK536" s="37"/>
      <c r="AL536" s="37"/>
      <c r="AM536" s="37"/>
      <c r="AN536" s="37"/>
      <c r="AO536" s="37"/>
      <c r="AP536" s="37"/>
      <c r="AQ536" s="37"/>
      <c r="AR536" s="37"/>
      <c r="AS536" s="37"/>
      <c r="AT536" s="37"/>
      <c r="AU536" s="37"/>
      <c r="AV536" s="37"/>
      <c r="AW536" s="37"/>
      <c r="AX536" s="37"/>
      <c r="AY536" s="37"/>
      <c r="AZ536" s="37"/>
      <c r="BA536" s="37"/>
      <c r="BB536" s="37"/>
      <c r="BC536" s="37"/>
      <c r="BD536" s="37"/>
      <c r="BE536" s="37"/>
      <c r="BF536" s="37"/>
      <c r="BG536" s="37"/>
    </row>
    <row r="537" spans="5:59" ht="15.75" customHeight="1" x14ac:dyDescent="0.3">
      <c r="E537" s="32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  <c r="AE537" s="37"/>
      <c r="AF537" s="37"/>
      <c r="AG537" s="37"/>
      <c r="AH537" s="37"/>
      <c r="AI537" s="37"/>
      <c r="AJ537" s="37"/>
      <c r="AK537" s="37"/>
      <c r="AL537" s="37"/>
      <c r="AM537" s="37"/>
      <c r="AN537" s="37"/>
      <c r="AO537" s="37"/>
      <c r="AP537" s="37"/>
      <c r="AQ537" s="37"/>
      <c r="AR537" s="37"/>
      <c r="AS537" s="37"/>
      <c r="AT537" s="37"/>
      <c r="AU537" s="37"/>
      <c r="AV537" s="37"/>
      <c r="AW537" s="37"/>
      <c r="AX537" s="37"/>
      <c r="AY537" s="37"/>
      <c r="AZ537" s="37"/>
      <c r="BA537" s="37"/>
      <c r="BB537" s="37"/>
      <c r="BC537" s="37"/>
      <c r="BD537" s="37"/>
      <c r="BE537" s="37"/>
      <c r="BF537" s="37"/>
      <c r="BG537" s="37"/>
    </row>
    <row r="538" spans="5:59" ht="15.75" customHeight="1" x14ac:dyDescent="0.3">
      <c r="E538" s="32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  <c r="AE538" s="37"/>
      <c r="AF538" s="37"/>
      <c r="AG538" s="37"/>
      <c r="AH538" s="37"/>
      <c r="AI538" s="37"/>
      <c r="AJ538" s="37"/>
      <c r="AK538" s="37"/>
      <c r="AL538" s="37"/>
      <c r="AM538" s="37"/>
      <c r="AN538" s="37"/>
      <c r="AO538" s="37"/>
      <c r="AP538" s="37"/>
      <c r="AQ538" s="37"/>
      <c r="AR538" s="37"/>
      <c r="AS538" s="37"/>
      <c r="AT538" s="37"/>
      <c r="AU538" s="37"/>
      <c r="AV538" s="37"/>
      <c r="AW538" s="37"/>
      <c r="AX538" s="37"/>
      <c r="AY538" s="37"/>
      <c r="AZ538" s="37"/>
      <c r="BA538" s="37"/>
      <c r="BB538" s="37"/>
      <c r="BC538" s="37"/>
      <c r="BD538" s="37"/>
      <c r="BE538" s="37"/>
      <c r="BF538" s="37"/>
      <c r="BG538" s="37"/>
    </row>
    <row r="539" spans="5:59" ht="15.75" customHeight="1" x14ac:dyDescent="0.3">
      <c r="E539" s="32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  <c r="AD539" s="37"/>
      <c r="AE539" s="37"/>
      <c r="AF539" s="37"/>
      <c r="AG539" s="37"/>
      <c r="AH539" s="37"/>
      <c r="AI539" s="37"/>
      <c r="AJ539" s="37"/>
      <c r="AK539" s="37"/>
      <c r="AL539" s="37"/>
      <c r="AM539" s="37"/>
      <c r="AN539" s="37"/>
      <c r="AO539" s="37"/>
      <c r="AP539" s="37"/>
      <c r="AQ539" s="37"/>
      <c r="AR539" s="37"/>
      <c r="AS539" s="37"/>
      <c r="AT539" s="37"/>
      <c r="AU539" s="37"/>
      <c r="AV539" s="37"/>
      <c r="AW539" s="37"/>
      <c r="AX539" s="37"/>
      <c r="AY539" s="37"/>
      <c r="AZ539" s="37"/>
      <c r="BA539" s="37"/>
      <c r="BB539" s="37"/>
      <c r="BC539" s="37"/>
      <c r="BD539" s="37"/>
      <c r="BE539" s="37"/>
      <c r="BF539" s="37"/>
      <c r="BG539" s="37"/>
    </row>
    <row r="540" spans="5:59" ht="15.75" customHeight="1" x14ac:dyDescent="0.3">
      <c r="E540" s="32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7"/>
      <c r="AF540" s="37"/>
      <c r="AG540" s="37"/>
      <c r="AH540" s="37"/>
      <c r="AI540" s="37"/>
      <c r="AJ540" s="37"/>
      <c r="AK540" s="37"/>
      <c r="AL540" s="37"/>
      <c r="AM540" s="37"/>
      <c r="AN540" s="37"/>
      <c r="AO540" s="37"/>
      <c r="AP540" s="37"/>
      <c r="AQ540" s="37"/>
      <c r="AR540" s="37"/>
      <c r="AS540" s="37"/>
      <c r="AT540" s="37"/>
      <c r="AU540" s="37"/>
      <c r="AV540" s="37"/>
      <c r="AW540" s="37"/>
      <c r="AX540" s="37"/>
      <c r="AY540" s="37"/>
      <c r="AZ540" s="37"/>
      <c r="BA540" s="37"/>
      <c r="BB540" s="37"/>
      <c r="BC540" s="37"/>
      <c r="BD540" s="37"/>
      <c r="BE540" s="37"/>
      <c r="BF540" s="37"/>
      <c r="BG540" s="37"/>
    </row>
    <row r="541" spans="5:59" ht="15.75" customHeight="1" x14ac:dyDescent="0.3">
      <c r="E541" s="32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  <c r="AG541" s="37"/>
      <c r="AH541" s="37"/>
      <c r="AI541" s="37"/>
      <c r="AJ541" s="37"/>
      <c r="AK541" s="37"/>
      <c r="AL541" s="37"/>
      <c r="AM541" s="37"/>
      <c r="AN541" s="37"/>
      <c r="AO541" s="37"/>
      <c r="AP541" s="37"/>
      <c r="AQ541" s="37"/>
      <c r="AR541" s="37"/>
      <c r="AS541" s="37"/>
      <c r="AT541" s="37"/>
      <c r="AU541" s="37"/>
      <c r="AV541" s="37"/>
      <c r="AW541" s="37"/>
      <c r="AX541" s="37"/>
      <c r="AY541" s="37"/>
      <c r="AZ541" s="37"/>
      <c r="BA541" s="37"/>
      <c r="BB541" s="37"/>
      <c r="BC541" s="37"/>
      <c r="BD541" s="37"/>
      <c r="BE541" s="37"/>
      <c r="BF541" s="37"/>
      <c r="BG541" s="37"/>
    </row>
    <row r="542" spans="5:59" ht="15.75" customHeight="1" x14ac:dyDescent="0.3">
      <c r="E542" s="32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  <c r="AD542" s="37"/>
      <c r="AE542" s="37"/>
      <c r="AF542" s="37"/>
      <c r="AG542" s="37"/>
      <c r="AH542" s="37"/>
      <c r="AI542" s="37"/>
      <c r="AJ542" s="37"/>
      <c r="AK542" s="37"/>
      <c r="AL542" s="37"/>
      <c r="AM542" s="37"/>
      <c r="AN542" s="37"/>
      <c r="AO542" s="37"/>
      <c r="AP542" s="37"/>
      <c r="AQ542" s="37"/>
      <c r="AR542" s="37"/>
      <c r="AS542" s="37"/>
      <c r="AT542" s="37"/>
      <c r="AU542" s="37"/>
      <c r="AV542" s="37"/>
      <c r="AW542" s="37"/>
      <c r="AX542" s="37"/>
      <c r="AY542" s="37"/>
      <c r="AZ542" s="37"/>
      <c r="BA542" s="37"/>
      <c r="BB542" s="37"/>
      <c r="BC542" s="37"/>
      <c r="BD542" s="37"/>
      <c r="BE542" s="37"/>
      <c r="BF542" s="37"/>
      <c r="BG542" s="37"/>
    </row>
    <row r="543" spans="5:59" ht="15.75" customHeight="1" x14ac:dyDescent="0.3">
      <c r="E543" s="32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37"/>
      <c r="AE543" s="37"/>
      <c r="AF543" s="37"/>
      <c r="AG543" s="37"/>
      <c r="AH543" s="37"/>
      <c r="AI543" s="37"/>
      <c r="AJ543" s="37"/>
      <c r="AK543" s="37"/>
      <c r="AL543" s="37"/>
      <c r="AM543" s="37"/>
      <c r="AN543" s="37"/>
      <c r="AO543" s="37"/>
      <c r="AP543" s="37"/>
      <c r="AQ543" s="37"/>
      <c r="AR543" s="37"/>
      <c r="AS543" s="37"/>
      <c r="AT543" s="37"/>
      <c r="AU543" s="37"/>
      <c r="AV543" s="37"/>
      <c r="AW543" s="37"/>
      <c r="AX543" s="37"/>
      <c r="AY543" s="37"/>
      <c r="AZ543" s="37"/>
      <c r="BA543" s="37"/>
      <c r="BB543" s="37"/>
      <c r="BC543" s="37"/>
      <c r="BD543" s="37"/>
      <c r="BE543" s="37"/>
      <c r="BF543" s="37"/>
      <c r="BG543" s="37"/>
    </row>
    <row r="544" spans="5:59" ht="15.75" customHeight="1" x14ac:dyDescent="0.3">
      <c r="E544" s="32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  <c r="AE544" s="37"/>
      <c r="AF544" s="37"/>
      <c r="AG544" s="37"/>
      <c r="AH544" s="37"/>
      <c r="AI544" s="37"/>
      <c r="AJ544" s="37"/>
      <c r="AK544" s="37"/>
      <c r="AL544" s="37"/>
      <c r="AM544" s="37"/>
      <c r="AN544" s="37"/>
      <c r="AO544" s="37"/>
      <c r="AP544" s="37"/>
      <c r="AQ544" s="37"/>
      <c r="AR544" s="37"/>
      <c r="AS544" s="37"/>
      <c r="AT544" s="37"/>
      <c r="AU544" s="37"/>
      <c r="AV544" s="37"/>
      <c r="AW544" s="37"/>
      <c r="AX544" s="37"/>
      <c r="AY544" s="37"/>
      <c r="AZ544" s="37"/>
      <c r="BA544" s="37"/>
      <c r="BB544" s="37"/>
      <c r="BC544" s="37"/>
      <c r="BD544" s="37"/>
      <c r="BE544" s="37"/>
      <c r="BF544" s="37"/>
      <c r="BG544" s="37"/>
    </row>
    <row r="545" spans="5:59" ht="15.75" customHeight="1" x14ac:dyDescent="0.3">
      <c r="E545" s="32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  <c r="AD545" s="37"/>
      <c r="AE545" s="37"/>
      <c r="AF545" s="37"/>
      <c r="AG545" s="37"/>
      <c r="AH545" s="37"/>
      <c r="AI545" s="37"/>
      <c r="AJ545" s="37"/>
      <c r="AK545" s="37"/>
      <c r="AL545" s="37"/>
      <c r="AM545" s="37"/>
      <c r="AN545" s="37"/>
      <c r="AO545" s="37"/>
      <c r="AP545" s="37"/>
      <c r="AQ545" s="37"/>
      <c r="AR545" s="37"/>
      <c r="AS545" s="37"/>
      <c r="AT545" s="37"/>
      <c r="AU545" s="37"/>
      <c r="AV545" s="37"/>
      <c r="AW545" s="37"/>
      <c r="AX545" s="37"/>
      <c r="AY545" s="37"/>
      <c r="AZ545" s="37"/>
      <c r="BA545" s="37"/>
      <c r="BB545" s="37"/>
      <c r="BC545" s="37"/>
      <c r="BD545" s="37"/>
      <c r="BE545" s="37"/>
      <c r="BF545" s="37"/>
      <c r="BG545" s="37"/>
    </row>
    <row r="546" spans="5:59" ht="15.75" customHeight="1" x14ac:dyDescent="0.3">
      <c r="E546" s="32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  <c r="AD546" s="37"/>
      <c r="AE546" s="37"/>
      <c r="AF546" s="37"/>
      <c r="AG546" s="37"/>
      <c r="AH546" s="37"/>
      <c r="AI546" s="37"/>
      <c r="AJ546" s="37"/>
      <c r="AK546" s="37"/>
      <c r="AL546" s="37"/>
      <c r="AM546" s="37"/>
      <c r="AN546" s="37"/>
      <c r="AO546" s="37"/>
      <c r="AP546" s="37"/>
      <c r="AQ546" s="37"/>
      <c r="AR546" s="37"/>
      <c r="AS546" s="37"/>
      <c r="AT546" s="37"/>
      <c r="AU546" s="37"/>
      <c r="AV546" s="37"/>
      <c r="AW546" s="37"/>
      <c r="AX546" s="37"/>
      <c r="AY546" s="37"/>
      <c r="AZ546" s="37"/>
      <c r="BA546" s="37"/>
      <c r="BB546" s="37"/>
      <c r="BC546" s="37"/>
      <c r="BD546" s="37"/>
      <c r="BE546" s="37"/>
      <c r="BF546" s="37"/>
      <c r="BG546" s="37"/>
    </row>
    <row r="547" spans="5:59" ht="15.75" customHeight="1" x14ac:dyDescent="0.3">
      <c r="E547" s="32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  <c r="AF547" s="37"/>
      <c r="AG547" s="37"/>
      <c r="AH547" s="37"/>
      <c r="AI547" s="37"/>
      <c r="AJ547" s="37"/>
      <c r="AK547" s="37"/>
      <c r="AL547" s="37"/>
      <c r="AM547" s="37"/>
      <c r="AN547" s="37"/>
      <c r="AO547" s="37"/>
      <c r="AP547" s="37"/>
      <c r="AQ547" s="37"/>
      <c r="AR547" s="37"/>
      <c r="AS547" s="37"/>
      <c r="AT547" s="37"/>
      <c r="AU547" s="37"/>
      <c r="AV547" s="37"/>
      <c r="AW547" s="37"/>
      <c r="AX547" s="37"/>
      <c r="AY547" s="37"/>
      <c r="AZ547" s="37"/>
      <c r="BA547" s="37"/>
      <c r="BB547" s="37"/>
      <c r="BC547" s="37"/>
      <c r="BD547" s="37"/>
      <c r="BE547" s="37"/>
      <c r="BF547" s="37"/>
      <c r="BG547" s="37"/>
    </row>
    <row r="548" spans="5:59" ht="15.75" customHeight="1" x14ac:dyDescent="0.3">
      <c r="E548" s="32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7"/>
      <c r="AF548" s="37"/>
      <c r="AG548" s="37"/>
      <c r="AH548" s="37"/>
      <c r="AI548" s="37"/>
      <c r="AJ548" s="37"/>
      <c r="AK548" s="37"/>
      <c r="AL548" s="37"/>
      <c r="AM548" s="37"/>
      <c r="AN548" s="37"/>
      <c r="AO548" s="37"/>
      <c r="AP548" s="37"/>
      <c r="AQ548" s="37"/>
      <c r="AR548" s="37"/>
      <c r="AS548" s="37"/>
      <c r="AT548" s="37"/>
      <c r="AU548" s="37"/>
      <c r="AV548" s="37"/>
      <c r="AW548" s="37"/>
      <c r="AX548" s="37"/>
      <c r="AY548" s="37"/>
      <c r="AZ548" s="37"/>
      <c r="BA548" s="37"/>
      <c r="BB548" s="37"/>
      <c r="BC548" s="37"/>
      <c r="BD548" s="37"/>
      <c r="BE548" s="37"/>
      <c r="BF548" s="37"/>
      <c r="BG548" s="37"/>
    </row>
    <row r="549" spans="5:59" ht="15.75" customHeight="1" x14ac:dyDescent="0.3">
      <c r="E549" s="32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  <c r="AE549" s="37"/>
      <c r="AF549" s="37"/>
      <c r="AG549" s="37"/>
      <c r="AH549" s="37"/>
      <c r="AI549" s="37"/>
      <c r="AJ549" s="37"/>
      <c r="AK549" s="37"/>
      <c r="AL549" s="37"/>
      <c r="AM549" s="37"/>
      <c r="AN549" s="37"/>
      <c r="AO549" s="37"/>
      <c r="AP549" s="37"/>
      <c r="AQ549" s="37"/>
      <c r="AR549" s="37"/>
      <c r="AS549" s="37"/>
      <c r="AT549" s="37"/>
      <c r="AU549" s="37"/>
      <c r="AV549" s="37"/>
      <c r="AW549" s="37"/>
      <c r="AX549" s="37"/>
      <c r="AY549" s="37"/>
      <c r="AZ549" s="37"/>
      <c r="BA549" s="37"/>
      <c r="BB549" s="37"/>
      <c r="BC549" s="37"/>
      <c r="BD549" s="37"/>
      <c r="BE549" s="37"/>
      <c r="BF549" s="37"/>
      <c r="BG549" s="37"/>
    </row>
    <row r="550" spans="5:59" ht="15.75" customHeight="1" x14ac:dyDescent="0.3">
      <c r="E550" s="32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  <c r="AD550" s="37"/>
      <c r="AE550" s="37"/>
      <c r="AF550" s="37"/>
      <c r="AG550" s="37"/>
      <c r="AH550" s="37"/>
      <c r="AI550" s="37"/>
      <c r="AJ550" s="37"/>
      <c r="AK550" s="37"/>
      <c r="AL550" s="37"/>
      <c r="AM550" s="37"/>
      <c r="AN550" s="37"/>
      <c r="AO550" s="37"/>
      <c r="AP550" s="37"/>
      <c r="AQ550" s="37"/>
      <c r="AR550" s="37"/>
      <c r="AS550" s="37"/>
      <c r="AT550" s="37"/>
      <c r="AU550" s="37"/>
      <c r="AV550" s="37"/>
      <c r="AW550" s="37"/>
      <c r="AX550" s="37"/>
      <c r="AY550" s="37"/>
      <c r="AZ550" s="37"/>
      <c r="BA550" s="37"/>
      <c r="BB550" s="37"/>
      <c r="BC550" s="37"/>
      <c r="BD550" s="37"/>
      <c r="BE550" s="37"/>
      <c r="BF550" s="37"/>
      <c r="BG550" s="37"/>
    </row>
    <row r="551" spans="5:59" ht="15.75" customHeight="1" x14ac:dyDescent="0.3">
      <c r="E551" s="32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  <c r="AD551" s="37"/>
      <c r="AE551" s="37"/>
      <c r="AF551" s="37"/>
      <c r="AG551" s="37"/>
      <c r="AH551" s="37"/>
      <c r="AI551" s="37"/>
      <c r="AJ551" s="37"/>
      <c r="AK551" s="37"/>
      <c r="AL551" s="37"/>
      <c r="AM551" s="37"/>
      <c r="AN551" s="37"/>
      <c r="AO551" s="37"/>
      <c r="AP551" s="37"/>
      <c r="AQ551" s="37"/>
      <c r="AR551" s="37"/>
      <c r="AS551" s="37"/>
      <c r="AT551" s="37"/>
      <c r="AU551" s="37"/>
      <c r="AV551" s="37"/>
      <c r="AW551" s="37"/>
      <c r="AX551" s="37"/>
      <c r="AY551" s="37"/>
      <c r="AZ551" s="37"/>
      <c r="BA551" s="37"/>
      <c r="BB551" s="37"/>
      <c r="BC551" s="37"/>
      <c r="BD551" s="37"/>
      <c r="BE551" s="37"/>
      <c r="BF551" s="37"/>
      <c r="BG551" s="37"/>
    </row>
    <row r="552" spans="5:59" ht="15.75" customHeight="1" x14ac:dyDescent="0.3">
      <c r="E552" s="32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7"/>
      <c r="AF552" s="37"/>
      <c r="AG552" s="37"/>
      <c r="AH552" s="37"/>
      <c r="AI552" s="37"/>
      <c r="AJ552" s="37"/>
      <c r="AK552" s="37"/>
      <c r="AL552" s="37"/>
      <c r="AM552" s="37"/>
      <c r="AN552" s="37"/>
      <c r="AO552" s="37"/>
      <c r="AP552" s="37"/>
      <c r="AQ552" s="37"/>
      <c r="AR552" s="37"/>
      <c r="AS552" s="37"/>
      <c r="AT552" s="37"/>
      <c r="AU552" s="37"/>
      <c r="AV552" s="37"/>
      <c r="AW552" s="37"/>
      <c r="AX552" s="37"/>
      <c r="AY552" s="37"/>
      <c r="AZ552" s="37"/>
      <c r="BA552" s="37"/>
      <c r="BB552" s="37"/>
      <c r="BC552" s="37"/>
      <c r="BD552" s="37"/>
      <c r="BE552" s="37"/>
      <c r="BF552" s="37"/>
      <c r="BG552" s="37"/>
    </row>
    <row r="553" spans="5:59" ht="15.75" customHeight="1" x14ac:dyDescent="0.3">
      <c r="E553" s="32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  <c r="AD553" s="37"/>
      <c r="AE553" s="37"/>
      <c r="AF553" s="37"/>
      <c r="AG553" s="37"/>
      <c r="AH553" s="37"/>
      <c r="AI553" s="37"/>
      <c r="AJ553" s="37"/>
      <c r="AK553" s="37"/>
      <c r="AL553" s="37"/>
      <c r="AM553" s="37"/>
      <c r="AN553" s="37"/>
      <c r="AO553" s="37"/>
      <c r="AP553" s="37"/>
      <c r="AQ553" s="37"/>
      <c r="AR553" s="37"/>
      <c r="AS553" s="37"/>
      <c r="AT553" s="37"/>
      <c r="AU553" s="37"/>
      <c r="AV553" s="37"/>
      <c r="AW553" s="37"/>
      <c r="AX553" s="37"/>
      <c r="AY553" s="37"/>
      <c r="AZ553" s="37"/>
      <c r="BA553" s="37"/>
      <c r="BB553" s="37"/>
      <c r="BC553" s="37"/>
      <c r="BD553" s="37"/>
      <c r="BE553" s="37"/>
      <c r="BF553" s="37"/>
      <c r="BG553" s="37"/>
    </row>
    <row r="554" spans="5:59" ht="15.75" customHeight="1" x14ac:dyDescent="0.3">
      <c r="E554" s="32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  <c r="AD554" s="37"/>
      <c r="AE554" s="37"/>
      <c r="AF554" s="37"/>
      <c r="AG554" s="37"/>
      <c r="AH554" s="37"/>
      <c r="AI554" s="37"/>
      <c r="AJ554" s="37"/>
      <c r="AK554" s="37"/>
      <c r="AL554" s="37"/>
      <c r="AM554" s="37"/>
      <c r="AN554" s="37"/>
      <c r="AO554" s="37"/>
      <c r="AP554" s="37"/>
      <c r="AQ554" s="37"/>
      <c r="AR554" s="37"/>
      <c r="AS554" s="37"/>
      <c r="AT554" s="37"/>
      <c r="AU554" s="37"/>
      <c r="AV554" s="37"/>
      <c r="AW554" s="37"/>
      <c r="AX554" s="37"/>
      <c r="AY554" s="37"/>
      <c r="AZ554" s="37"/>
      <c r="BA554" s="37"/>
      <c r="BB554" s="37"/>
      <c r="BC554" s="37"/>
      <c r="BD554" s="37"/>
      <c r="BE554" s="37"/>
      <c r="BF554" s="37"/>
      <c r="BG554" s="37"/>
    </row>
    <row r="555" spans="5:59" ht="15.75" customHeight="1" x14ac:dyDescent="0.3">
      <c r="E555" s="32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  <c r="AE555" s="37"/>
      <c r="AF555" s="37"/>
      <c r="AG555" s="37"/>
      <c r="AH555" s="37"/>
      <c r="AI555" s="37"/>
      <c r="AJ555" s="37"/>
      <c r="AK555" s="37"/>
      <c r="AL555" s="37"/>
      <c r="AM555" s="37"/>
      <c r="AN555" s="37"/>
      <c r="AO555" s="37"/>
      <c r="AP555" s="37"/>
      <c r="AQ555" s="37"/>
      <c r="AR555" s="37"/>
      <c r="AS555" s="37"/>
      <c r="AT555" s="37"/>
      <c r="AU555" s="37"/>
      <c r="AV555" s="37"/>
      <c r="AW555" s="37"/>
      <c r="AX555" s="37"/>
      <c r="AY555" s="37"/>
      <c r="AZ555" s="37"/>
      <c r="BA555" s="37"/>
      <c r="BB555" s="37"/>
      <c r="BC555" s="37"/>
      <c r="BD555" s="37"/>
      <c r="BE555" s="37"/>
      <c r="BF555" s="37"/>
      <c r="BG555" s="37"/>
    </row>
    <row r="556" spans="5:59" ht="15.75" customHeight="1" x14ac:dyDescent="0.3">
      <c r="E556" s="32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  <c r="AD556" s="37"/>
      <c r="AE556" s="37"/>
      <c r="AF556" s="37"/>
      <c r="AG556" s="37"/>
      <c r="AH556" s="37"/>
      <c r="AI556" s="37"/>
      <c r="AJ556" s="37"/>
      <c r="AK556" s="37"/>
      <c r="AL556" s="37"/>
      <c r="AM556" s="37"/>
      <c r="AN556" s="37"/>
      <c r="AO556" s="37"/>
      <c r="AP556" s="37"/>
      <c r="AQ556" s="37"/>
      <c r="AR556" s="37"/>
      <c r="AS556" s="37"/>
      <c r="AT556" s="37"/>
      <c r="AU556" s="37"/>
      <c r="AV556" s="37"/>
      <c r="AW556" s="37"/>
      <c r="AX556" s="37"/>
      <c r="AY556" s="37"/>
      <c r="AZ556" s="37"/>
      <c r="BA556" s="37"/>
      <c r="BB556" s="37"/>
      <c r="BC556" s="37"/>
      <c r="BD556" s="37"/>
      <c r="BE556" s="37"/>
      <c r="BF556" s="37"/>
      <c r="BG556" s="37"/>
    </row>
    <row r="557" spans="5:59" ht="15.75" customHeight="1" x14ac:dyDescent="0.3">
      <c r="E557" s="32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  <c r="AD557" s="37"/>
      <c r="AE557" s="37"/>
      <c r="AF557" s="37"/>
      <c r="AG557" s="37"/>
      <c r="AH557" s="37"/>
      <c r="AI557" s="37"/>
      <c r="AJ557" s="37"/>
      <c r="AK557" s="37"/>
      <c r="AL557" s="37"/>
      <c r="AM557" s="37"/>
      <c r="AN557" s="37"/>
      <c r="AO557" s="37"/>
      <c r="AP557" s="37"/>
      <c r="AQ557" s="37"/>
      <c r="AR557" s="37"/>
      <c r="AS557" s="37"/>
      <c r="AT557" s="37"/>
      <c r="AU557" s="37"/>
      <c r="AV557" s="37"/>
      <c r="AW557" s="37"/>
      <c r="AX557" s="37"/>
      <c r="AY557" s="37"/>
      <c r="AZ557" s="37"/>
      <c r="BA557" s="37"/>
      <c r="BB557" s="37"/>
      <c r="BC557" s="37"/>
      <c r="BD557" s="37"/>
      <c r="BE557" s="37"/>
      <c r="BF557" s="37"/>
      <c r="BG557" s="37"/>
    </row>
    <row r="558" spans="5:59" ht="15.75" customHeight="1" x14ac:dyDescent="0.3">
      <c r="E558" s="32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  <c r="AF558" s="37"/>
      <c r="AG558" s="37"/>
      <c r="AH558" s="37"/>
      <c r="AI558" s="37"/>
      <c r="AJ558" s="37"/>
      <c r="AK558" s="37"/>
      <c r="AL558" s="37"/>
      <c r="AM558" s="37"/>
      <c r="AN558" s="37"/>
      <c r="AO558" s="37"/>
      <c r="AP558" s="37"/>
      <c r="AQ558" s="37"/>
      <c r="AR558" s="37"/>
      <c r="AS558" s="37"/>
      <c r="AT558" s="37"/>
      <c r="AU558" s="37"/>
      <c r="AV558" s="37"/>
      <c r="AW558" s="37"/>
      <c r="AX558" s="37"/>
      <c r="AY558" s="37"/>
      <c r="AZ558" s="37"/>
      <c r="BA558" s="37"/>
      <c r="BB558" s="37"/>
      <c r="BC558" s="37"/>
      <c r="BD558" s="37"/>
      <c r="BE558" s="37"/>
      <c r="BF558" s="37"/>
      <c r="BG558" s="37"/>
    </row>
    <row r="559" spans="5:59" ht="15.75" customHeight="1" x14ac:dyDescent="0.3">
      <c r="E559" s="32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  <c r="AD559" s="37"/>
      <c r="AE559" s="37"/>
      <c r="AF559" s="37"/>
      <c r="AG559" s="37"/>
      <c r="AH559" s="37"/>
      <c r="AI559" s="37"/>
      <c r="AJ559" s="37"/>
      <c r="AK559" s="37"/>
      <c r="AL559" s="37"/>
      <c r="AM559" s="37"/>
      <c r="AN559" s="37"/>
      <c r="AO559" s="37"/>
      <c r="AP559" s="37"/>
      <c r="AQ559" s="37"/>
      <c r="AR559" s="37"/>
      <c r="AS559" s="37"/>
      <c r="AT559" s="37"/>
      <c r="AU559" s="37"/>
      <c r="AV559" s="37"/>
      <c r="AW559" s="37"/>
      <c r="AX559" s="37"/>
      <c r="AY559" s="37"/>
      <c r="AZ559" s="37"/>
      <c r="BA559" s="37"/>
      <c r="BB559" s="37"/>
      <c r="BC559" s="37"/>
      <c r="BD559" s="37"/>
      <c r="BE559" s="37"/>
      <c r="BF559" s="37"/>
      <c r="BG559" s="37"/>
    </row>
    <row r="560" spans="5:59" ht="15.75" customHeight="1" x14ac:dyDescent="0.3">
      <c r="E560" s="32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  <c r="AE560" s="37"/>
      <c r="AF560" s="37"/>
      <c r="AG560" s="37"/>
      <c r="AH560" s="37"/>
      <c r="AI560" s="37"/>
      <c r="AJ560" s="37"/>
      <c r="AK560" s="37"/>
      <c r="AL560" s="37"/>
      <c r="AM560" s="37"/>
      <c r="AN560" s="37"/>
      <c r="AO560" s="37"/>
      <c r="AP560" s="37"/>
      <c r="AQ560" s="37"/>
      <c r="AR560" s="37"/>
      <c r="AS560" s="37"/>
      <c r="AT560" s="37"/>
      <c r="AU560" s="37"/>
      <c r="AV560" s="37"/>
      <c r="AW560" s="37"/>
      <c r="AX560" s="37"/>
      <c r="AY560" s="37"/>
      <c r="AZ560" s="37"/>
      <c r="BA560" s="37"/>
      <c r="BB560" s="37"/>
      <c r="BC560" s="37"/>
      <c r="BD560" s="37"/>
      <c r="BE560" s="37"/>
      <c r="BF560" s="37"/>
      <c r="BG560" s="37"/>
    </row>
    <row r="561" spans="5:59" ht="15.75" customHeight="1" x14ac:dyDescent="0.3">
      <c r="E561" s="32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7"/>
      <c r="AF561" s="37"/>
      <c r="AG561" s="37"/>
      <c r="AH561" s="37"/>
      <c r="AI561" s="37"/>
      <c r="AJ561" s="37"/>
      <c r="AK561" s="37"/>
      <c r="AL561" s="37"/>
      <c r="AM561" s="37"/>
      <c r="AN561" s="37"/>
      <c r="AO561" s="37"/>
      <c r="AP561" s="37"/>
      <c r="AQ561" s="37"/>
      <c r="AR561" s="37"/>
      <c r="AS561" s="37"/>
      <c r="AT561" s="37"/>
      <c r="AU561" s="37"/>
      <c r="AV561" s="37"/>
      <c r="AW561" s="37"/>
      <c r="AX561" s="37"/>
      <c r="AY561" s="37"/>
      <c r="AZ561" s="37"/>
      <c r="BA561" s="37"/>
      <c r="BB561" s="37"/>
      <c r="BC561" s="37"/>
      <c r="BD561" s="37"/>
      <c r="BE561" s="37"/>
      <c r="BF561" s="37"/>
      <c r="BG561" s="37"/>
    </row>
    <row r="562" spans="5:59" ht="15.75" customHeight="1" x14ac:dyDescent="0.3">
      <c r="E562" s="32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  <c r="AF562" s="37"/>
      <c r="AG562" s="37"/>
      <c r="AH562" s="37"/>
      <c r="AI562" s="37"/>
      <c r="AJ562" s="37"/>
      <c r="AK562" s="37"/>
      <c r="AL562" s="37"/>
      <c r="AM562" s="37"/>
      <c r="AN562" s="37"/>
      <c r="AO562" s="37"/>
      <c r="AP562" s="37"/>
      <c r="AQ562" s="37"/>
      <c r="AR562" s="37"/>
      <c r="AS562" s="37"/>
      <c r="AT562" s="37"/>
      <c r="AU562" s="37"/>
      <c r="AV562" s="37"/>
      <c r="AW562" s="37"/>
      <c r="AX562" s="37"/>
      <c r="AY562" s="37"/>
      <c r="AZ562" s="37"/>
      <c r="BA562" s="37"/>
      <c r="BB562" s="37"/>
      <c r="BC562" s="37"/>
      <c r="BD562" s="37"/>
      <c r="BE562" s="37"/>
      <c r="BF562" s="37"/>
      <c r="BG562" s="37"/>
    </row>
    <row r="563" spans="5:59" ht="15.75" customHeight="1" x14ac:dyDescent="0.3">
      <c r="E563" s="32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  <c r="AD563" s="37"/>
      <c r="AE563" s="37"/>
      <c r="AF563" s="37"/>
      <c r="AG563" s="37"/>
      <c r="AH563" s="37"/>
      <c r="AI563" s="37"/>
      <c r="AJ563" s="37"/>
      <c r="AK563" s="37"/>
      <c r="AL563" s="37"/>
      <c r="AM563" s="37"/>
      <c r="AN563" s="37"/>
      <c r="AO563" s="37"/>
      <c r="AP563" s="37"/>
      <c r="AQ563" s="37"/>
      <c r="AR563" s="37"/>
      <c r="AS563" s="37"/>
      <c r="AT563" s="37"/>
      <c r="AU563" s="37"/>
      <c r="AV563" s="37"/>
      <c r="AW563" s="37"/>
      <c r="AX563" s="37"/>
      <c r="AY563" s="37"/>
      <c r="AZ563" s="37"/>
      <c r="BA563" s="37"/>
      <c r="BB563" s="37"/>
      <c r="BC563" s="37"/>
      <c r="BD563" s="37"/>
      <c r="BE563" s="37"/>
      <c r="BF563" s="37"/>
      <c r="BG563" s="37"/>
    </row>
    <row r="564" spans="5:59" ht="15.75" customHeight="1" x14ac:dyDescent="0.3">
      <c r="E564" s="32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  <c r="AE564" s="37"/>
      <c r="AF564" s="37"/>
      <c r="AG564" s="37"/>
      <c r="AH564" s="37"/>
      <c r="AI564" s="37"/>
      <c r="AJ564" s="37"/>
      <c r="AK564" s="37"/>
      <c r="AL564" s="37"/>
      <c r="AM564" s="37"/>
      <c r="AN564" s="37"/>
      <c r="AO564" s="37"/>
      <c r="AP564" s="37"/>
      <c r="AQ564" s="37"/>
      <c r="AR564" s="37"/>
      <c r="AS564" s="37"/>
      <c r="AT564" s="37"/>
      <c r="AU564" s="37"/>
      <c r="AV564" s="37"/>
      <c r="AW564" s="37"/>
      <c r="AX564" s="37"/>
      <c r="AY564" s="37"/>
      <c r="AZ564" s="37"/>
      <c r="BA564" s="37"/>
      <c r="BB564" s="37"/>
      <c r="BC564" s="37"/>
      <c r="BD564" s="37"/>
      <c r="BE564" s="37"/>
      <c r="BF564" s="37"/>
      <c r="BG564" s="37"/>
    </row>
    <row r="565" spans="5:59" ht="15.75" customHeight="1" x14ac:dyDescent="0.3">
      <c r="E565" s="32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7"/>
      <c r="AF565" s="37"/>
      <c r="AG565" s="37"/>
      <c r="AH565" s="37"/>
      <c r="AI565" s="37"/>
      <c r="AJ565" s="37"/>
      <c r="AK565" s="37"/>
      <c r="AL565" s="37"/>
      <c r="AM565" s="37"/>
      <c r="AN565" s="37"/>
      <c r="AO565" s="37"/>
      <c r="AP565" s="37"/>
      <c r="AQ565" s="37"/>
      <c r="AR565" s="37"/>
      <c r="AS565" s="37"/>
      <c r="AT565" s="37"/>
      <c r="AU565" s="37"/>
      <c r="AV565" s="37"/>
      <c r="AW565" s="37"/>
      <c r="AX565" s="37"/>
      <c r="AY565" s="37"/>
      <c r="AZ565" s="37"/>
      <c r="BA565" s="37"/>
      <c r="BB565" s="37"/>
      <c r="BC565" s="37"/>
      <c r="BD565" s="37"/>
      <c r="BE565" s="37"/>
      <c r="BF565" s="37"/>
      <c r="BG565" s="37"/>
    </row>
    <row r="566" spans="5:59" ht="15.75" customHeight="1" x14ac:dyDescent="0.3">
      <c r="E566" s="32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  <c r="AF566" s="37"/>
      <c r="AG566" s="37"/>
      <c r="AH566" s="37"/>
      <c r="AI566" s="37"/>
      <c r="AJ566" s="37"/>
      <c r="AK566" s="37"/>
      <c r="AL566" s="37"/>
      <c r="AM566" s="37"/>
      <c r="AN566" s="37"/>
      <c r="AO566" s="37"/>
      <c r="AP566" s="37"/>
      <c r="AQ566" s="37"/>
      <c r="AR566" s="37"/>
      <c r="AS566" s="37"/>
      <c r="AT566" s="37"/>
      <c r="AU566" s="37"/>
      <c r="AV566" s="37"/>
      <c r="AW566" s="37"/>
      <c r="AX566" s="37"/>
      <c r="AY566" s="37"/>
      <c r="AZ566" s="37"/>
      <c r="BA566" s="37"/>
      <c r="BB566" s="37"/>
      <c r="BC566" s="37"/>
      <c r="BD566" s="37"/>
      <c r="BE566" s="37"/>
      <c r="BF566" s="37"/>
      <c r="BG566" s="37"/>
    </row>
    <row r="567" spans="5:59" ht="15.75" customHeight="1" x14ac:dyDescent="0.3">
      <c r="E567" s="32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  <c r="AE567" s="37"/>
      <c r="AF567" s="37"/>
      <c r="AG567" s="37"/>
      <c r="AH567" s="37"/>
      <c r="AI567" s="37"/>
      <c r="AJ567" s="37"/>
      <c r="AK567" s="37"/>
      <c r="AL567" s="37"/>
      <c r="AM567" s="37"/>
      <c r="AN567" s="37"/>
      <c r="AO567" s="37"/>
      <c r="AP567" s="37"/>
      <c r="AQ567" s="37"/>
      <c r="AR567" s="37"/>
      <c r="AS567" s="37"/>
      <c r="AT567" s="37"/>
      <c r="AU567" s="37"/>
      <c r="AV567" s="37"/>
      <c r="AW567" s="37"/>
      <c r="AX567" s="37"/>
      <c r="AY567" s="37"/>
      <c r="AZ567" s="37"/>
      <c r="BA567" s="37"/>
      <c r="BB567" s="37"/>
      <c r="BC567" s="37"/>
      <c r="BD567" s="37"/>
      <c r="BE567" s="37"/>
      <c r="BF567" s="37"/>
      <c r="BG567" s="37"/>
    </row>
    <row r="568" spans="5:59" ht="15.75" customHeight="1" x14ac:dyDescent="0.3">
      <c r="E568" s="32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7"/>
      <c r="AF568" s="37"/>
      <c r="AG568" s="37"/>
      <c r="AH568" s="37"/>
      <c r="AI568" s="37"/>
      <c r="AJ568" s="37"/>
      <c r="AK568" s="37"/>
      <c r="AL568" s="37"/>
      <c r="AM568" s="37"/>
      <c r="AN568" s="37"/>
      <c r="AO568" s="37"/>
      <c r="AP568" s="37"/>
      <c r="AQ568" s="37"/>
      <c r="AR568" s="37"/>
      <c r="AS568" s="37"/>
      <c r="AT568" s="37"/>
      <c r="AU568" s="37"/>
      <c r="AV568" s="37"/>
      <c r="AW568" s="37"/>
      <c r="AX568" s="37"/>
      <c r="AY568" s="37"/>
      <c r="AZ568" s="37"/>
      <c r="BA568" s="37"/>
      <c r="BB568" s="37"/>
      <c r="BC568" s="37"/>
      <c r="BD568" s="37"/>
      <c r="BE568" s="37"/>
      <c r="BF568" s="37"/>
      <c r="BG568" s="37"/>
    </row>
    <row r="569" spans="5:59" ht="15.75" customHeight="1" x14ac:dyDescent="0.3">
      <c r="E569" s="32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7"/>
      <c r="AF569" s="37"/>
      <c r="AG569" s="37"/>
      <c r="AH569" s="37"/>
      <c r="AI569" s="37"/>
      <c r="AJ569" s="37"/>
      <c r="AK569" s="37"/>
      <c r="AL569" s="37"/>
      <c r="AM569" s="37"/>
      <c r="AN569" s="37"/>
      <c r="AO569" s="37"/>
      <c r="AP569" s="37"/>
      <c r="AQ569" s="37"/>
      <c r="AR569" s="37"/>
      <c r="AS569" s="37"/>
      <c r="AT569" s="37"/>
      <c r="AU569" s="37"/>
      <c r="AV569" s="37"/>
      <c r="AW569" s="37"/>
      <c r="AX569" s="37"/>
      <c r="AY569" s="37"/>
      <c r="AZ569" s="37"/>
      <c r="BA569" s="37"/>
      <c r="BB569" s="37"/>
      <c r="BC569" s="37"/>
      <c r="BD569" s="37"/>
      <c r="BE569" s="37"/>
      <c r="BF569" s="37"/>
      <c r="BG569" s="37"/>
    </row>
    <row r="570" spans="5:59" ht="15.75" customHeight="1" x14ac:dyDescent="0.3">
      <c r="E570" s="32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7"/>
      <c r="AF570" s="37"/>
      <c r="AG570" s="37"/>
      <c r="AH570" s="37"/>
      <c r="AI570" s="37"/>
      <c r="AJ570" s="37"/>
      <c r="AK570" s="37"/>
      <c r="AL570" s="37"/>
      <c r="AM570" s="37"/>
      <c r="AN570" s="37"/>
      <c r="AO570" s="37"/>
      <c r="AP570" s="37"/>
      <c r="AQ570" s="37"/>
      <c r="AR570" s="37"/>
      <c r="AS570" s="37"/>
      <c r="AT570" s="37"/>
      <c r="AU570" s="37"/>
      <c r="AV570" s="37"/>
      <c r="AW570" s="37"/>
      <c r="AX570" s="37"/>
      <c r="AY570" s="37"/>
      <c r="AZ570" s="37"/>
      <c r="BA570" s="37"/>
      <c r="BB570" s="37"/>
      <c r="BC570" s="37"/>
      <c r="BD570" s="37"/>
      <c r="BE570" s="37"/>
      <c r="BF570" s="37"/>
      <c r="BG570" s="37"/>
    </row>
    <row r="571" spans="5:59" ht="15.75" customHeight="1" x14ac:dyDescent="0.3">
      <c r="E571" s="32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7"/>
      <c r="AF571" s="37"/>
      <c r="AG571" s="37"/>
      <c r="AH571" s="37"/>
      <c r="AI571" s="37"/>
      <c r="AJ571" s="37"/>
      <c r="AK571" s="37"/>
      <c r="AL571" s="37"/>
      <c r="AM571" s="37"/>
      <c r="AN571" s="37"/>
      <c r="AO571" s="37"/>
      <c r="AP571" s="37"/>
      <c r="AQ571" s="37"/>
      <c r="AR571" s="37"/>
      <c r="AS571" s="37"/>
      <c r="AT571" s="37"/>
      <c r="AU571" s="37"/>
      <c r="AV571" s="37"/>
      <c r="AW571" s="37"/>
      <c r="AX571" s="37"/>
      <c r="AY571" s="37"/>
      <c r="AZ571" s="37"/>
      <c r="BA571" s="37"/>
      <c r="BB571" s="37"/>
      <c r="BC571" s="37"/>
      <c r="BD571" s="37"/>
      <c r="BE571" s="37"/>
      <c r="BF571" s="37"/>
      <c r="BG571" s="37"/>
    </row>
    <row r="572" spans="5:59" ht="15.75" customHeight="1" x14ac:dyDescent="0.3">
      <c r="E572" s="32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  <c r="AF572" s="37"/>
      <c r="AG572" s="37"/>
      <c r="AH572" s="37"/>
      <c r="AI572" s="37"/>
      <c r="AJ572" s="37"/>
      <c r="AK572" s="37"/>
      <c r="AL572" s="37"/>
      <c r="AM572" s="37"/>
      <c r="AN572" s="37"/>
      <c r="AO572" s="37"/>
      <c r="AP572" s="37"/>
      <c r="AQ572" s="37"/>
      <c r="AR572" s="37"/>
      <c r="AS572" s="37"/>
      <c r="AT572" s="37"/>
      <c r="AU572" s="37"/>
      <c r="AV572" s="37"/>
      <c r="AW572" s="37"/>
      <c r="AX572" s="37"/>
      <c r="AY572" s="37"/>
      <c r="AZ572" s="37"/>
      <c r="BA572" s="37"/>
      <c r="BB572" s="37"/>
      <c r="BC572" s="37"/>
      <c r="BD572" s="37"/>
      <c r="BE572" s="37"/>
      <c r="BF572" s="37"/>
      <c r="BG572" s="37"/>
    </row>
    <row r="573" spans="5:59" ht="15.75" customHeight="1" x14ac:dyDescent="0.3">
      <c r="E573" s="32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  <c r="AD573" s="37"/>
      <c r="AE573" s="37"/>
      <c r="AF573" s="37"/>
      <c r="AG573" s="37"/>
      <c r="AH573" s="37"/>
      <c r="AI573" s="37"/>
      <c r="AJ573" s="37"/>
      <c r="AK573" s="37"/>
      <c r="AL573" s="37"/>
      <c r="AM573" s="37"/>
      <c r="AN573" s="37"/>
      <c r="AO573" s="37"/>
      <c r="AP573" s="37"/>
      <c r="AQ573" s="37"/>
      <c r="AR573" s="37"/>
      <c r="AS573" s="37"/>
      <c r="AT573" s="37"/>
      <c r="AU573" s="37"/>
      <c r="AV573" s="37"/>
      <c r="AW573" s="37"/>
      <c r="AX573" s="37"/>
      <c r="AY573" s="37"/>
      <c r="AZ573" s="37"/>
      <c r="BA573" s="37"/>
      <c r="BB573" s="37"/>
      <c r="BC573" s="37"/>
      <c r="BD573" s="37"/>
      <c r="BE573" s="37"/>
      <c r="BF573" s="37"/>
      <c r="BG573" s="37"/>
    </row>
    <row r="574" spans="5:59" ht="15.75" customHeight="1" x14ac:dyDescent="0.3">
      <c r="E574" s="32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  <c r="AD574" s="37"/>
      <c r="AE574" s="37"/>
      <c r="AF574" s="37"/>
      <c r="AG574" s="37"/>
      <c r="AH574" s="37"/>
      <c r="AI574" s="37"/>
      <c r="AJ574" s="37"/>
      <c r="AK574" s="37"/>
      <c r="AL574" s="37"/>
      <c r="AM574" s="37"/>
      <c r="AN574" s="37"/>
      <c r="AO574" s="37"/>
      <c r="AP574" s="37"/>
      <c r="AQ574" s="37"/>
      <c r="AR574" s="37"/>
      <c r="AS574" s="37"/>
      <c r="AT574" s="37"/>
      <c r="AU574" s="37"/>
      <c r="AV574" s="37"/>
      <c r="AW574" s="37"/>
      <c r="AX574" s="37"/>
      <c r="AY574" s="37"/>
      <c r="AZ574" s="37"/>
      <c r="BA574" s="37"/>
      <c r="BB574" s="37"/>
      <c r="BC574" s="37"/>
      <c r="BD574" s="37"/>
      <c r="BE574" s="37"/>
      <c r="BF574" s="37"/>
      <c r="BG574" s="37"/>
    </row>
    <row r="575" spans="5:59" ht="15.75" customHeight="1" x14ac:dyDescent="0.3">
      <c r="E575" s="32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  <c r="AF575" s="37"/>
      <c r="AG575" s="37"/>
      <c r="AH575" s="37"/>
      <c r="AI575" s="37"/>
      <c r="AJ575" s="37"/>
      <c r="AK575" s="37"/>
      <c r="AL575" s="37"/>
      <c r="AM575" s="37"/>
      <c r="AN575" s="37"/>
      <c r="AO575" s="37"/>
      <c r="AP575" s="37"/>
      <c r="AQ575" s="37"/>
      <c r="AR575" s="37"/>
      <c r="AS575" s="37"/>
      <c r="AT575" s="37"/>
      <c r="AU575" s="37"/>
      <c r="AV575" s="37"/>
      <c r="AW575" s="37"/>
      <c r="AX575" s="37"/>
      <c r="AY575" s="37"/>
      <c r="AZ575" s="37"/>
      <c r="BA575" s="37"/>
      <c r="BB575" s="37"/>
      <c r="BC575" s="37"/>
      <c r="BD575" s="37"/>
      <c r="BE575" s="37"/>
      <c r="BF575" s="37"/>
      <c r="BG575" s="37"/>
    </row>
    <row r="576" spans="5:59" ht="15.75" customHeight="1" x14ac:dyDescent="0.3">
      <c r="E576" s="32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  <c r="AE576" s="37"/>
      <c r="AF576" s="37"/>
      <c r="AG576" s="37"/>
      <c r="AH576" s="37"/>
      <c r="AI576" s="37"/>
      <c r="AJ576" s="37"/>
      <c r="AK576" s="37"/>
      <c r="AL576" s="37"/>
      <c r="AM576" s="37"/>
      <c r="AN576" s="37"/>
      <c r="AO576" s="37"/>
      <c r="AP576" s="37"/>
      <c r="AQ576" s="37"/>
      <c r="AR576" s="37"/>
      <c r="AS576" s="37"/>
      <c r="AT576" s="37"/>
      <c r="AU576" s="37"/>
      <c r="AV576" s="37"/>
      <c r="AW576" s="37"/>
      <c r="AX576" s="37"/>
      <c r="AY576" s="37"/>
      <c r="AZ576" s="37"/>
      <c r="BA576" s="37"/>
      <c r="BB576" s="37"/>
      <c r="BC576" s="37"/>
      <c r="BD576" s="37"/>
      <c r="BE576" s="37"/>
      <c r="BF576" s="37"/>
      <c r="BG576" s="37"/>
    </row>
    <row r="577" spans="5:59" ht="15.75" customHeight="1" x14ac:dyDescent="0.3">
      <c r="E577" s="32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  <c r="AE577" s="37"/>
      <c r="AF577" s="37"/>
      <c r="AG577" s="37"/>
      <c r="AH577" s="37"/>
      <c r="AI577" s="37"/>
      <c r="AJ577" s="37"/>
      <c r="AK577" s="37"/>
      <c r="AL577" s="37"/>
      <c r="AM577" s="37"/>
      <c r="AN577" s="37"/>
      <c r="AO577" s="37"/>
      <c r="AP577" s="37"/>
      <c r="AQ577" s="37"/>
      <c r="AR577" s="37"/>
      <c r="AS577" s="37"/>
      <c r="AT577" s="37"/>
      <c r="AU577" s="37"/>
      <c r="AV577" s="37"/>
      <c r="AW577" s="37"/>
      <c r="AX577" s="37"/>
      <c r="AY577" s="37"/>
      <c r="AZ577" s="37"/>
      <c r="BA577" s="37"/>
      <c r="BB577" s="37"/>
      <c r="BC577" s="37"/>
      <c r="BD577" s="37"/>
      <c r="BE577" s="37"/>
      <c r="BF577" s="37"/>
      <c r="BG577" s="37"/>
    </row>
    <row r="578" spans="5:59" ht="15.75" customHeight="1" x14ac:dyDescent="0.3">
      <c r="E578" s="32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  <c r="AE578" s="37"/>
      <c r="AF578" s="37"/>
      <c r="AG578" s="37"/>
      <c r="AH578" s="37"/>
      <c r="AI578" s="37"/>
      <c r="AJ578" s="37"/>
      <c r="AK578" s="37"/>
      <c r="AL578" s="37"/>
      <c r="AM578" s="37"/>
      <c r="AN578" s="37"/>
      <c r="AO578" s="37"/>
      <c r="AP578" s="37"/>
      <c r="AQ578" s="37"/>
      <c r="AR578" s="37"/>
      <c r="AS578" s="37"/>
      <c r="AT578" s="37"/>
      <c r="AU578" s="37"/>
      <c r="AV578" s="37"/>
      <c r="AW578" s="37"/>
      <c r="AX578" s="37"/>
      <c r="AY578" s="37"/>
      <c r="AZ578" s="37"/>
      <c r="BA578" s="37"/>
      <c r="BB578" s="37"/>
      <c r="BC578" s="37"/>
      <c r="BD578" s="37"/>
      <c r="BE578" s="37"/>
      <c r="BF578" s="37"/>
      <c r="BG578" s="37"/>
    </row>
    <row r="579" spans="5:59" ht="15.75" customHeight="1" x14ac:dyDescent="0.3">
      <c r="E579" s="32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  <c r="AD579" s="37"/>
      <c r="AE579" s="37"/>
      <c r="AF579" s="37"/>
      <c r="AG579" s="37"/>
      <c r="AH579" s="37"/>
      <c r="AI579" s="37"/>
      <c r="AJ579" s="37"/>
      <c r="AK579" s="37"/>
      <c r="AL579" s="37"/>
      <c r="AM579" s="37"/>
      <c r="AN579" s="37"/>
      <c r="AO579" s="37"/>
      <c r="AP579" s="37"/>
      <c r="AQ579" s="37"/>
      <c r="AR579" s="37"/>
      <c r="AS579" s="37"/>
      <c r="AT579" s="37"/>
      <c r="AU579" s="37"/>
      <c r="AV579" s="37"/>
      <c r="AW579" s="37"/>
      <c r="AX579" s="37"/>
      <c r="AY579" s="37"/>
      <c r="AZ579" s="37"/>
      <c r="BA579" s="37"/>
      <c r="BB579" s="37"/>
      <c r="BC579" s="37"/>
      <c r="BD579" s="37"/>
      <c r="BE579" s="37"/>
      <c r="BF579" s="37"/>
      <c r="BG579" s="37"/>
    </row>
    <row r="580" spans="5:59" ht="15.75" customHeight="1" x14ac:dyDescent="0.3">
      <c r="E580" s="32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  <c r="AF580" s="37"/>
      <c r="AG580" s="37"/>
      <c r="AH580" s="37"/>
      <c r="AI580" s="37"/>
      <c r="AJ580" s="37"/>
      <c r="AK580" s="37"/>
      <c r="AL580" s="37"/>
      <c r="AM580" s="37"/>
      <c r="AN580" s="37"/>
      <c r="AO580" s="37"/>
      <c r="AP580" s="37"/>
      <c r="AQ580" s="37"/>
      <c r="AR580" s="37"/>
      <c r="AS580" s="37"/>
      <c r="AT580" s="37"/>
      <c r="AU580" s="37"/>
      <c r="AV580" s="37"/>
      <c r="AW580" s="37"/>
      <c r="AX580" s="37"/>
      <c r="AY580" s="37"/>
      <c r="AZ580" s="37"/>
      <c r="BA580" s="37"/>
      <c r="BB580" s="37"/>
      <c r="BC580" s="37"/>
      <c r="BD580" s="37"/>
      <c r="BE580" s="37"/>
      <c r="BF580" s="37"/>
      <c r="BG580" s="37"/>
    </row>
    <row r="581" spans="5:59" ht="15.75" customHeight="1" x14ac:dyDescent="0.3">
      <c r="E581" s="32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  <c r="AE581" s="37"/>
      <c r="AF581" s="37"/>
      <c r="AG581" s="37"/>
      <c r="AH581" s="37"/>
      <c r="AI581" s="37"/>
      <c r="AJ581" s="37"/>
      <c r="AK581" s="37"/>
      <c r="AL581" s="37"/>
      <c r="AM581" s="37"/>
      <c r="AN581" s="37"/>
      <c r="AO581" s="37"/>
      <c r="AP581" s="37"/>
      <c r="AQ581" s="37"/>
      <c r="AR581" s="37"/>
      <c r="AS581" s="37"/>
      <c r="AT581" s="37"/>
      <c r="AU581" s="37"/>
      <c r="AV581" s="37"/>
      <c r="AW581" s="37"/>
      <c r="AX581" s="37"/>
      <c r="AY581" s="37"/>
      <c r="AZ581" s="37"/>
      <c r="BA581" s="37"/>
      <c r="BB581" s="37"/>
      <c r="BC581" s="37"/>
      <c r="BD581" s="37"/>
      <c r="BE581" s="37"/>
      <c r="BF581" s="37"/>
      <c r="BG581" s="37"/>
    </row>
    <row r="582" spans="5:59" ht="15.75" customHeight="1" x14ac:dyDescent="0.3">
      <c r="E582" s="32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  <c r="AE582" s="37"/>
      <c r="AF582" s="37"/>
      <c r="AG582" s="37"/>
      <c r="AH582" s="37"/>
      <c r="AI582" s="37"/>
      <c r="AJ582" s="37"/>
      <c r="AK582" s="37"/>
      <c r="AL582" s="37"/>
      <c r="AM582" s="37"/>
      <c r="AN582" s="37"/>
      <c r="AO582" s="37"/>
      <c r="AP582" s="37"/>
      <c r="AQ582" s="37"/>
      <c r="AR582" s="37"/>
      <c r="AS582" s="37"/>
      <c r="AT582" s="37"/>
      <c r="AU582" s="37"/>
      <c r="AV582" s="37"/>
      <c r="AW582" s="37"/>
      <c r="AX582" s="37"/>
      <c r="AY582" s="37"/>
      <c r="AZ582" s="37"/>
      <c r="BA582" s="37"/>
      <c r="BB582" s="37"/>
      <c r="BC582" s="37"/>
      <c r="BD582" s="37"/>
      <c r="BE582" s="37"/>
      <c r="BF582" s="37"/>
      <c r="BG582" s="37"/>
    </row>
    <row r="583" spans="5:59" ht="15.75" customHeight="1" x14ac:dyDescent="0.3">
      <c r="E583" s="32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7"/>
      <c r="AF583" s="37"/>
      <c r="AG583" s="37"/>
      <c r="AH583" s="37"/>
      <c r="AI583" s="37"/>
      <c r="AJ583" s="37"/>
      <c r="AK583" s="37"/>
      <c r="AL583" s="37"/>
      <c r="AM583" s="37"/>
      <c r="AN583" s="37"/>
      <c r="AO583" s="37"/>
      <c r="AP583" s="37"/>
      <c r="AQ583" s="37"/>
      <c r="AR583" s="37"/>
      <c r="AS583" s="37"/>
      <c r="AT583" s="37"/>
      <c r="AU583" s="37"/>
      <c r="AV583" s="37"/>
      <c r="AW583" s="37"/>
      <c r="AX583" s="37"/>
      <c r="AY583" s="37"/>
      <c r="AZ583" s="37"/>
      <c r="BA583" s="37"/>
      <c r="BB583" s="37"/>
      <c r="BC583" s="37"/>
      <c r="BD583" s="37"/>
      <c r="BE583" s="37"/>
      <c r="BF583" s="37"/>
      <c r="BG583" s="37"/>
    </row>
    <row r="584" spans="5:59" ht="15.75" customHeight="1" x14ac:dyDescent="0.3">
      <c r="E584" s="32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7"/>
      <c r="AF584" s="37"/>
      <c r="AG584" s="37"/>
      <c r="AH584" s="37"/>
      <c r="AI584" s="37"/>
      <c r="AJ584" s="37"/>
      <c r="AK584" s="37"/>
      <c r="AL584" s="37"/>
      <c r="AM584" s="37"/>
      <c r="AN584" s="37"/>
      <c r="AO584" s="37"/>
      <c r="AP584" s="37"/>
      <c r="AQ584" s="37"/>
      <c r="AR584" s="37"/>
      <c r="AS584" s="37"/>
      <c r="AT584" s="37"/>
      <c r="AU584" s="37"/>
      <c r="AV584" s="37"/>
      <c r="AW584" s="37"/>
      <c r="AX584" s="37"/>
      <c r="AY584" s="37"/>
      <c r="AZ584" s="37"/>
      <c r="BA584" s="37"/>
      <c r="BB584" s="37"/>
      <c r="BC584" s="37"/>
      <c r="BD584" s="37"/>
      <c r="BE584" s="37"/>
      <c r="BF584" s="37"/>
      <c r="BG584" s="37"/>
    </row>
    <row r="585" spans="5:59" ht="15.75" customHeight="1" x14ac:dyDescent="0.3">
      <c r="E585" s="32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  <c r="AE585" s="37"/>
      <c r="AF585" s="37"/>
      <c r="AG585" s="37"/>
      <c r="AH585" s="37"/>
      <c r="AI585" s="37"/>
      <c r="AJ585" s="37"/>
      <c r="AK585" s="37"/>
      <c r="AL585" s="37"/>
      <c r="AM585" s="37"/>
      <c r="AN585" s="37"/>
      <c r="AO585" s="37"/>
      <c r="AP585" s="37"/>
      <c r="AQ585" s="37"/>
      <c r="AR585" s="37"/>
      <c r="AS585" s="37"/>
      <c r="AT585" s="37"/>
      <c r="AU585" s="37"/>
      <c r="AV585" s="37"/>
      <c r="AW585" s="37"/>
      <c r="AX585" s="37"/>
      <c r="AY585" s="37"/>
      <c r="AZ585" s="37"/>
      <c r="BA585" s="37"/>
      <c r="BB585" s="37"/>
      <c r="BC585" s="37"/>
      <c r="BD585" s="37"/>
      <c r="BE585" s="37"/>
      <c r="BF585" s="37"/>
      <c r="BG585" s="37"/>
    </row>
    <row r="586" spans="5:59" ht="15.75" customHeight="1" x14ac:dyDescent="0.3">
      <c r="E586" s="32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  <c r="AD586" s="37"/>
      <c r="AE586" s="37"/>
      <c r="AF586" s="37"/>
      <c r="AG586" s="37"/>
      <c r="AH586" s="37"/>
      <c r="AI586" s="37"/>
      <c r="AJ586" s="37"/>
      <c r="AK586" s="37"/>
      <c r="AL586" s="37"/>
      <c r="AM586" s="37"/>
      <c r="AN586" s="37"/>
      <c r="AO586" s="37"/>
      <c r="AP586" s="37"/>
      <c r="AQ586" s="37"/>
      <c r="AR586" s="37"/>
      <c r="AS586" s="37"/>
      <c r="AT586" s="37"/>
      <c r="AU586" s="37"/>
      <c r="AV586" s="37"/>
      <c r="AW586" s="37"/>
      <c r="AX586" s="37"/>
      <c r="AY586" s="37"/>
      <c r="AZ586" s="37"/>
      <c r="BA586" s="37"/>
      <c r="BB586" s="37"/>
      <c r="BC586" s="37"/>
      <c r="BD586" s="37"/>
      <c r="BE586" s="37"/>
      <c r="BF586" s="37"/>
      <c r="BG586" s="37"/>
    </row>
    <row r="587" spans="5:59" ht="15.75" customHeight="1" x14ac:dyDescent="0.3">
      <c r="E587" s="32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7"/>
      <c r="AF587" s="37"/>
      <c r="AG587" s="37"/>
      <c r="AH587" s="37"/>
      <c r="AI587" s="37"/>
      <c r="AJ587" s="37"/>
      <c r="AK587" s="37"/>
      <c r="AL587" s="37"/>
      <c r="AM587" s="37"/>
      <c r="AN587" s="37"/>
      <c r="AO587" s="37"/>
      <c r="AP587" s="37"/>
      <c r="AQ587" s="37"/>
      <c r="AR587" s="37"/>
      <c r="AS587" s="37"/>
      <c r="AT587" s="37"/>
      <c r="AU587" s="37"/>
      <c r="AV587" s="37"/>
      <c r="AW587" s="37"/>
      <c r="AX587" s="37"/>
      <c r="AY587" s="37"/>
      <c r="AZ587" s="37"/>
      <c r="BA587" s="37"/>
      <c r="BB587" s="37"/>
      <c r="BC587" s="37"/>
      <c r="BD587" s="37"/>
      <c r="BE587" s="37"/>
      <c r="BF587" s="37"/>
      <c r="BG587" s="37"/>
    </row>
    <row r="588" spans="5:59" ht="15.75" customHeight="1" x14ac:dyDescent="0.3">
      <c r="E588" s="32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  <c r="AF588" s="37"/>
      <c r="AG588" s="37"/>
      <c r="AH588" s="37"/>
      <c r="AI588" s="37"/>
      <c r="AJ588" s="37"/>
      <c r="AK588" s="37"/>
      <c r="AL588" s="37"/>
      <c r="AM588" s="37"/>
      <c r="AN588" s="37"/>
      <c r="AO588" s="37"/>
      <c r="AP588" s="37"/>
      <c r="AQ588" s="37"/>
      <c r="AR588" s="37"/>
      <c r="AS588" s="37"/>
      <c r="AT588" s="37"/>
      <c r="AU588" s="37"/>
      <c r="AV588" s="37"/>
      <c r="AW588" s="37"/>
      <c r="AX588" s="37"/>
      <c r="AY588" s="37"/>
      <c r="AZ588" s="37"/>
      <c r="BA588" s="37"/>
      <c r="BB588" s="37"/>
      <c r="BC588" s="37"/>
      <c r="BD588" s="37"/>
      <c r="BE588" s="37"/>
      <c r="BF588" s="37"/>
      <c r="BG588" s="37"/>
    </row>
    <row r="589" spans="5:59" ht="15.75" customHeight="1" x14ac:dyDescent="0.3">
      <c r="E589" s="32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37"/>
      <c r="AG589" s="37"/>
      <c r="AH589" s="37"/>
      <c r="AI589" s="37"/>
      <c r="AJ589" s="37"/>
      <c r="AK589" s="37"/>
      <c r="AL589" s="37"/>
      <c r="AM589" s="37"/>
      <c r="AN589" s="37"/>
      <c r="AO589" s="37"/>
      <c r="AP589" s="37"/>
      <c r="AQ589" s="37"/>
      <c r="AR589" s="37"/>
      <c r="AS589" s="37"/>
      <c r="AT589" s="37"/>
      <c r="AU589" s="37"/>
      <c r="AV589" s="37"/>
      <c r="AW589" s="37"/>
      <c r="AX589" s="37"/>
      <c r="AY589" s="37"/>
      <c r="AZ589" s="37"/>
      <c r="BA589" s="37"/>
      <c r="BB589" s="37"/>
      <c r="BC589" s="37"/>
      <c r="BD589" s="37"/>
      <c r="BE589" s="37"/>
      <c r="BF589" s="37"/>
      <c r="BG589" s="37"/>
    </row>
    <row r="590" spans="5:59" ht="15.75" customHeight="1" x14ac:dyDescent="0.3">
      <c r="E590" s="32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  <c r="AF590" s="37"/>
      <c r="AG590" s="37"/>
      <c r="AH590" s="37"/>
      <c r="AI590" s="37"/>
      <c r="AJ590" s="37"/>
      <c r="AK590" s="37"/>
      <c r="AL590" s="37"/>
      <c r="AM590" s="37"/>
      <c r="AN590" s="37"/>
      <c r="AO590" s="37"/>
      <c r="AP590" s="37"/>
      <c r="AQ590" s="37"/>
      <c r="AR590" s="37"/>
      <c r="AS590" s="37"/>
      <c r="AT590" s="37"/>
      <c r="AU590" s="37"/>
      <c r="AV590" s="37"/>
      <c r="AW590" s="37"/>
      <c r="AX590" s="37"/>
      <c r="AY590" s="37"/>
      <c r="AZ590" s="37"/>
      <c r="BA590" s="37"/>
      <c r="BB590" s="37"/>
      <c r="BC590" s="37"/>
      <c r="BD590" s="37"/>
      <c r="BE590" s="37"/>
      <c r="BF590" s="37"/>
      <c r="BG590" s="37"/>
    </row>
    <row r="591" spans="5:59" ht="15.75" customHeight="1" x14ac:dyDescent="0.3">
      <c r="E591" s="32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  <c r="AF591" s="37"/>
      <c r="AG591" s="37"/>
      <c r="AH591" s="37"/>
      <c r="AI591" s="37"/>
      <c r="AJ591" s="37"/>
      <c r="AK591" s="37"/>
      <c r="AL591" s="37"/>
      <c r="AM591" s="37"/>
      <c r="AN591" s="37"/>
      <c r="AO591" s="37"/>
      <c r="AP591" s="37"/>
      <c r="AQ591" s="37"/>
      <c r="AR591" s="37"/>
      <c r="AS591" s="37"/>
      <c r="AT591" s="37"/>
      <c r="AU591" s="37"/>
      <c r="AV591" s="37"/>
      <c r="AW591" s="37"/>
      <c r="AX591" s="37"/>
      <c r="AY591" s="37"/>
      <c r="AZ591" s="37"/>
      <c r="BA591" s="37"/>
      <c r="BB591" s="37"/>
      <c r="BC591" s="37"/>
      <c r="BD591" s="37"/>
      <c r="BE591" s="37"/>
      <c r="BF591" s="37"/>
      <c r="BG591" s="37"/>
    </row>
    <row r="592" spans="5:59" ht="15.75" customHeight="1" x14ac:dyDescent="0.3">
      <c r="E592" s="32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7"/>
      <c r="AF592" s="37"/>
      <c r="AG592" s="37"/>
      <c r="AH592" s="37"/>
      <c r="AI592" s="37"/>
      <c r="AJ592" s="37"/>
      <c r="AK592" s="37"/>
      <c r="AL592" s="37"/>
      <c r="AM592" s="37"/>
      <c r="AN592" s="37"/>
      <c r="AO592" s="37"/>
      <c r="AP592" s="37"/>
      <c r="AQ592" s="37"/>
      <c r="AR592" s="37"/>
      <c r="AS592" s="37"/>
      <c r="AT592" s="37"/>
      <c r="AU592" s="37"/>
      <c r="AV592" s="37"/>
      <c r="AW592" s="37"/>
      <c r="AX592" s="37"/>
      <c r="AY592" s="37"/>
      <c r="AZ592" s="37"/>
      <c r="BA592" s="37"/>
      <c r="BB592" s="37"/>
      <c r="BC592" s="37"/>
      <c r="BD592" s="37"/>
      <c r="BE592" s="37"/>
      <c r="BF592" s="37"/>
      <c r="BG592" s="37"/>
    </row>
    <row r="593" spans="5:59" ht="15.75" customHeight="1" x14ac:dyDescent="0.3">
      <c r="E593" s="32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  <c r="AE593" s="37"/>
      <c r="AF593" s="37"/>
      <c r="AG593" s="37"/>
      <c r="AH593" s="37"/>
      <c r="AI593" s="37"/>
      <c r="AJ593" s="37"/>
      <c r="AK593" s="37"/>
      <c r="AL593" s="37"/>
      <c r="AM593" s="37"/>
      <c r="AN593" s="37"/>
      <c r="AO593" s="37"/>
      <c r="AP593" s="37"/>
      <c r="AQ593" s="37"/>
      <c r="AR593" s="37"/>
      <c r="AS593" s="37"/>
      <c r="AT593" s="37"/>
      <c r="AU593" s="37"/>
      <c r="AV593" s="37"/>
      <c r="AW593" s="37"/>
      <c r="AX593" s="37"/>
      <c r="AY593" s="37"/>
      <c r="AZ593" s="37"/>
      <c r="BA593" s="37"/>
      <c r="BB593" s="37"/>
      <c r="BC593" s="37"/>
      <c r="BD593" s="37"/>
      <c r="BE593" s="37"/>
      <c r="BF593" s="37"/>
      <c r="BG593" s="37"/>
    </row>
    <row r="594" spans="5:59" ht="15.75" customHeight="1" x14ac:dyDescent="0.3">
      <c r="E594" s="32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  <c r="AE594" s="37"/>
      <c r="AF594" s="37"/>
      <c r="AG594" s="37"/>
      <c r="AH594" s="37"/>
      <c r="AI594" s="37"/>
      <c r="AJ594" s="37"/>
      <c r="AK594" s="37"/>
      <c r="AL594" s="37"/>
      <c r="AM594" s="37"/>
      <c r="AN594" s="37"/>
      <c r="AO594" s="37"/>
      <c r="AP594" s="37"/>
      <c r="AQ594" s="37"/>
      <c r="AR594" s="37"/>
      <c r="AS594" s="37"/>
      <c r="AT594" s="37"/>
      <c r="AU594" s="37"/>
      <c r="AV594" s="37"/>
      <c r="AW594" s="37"/>
      <c r="AX594" s="37"/>
      <c r="AY594" s="37"/>
      <c r="AZ594" s="37"/>
      <c r="BA594" s="37"/>
      <c r="BB594" s="37"/>
      <c r="BC594" s="37"/>
      <c r="BD594" s="37"/>
      <c r="BE594" s="37"/>
      <c r="BF594" s="37"/>
      <c r="BG594" s="37"/>
    </row>
    <row r="595" spans="5:59" ht="15.75" customHeight="1" x14ac:dyDescent="0.3">
      <c r="E595" s="32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  <c r="AD595" s="37"/>
      <c r="AE595" s="37"/>
      <c r="AF595" s="37"/>
      <c r="AG595" s="37"/>
      <c r="AH595" s="37"/>
      <c r="AI595" s="37"/>
      <c r="AJ595" s="37"/>
      <c r="AK595" s="37"/>
      <c r="AL595" s="37"/>
      <c r="AM595" s="37"/>
      <c r="AN595" s="37"/>
      <c r="AO595" s="37"/>
      <c r="AP595" s="37"/>
      <c r="AQ595" s="37"/>
      <c r="AR595" s="37"/>
      <c r="AS595" s="37"/>
      <c r="AT595" s="37"/>
      <c r="AU595" s="37"/>
      <c r="AV595" s="37"/>
      <c r="AW595" s="37"/>
      <c r="AX595" s="37"/>
      <c r="AY595" s="37"/>
      <c r="AZ595" s="37"/>
      <c r="BA595" s="37"/>
      <c r="BB595" s="37"/>
      <c r="BC595" s="37"/>
      <c r="BD595" s="37"/>
      <c r="BE595" s="37"/>
      <c r="BF595" s="37"/>
      <c r="BG595" s="37"/>
    </row>
    <row r="596" spans="5:59" ht="15.75" customHeight="1" x14ac:dyDescent="0.3">
      <c r="E596" s="32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  <c r="AE596" s="37"/>
      <c r="AF596" s="37"/>
      <c r="AG596" s="37"/>
      <c r="AH596" s="37"/>
      <c r="AI596" s="37"/>
      <c r="AJ596" s="37"/>
      <c r="AK596" s="37"/>
      <c r="AL596" s="37"/>
      <c r="AM596" s="37"/>
      <c r="AN596" s="37"/>
      <c r="AO596" s="37"/>
      <c r="AP596" s="37"/>
      <c r="AQ596" s="37"/>
      <c r="AR596" s="37"/>
      <c r="AS596" s="37"/>
      <c r="AT596" s="37"/>
      <c r="AU596" s="37"/>
      <c r="AV596" s="37"/>
      <c r="AW596" s="37"/>
      <c r="AX596" s="37"/>
      <c r="AY596" s="37"/>
      <c r="AZ596" s="37"/>
      <c r="BA596" s="37"/>
      <c r="BB596" s="37"/>
      <c r="BC596" s="37"/>
      <c r="BD596" s="37"/>
      <c r="BE596" s="37"/>
      <c r="BF596" s="37"/>
      <c r="BG596" s="37"/>
    </row>
    <row r="597" spans="5:59" ht="15.75" customHeight="1" x14ac:dyDescent="0.3">
      <c r="E597" s="32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7"/>
      <c r="AF597" s="37"/>
      <c r="AG597" s="37"/>
      <c r="AH597" s="37"/>
      <c r="AI597" s="37"/>
      <c r="AJ597" s="37"/>
      <c r="AK597" s="37"/>
      <c r="AL597" s="37"/>
      <c r="AM597" s="37"/>
      <c r="AN597" s="37"/>
      <c r="AO597" s="37"/>
      <c r="AP597" s="37"/>
      <c r="AQ597" s="37"/>
      <c r="AR597" s="37"/>
      <c r="AS597" s="37"/>
      <c r="AT597" s="37"/>
      <c r="AU597" s="37"/>
      <c r="AV597" s="37"/>
      <c r="AW597" s="37"/>
      <c r="AX597" s="37"/>
      <c r="AY597" s="37"/>
      <c r="AZ597" s="37"/>
      <c r="BA597" s="37"/>
      <c r="BB597" s="37"/>
      <c r="BC597" s="37"/>
      <c r="BD597" s="37"/>
      <c r="BE597" s="37"/>
      <c r="BF597" s="37"/>
      <c r="BG597" s="37"/>
    </row>
    <row r="598" spans="5:59" ht="15.75" customHeight="1" x14ac:dyDescent="0.3">
      <c r="E598" s="32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  <c r="AD598" s="37"/>
      <c r="AE598" s="37"/>
      <c r="AF598" s="37"/>
      <c r="AG598" s="37"/>
      <c r="AH598" s="37"/>
      <c r="AI598" s="37"/>
      <c r="AJ598" s="37"/>
      <c r="AK598" s="37"/>
      <c r="AL598" s="37"/>
      <c r="AM598" s="37"/>
      <c r="AN598" s="37"/>
      <c r="AO598" s="37"/>
      <c r="AP598" s="37"/>
      <c r="AQ598" s="37"/>
      <c r="AR598" s="37"/>
      <c r="AS598" s="37"/>
      <c r="AT598" s="37"/>
      <c r="AU598" s="37"/>
      <c r="AV598" s="37"/>
      <c r="AW598" s="37"/>
      <c r="AX598" s="37"/>
      <c r="AY598" s="37"/>
      <c r="AZ598" s="37"/>
      <c r="BA598" s="37"/>
      <c r="BB598" s="37"/>
      <c r="BC598" s="37"/>
      <c r="BD598" s="37"/>
      <c r="BE598" s="37"/>
      <c r="BF598" s="37"/>
      <c r="BG598" s="37"/>
    </row>
    <row r="599" spans="5:59" ht="15.75" customHeight="1" x14ac:dyDescent="0.3">
      <c r="E599" s="32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  <c r="AD599" s="37"/>
      <c r="AE599" s="37"/>
      <c r="AF599" s="37"/>
      <c r="AG599" s="37"/>
      <c r="AH599" s="37"/>
      <c r="AI599" s="37"/>
      <c r="AJ599" s="37"/>
      <c r="AK599" s="37"/>
      <c r="AL599" s="37"/>
      <c r="AM599" s="37"/>
      <c r="AN599" s="37"/>
      <c r="AO599" s="37"/>
      <c r="AP599" s="37"/>
      <c r="AQ599" s="37"/>
      <c r="AR599" s="37"/>
      <c r="AS599" s="37"/>
      <c r="AT599" s="37"/>
      <c r="AU599" s="37"/>
      <c r="AV599" s="37"/>
      <c r="AW599" s="37"/>
      <c r="AX599" s="37"/>
      <c r="AY599" s="37"/>
      <c r="AZ599" s="37"/>
      <c r="BA599" s="37"/>
      <c r="BB599" s="37"/>
      <c r="BC599" s="37"/>
      <c r="BD599" s="37"/>
      <c r="BE599" s="37"/>
      <c r="BF599" s="37"/>
      <c r="BG599" s="37"/>
    </row>
    <row r="600" spans="5:59" ht="15.75" customHeight="1" x14ac:dyDescent="0.3">
      <c r="E600" s="32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  <c r="AE600" s="37"/>
      <c r="AF600" s="37"/>
      <c r="AG600" s="37"/>
      <c r="AH600" s="37"/>
      <c r="AI600" s="37"/>
      <c r="AJ600" s="37"/>
      <c r="AK600" s="37"/>
      <c r="AL600" s="37"/>
      <c r="AM600" s="37"/>
      <c r="AN600" s="37"/>
      <c r="AO600" s="37"/>
      <c r="AP600" s="37"/>
      <c r="AQ600" s="37"/>
      <c r="AR600" s="37"/>
      <c r="AS600" s="37"/>
      <c r="AT600" s="37"/>
      <c r="AU600" s="37"/>
      <c r="AV600" s="37"/>
      <c r="AW600" s="37"/>
      <c r="AX600" s="37"/>
      <c r="AY600" s="37"/>
      <c r="AZ600" s="37"/>
      <c r="BA600" s="37"/>
      <c r="BB600" s="37"/>
      <c r="BC600" s="37"/>
      <c r="BD600" s="37"/>
      <c r="BE600" s="37"/>
      <c r="BF600" s="37"/>
      <c r="BG600" s="37"/>
    </row>
    <row r="601" spans="5:59" ht="15.75" customHeight="1" x14ac:dyDescent="0.3">
      <c r="E601" s="32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  <c r="AF601" s="37"/>
      <c r="AG601" s="37"/>
      <c r="AH601" s="37"/>
      <c r="AI601" s="37"/>
      <c r="AJ601" s="37"/>
      <c r="AK601" s="37"/>
      <c r="AL601" s="37"/>
      <c r="AM601" s="37"/>
      <c r="AN601" s="37"/>
      <c r="AO601" s="37"/>
      <c r="AP601" s="37"/>
      <c r="AQ601" s="37"/>
      <c r="AR601" s="37"/>
      <c r="AS601" s="37"/>
      <c r="AT601" s="37"/>
      <c r="AU601" s="37"/>
      <c r="AV601" s="37"/>
      <c r="AW601" s="37"/>
      <c r="AX601" s="37"/>
      <c r="AY601" s="37"/>
      <c r="AZ601" s="37"/>
      <c r="BA601" s="37"/>
      <c r="BB601" s="37"/>
      <c r="BC601" s="37"/>
      <c r="BD601" s="37"/>
      <c r="BE601" s="37"/>
      <c r="BF601" s="37"/>
      <c r="BG601" s="37"/>
    </row>
    <row r="602" spans="5:59" ht="15.75" customHeight="1" x14ac:dyDescent="0.3">
      <c r="E602" s="32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  <c r="AD602" s="37"/>
      <c r="AE602" s="37"/>
      <c r="AF602" s="37"/>
      <c r="AG602" s="37"/>
      <c r="AH602" s="37"/>
      <c r="AI602" s="37"/>
      <c r="AJ602" s="37"/>
      <c r="AK602" s="37"/>
      <c r="AL602" s="37"/>
      <c r="AM602" s="37"/>
      <c r="AN602" s="37"/>
      <c r="AO602" s="37"/>
      <c r="AP602" s="37"/>
      <c r="AQ602" s="37"/>
      <c r="AR602" s="37"/>
      <c r="AS602" s="37"/>
      <c r="AT602" s="37"/>
      <c r="AU602" s="37"/>
      <c r="AV602" s="37"/>
      <c r="AW602" s="37"/>
      <c r="AX602" s="37"/>
      <c r="AY602" s="37"/>
      <c r="AZ602" s="37"/>
      <c r="BA602" s="37"/>
      <c r="BB602" s="37"/>
      <c r="BC602" s="37"/>
      <c r="BD602" s="37"/>
      <c r="BE602" s="37"/>
      <c r="BF602" s="37"/>
      <c r="BG602" s="37"/>
    </row>
    <row r="603" spans="5:59" ht="15.75" customHeight="1" x14ac:dyDescent="0.3">
      <c r="E603" s="32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  <c r="AE603" s="37"/>
      <c r="AF603" s="37"/>
      <c r="AG603" s="37"/>
      <c r="AH603" s="37"/>
      <c r="AI603" s="37"/>
      <c r="AJ603" s="37"/>
      <c r="AK603" s="37"/>
      <c r="AL603" s="37"/>
      <c r="AM603" s="37"/>
      <c r="AN603" s="37"/>
      <c r="AO603" s="37"/>
      <c r="AP603" s="37"/>
      <c r="AQ603" s="37"/>
      <c r="AR603" s="37"/>
      <c r="AS603" s="37"/>
      <c r="AT603" s="37"/>
      <c r="AU603" s="37"/>
      <c r="AV603" s="37"/>
      <c r="AW603" s="37"/>
      <c r="AX603" s="37"/>
      <c r="AY603" s="37"/>
      <c r="AZ603" s="37"/>
      <c r="BA603" s="37"/>
      <c r="BB603" s="37"/>
      <c r="BC603" s="37"/>
      <c r="BD603" s="37"/>
      <c r="BE603" s="37"/>
      <c r="BF603" s="37"/>
      <c r="BG603" s="37"/>
    </row>
    <row r="604" spans="5:59" ht="15.75" customHeight="1" x14ac:dyDescent="0.3">
      <c r="E604" s="32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  <c r="AE604" s="37"/>
      <c r="AF604" s="37"/>
      <c r="AG604" s="37"/>
      <c r="AH604" s="37"/>
      <c r="AI604" s="37"/>
      <c r="AJ604" s="37"/>
      <c r="AK604" s="37"/>
      <c r="AL604" s="37"/>
      <c r="AM604" s="37"/>
      <c r="AN604" s="37"/>
      <c r="AO604" s="37"/>
      <c r="AP604" s="37"/>
      <c r="AQ604" s="37"/>
      <c r="AR604" s="37"/>
      <c r="AS604" s="37"/>
      <c r="AT604" s="37"/>
      <c r="AU604" s="37"/>
      <c r="AV604" s="37"/>
      <c r="AW604" s="37"/>
      <c r="AX604" s="37"/>
      <c r="AY604" s="37"/>
      <c r="AZ604" s="37"/>
      <c r="BA604" s="37"/>
      <c r="BB604" s="37"/>
      <c r="BC604" s="37"/>
      <c r="BD604" s="37"/>
      <c r="BE604" s="37"/>
      <c r="BF604" s="37"/>
      <c r="BG604" s="37"/>
    </row>
    <row r="605" spans="5:59" ht="15.75" customHeight="1" x14ac:dyDescent="0.3">
      <c r="E605" s="32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  <c r="AE605" s="37"/>
      <c r="AF605" s="37"/>
      <c r="AG605" s="37"/>
      <c r="AH605" s="37"/>
      <c r="AI605" s="37"/>
      <c r="AJ605" s="37"/>
      <c r="AK605" s="37"/>
      <c r="AL605" s="37"/>
      <c r="AM605" s="37"/>
      <c r="AN605" s="37"/>
      <c r="AO605" s="37"/>
      <c r="AP605" s="37"/>
      <c r="AQ605" s="37"/>
      <c r="AR605" s="37"/>
      <c r="AS605" s="37"/>
      <c r="AT605" s="37"/>
      <c r="AU605" s="37"/>
      <c r="AV605" s="37"/>
      <c r="AW605" s="37"/>
      <c r="AX605" s="37"/>
      <c r="AY605" s="37"/>
      <c r="AZ605" s="37"/>
      <c r="BA605" s="37"/>
      <c r="BB605" s="37"/>
      <c r="BC605" s="37"/>
      <c r="BD605" s="37"/>
      <c r="BE605" s="37"/>
      <c r="BF605" s="37"/>
      <c r="BG605" s="37"/>
    </row>
    <row r="606" spans="5:59" ht="15.75" customHeight="1" x14ac:dyDescent="0.3">
      <c r="E606" s="32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  <c r="AE606" s="37"/>
      <c r="AF606" s="37"/>
      <c r="AG606" s="37"/>
      <c r="AH606" s="37"/>
      <c r="AI606" s="37"/>
      <c r="AJ606" s="37"/>
      <c r="AK606" s="37"/>
      <c r="AL606" s="37"/>
      <c r="AM606" s="37"/>
      <c r="AN606" s="37"/>
      <c r="AO606" s="37"/>
      <c r="AP606" s="37"/>
      <c r="AQ606" s="37"/>
      <c r="AR606" s="37"/>
      <c r="AS606" s="37"/>
      <c r="AT606" s="37"/>
      <c r="AU606" s="37"/>
      <c r="AV606" s="37"/>
      <c r="AW606" s="37"/>
      <c r="AX606" s="37"/>
      <c r="AY606" s="37"/>
      <c r="AZ606" s="37"/>
      <c r="BA606" s="37"/>
      <c r="BB606" s="37"/>
      <c r="BC606" s="37"/>
      <c r="BD606" s="37"/>
      <c r="BE606" s="37"/>
      <c r="BF606" s="37"/>
      <c r="BG606" s="37"/>
    </row>
    <row r="607" spans="5:59" ht="15.75" customHeight="1" x14ac:dyDescent="0.3">
      <c r="E607" s="32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  <c r="AF607" s="37"/>
      <c r="AG607" s="37"/>
      <c r="AH607" s="37"/>
      <c r="AI607" s="37"/>
      <c r="AJ607" s="37"/>
      <c r="AK607" s="37"/>
      <c r="AL607" s="37"/>
      <c r="AM607" s="37"/>
      <c r="AN607" s="37"/>
      <c r="AO607" s="37"/>
      <c r="AP607" s="37"/>
      <c r="AQ607" s="37"/>
      <c r="AR607" s="37"/>
      <c r="AS607" s="37"/>
      <c r="AT607" s="37"/>
      <c r="AU607" s="37"/>
      <c r="AV607" s="37"/>
      <c r="AW607" s="37"/>
      <c r="AX607" s="37"/>
      <c r="AY607" s="37"/>
      <c r="AZ607" s="37"/>
      <c r="BA607" s="37"/>
      <c r="BB607" s="37"/>
      <c r="BC607" s="37"/>
      <c r="BD607" s="37"/>
      <c r="BE607" s="37"/>
      <c r="BF607" s="37"/>
      <c r="BG607" s="37"/>
    </row>
    <row r="608" spans="5:59" ht="15.75" customHeight="1" x14ac:dyDescent="0.3">
      <c r="E608" s="32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  <c r="AD608" s="37"/>
      <c r="AE608" s="37"/>
      <c r="AF608" s="37"/>
      <c r="AG608" s="37"/>
      <c r="AH608" s="37"/>
      <c r="AI608" s="37"/>
      <c r="AJ608" s="37"/>
      <c r="AK608" s="37"/>
      <c r="AL608" s="37"/>
      <c r="AM608" s="37"/>
      <c r="AN608" s="37"/>
      <c r="AO608" s="37"/>
      <c r="AP608" s="37"/>
      <c r="AQ608" s="37"/>
      <c r="AR608" s="37"/>
      <c r="AS608" s="37"/>
      <c r="AT608" s="37"/>
      <c r="AU608" s="37"/>
      <c r="AV608" s="37"/>
      <c r="AW608" s="37"/>
      <c r="AX608" s="37"/>
      <c r="AY608" s="37"/>
      <c r="AZ608" s="37"/>
      <c r="BA608" s="37"/>
      <c r="BB608" s="37"/>
      <c r="BC608" s="37"/>
      <c r="BD608" s="37"/>
      <c r="BE608" s="37"/>
      <c r="BF608" s="37"/>
      <c r="BG608" s="37"/>
    </row>
    <row r="609" spans="5:59" ht="15.75" customHeight="1" x14ac:dyDescent="0.3">
      <c r="E609" s="32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  <c r="AE609" s="37"/>
      <c r="AF609" s="37"/>
      <c r="AG609" s="37"/>
      <c r="AH609" s="37"/>
      <c r="AI609" s="37"/>
      <c r="AJ609" s="37"/>
      <c r="AK609" s="37"/>
      <c r="AL609" s="37"/>
      <c r="AM609" s="37"/>
      <c r="AN609" s="37"/>
      <c r="AO609" s="37"/>
      <c r="AP609" s="37"/>
      <c r="AQ609" s="37"/>
      <c r="AR609" s="37"/>
      <c r="AS609" s="37"/>
      <c r="AT609" s="37"/>
      <c r="AU609" s="37"/>
      <c r="AV609" s="37"/>
      <c r="AW609" s="37"/>
      <c r="AX609" s="37"/>
      <c r="AY609" s="37"/>
      <c r="AZ609" s="37"/>
      <c r="BA609" s="37"/>
      <c r="BB609" s="37"/>
      <c r="BC609" s="37"/>
      <c r="BD609" s="37"/>
      <c r="BE609" s="37"/>
      <c r="BF609" s="37"/>
      <c r="BG609" s="37"/>
    </row>
    <row r="610" spans="5:59" ht="15.75" customHeight="1" x14ac:dyDescent="0.3">
      <c r="E610" s="32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  <c r="AD610" s="37"/>
      <c r="AE610" s="37"/>
      <c r="AF610" s="37"/>
      <c r="AG610" s="37"/>
      <c r="AH610" s="37"/>
      <c r="AI610" s="37"/>
      <c r="AJ610" s="37"/>
      <c r="AK610" s="37"/>
      <c r="AL610" s="37"/>
      <c r="AM610" s="37"/>
      <c r="AN610" s="37"/>
      <c r="AO610" s="37"/>
      <c r="AP610" s="37"/>
      <c r="AQ610" s="37"/>
      <c r="AR610" s="37"/>
      <c r="AS610" s="37"/>
      <c r="AT610" s="37"/>
      <c r="AU610" s="37"/>
      <c r="AV610" s="37"/>
      <c r="AW610" s="37"/>
      <c r="AX610" s="37"/>
      <c r="AY610" s="37"/>
      <c r="AZ610" s="37"/>
      <c r="BA610" s="37"/>
      <c r="BB610" s="37"/>
      <c r="BC610" s="37"/>
      <c r="BD610" s="37"/>
      <c r="BE610" s="37"/>
      <c r="BF610" s="37"/>
      <c r="BG610" s="37"/>
    </row>
    <row r="611" spans="5:59" ht="15.75" customHeight="1" x14ac:dyDescent="0.3">
      <c r="E611" s="32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  <c r="AD611" s="37"/>
      <c r="AE611" s="37"/>
      <c r="AF611" s="37"/>
      <c r="AG611" s="37"/>
      <c r="AH611" s="37"/>
      <c r="AI611" s="37"/>
      <c r="AJ611" s="37"/>
      <c r="AK611" s="37"/>
      <c r="AL611" s="37"/>
      <c r="AM611" s="37"/>
      <c r="AN611" s="37"/>
      <c r="AO611" s="37"/>
      <c r="AP611" s="37"/>
      <c r="AQ611" s="37"/>
      <c r="AR611" s="37"/>
      <c r="AS611" s="37"/>
      <c r="AT611" s="37"/>
      <c r="AU611" s="37"/>
      <c r="AV611" s="37"/>
      <c r="AW611" s="37"/>
      <c r="AX611" s="37"/>
      <c r="AY611" s="37"/>
      <c r="AZ611" s="37"/>
      <c r="BA611" s="37"/>
      <c r="BB611" s="37"/>
      <c r="BC611" s="37"/>
      <c r="BD611" s="37"/>
      <c r="BE611" s="37"/>
      <c r="BF611" s="37"/>
      <c r="BG611" s="37"/>
    </row>
    <row r="612" spans="5:59" ht="15.75" customHeight="1" x14ac:dyDescent="0.3">
      <c r="E612" s="32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  <c r="AD612" s="37"/>
      <c r="AE612" s="37"/>
      <c r="AF612" s="37"/>
      <c r="AG612" s="37"/>
      <c r="AH612" s="37"/>
      <c r="AI612" s="37"/>
      <c r="AJ612" s="37"/>
      <c r="AK612" s="37"/>
      <c r="AL612" s="37"/>
      <c r="AM612" s="37"/>
      <c r="AN612" s="37"/>
      <c r="AO612" s="37"/>
      <c r="AP612" s="37"/>
      <c r="AQ612" s="37"/>
      <c r="AR612" s="37"/>
      <c r="AS612" s="37"/>
      <c r="AT612" s="37"/>
      <c r="AU612" s="37"/>
      <c r="AV612" s="37"/>
      <c r="AW612" s="37"/>
      <c r="AX612" s="37"/>
      <c r="AY612" s="37"/>
      <c r="AZ612" s="37"/>
      <c r="BA612" s="37"/>
      <c r="BB612" s="37"/>
      <c r="BC612" s="37"/>
      <c r="BD612" s="37"/>
      <c r="BE612" s="37"/>
      <c r="BF612" s="37"/>
      <c r="BG612" s="37"/>
    </row>
    <row r="613" spans="5:59" ht="15.75" customHeight="1" x14ac:dyDescent="0.3">
      <c r="E613" s="32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  <c r="AD613" s="37"/>
      <c r="AE613" s="37"/>
      <c r="AF613" s="37"/>
      <c r="AG613" s="37"/>
      <c r="AH613" s="37"/>
      <c r="AI613" s="37"/>
      <c r="AJ613" s="37"/>
      <c r="AK613" s="37"/>
      <c r="AL613" s="37"/>
      <c r="AM613" s="37"/>
      <c r="AN613" s="37"/>
      <c r="AO613" s="37"/>
      <c r="AP613" s="37"/>
      <c r="AQ613" s="37"/>
      <c r="AR613" s="37"/>
      <c r="AS613" s="37"/>
      <c r="AT613" s="37"/>
      <c r="AU613" s="37"/>
      <c r="AV613" s="37"/>
      <c r="AW613" s="37"/>
      <c r="AX613" s="37"/>
      <c r="AY613" s="37"/>
      <c r="AZ613" s="37"/>
      <c r="BA613" s="37"/>
      <c r="BB613" s="37"/>
      <c r="BC613" s="37"/>
      <c r="BD613" s="37"/>
      <c r="BE613" s="37"/>
      <c r="BF613" s="37"/>
      <c r="BG613" s="37"/>
    </row>
    <row r="614" spans="5:59" ht="15.75" customHeight="1" x14ac:dyDescent="0.3">
      <c r="E614" s="32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  <c r="AD614" s="37"/>
      <c r="AE614" s="37"/>
      <c r="AF614" s="37"/>
      <c r="AG614" s="37"/>
      <c r="AH614" s="37"/>
      <c r="AI614" s="37"/>
      <c r="AJ614" s="37"/>
      <c r="AK614" s="37"/>
      <c r="AL614" s="37"/>
      <c r="AM614" s="37"/>
      <c r="AN614" s="37"/>
      <c r="AO614" s="37"/>
      <c r="AP614" s="37"/>
      <c r="AQ614" s="37"/>
      <c r="AR614" s="37"/>
      <c r="AS614" s="37"/>
      <c r="AT614" s="37"/>
      <c r="AU614" s="37"/>
      <c r="AV614" s="37"/>
      <c r="AW614" s="37"/>
      <c r="AX614" s="37"/>
      <c r="AY614" s="37"/>
      <c r="AZ614" s="37"/>
      <c r="BA614" s="37"/>
      <c r="BB614" s="37"/>
      <c r="BC614" s="37"/>
      <c r="BD614" s="37"/>
      <c r="BE614" s="37"/>
      <c r="BF614" s="37"/>
      <c r="BG614" s="37"/>
    </row>
    <row r="615" spans="5:59" ht="15.75" customHeight="1" x14ac:dyDescent="0.3">
      <c r="E615" s="32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  <c r="AD615" s="37"/>
      <c r="AE615" s="37"/>
      <c r="AF615" s="37"/>
      <c r="AG615" s="37"/>
      <c r="AH615" s="37"/>
      <c r="AI615" s="37"/>
      <c r="AJ615" s="37"/>
      <c r="AK615" s="37"/>
      <c r="AL615" s="37"/>
      <c r="AM615" s="37"/>
      <c r="AN615" s="37"/>
      <c r="AO615" s="37"/>
      <c r="AP615" s="37"/>
      <c r="AQ615" s="37"/>
      <c r="AR615" s="37"/>
      <c r="AS615" s="37"/>
      <c r="AT615" s="37"/>
      <c r="AU615" s="37"/>
      <c r="AV615" s="37"/>
      <c r="AW615" s="37"/>
      <c r="AX615" s="37"/>
      <c r="AY615" s="37"/>
      <c r="AZ615" s="37"/>
      <c r="BA615" s="37"/>
      <c r="BB615" s="37"/>
      <c r="BC615" s="37"/>
      <c r="BD615" s="37"/>
      <c r="BE615" s="37"/>
      <c r="BF615" s="37"/>
      <c r="BG615" s="37"/>
    </row>
    <row r="616" spans="5:59" ht="15.75" customHeight="1" x14ac:dyDescent="0.3">
      <c r="E616" s="32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  <c r="AD616" s="37"/>
      <c r="AE616" s="37"/>
      <c r="AF616" s="37"/>
      <c r="AG616" s="37"/>
      <c r="AH616" s="37"/>
      <c r="AI616" s="37"/>
      <c r="AJ616" s="37"/>
      <c r="AK616" s="37"/>
      <c r="AL616" s="37"/>
      <c r="AM616" s="37"/>
      <c r="AN616" s="37"/>
      <c r="AO616" s="37"/>
      <c r="AP616" s="37"/>
      <c r="AQ616" s="37"/>
      <c r="AR616" s="37"/>
      <c r="AS616" s="37"/>
      <c r="AT616" s="37"/>
      <c r="AU616" s="37"/>
      <c r="AV616" s="37"/>
      <c r="AW616" s="37"/>
      <c r="AX616" s="37"/>
      <c r="AY616" s="37"/>
      <c r="AZ616" s="37"/>
      <c r="BA616" s="37"/>
      <c r="BB616" s="37"/>
      <c r="BC616" s="37"/>
      <c r="BD616" s="37"/>
      <c r="BE616" s="37"/>
      <c r="BF616" s="37"/>
      <c r="BG616" s="37"/>
    </row>
    <row r="617" spans="5:59" ht="15.75" customHeight="1" x14ac:dyDescent="0.3">
      <c r="E617" s="32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  <c r="AD617" s="37"/>
      <c r="AE617" s="37"/>
      <c r="AF617" s="37"/>
      <c r="AG617" s="37"/>
      <c r="AH617" s="37"/>
      <c r="AI617" s="37"/>
      <c r="AJ617" s="37"/>
      <c r="AK617" s="37"/>
      <c r="AL617" s="37"/>
      <c r="AM617" s="37"/>
      <c r="AN617" s="37"/>
      <c r="AO617" s="37"/>
      <c r="AP617" s="37"/>
      <c r="AQ617" s="37"/>
      <c r="AR617" s="37"/>
      <c r="AS617" s="37"/>
      <c r="AT617" s="37"/>
      <c r="AU617" s="37"/>
      <c r="AV617" s="37"/>
      <c r="AW617" s="37"/>
      <c r="AX617" s="37"/>
      <c r="AY617" s="37"/>
      <c r="AZ617" s="37"/>
      <c r="BA617" s="37"/>
      <c r="BB617" s="37"/>
      <c r="BC617" s="37"/>
      <c r="BD617" s="37"/>
      <c r="BE617" s="37"/>
      <c r="BF617" s="37"/>
      <c r="BG617" s="37"/>
    </row>
    <row r="618" spans="5:59" ht="15.75" customHeight="1" x14ac:dyDescent="0.3">
      <c r="E618" s="32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  <c r="AD618" s="37"/>
      <c r="AE618" s="37"/>
      <c r="AF618" s="37"/>
      <c r="AG618" s="37"/>
      <c r="AH618" s="37"/>
      <c r="AI618" s="37"/>
      <c r="AJ618" s="37"/>
      <c r="AK618" s="37"/>
      <c r="AL618" s="37"/>
      <c r="AM618" s="37"/>
      <c r="AN618" s="37"/>
      <c r="AO618" s="37"/>
      <c r="AP618" s="37"/>
      <c r="AQ618" s="37"/>
      <c r="AR618" s="37"/>
      <c r="AS618" s="37"/>
      <c r="AT618" s="37"/>
      <c r="AU618" s="37"/>
      <c r="AV618" s="37"/>
      <c r="AW618" s="37"/>
      <c r="AX618" s="37"/>
      <c r="AY618" s="37"/>
      <c r="AZ618" s="37"/>
      <c r="BA618" s="37"/>
      <c r="BB618" s="37"/>
      <c r="BC618" s="37"/>
      <c r="BD618" s="37"/>
      <c r="BE618" s="37"/>
      <c r="BF618" s="37"/>
      <c r="BG618" s="37"/>
    </row>
    <row r="619" spans="5:59" ht="15.75" customHeight="1" x14ac:dyDescent="0.3">
      <c r="E619" s="32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  <c r="AD619" s="37"/>
      <c r="AE619" s="37"/>
      <c r="AF619" s="37"/>
      <c r="AG619" s="37"/>
      <c r="AH619" s="37"/>
      <c r="AI619" s="37"/>
      <c r="AJ619" s="37"/>
      <c r="AK619" s="37"/>
      <c r="AL619" s="37"/>
      <c r="AM619" s="37"/>
      <c r="AN619" s="37"/>
      <c r="AO619" s="37"/>
      <c r="AP619" s="37"/>
      <c r="AQ619" s="37"/>
      <c r="AR619" s="37"/>
      <c r="AS619" s="37"/>
      <c r="AT619" s="37"/>
      <c r="AU619" s="37"/>
      <c r="AV619" s="37"/>
      <c r="AW619" s="37"/>
      <c r="AX619" s="37"/>
      <c r="AY619" s="37"/>
      <c r="AZ619" s="37"/>
      <c r="BA619" s="37"/>
      <c r="BB619" s="37"/>
      <c r="BC619" s="37"/>
      <c r="BD619" s="37"/>
      <c r="BE619" s="37"/>
      <c r="BF619" s="37"/>
      <c r="BG619" s="37"/>
    </row>
    <row r="620" spans="5:59" ht="15.75" customHeight="1" x14ac:dyDescent="0.3">
      <c r="E620" s="32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  <c r="AD620" s="37"/>
      <c r="AE620" s="37"/>
      <c r="AF620" s="37"/>
      <c r="AG620" s="37"/>
      <c r="AH620" s="37"/>
      <c r="AI620" s="37"/>
      <c r="AJ620" s="37"/>
      <c r="AK620" s="37"/>
      <c r="AL620" s="37"/>
      <c r="AM620" s="37"/>
      <c r="AN620" s="37"/>
      <c r="AO620" s="37"/>
      <c r="AP620" s="37"/>
      <c r="AQ620" s="37"/>
      <c r="AR620" s="37"/>
      <c r="AS620" s="37"/>
      <c r="AT620" s="37"/>
      <c r="AU620" s="37"/>
      <c r="AV620" s="37"/>
      <c r="AW620" s="37"/>
      <c r="AX620" s="37"/>
      <c r="AY620" s="37"/>
      <c r="AZ620" s="37"/>
      <c r="BA620" s="37"/>
      <c r="BB620" s="37"/>
      <c r="BC620" s="37"/>
      <c r="BD620" s="37"/>
      <c r="BE620" s="37"/>
      <c r="BF620" s="37"/>
      <c r="BG620" s="37"/>
    </row>
    <row r="621" spans="5:59" ht="15.75" customHeight="1" x14ac:dyDescent="0.3">
      <c r="E621" s="32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  <c r="AD621" s="37"/>
      <c r="AE621" s="37"/>
      <c r="AF621" s="37"/>
      <c r="AG621" s="37"/>
      <c r="AH621" s="37"/>
      <c r="AI621" s="37"/>
      <c r="AJ621" s="37"/>
      <c r="AK621" s="37"/>
      <c r="AL621" s="37"/>
      <c r="AM621" s="37"/>
      <c r="AN621" s="37"/>
      <c r="AO621" s="37"/>
      <c r="AP621" s="37"/>
      <c r="AQ621" s="37"/>
      <c r="AR621" s="37"/>
      <c r="AS621" s="37"/>
      <c r="AT621" s="37"/>
      <c r="AU621" s="37"/>
      <c r="AV621" s="37"/>
      <c r="AW621" s="37"/>
      <c r="AX621" s="37"/>
      <c r="AY621" s="37"/>
      <c r="AZ621" s="37"/>
      <c r="BA621" s="37"/>
      <c r="BB621" s="37"/>
      <c r="BC621" s="37"/>
      <c r="BD621" s="37"/>
      <c r="BE621" s="37"/>
      <c r="BF621" s="37"/>
      <c r="BG621" s="37"/>
    </row>
    <row r="622" spans="5:59" ht="15.75" customHeight="1" x14ac:dyDescent="0.3">
      <c r="E622" s="32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  <c r="AD622" s="37"/>
      <c r="AE622" s="37"/>
      <c r="AF622" s="37"/>
      <c r="AG622" s="37"/>
      <c r="AH622" s="37"/>
      <c r="AI622" s="37"/>
      <c r="AJ622" s="37"/>
      <c r="AK622" s="37"/>
      <c r="AL622" s="37"/>
      <c r="AM622" s="37"/>
      <c r="AN622" s="37"/>
      <c r="AO622" s="37"/>
      <c r="AP622" s="37"/>
      <c r="AQ622" s="37"/>
      <c r="AR622" s="37"/>
      <c r="AS622" s="37"/>
      <c r="AT622" s="37"/>
      <c r="AU622" s="37"/>
      <c r="AV622" s="37"/>
      <c r="AW622" s="37"/>
      <c r="AX622" s="37"/>
      <c r="AY622" s="37"/>
      <c r="AZ622" s="37"/>
      <c r="BA622" s="37"/>
      <c r="BB622" s="37"/>
      <c r="BC622" s="37"/>
      <c r="BD622" s="37"/>
      <c r="BE622" s="37"/>
      <c r="BF622" s="37"/>
      <c r="BG622" s="37"/>
    </row>
    <row r="623" spans="5:59" ht="15.75" customHeight="1" x14ac:dyDescent="0.3">
      <c r="E623" s="32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  <c r="AD623" s="37"/>
      <c r="AE623" s="37"/>
      <c r="AF623" s="37"/>
      <c r="AG623" s="37"/>
      <c r="AH623" s="37"/>
      <c r="AI623" s="37"/>
      <c r="AJ623" s="37"/>
      <c r="AK623" s="37"/>
      <c r="AL623" s="37"/>
      <c r="AM623" s="37"/>
      <c r="AN623" s="37"/>
      <c r="AO623" s="37"/>
      <c r="AP623" s="37"/>
      <c r="AQ623" s="37"/>
      <c r="AR623" s="37"/>
      <c r="AS623" s="37"/>
      <c r="AT623" s="37"/>
      <c r="AU623" s="37"/>
      <c r="AV623" s="37"/>
      <c r="AW623" s="37"/>
      <c r="AX623" s="37"/>
      <c r="AY623" s="37"/>
      <c r="AZ623" s="37"/>
      <c r="BA623" s="37"/>
      <c r="BB623" s="37"/>
      <c r="BC623" s="37"/>
      <c r="BD623" s="37"/>
      <c r="BE623" s="37"/>
      <c r="BF623" s="37"/>
      <c r="BG623" s="37"/>
    </row>
    <row r="624" spans="5:59" ht="15.75" customHeight="1" x14ac:dyDescent="0.3">
      <c r="E624" s="32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  <c r="AD624" s="37"/>
      <c r="AE624" s="37"/>
      <c r="AF624" s="37"/>
      <c r="AG624" s="37"/>
      <c r="AH624" s="37"/>
      <c r="AI624" s="37"/>
      <c r="AJ624" s="37"/>
      <c r="AK624" s="37"/>
      <c r="AL624" s="37"/>
      <c r="AM624" s="37"/>
      <c r="AN624" s="37"/>
      <c r="AO624" s="37"/>
      <c r="AP624" s="37"/>
      <c r="AQ624" s="37"/>
      <c r="AR624" s="37"/>
      <c r="AS624" s="37"/>
      <c r="AT624" s="37"/>
      <c r="AU624" s="37"/>
      <c r="AV624" s="37"/>
      <c r="AW624" s="37"/>
      <c r="AX624" s="37"/>
      <c r="AY624" s="37"/>
      <c r="AZ624" s="37"/>
      <c r="BA624" s="37"/>
      <c r="BB624" s="37"/>
      <c r="BC624" s="37"/>
      <c r="BD624" s="37"/>
      <c r="BE624" s="37"/>
      <c r="BF624" s="37"/>
      <c r="BG624" s="37"/>
    </row>
    <row r="625" spans="5:59" ht="15.75" customHeight="1" x14ac:dyDescent="0.3">
      <c r="E625" s="32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  <c r="AD625" s="37"/>
      <c r="AE625" s="37"/>
      <c r="AF625" s="37"/>
      <c r="AG625" s="37"/>
      <c r="AH625" s="37"/>
      <c r="AI625" s="37"/>
      <c r="AJ625" s="37"/>
      <c r="AK625" s="37"/>
      <c r="AL625" s="37"/>
      <c r="AM625" s="37"/>
      <c r="AN625" s="37"/>
      <c r="AO625" s="37"/>
      <c r="AP625" s="37"/>
      <c r="AQ625" s="37"/>
      <c r="AR625" s="37"/>
      <c r="AS625" s="37"/>
      <c r="AT625" s="37"/>
      <c r="AU625" s="37"/>
      <c r="AV625" s="37"/>
      <c r="AW625" s="37"/>
      <c r="AX625" s="37"/>
      <c r="AY625" s="37"/>
      <c r="AZ625" s="37"/>
      <c r="BA625" s="37"/>
      <c r="BB625" s="37"/>
      <c r="BC625" s="37"/>
      <c r="BD625" s="37"/>
      <c r="BE625" s="37"/>
      <c r="BF625" s="37"/>
      <c r="BG625" s="37"/>
    </row>
    <row r="626" spans="5:59" ht="15.75" customHeight="1" x14ac:dyDescent="0.3">
      <c r="E626" s="32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  <c r="AD626" s="37"/>
      <c r="AE626" s="37"/>
      <c r="AF626" s="37"/>
      <c r="AG626" s="37"/>
      <c r="AH626" s="37"/>
      <c r="AI626" s="37"/>
      <c r="AJ626" s="37"/>
      <c r="AK626" s="37"/>
      <c r="AL626" s="37"/>
      <c r="AM626" s="37"/>
      <c r="AN626" s="37"/>
      <c r="AO626" s="37"/>
      <c r="AP626" s="37"/>
      <c r="AQ626" s="37"/>
      <c r="AR626" s="37"/>
      <c r="AS626" s="37"/>
      <c r="AT626" s="37"/>
      <c r="AU626" s="37"/>
      <c r="AV626" s="37"/>
      <c r="AW626" s="37"/>
      <c r="AX626" s="37"/>
      <c r="AY626" s="37"/>
      <c r="AZ626" s="37"/>
      <c r="BA626" s="37"/>
      <c r="BB626" s="37"/>
      <c r="BC626" s="37"/>
      <c r="BD626" s="37"/>
      <c r="BE626" s="37"/>
      <c r="BF626" s="37"/>
      <c r="BG626" s="37"/>
    </row>
    <row r="627" spans="5:59" ht="15.75" customHeight="1" x14ac:dyDescent="0.3">
      <c r="E627" s="32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  <c r="AD627" s="37"/>
      <c r="AE627" s="37"/>
      <c r="AF627" s="37"/>
      <c r="AG627" s="37"/>
      <c r="AH627" s="37"/>
      <c r="AI627" s="37"/>
      <c r="AJ627" s="37"/>
      <c r="AK627" s="37"/>
      <c r="AL627" s="37"/>
      <c r="AM627" s="37"/>
      <c r="AN627" s="37"/>
      <c r="AO627" s="37"/>
      <c r="AP627" s="37"/>
      <c r="AQ627" s="37"/>
      <c r="AR627" s="37"/>
      <c r="AS627" s="37"/>
      <c r="AT627" s="37"/>
      <c r="AU627" s="37"/>
      <c r="AV627" s="37"/>
      <c r="AW627" s="37"/>
      <c r="AX627" s="37"/>
      <c r="AY627" s="37"/>
      <c r="AZ627" s="37"/>
      <c r="BA627" s="37"/>
      <c r="BB627" s="37"/>
      <c r="BC627" s="37"/>
      <c r="BD627" s="37"/>
      <c r="BE627" s="37"/>
      <c r="BF627" s="37"/>
      <c r="BG627" s="37"/>
    </row>
    <row r="628" spans="5:59" ht="15.75" customHeight="1" x14ac:dyDescent="0.3">
      <c r="E628" s="32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  <c r="AD628" s="37"/>
      <c r="AE628" s="37"/>
      <c r="AF628" s="37"/>
      <c r="AG628" s="37"/>
      <c r="AH628" s="37"/>
      <c r="AI628" s="37"/>
      <c r="AJ628" s="37"/>
      <c r="AK628" s="37"/>
      <c r="AL628" s="37"/>
      <c r="AM628" s="37"/>
      <c r="AN628" s="37"/>
      <c r="AO628" s="37"/>
      <c r="AP628" s="37"/>
      <c r="AQ628" s="37"/>
      <c r="AR628" s="37"/>
      <c r="AS628" s="37"/>
      <c r="AT628" s="37"/>
      <c r="AU628" s="37"/>
      <c r="AV628" s="37"/>
      <c r="AW628" s="37"/>
      <c r="AX628" s="37"/>
      <c r="AY628" s="37"/>
      <c r="AZ628" s="37"/>
      <c r="BA628" s="37"/>
      <c r="BB628" s="37"/>
      <c r="BC628" s="37"/>
      <c r="BD628" s="37"/>
      <c r="BE628" s="37"/>
      <c r="BF628" s="37"/>
      <c r="BG628" s="37"/>
    </row>
    <row r="629" spans="5:59" ht="15.75" customHeight="1" x14ac:dyDescent="0.3">
      <c r="E629" s="32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  <c r="AD629" s="37"/>
      <c r="AE629" s="37"/>
      <c r="AF629" s="37"/>
      <c r="AG629" s="37"/>
      <c r="AH629" s="37"/>
      <c r="AI629" s="37"/>
      <c r="AJ629" s="37"/>
      <c r="AK629" s="37"/>
      <c r="AL629" s="37"/>
      <c r="AM629" s="37"/>
      <c r="AN629" s="37"/>
      <c r="AO629" s="37"/>
      <c r="AP629" s="37"/>
      <c r="AQ629" s="37"/>
      <c r="AR629" s="37"/>
      <c r="AS629" s="37"/>
      <c r="AT629" s="37"/>
      <c r="AU629" s="37"/>
      <c r="AV629" s="37"/>
      <c r="AW629" s="37"/>
      <c r="AX629" s="37"/>
      <c r="AY629" s="37"/>
      <c r="AZ629" s="37"/>
      <c r="BA629" s="37"/>
      <c r="BB629" s="37"/>
      <c r="BC629" s="37"/>
      <c r="BD629" s="37"/>
      <c r="BE629" s="37"/>
      <c r="BF629" s="37"/>
      <c r="BG629" s="37"/>
    </row>
    <row r="630" spans="5:59" ht="15.75" customHeight="1" x14ac:dyDescent="0.3">
      <c r="E630" s="32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  <c r="AD630" s="37"/>
      <c r="AE630" s="37"/>
      <c r="AF630" s="37"/>
      <c r="AG630" s="37"/>
      <c r="AH630" s="37"/>
      <c r="AI630" s="37"/>
      <c r="AJ630" s="37"/>
      <c r="AK630" s="37"/>
      <c r="AL630" s="37"/>
      <c r="AM630" s="37"/>
      <c r="AN630" s="37"/>
      <c r="AO630" s="37"/>
      <c r="AP630" s="37"/>
      <c r="AQ630" s="37"/>
      <c r="AR630" s="37"/>
      <c r="AS630" s="37"/>
      <c r="AT630" s="37"/>
      <c r="AU630" s="37"/>
      <c r="AV630" s="37"/>
      <c r="AW630" s="37"/>
      <c r="AX630" s="37"/>
      <c r="AY630" s="37"/>
      <c r="AZ630" s="37"/>
      <c r="BA630" s="37"/>
      <c r="BB630" s="37"/>
      <c r="BC630" s="37"/>
      <c r="BD630" s="37"/>
      <c r="BE630" s="37"/>
      <c r="BF630" s="37"/>
      <c r="BG630" s="37"/>
    </row>
    <row r="631" spans="5:59" ht="15.75" customHeight="1" x14ac:dyDescent="0.3">
      <c r="E631" s="32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  <c r="AD631" s="37"/>
      <c r="AE631" s="37"/>
      <c r="AF631" s="37"/>
      <c r="AG631" s="37"/>
      <c r="AH631" s="37"/>
      <c r="AI631" s="37"/>
      <c r="AJ631" s="37"/>
      <c r="AK631" s="37"/>
      <c r="AL631" s="37"/>
      <c r="AM631" s="37"/>
      <c r="AN631" s="37"/>
      <c r="AO631" s="37"/>
      <c r="AP631" s="37"/>
      <c r="AQ631" s="37"/>
      <c r="AR631" s="37"/>
      <c r="AS631" s="37"/>
      <c r="AT631" s="37"/>
      <c r="AU631" s="37"/>
      <c r="AV631" s="37"/>
      <c r="AW631" s="37"/>
      <c r="AX631" s="37"/>
      <c r="AY631" s="37"/>
      <c r="AZ631" s="37"/>
      <c r="BA631" s="37"/>
      <c r="BB631" s="37"/>
      <c r="BC631" s="37"/>
      <c r="BD631" s="37"/>
      <c r="BE631" s="37"/>
      <c r="BF631" s="37"/>
      <c r="BG631" s="37"/>
    </row>
    <row r="632" spans="5:59" ht="15.75" customHeight="1" x14ac:dyDescent="0.3">
      <c r="E632" s="32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  <c r="AD632" s="37"/>
      <c r="AE632" s="37"/>
      <c r="AF632" s="37"/>
      <c r="AG632" s="37"/>
      <c r="AH632" s="37"/>
      <c r="AI632" s="37"/>
      <c r="AJ632" s="37"/>
      <c r="AK632" s="37"/>
      <c r="AL632" s="37"/>
      <c r="AM632" s="37"/>
      <c r="AN632" s="37"/>
      <c r="AO632" s="37"/>
      <c r="AP632" s="37"/>
      <c r="AQ632" s="37"/>
      <c r="AR632" s="37"/>
      <c r="AS632" s="37"/>
      <c r="AT632" s="37"/>
      <c r="AU632" s="37"/>
      <c r="AV632" s="37"/>
      <c r="AW632" s="37"/>
      <c r="AX632" s="37"/>
      <c r="AY632" s="37"/>
      <c r="AZ632" s="37"/>
      <c r="BA632" s="37"/>
      <c r="BB632" s="37"/>
      <c r="BC632" s="37"/>
      <c r="BD632" s="37"/>
      <c r="BE632" s="37"/>
      <c r="BF632" s="37"/>
      <c r="BG632" s="37"/>
    </row>
    <row r="633" spans="5:59" ht="15.75" customHeight="1" x14ac:dyDescent="0.3">
      <c r="E633" s="32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7"/>
      <c r="AF633" s="37"/>
      <c r="AG633" s="37"/>
      <c r="AH633" s="37"/>
      <c r="AI633" s="37"/>
      <c r="AJ633" s="37"/>
      <c r="AK633" s="37"/>
      <c r="AL633" s="37"/>
      <c r="AM633" s="37"/>
      <c r="AN633" s="37"/>
      <c r="AO633" s="37"/>
      <c r="AP633" s="37"/>
      <c r="AQ633" s="37"/>
      <c r="AR633" s="37"/>
      <c r="AS633" s="37"/>
      <c r="AT633" s="37"/>
      <c r="AU633" s="37"/>
      <c r="AV633" s="37"/>
      <c r="AW633" s="37"/>
      <c r="AX633" s="37"/>
      <c r="AY633" s="37"/>
      <c r="AZ633" s="37"/>
      <c r="BA633" s="37"/>
      <c r="BB633" s="37"/>
      <c r="BC633" s="37"/>
      <c r="BD633" s="37"/>
      <c r="BE633" s="37"/>
      <c r="BF633" s="37"/>
      <c r="BG633" s="37"/>
    </row>
    <row r="634" spans="5:59" ht="15.75" customHeight="1" x14ac:dyDescent="0.3">
      <c r="E634" s="32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  <c r="AD634" s="37"/>
      <c r="AE634" s="37"/>
      <c r="AF634" s="37"/>
      <c r="AG634" s="37"/>
      <c r="AH634" s="37"/>
      <c r="AI634" s="37"/>
      <c r="AJ634" s="37"/>
      <c r="AK634" s="37"/>
      <c r="AL634" s="37"/>
      <c r="AM634" s="37"/>
      <c r="AN634" s="37"/>
      <c r="AO634" s="37"/>
      <c r="AP634" s="37"/>
      <c r="AQ634" s="37"/>
      <c r="AR634" s="37"/>
      <c r="AS634" s="37"/>
      <c r="AT634" s="37"/>
      <c r="AU634" s="37"/>
      <c r="AV634" s="37"/>
      <c r="AW634" s="37"/>
      <c r="AX634" s="37"/>
      <c r="AY634" s="37"/>
      <c r="AZ634" s="37"/>
      <c r="BA634" s="37"/>
      <c r="BB634" s="37"/>
      <c r="BC634" s="37"/>
      <c r="BD634" s="37"/>
      <c r="BE634" s="37"/>
      <c r="BF634" s="37"/>
      <c r="BG634" s="37"/>
    </row>
    <row r="635" spans="5:59" ht="15.75" customHeight="1" x14ac:dyDescent="0.3">
      <c r="E635" s="32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  <c r="AD635" s="37"/>
      <c r="AE635" s="37"/>
      <c r="AF635" s="37"/>
      <c r="AG635" s="37"/>
      <c r="AH635" s="37"/>
      <c r="AI635" s="37"/>
      <c r="AJ635" s="37"/>
      <c r="AK635" s="37"/>
      <c r="AL635" s="37"/>
      <c r="AM635" s="37"/>
      <c r="AN635" s="37"/>
      <c r="AO635" s="37"/>
      <c r="AP635" s="37"/>
      <c r="AQ635" s="37"/>
      <c r="AR635" s="37"/>
      <c r="AS635" s="37"/>
      <c r="AT635" s="37"/>
      <c r="AU635" s="37"/>
      <c r="AV635" s="37"/>
      <c r="AW635" s="37"/>
      <c r="AX635" s="37"/>
      <c r="AY635" s="37"/>
      <c r="AZ635" s="37"/>
      <c r="BA635" s="37"/>
      <c r="BB635" s="37"/>
      <c r="BC635" s="37"/>
      <c r="BD635" s="37"/>
      <c r="BE635" s="37"/>
      <c r="BF635" s="37"/>
      <c r="BG635" s="37"/>
    </row>
    <row r="636" spans="5:59" ht="15.75" customHeight="1" x14ac:dyDescent="0.3">
      <c r="E636" s="32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  <c r="AD636" s="37"/>
      <c r="AE636" s="37"/>
      <c r="AF636" s="37"/>
      <c r="AG636" s="37"/>
      <c r="AH636" s="37"/>
      <c r="AI636" s="37"/>
      <c r="AJ636" s="37"/>
      <c r="AK636" s="37"/>
      <c r="AL636" s="37"/>
      <c r="AM636" s="37"/>
      <c r="AN636" s="37"/>
      <c r="AO636" s="37"/>
      <c r="AP636" s="37"/>
      <c r="AQ636" s="37"/>
      <c r="AR636" s="37"/>
      <c r="AS636" s="37"/>
      <c r="AT636" s="37"/>
      <c r="AU636" s="37"/>
      <c r="AV636" s="37"/>
      <c r="AW636" s="37"/>
      <c r="AX636" s="37"/>
      <c r="AY636" s="37"/>
      <c r="AZ636" s="37"/>
      <c r="BA636" s="37"/>
      <c r="BB636" s="37"/>
      <c r="BC636" s="37"/>
      <c r="BD636" s="37"/>
      <c r="BE636" s="37"/>
      <c r="BF636" s="37"/>
      <c r="BG636" s="37"/>
    </row>
    <row r="637" spans="5:59" ht="15.75" customHeight="1" x14ac:dyDescent="0.3">
      <c r="E637" s="32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  <c r="AD637" s="37"/>
      <c r="AE637" s="37"/>
      <c r="AF637" s="37"/>
      <c r="AG637" s="37"/>
      <c r="AH637" s="37"/>
      <c r="AI637" s="37"/>
      <c r="AJ637" s="37"/>
      <c r="AK637" s="37"/>
      <c r="AL637" s="37"/>
      <c r="AM637" s="37"/>
      <c r="AN637" s="37"/>
      <c r="AO637" s="37"/>
      <c r="AP637" s="37"/>
      <c r="AQ637" s="37"/>
      <c r="AR637" s="37"/>
      <c r="AS637" s="37"/>
      <c r="AT637" s="37"/>
      <c r="AU637" s="37"/>
      <c r="AV637" s="37"/>
      <c r="AW637" s="37"/>
      <c r="AX637" s="37"/>
      <c r="AY637" s="37"/>
      <c r="AZ637" s="37"/>
      <c r="BA637" s="37"/>
      <c r="BB637" s="37"/>
      <c r="BC637" s="37"/>
      <c r="BD637" s="37"/>
      <c r="BE637" s="37"/>
      <c r="BF637" s="37"/>
      <c r="BG637" s="37"/>
    </row>
    <row r="638" spans="5:59" ht="15.75" customHeight="1" x14ac:dyDescent="0.3">
      <c r="E638" s="32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  <c r="AD638" s="37"/>
      <c r="AE638" s="37"/>
      <c r="AF638" s="37"/>
      <c r="AG638" s="37"/>
      <c r="AH638" s="37"/>
      <c r="AI638" s="37"/>
      <c r="AJ638" s="37"/>
      <c r="AK638" s="37"/>
      <c r="AL638" s="37"/>
      <c r="AM638" s="37"/>
      <c r="AN638" s="37"/>
      <c r="AO638" s="37"/>
      <c r="AP638" s="37"/>
      <c r="AQ638" s="37"/>
      <c r="AR638" s="37"/>
      <c r="AS638" s="37"/>
      <c r="AT638" s="37"/>
      <c r="AU638" s="37"/>
      <c r="AV638" s="37"/>
      <c r="AW638" s="37"/>
      <c r="AX638" s="37"/>
      <c r="AY638" s="37"/>
      <c r="AZ638" s="37"/>
      <c r="BA638" s="37"/>
      <c r="BB638" s="37"/>
      <c r="BC638" s="37"/>
      <c r="BD638" s="37"/>
      <c r="BE638" s="37"/>
      <c r="BF638" s="37"/>
      <c r="BG638" s="37"/>
    </row>
    <row r="639" spans="5:59" ht="15.75" customHeight="1" x14ac:dyDescent="0.3">
      <c r="E639" s="32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  <c r="AD639" s="37"/>
      <c r="AE639" s="37"/>
      <c r="AF639" s="37"/>
      <c r="AG639" s="37"/>
      <c r="AH639" s="37"/>
      <c r="AI639" s="37"/>
      <c r="AJ639" s="37"/>
      <c r="AK639" s="37"/>
      <c r="AL639" s="37"/>
      <c r="AM639" s="37"/>
      <c r="AN639" s="37"/>
      <c r="AO639" s="37"/>
      <c r="AP639" s="37"/>
      <c r="AQ639" s="37"/>
      <c r="AR639" s="37"/>
      <c r="AS639" s="37"/>
      <c r="AT639" s="37"/>
      <c r="AU639" s="37"/>
      <c r="AV639" s="37"/>
      <c r="AW639" s="37"/>
      <c r="AX639" s="37"/>
      <c r="AY639" s="37"/>
      <c r="AZ639" s="37"/>
      <c r="BA639" s="37"/>
      <c r="BB639" s="37"/>
      <c r="BC639" s="37"/>
      <c r="BD639" s="37"/>
      <c r="BE639" s="37"/>
      <c r="BF639" s="37"/>
      <c r="BG639" s="37"/>
    </row>
    <row r="640" spans="5:59" ht="15.75" customHeight="1" x14ac:dyDescent="0.3">
      <c r="E640" s="32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  <c r="AD640" s="37"/>
      <c r="AE640" s="37"/>
      <c r="AF640" s="37"/>
      <c r="AG640" s="37"/>
      <c r="AH640" s="37"/>
      <c r="AI640" s="37"/>
      <c r="AJ640" s="37"/>
      <c r="AK640" s="37"/>
      <c r="AL640" s="37"/>
      <c r="AM640" s="37"/>
      <c r="AN640" s="37"/>
      <c r="AO640" s="37"/>
      <c r="AP640" s="37"/>
      <c r="AQ640" s="37"/>
      <c r="AR640" s="37"/>
      <c r="AS640" s="37"/>
      <c r="AT640" s="37"/>
      <c r="AU640" s="37"/>
      <c r="AV640" s="37"/>
      <c r="AW640" s="37"/>
      <c r="AX640" s="37"/>
      <c r="AY640" s="37"/>
      <c r="AZ640" s="37"/>
      <c r="BA640" s="37"/>
      <c r="BB640" s="37"/>
      <c r="BC640" s="37"/>
      <c r="BD640" s="37"/>
      <c r="BE640" s="37"/>
      <c r="BF640" s="37"/>
      <c r="BG640" s="37"/>
    </row>
    <row r="641" spans="5:59" ht="15.75" customHeight="1" x14ac:dyDescent="0.3">
      <c r="E641" s="32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  <c r="AD641" s="37"/>
      <c r="AE641" s="37"/>
      <c r="AF641" s="37"/>
      <c r="AG641" s="37"/>
      <c r="AH641" s="37"/>
      <c r="AI641" s="37"/>
      <c r="AJ641" s="37"/>
      <c r="AK641" s="37"/>
      <c r="AL641" s="37"/>
      <c r="AM641" s="37"/>
      <c r="AN641" s="37"/>
      <c r="AO641" s="37"/>
      <c r="AP641" s="37"/>
      <c r="AQ641" s="37"/>
      <c r="AR641" s="37"/>
      <c r="AS641" s="37"/>
      <c r="AT641" s="37"/>
      <c r="AU641" s="37"/>
      <c r="AV641" s="37"/>
      <c r="AW641" s="37"/>
      <c r="AX641" s="37"/>
      <c r="AY641" s="37"/>
      <c r="AZ641" s="37"/>
      <c r="BA641" s="37"/>
      <c r="BB641" s="37"/>
      <c r="BC641" s="37"/>
      <c r="BD641" s="37"/>
      <c r="BE641" s="37"/>
      <c r="BF641" s="37"/>
      <c r="BG641" s="37"/>
    </row>
    <row r="642" spans="5:59" ht="15.75" customHeight="1" x14ac:dyDescent="0.3">
      <c r="E642" s="32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  <c r="AD642" s="37"/>
      <c r="AE642" s="37"/>
      <c r="AF642" s="37"/>
      <c r="AG642" s="37"/>
      <c r="AH642" s="37"/>
      <c r="AI642" s="37"/>
      <c r="AJ642" s="37"/>
      <c r="AK642" s="37"/>
      <c r="AL642" s="37"/>
      <c r="AM642" s="37"/>
      <c r="AN642" s="37"/>
      <c r="AO642" s="37"/>
      <c r="AP642" s="37"/>
      <c r="AQ642" s="37"/>
      <c r="AR642" s="37"/>
      <c r="AS642" s="37"/>
      <c r="AT642" s="37"/>
      <c r="AU642" s="37"/>
      <c r="AV642" s="37"/>
      <c r="AW642" s="37"/>
      <c r="AX642" s="37"/>
      <c r="AY642" s="37"/>
      <c r="AZ642" s="37"/>
      <c r="BA642" s="37"/>
      <c r="BB642" s="37"/>
      <c r="BC642" s="37"/>
      <c r="BD642" s="37"/>
      <c r="BE642" s="37"/>
      <c r="BF642" s="37"/>
      <c r="BG642" s="37"/>
    </row>
    <row r="643" spans="5:59" ht="15.75" customHeight="1" x14ac:dyDescent="0.3">
      <c r="E643" s="32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  <c r="AD643" s="37"/>
      <c r="AE643" s="37"/>
      <c r="AF643" s="37"/>
      <c r="AG643" s="37"/>
      <c r="AH643" s="37"/>
      <c r="AI643" s="37"/>
      <c r="AJ643" s="37"/>
      <c r="AK643" s="37"/>
      <c r="AL643" s="37"/>
      <c r="AM643" s="37"/>
      <c r="AN643" s="37"/>
      <c r="AO643" s="37"/>
      <c r="AP643" s="37"/>
      <c r="AQ643" s="37"/>
      <c r="AR643" s="37"/>
      <c r="AS643" s="37"/>
      <c r="AT643" s="37"/>
      <c r="AU643" s="37"/>
      <c r="AV643" s="37"/>
      <c r="AW643" s="37"/>
      <c r="AX643" s="37"/>
      <c r="AY643" s="37"/>
      <c r="AZ643" s="37"/>
      <c r="BA643" s="37"/>
      <c r="BB643" s="37"/>
      <c r="BC643" s="37"/>
      <c r="BD643" s="37"/>
      <c r="BE643" s="37"/>
      <c r="BF643" s="37"/>
      <c r="BG643" s="37"/>
    </row>
    <row r="644" spans="5:59" ht="15.75" customHeight="1" x14ac:dyDescent="0.3">
      <c r="E644" s="32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  <c r="AD644" s="37"/>
      <c r="AE644" s="37"/>
      <c r="AF644" s="37"/>
      <c r="AG644" s="37"/>
      <c r="AH644" s="37"/>
      <c r="AI644" s="37"/>
      <c r="AJ644" s="37"/>
      <c r="AK644" s="37"/>
      <c r="AL644" s="37"/>
      <c r="AM644" s="37"/>
      <c r="AN644" s="37"/>
      <c r="AO644" s="37"/>
      <c r="AP644" s="37"/>
      <c r="AQ644" s="37"/>
      <c r="AR644" s="37"/>
      <c r="AS644" s="37"/>
      <c r="AT644" s="37"/>
      <c r="AU644" s="37"/>
      <c r="AV644" s="37"/>
      <c r="AW644" s="37"/>
      <c r="AX644" s="37"/>
      <c r="AY644" s="37"/>
      <c r="AZ644" s="37"/>
      <c r="BA644" s="37"/>
      <c r="BB644" s="37"/>
      <c r="BC644" s="37"/>
      <c r="BD644" s="37"/>
      <c r="BE644" s="37"/>
      <c r="BF644" s="37"/>
      <c r="BG644" s="37"/>
    </row>
    <row r="645" spans="5:59" ht="15.75" customHeight="1" x14ac:dyDescent="0.3">
      <c r="E645" s="32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  <c r="AD645" s="37"/>
      <c r="AE645" s="37"/>
      <c r="AF645" s="37"/>
      <c r="AG645" s="37"/>
      <c r="AH645" s="37"/>
      <c r="AI645" s="37"/>
      <c r="AJ645" s="37"/>
      <c r="AK645" s="37"/>
      <c r="AL645" s="37"/>
      <c r="AM645" s="37"/>
      <c r="AN645" s="37"/>
      <c r="AO645" s="37"/>
      <c r="AP645" s="37"/>
      <c r="AQ645" s="37"/>
      <c r="AR645" s="37"/>
      <c r="AS645" s="37"/>
      <c r="AT645" s="37"/>
      <c r="AU645" s="37"/>
      <c r="AV645" s="37"/>
      <c r="AW645" s="37"/>
      <c r="AX645" s="37"/>
      <c r="AY645" s="37"/>
      <c r="AZ645" s="37"/>
      <c r="BA645" s="37"/>
      <c r="BB645" s="37"/>
      <c r="BC645" s="37"/>
      <c r="BD645" s="37"/>
      <c r="BE645" s="37"/>
      <c r="BF645" s="37"/>
      <c r="BG645" s="37"/>
    </row>
    <row r="646" spans="5:59" ht="15.75" customHeight="1" x14ac:dyDescent="0.3">
      <c r="E646" s="32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  <c r="AD646" s="37"/>
      <c r="AE646" s="37"/>
      <c r="AF646" s="37"/>
      <c r="AG646" s="37"/>
      <c r="AH646" s="37"/>
      <c r="AI646" s="37"/>
      <c r="AJ646" s="37"/>
      <c r="AK646" s="37"/>
      <c r="AL646" s="37"/>
      <c r="AM646" s="37"/>
      <c r="AN646" s="37"/>
      <c r="AO646" s="37"/>
      <c r="AP646" s="37"/>
      <c r="AQ646" s="37"/>
      <c r="AR646" s="37"/>
      <c r="AS646" s="37"/>
      <c r="AT646" s="37"/>
      <c r="AU646" s="37"/>
      <c r="AV646" s="37"/>
      <c r="AW646" s="37"/>
      <c r="AX646" s="37"/>
      <c r="AY646" s="37"/>
      <c r="AZ646" s="37"/>
      <c r="BA646" s="37"/>
      <c r="BB646" s="37"/>
      <c r="BC646" s="37"/>
      <c r="BD646" s="37"/>
      <c r="BE646" s="37"/>
      <c r="BF646" s="37"/>
      <c r="BG646" s="37"/>
    </row>
    <row r="647" spans="5:59" ht="15.75" customHeight="1" x14ac:dyDescent="0.3">
      <c r="E647" s="32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  <c r="AD647" s="37"/>
      <c r="AE647" s="37"/>
      <c r="AF647" s="37"/>
      <c r="AG647" s="37"/>
      <c r="AH647" s="37"/>
      <c r="AI647" s="37"/>
      <c r="AJ647" s="37"/>
      <c r="AK647" s="37"/>
      <c r="AL647" s="37"/>
      <c r="AM647" s="37"/>
      <c r="AN647" s="37"/>
      <c r="AO647" s="37"/>
      <c r="AP647" s="37"/>
      <c r="AQ647" s="37"/>
      <c r="AR647" s="37"/>
      <c r="AS647" s="37"/>
      <c r="AT647" s="37"/>
      <c r="AU647" s="37"/>
      <c r="AV647" s="37"/>
      <c r="AW647" s="37"/>
      <c r="AX647" s="37"/>
      <c r="AY647" s="37"/>
      <c r="AZ647" s="37"/>
      <c r="BA647" s="37"/>
      <c r="BB647" s="37"/>
      <c r="BC647" s="37"/>
      <c r="BD647" s="37"/>
      <c r="BE647" s="37"/>
      <c r="BF647" s="37"/>
      <c r="BG647" s="37"/>
    </row>
    <row r="648" spans="5:59" ht="15.75" customHeight="1" x14ac:dyDescent="0.3">
      <c r="E648" s="32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  <c r="AD648" s="37"/>
      <c r="AE648" s="37"/>
      <c r="AF648" s="37"/>
      <c r="AG648" s="37"/>
      <c r="AH648" s="37"/>
      <c r="AI648" s="37"/>
      <c r="AJ648" s="37"/>
      <c r="AK648" s="37"/>
      <c r="AL648" s="37"/>
      <c r="AM648" s="37"/>
      <c r="AN648" s="37"/>
      <c r="AO648" s="37"/>
      <c r="AP648" s="37"/>
      <c r="AQ648" s="37"/>
      <c r="AR648" s="37"/>
      <c r="AS648" s="37"/>
      <c r="AT648" s="37"/>
      <c r="AU648" s="37"/>
      <c r="AV648" s="37"/>
      <c r="AW648" s="37"/>
      <c r="AX648" s="37"/>
      <c r="AY648" s="37"/>
      <c r="AZ648" s="37"/>
      <c r="BA648" s="37"/>
      <c r="BB648" s="37"/>
      <c r="BC648" s="37"/>
      <c r="BD648" s="37"/>
      <c r="BE648" s="37"/>
      <c r="BF648" s="37"/>
      <c r="BG648" s="37"/>
    </row>
    <row r="649" spans="5:59" ht="15.75" customHeight="1" x14ac:dyDescent="0.3">
      <c r="E649" s="32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  <c r="AD649" s="37"/>
      <c r="AE649" s="37"/>
      <c r="AF649" s="37"/>
      <c r="AG649" s="37"/>
      <c r="AH649" s="37"/>
      <c r="AI649" s="37"/>
      <c r="AJ649" s="37"/>
      <c r="AK649" s="37"/>
      <c r="AL649" s="37"/>
      <c r="AM649" s="37"/>
      <c r="AN649" s="37"/>
      <c r="AO649" s="37"/>
      <c r="AP649" s="37"/>
      <c r="AQ649" s="37"/>
      <c r="AR649" s="37"/>
      <c r="AS649" s="37"/>
      <c r="AT649" s="37"/>
      <c r="AU649" s="37"/>
      <c r="AV649" s="37"/>
      <c r="AW649" s="37"/>
      <c r="AX649" s="37"/>
      <c r="AY649" s="37"/>
      <c r="AZ649" s="37"/>
      <c r="BA649" s="37"/>
      <c r="BB649" s="37"/>
      <c r="BC649" s="37"/>
      <c r="BD649" s="37"/>
      <c r="BE649" s="37"/>
      <c r="BF649" s="37"/>
      <c r="BG649" s="37"/>
    </row>
    <row r="650" spans="5:59" ht="15.75" customHeight="1" x14ac:dyDescent="0.3">
      <c r="E650" s="32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  <c r="AD650" s="37"/>
      <c r="AE650" s="37"/>
      <c r="AF650" s="37"/>
      <c r="AG650" s="37"/>
      <c r="AH650" s="37"/>
      <c r="AI650" s="37"/>
      <c r="AJ650" s="37"/>
      <c r="AK650" s="37"/>
      <c r="AL650" s="37"/>
      <c r="AM650" s="37"/>
      <c r="AN650" s="37"/>
      <c r="AO650" s="37"/>
      <c r="AP650" s="37"/>
      <c r="AQ650" s="37"/>
      <c r="AR650" s="37"/>
      <c r="AS650" s="37"/>
      <c r="AT650" s="37"/>
      <c r="AU650" s="37"/>
      <c r="AV650" s="37"/>
      <c r="AW650" s="37"/>
      <c r="AX650" s="37"/>
      <c r="AY650" s="37"/>
      <c r="AZ650" s="37"/>
      <c r="BA650" s="37"/>
      <c r="BB650" s="37"/>
      <c r="BC650" s="37"/>
      <c r="BD650" s="37"/>
      <c r="BE650" s="37"/>
      <c r="BF650" s="37"/>
      <c r="BG650" s="37"/>
    </row>
    <row r="651" spans="5:59" ht="15.75" customHeight="1" x14ac:dyDescent="0.3">
      <c r="E651" s="32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  <c r="AD651" s="37"/>
      <c r="AE651" s="37"/>
      <c r="AF651" s="37"/>
      <c r="AG651" s="37"/>
      <c r="AH651" s="37"/>
      <c r="AI651" s="37"/>
      <c r="AJ651" s="37"/>
      <c r="AK651" s="37"/>
      <c r="AL651" s="37"/>
      <c r="AM651" s="37"/>
      <c r="AN651" s="37"/>
      <c r="AO651" s="37"/>
      <c r="AP651" s="37"/>
      <c r="AQ651" s="37"/>
      <c r="AR651" s="37"/>
      <c r="AS651" s="37"/>
      <c r="AT651" s="37"/>
      <c r="AU651" s="37"/>
      <c r="AV651" s="37"/>
      <c r="AW651" s="37"/>
      <c r="AX651" s="37"/>
      <c r="AY651" s="37"/>
      <c r="AZ651" s="37"/>
      <c r="BA651" s="37"/>
      <c r="BB651" s="37"/>
      <c r="BC651" s="37"/>
      <c r="BD651" s="37"/>
      <c r="BE651" s="37"/>
      <c r="BF651" s="37"/>
      <c r="BG651" s="37"/>
    </row>
    <row r="652" spans="5:59" ht="15.75" customHeight="1" x14ac:dyDescent="0.3">
      <c r="E652" s="32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  <c r="AD652" s="37"/>
      <c r="AE652" s="37"/>
      <c r="AF652" s="37"/>
      <c r="AG652" s="37"/>
      <c r="AH652" s="37"/>
      <c r="AI652" s="37"/>
      <c r="AJ652" s="37"/>
      <c r="AK652" s="37"/>
      <c r="AL652" s="37"/>
      <c r="AM652" s="37"/>
      <c r="AN652" s="37"/>
      <c r="AO652" s="37"/>
      <c r="AP652" s="37"/>
      <c r="AQ652" s="37"/>
      <c r="AR652" s="37"/>
      <c r="AS652" s="37"/>
      <c r="AT652" s="37"/>
      <c r="AU652" s="37"/>
      <c r="AV652" s="37"/>
      <c r="AW652" s="37"/>
      <c r="AX652" s="37"/>
      <c r="AY652" s="37"/>
      <c r="AZ652" s="37"/>
      <c r="BA652" s="37"/>
      <c r="BB652" s="37"/>
      <c r="BC652" s="37"/>
      <c r="BD652" s="37"/>
      <c r="BE652" s="37"/>
      <c r="BF652" s="37"/>
      <c r="BG652" s="37"/>
    </row>
    <row r="653" spans="5:59" ht="15.75" customHeight="1" x14ac:dyDescent="0.3">
      <c r="E653" s="32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  <c r="AD653" s="37"/>
      <c r="AE653" s="37"/>
      <c r="AF653" s="37"/>
      <c r="AG653" s="37"/>
      <c r="AH653" s="37"/>
      <c r="AI653" s="37"/>
      <c r="AJ653" s="37"/>
      <c r="AK653" s="37"/>
      <c r="AL653" s="37"/>
      <c r="AM653" s="37"/>
      <c r="AN653" s="37"/>
      <c r="AO653" s="37"/>
      <c r="AP653" s="37"/>
      <c r="AQ653" s="37"/>
      <c r="AR653" s="37"/>
      <c r="AS653" s="37"/>
      <c r="AT653" s="37"/>
      <c r="AU653" s="37"/>
      <c r="AV653" s="37"/>
      <c r="AW653" s="37"/>
      <c r="AX653" s="37"/>
      <c r="AY653" s="37"/>
      <c r="AZ653" s="37"/>
      <c r="BA653" s="37"/>
      <c r="BB653" s="37"/>
      <c r="BC653" s="37"/>
      <c r="BD653" s="37"/>
      <c r="BE653" s="37"/>
      <c r="BF653" s="37"/>
      <c r="BG653" s="37"/>
    </row>
    <row r="654" spans="5:59" ht="15.75" customHeight="1" x14ac:dyDescent="0.3">
      <c r="E654" s="32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  <c r="AD654" s="37"/>
      <c r="AE654" s="37"/>
      <c r="AF654" s="37"/>
      <c r="AG654" s="37"/>
      <c r="AH654" s="37"/>
      <c r="AI654" s="37"/>
      <c r="AJ654" s="37"/>
      <c r="AK654" s="37"/>
      <c r="AL654" s="37"/>
      <c r="AM654" s="37"/>
      <c r="AN654" s="37"/>
      <c r="AO654" s="37"/>
      <c r="AP654" s="37"/>
      <c r="AQ654" s="37"/>
      <c r="AR654" s="37"/>
      <c r="AS654" s="37"/>
      <c r="AT654" s="37"/>
      <c r="AU654" s="37"/>
      <c r="AV654" s="37"/>
      <c r="AW654" s="37"/>
      <c r="AX654" s="37"/>
      <c r="AY654" s="37"/>
      <c r="AZ654" s="37"/>
      <c r="BA654" s="37"/>
      <c r="BB654" s="37"/>
      <c r="BC654" s="37"/>
      <c r="BD654" s="37"/>
      <c r="BE654" s="37"/>
      <c r="BF654" s="37"/>
      <c r="BG654" s="37"/>
    </row>
    <row r="655" spans="5:59" ht="15.75" customHeight="1" x14ac:dyDescent="0.3">
      <c r="E655" s="32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  <c r="AD655" s="37"/>
      <c r="AE655" s="37"/>
      <c r="AF655" s="37"/>
      <c r="AG655" s="37"/>
      <c r="AH655" s="37"/>
      <c r="AI655" s="37"/>
      <c r="AJ655" s="37"/>
      <c r="AK655" s="37"/>
      <c r="AL655" s="37"/>
      <c r="AM655" s="37"/>
      <c r="AN655" s="37"/>
      <c r="AO655" s="37"/>
      <c r="AP655" s="37"/>
      <c r="AQ655" s="37"/>
      <c r="AR655" s="37"/>
      <c r="AS655" s="37"/>
      <c r="AT655" s="37"/>
      <c r="AU655" s="37"/>
      <c r="AV655" s="37"/>
      <c r="AW655" s="37"/>
      <c r="AX655" s="37"/>
      <c r="AY655" s="37"/>
      <c r="AZ655" s="37"/>
      <c r="BA655" s="37"/>
      <c r="BB655" s="37"/>
      <c r="BC655" s="37"/>
      <c r="BD655" s="37"/>
      <c r="BE655" s="37"/>
      <c r="BF655" s="37"/>
      <c r="BG655" s="37"/>
    </row>
    <row r="656" spans="5:59" ht="15.75" customHeight="1" x14ac:dyDescent="0.3">
      <c r="E656" s="32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  <c r="AD656" s="37"/>
      <c r="AE656" s="37"/>
      <c r="AF656" s="37"/>
      <c r="AG656" s="37"/>
      <c r="AH656" s="37"/>
      <c r="AI656" s="37"/>
      <c r="AJ656" s="37"/>
      <c r="AK656" s="37"/>
      <c r="AL656" s="37"/>
      <c r="AM656" s="37"/>
      <c r="AN656" s="37"/>
      <c r="AO656" s="37"/>
      <c r="AP656" s="37"/>
      <c r="AQ656" s="37"/>
      <c r="AR656" s="37"/>
      <c r="AS656" s="37"/>
      <c r="AT656" s="37"/>
      <c r="AU656" s="37"/>
      <c r="AV656" s="37"/>
      <c r="AW656" s="37"/>
      <c r="AX656" s="37"/>
      <c r="AY656" s="37"/>
      <c r="AZ656" s="37"/>
      <c r="BA656" s="37"/>
      <c r="BB656" s="37"/>
      <c r="BC656" s="37"/>
      <c r="BD656" s="37"/>
      <c r="BE656" s="37"/>
      <c r="BF656" s="37"/>
      <c r="BG656" s="37"/>
    </row>
    <row r="657" spans="5:59" ht="15.75" customHeight="1" x14ac:dyDescent="0.3">
      <c r="E657" s="32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  <c r="AD657" s="37"/>
      <c r="AE657" s="37"/>
      <c r="AF657" s="37"/>
      <c r="AG657" s="37"/>
      <c r="AH657" s="37"/>
      <c r="AI657" s="37"/>
      <c r="AJ657" s="37"/>
      <c r="AK657" s="37"/>
      <c r="AL657" s="37"/>
      <c r="AM657" s="37"/>
      <c r="AN657" s="37"/>
      <c r="AO657" s="37"/>
      <c r="AP657" s="37"/>
      <c r="AQ657" s="37"/>
      <c r="AR657" s="37"/>
      <c r="AS657" s="37"/>
      <c r="AT657" s="37"/>
      <c r="AU657" s="37"/>
      <c r="AV657" s="37"/>
      <c r="AW657" s="37"/>
      <c r="AX657" s="37"/>
      <c r="AY657" s="37"/>
      <c r="AZ657" s="37"/>
      <c r="BA657" s="37"/>
      <c r="BB657" s="37"/>
      <c r="BC657" s="37"/>
      <c r="BD657" s="37"/>
      <c r="BE657" s="37"/>
      <c r="BF657" s="37"/>
      <c r="BG657" s="37"/>
    </row>
    <row r="658" spans="5:59" ht="15.75" customHeight="1" x14ac:dyDescent="0.3">
      <c r="E658" s="32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  <c r="AD658" s="37"/>
      <c r="AE658" s="37"/>
      <c r="AF658" s="37"/>
      <c r="AG658" s="37"/>
      <c r="AH658" s="37"/>
      <c r="AI658" s="37"/>
      <c r="AJ658" s="37"/>
      <c r="AK658" s="37"/>
      <c r="AL658" s="37"/>
      <c r="AM658" s="37"/>
      <c r="AN658" s="37"/>
      <c r="AO658" s="37"/>
      <c r="AP658" s="37"/>
      <c r="AQ658" s="37"/>
      <c r="AR658" s="37"/>
      <c r="AS658" s="37"/>
      <c r="AT658" s="37"/>
      <c r="AU658" s="37"/>
      <c r="AV658" s="37"/>
      <c r="AW658" s="37"/>
      <c r="AX658" s="37"/>
      <c r="AY658" s="37"/>
      <c r="AZ658" s="37"/>
      <c r="BA658" s="37"/>
      <c r="BB658" s="37"/>
      <c r="BC658" s="37"/>
      <c r="BD658" s="37"/>
      <c r="BE658" s="37"/>
      <c r="BF658" s="37"/>
      <c r="BG658" s="37"/>
    </row>
    <row r="659" spans="5:59" ht="15.75" customHeight="1" x14ac:dyDescent="0.3">
      <c r="E659" s="32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  <c r="AD659" s="37"/>
      <c r="AE659" s="37"/>
      <c r="AF659" s="37"/>
      <c r="AG659" s="37"/>
      <c r="AH659" s="37"/>
      <c r="AI659" s="37"/>
      <c r="AJ659" s="37"/>
      <c r="AK659" s="37"/>
      <c r="AL659" s="37"/>
      <c r="AM659" s="37"/>
      <c r="AN659" s="37"/>
      <c r="AO659" s="37"/>
      <c r="AP659" s="37"/>
      <c r="AQ659" s="37"/>
      <c r="AR659" s="37"/>
      <c r="AS659" s="37"/>
      <c r="AT659" s="37"/>
      <c r="AU659" s="37"/>
      <c r="AV659" s="37"/>
      <c r="AW659" s="37"/>
      <c r="AX659" s="37"/>
      <c r="AY659" s="37"/>
      <c r="AZ659" s="37"/>
      <c r="BA659" s="37"/>
      <c r="BB659" s="37"/>
      <c r="BC659" s="37"/>
      <c r="BD659" s="37"/>
      <c r="BE659" s="37"/>
      <c r="BF659" s="37"/>
      <c r="BG659" s="37"/>
    </row>
    <row r="660" spans="5:59" ht="15.75" customHeight="1" x14ac:dyDescent="0.3">
      <c r="E660" s="32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  <c r="AD660" s="37"/>
      <c r="AE660" s="37"/>
      <c r="AF660" s="37"/>
      <c r="AG660" s="37"/>
      <c r="AH660" s="37"/>
      <c r="AI660" s="37"/>
      <c r="AJ660" s="37"/>
      <c r="AK660" s="37"/>
      <c r="AL660" s="37"/>
      <c r="AM660" s="37"/>
      <c r="AN660" s="37"/>
      <c r="AO660" s="37"/>
      <c r="AP660" s="37"/>
      <c r="AQ660" s="37"/>
      <c r="AR660" s="37"/>
      <c r="AS660" s="37"/>
      <c r="AT660" s="37"/>
      <c r="AU660" s="37"/>
      <c r="AV660" s="37"/>
      <c r="AW660" s="37"/>
      <c r="AX660" s="37"/>
      <c r="AY660" s="37"/>
      <c r="AZ660" s="37"/>
      <c r="BA660" s="37"/>
      <c r="BB660" s="37"/>
      <c r="BC660" s="37"/>
      <c r="BD660" s="37"/>
      <c r="BE660" s="37"/>
      <c r="BF660" s="37"/>
      <c r="BG660" s="37"/>
    </row>
    <row r="661" spans="5:59" ht="15.75" customHeight="1" x14ac:dyDescent="0.3">
      <c r="E661" s="32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  <c r="AD661" s="37"/>
      <c r="AE661" s="37"/>
      <c r="AF661" s="37"/>
      <c r="AG661" s="37"/>
      <c r="AH661" s="37"/>
      <c r="AI661" s="37"/>
      <c r="AJ661" s="37"/>
      <c r="AK661" s="37"/>
      <c r="AL661" s="37"/>
      <c r="AM661" s="37"/>
      <c r="AN661" s="37"/>
      <c r="AO661" s="37"/>
      <c r="AP661" s="37"/>
      <c r="AQ661" s="37"/>
      <c r="AR661" s="37"/>
      <c r="AS661" s="37"/>
      <c r="AT661" s="37"/>
      <c r="AU661" s="37"/>
      <c r="AV661" s="37"/>
      <c r="AW661" s="37"/>
      <c r="AX661" s="37"/>
      <c r="AY661" s="37"/>
      <c r="AZ661" s="37"/>
      <c r="BA661" s="37"/>
      <c r="BB661" s="37"/>
      <c r="BC661" s="37"/>
      <c r="BD661" s="37"/>
      <c r="BE661" s="37"/>
      <c r="BF661" s="37"/>
      <c r="BG661" s="37"/>
    </row>
    <row r="662" spans="5:59" ht="15.75" customHeight="1" x14ac:dyDescent="0.3">
      <c r="E662" s="32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  <c r="AD662" s="37"/>
      <c r="AE662" s="37"/>
      <c r="AF662" s="37"/>
      <c r="AG662" s="37"/>
      <c r="AH662" s="37"/>
      <c r="AI662" s="37"/>
      <c r="AJ662" s="37"/>
      <c r="AK662" s="37"/>
      <c r="AL662" s="37"/>
      <c r="AM662" s="37"/>
      <c r="AN662" s="37"/>
      <c r="AO662" s="37"/>
      <c r="AP662" s="37"/>
      <c r="AQ662" s="37"/>
      <c r="AR662" s="37"/>
      <c r="AS662" s="37"/>
      <c r="AT662" s="37"/>
      <c r="AU662" s="37"/>
      <c r="AV662" s="37"/>
      <c r="AW662" s="37"/>
      <c r="AX662" s="37"/>
      <c r="AY662" s="37"/>
      <c r="AZ662" s="37"/>
      <c r="BA662" s="37"/>
      <c r="BB662" s="37"/>
      <c r="BC662" s="37"/>
      <c r="BD662" s="37"/>
      <c r="BE662" s="37"/>
      <c r="BF662" s="37"/>
      <c r="BG662" s="37"/>
    </row>
    <row r="663" spans="5:59" ht="15.75" customHeight="1" x14ac:dyDescent="0.3">
      <c r="E663" s="32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  <c r="AD663" s="37"/>
      <c r="AE663" s="37"/>
      <c r="AF663" s="37"/>
      <c r="AG663" s="37"/>
      <c r="AH663" s="37"/>
      <c r="AI663" s="37"/>
      <c r="AJ663" s="37"/>
      <c r="AK663" s="37"/>
      <c r="AL663" s="37"/>
      <c r="AM663" s="37"/>
      <c r="AN663" s="37"/>
      <c r="AO663" s="37"/>
      <c r="AP663" s="37"/>
      <c r="AQ663" s="37"/>
      <c r="AR663" s="37"/>
      <c r="AS663" s="37"/>
      <c r="AT663" s="37"/>
      <c r="AU663" s="37"/>
      <c r="AV663" s="37"/>
      <c r="AW663" s="37"/>
      <c r="AX663" s="37"/>
      <c r="AY663" s="37"/>
      <c r="AZ663" s="37"/>
      <c r="BA663" s="37"/>
      <c r="BB663" s="37"/>
      <c r="BC663" s="37"/>
      <c r="BD663" s="37"/>
      <c r="BE663" s="37"/>
      <c r="BF663" s="37"/>
      <c r="BG663" s="37"/>
    </row>
    <row r="664" spans="5:59" ht="15.75" customHeight="1" x14ac:dyDescent="0.3">
      <c r="E664" s="32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  <c r="AD664" s="37"/>
      <c r="AE664" s="37"/>
      <c r="AF664" s="37"/>
      <c r="AG664" s="37"/>
      <c r="AH664" s="37"/>
      <c r="AI664" s="37"/>
      <c r="AJ664" s="37"/>
      <c r="AK664" s="37"/>
      <c r="AL664" s="37"/>
      <c r="AM664" s="37"/>
      <c r="AN664" s="37"/>
      <c r="AO664" s="37"/>
      <c r="AP664" s="37"/>
      <c r="AQ664" s="37"/>
      <c r="AR664" s="37"/>
      <c r="AS664" s="37"/>
      <c r="AT664" s="37"/>
      <c r="AU664" s="37"/>
      <c r="AV664" s="37"/>
      <c r="AW664" s="37"/>
      <c r="AX664" s="37"/>
      <c r="AY664" s="37"/>
      <c r="AZ664" s="37"/>
      <c r="BA664" s="37"/>
      <c r="BB664" s="37"/>
      <c r="BC664" s="37"/>
      <c r="BD664" s="37"/>
      <c r="BE664" s="37"/>
      <c r="BF664" s="37"/>
      <c r="BG664" s="37"/>
    </row>
    <row r="665" spans="5:59" ht="15.75" customHeight="1" x14ac:dyDescent="0.3">
      <c r="E665" s="32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  <c r="AD665" s="37"/>
      <c r="AE665" s="37"/>
      <c r="AF665" s="37"/>
      <c r="AG665" s="37"/>
      <c r="AH665" s="37"/>
      <c r="AI665" s="37"/>
      <c r="AJ665" s="37"/>
      <c r="AK665" s="37"/>
      <c r="AL665" s="37"/>
      <c r="AM665" s="37"/>
      <c r="AN665" s="37"/>
      <c r="AO665" s="37"/>
      <c r="AP665" s="37"/>
      <c r="AQ665" s="37"/>
      <c r="AR665" s="37"/>
      <c r="AS665" s="37"/>
      <c r="AT665" s="37"/>
      <c r="AU665" s="37"/>
      <c r="AV665" s="37"/>
      <c r="AW665" s="37"/>
      <c r="AX665" s="37"/>
      <c r="AY665" s="37"/>
      <c r="AZ665" s="37"/>
      <c r="BA665" s="37"/>
      <c r="BB665" s="37"/>
      <c r="BC665" s="37"/>
      <c r="BD665" s="37"/>
      <c r="BE665" s="37"/>
      <c r="BF665" s="37"/>
      <c r="BG665" s="37"/>
    </row>
    <row r="666" spans="5:59" ht="15.75" customHeight="1" x14ac:dyDescent="0.3">
      <c r="E666" s="32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  <c r="AD666" s="37"/>
      <c r="AE666" s="37"/>
      <c r="AF666" s="37"/>
      <c r="AG666" s="37"/>
      <c r="AH666" s="37"/>
      <c r="AI666" s="37"/>
      <c r="AJ666" s="37"/>
      <c r="AK666" s="37"/>
      <c r="AL666" s="37"/>
      <c r="AM666" s="37"/>
      <c r="AN666" s="37"/>
      <c r="AO666" s="37"/>
      <c r="AP666" s="37"/>
      <c r="AQ666" s="37"/>
      <c r="AR666" s="37"/>
      <c r="AS666" s="37"/>
      <c r="AT666" s="37"/>
      <c r="AU666" s="37"/>
      <c r="AV666" s="37"/>
      <c r="AW666" s="37"/>
      <c r="AX666" s="37"/>
      <c r="AY666" s="37"/>
      <c r="AZ666" s="37"/>
      <c r="BA666" s="37"/>
      <c r="BB666" s="37"/>
      <c r="BC666" s="37"/>
      <c r="BD666" s="37"/>
      <c r="BE666" s="37"/>
      <c r="BF666" s="37"/>
      <c r="BG666" s="37"/>
    </row>
    <row r="667" spans="5:59" ht="15.75" customHeight="1" x14ac:dyDescent="0.3">
      <c r="E667" s="32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  <c r="AD667" s="37"/>
      <c r="AE667" s="37"/>
      <c r="AF667" s="37"/>
      <c r="AG667" s="37"/>
      <c r="AH667" s="37"/>
      <c r="AI667" s="37"/>
      <c r="AJ667" s="37"/>
      <c r="AK667" s="37"/>
      <c r="AL667" s="37"/>
      <c r="AM667" s="37"/>
      <c r="AN667" s="37"/>
      <c r="AO667" s="37"/>
      <c r="AP667" s="37"/>
      <c r="AQ667" s="37"/>
      <c r="AR667" s="37"/>
      <c r="AS667" s="37"/>
      <c r="AT667" s="37"/>
      <c r="AU667" s="37"/>
      <c r="AV667" s="37"/>
      <c r="AW667" s="37"/>
      <c r="AX667" s="37"/>
      <c r="AY667" s="37"/>
      <c r="AZ667" s="37"/>
      <c r="BA667" s="37"/>
      <c r="BB667" s="37"/>
      <c r="BC667" s="37"/>
      <c r="BD667" s="37"/>
      <c r="BE667" s="37"/>
      <c r="BF667" s="37"/>
      <c r="BG667" s="37"/>
    </row>
    <row r="668" spans="5:59" ht="15.75" customHeight="1" x14ac:dyDescent="0.3">
      <c r="E668" s="32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  <c r="AD668" s="37"/>
      <c r="AE668" s="37"/>
      <c r="AF668" s="37"/>
      <c r="AG668" s="37"/>
      <c r="AH668" s="37"/>
      <c r="AI668" s="37"/>
      <c r="AJ668" s="37"/>
      <c r="AK668" s="37"/>
      <c r="AL668" s="37"/>
      <c r="AM668" s="37"/>
      <c r="AN668" s="37"/>
      <c r="AO668" s="37"/>
      <c r="AP668" s="37"/>
      <c r="AQ668" s="37"/>
      <c r="AR668" s="37"/>
      <c r="AS668" s="37"/>
      <c r="AT668" s="37"/>
      <c r="AU668" s="37"/>
      <c r="AV668" s="37"/>
      <c r="AW668" s="37"/>
      <c r="AX668" s="37"/>
      <c r="AY668" s="37"/>
      <c r="AZ668" s="37"/>
      <c r="BA668" s="37"/>
      <c r="BB668" s="37"/>
      <c r="BC668" s="37"/>
      <c r="BD668" s="37"/>
      <c r="BE668" s="37"/>
      <c r="BF668" s="37"/>
      <c r="BG668" s="37"/>
    </row>
    <row r="669" spans="5:59" ht="15.75" customHeight="1" x14ac:dyDescent="0.3">
      <c r="E669" s="32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  <c r="AD669" s="37"/>
      <c r="AE669" s="37"/>
      <c r="AF669" s="37"/>
      <c r="AG669" s="37"/>
      <c r="AH669" s="37"/>
      <c r="AI669" s="37"/>
      <c r="AJ669" s="37"/>
      <c r="AK669" s="37"/>
      <c r="AL669" s="37"/>
      <c r="AM669" s="37"/>
      <c r="AN669" s="37"/>
      <c r="AO669" s="37"/>
      <c r="AP669" s="37"/>
      <c r="AQ669" s="37"/>
      <c r="AR669" s="37"/>
      <c r="AS669" s="37"/>
      <c r="AT669" s="37"/>
      <c r="AU669" s="37"/>
      <c r="AV669" s="37"/>
      <c r="AW669" s="37"/>
      <c r="AX669" s="37"/>
      <c r="AY669" s="37"/>
      <c r="AZ669" s="37"/>
      <c r="BA669" s="37"/>
      <c r="BB669" s="37"/>
      <c r="BC669" s="37"/>
      <c r="BD669" s="37"/>
      <c r="BE669" s="37"/>
      <c r="BF669" s="37"/>
      <c r="BG669" s="37"/>
    </row>
    <row r="670" spans="5:59" ht="15.75" customHeight="1" x14ac:dyDescent="0.3">
      <c r="E670" s="32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  <c r="AD670" s="37"/>
      <c r="AE670" s="37"/>
      <c r="AF670" s="37"/>
      <c r="AG670" s="37"/>
      <c r="AH670" s="37"/>
      <c r="AI670" s="37"/>
      <c r="AJ670" s="37"/>
      <c r="AK670" s="37"/>
      <c r="AL670" s="37"/>
      <c r="AM670" s="37"/>
      <c r="AN670" s="37"/>
      <c r="AO670" s="37"/>
      <c r="AP670" s="37"/>
      <c r="AQ670" s="37"/>
      <c r="AR670" s="37"/>
      <c r="AS670" s="37"/>
      <c r="AT670" s="37"/>
      <c r="AU670" s="37"/>
      <c r="AV670" s="37"/>
      <c r="AW670" s="37"/>
      <c r="AX670" s="37"/>
      <c r="AY670" s="37"/>
      <c r="AZ670" s="37"/>
      <c r="BA670" s="37"/>
      <c r="BB670" s="37"/>
      <c r="BC670" s="37"/>
      <c r="BD670" s="37"/>
      <c r="BE670" s="37"/>
      <c r="BF670" s="37"/>
      <c r="BG670" s="37"/>
    </row>
    <row r="671" spans="5:59" ht="15.75" customHeight="1" x14ac:dyDescent="0.3">
      <c r="E671" s="32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  <c r="AD671" s="37"/>
      <c r="AE671" s="37"/>
      <c r="AF671" s="37"/>
      <c r="AG671" s="37"/>
      <c r="AH671" s="37"/>
      <c r="AI671" s="37"/>
      <c r="AJ671" s="37"/>
      <c r="AK671" s="37"/>
      <c r="AL671" s="37"/>
      <c r="AM671" s="37"/>
      <c r="AN671" s="37"/>
      <c r="AO671" s="37"/>
      <c r="AP671" s="37"/>
      <c r="AQ671" s="37"/>
      <c r="AR671" s="37"/>
      <c r="AS671" s="37"/>
      <c r="AT671" s="37"/>
      <c r="AU671" s="37"/>
      <c r="AV671" s="37"/>
      <c r="AW671" s="37"/>
      <c r="AX671" s="37"/>
      <c r="AY671" s="37"/>
      <c r="AZ671" s="37"/>
      <c r="BA671" s="37"/>
      <c r="BB671" s="37"/>
      <c r="BC671" s="37"/>
      <c r="BD671" s="37"/>
      <c r="BE671" s="37"/>
      <c r="BF671" s="37"/>
      <c r="BG671" s="37"/>
    </row>
    <row r="672" spans="5:59" ht="15.75" customHeight="1" x14ac:dyDescent="0.3">
      <c r="E672" s="32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  <c r="AD672" s="37"/>
      <c r="AE672" s="37"/>
      <c r="AF672" s="37"/>
      <c r="AG672" s="37"/>
      <c r="AH672" s="37"/>
      <c r="AI672" s="37"/>
      <c r="AJ672" s="37"/>
      <c r="AK672" s="37"/>
      <c r="AL672" s="37"/>
      <c r="AM672" s="37"/>
      <c r="AN672" s="37"/>
      <c r="AO672" s="37"/>
      <c r="AP672" s="37"/>
      <c r="AQ672" s="37"/>
      <c r="AR672" s="37"/>
      <c r="AS672" s="37"/>
      <c r="AT672" s="37"/>
      <c r="AU672" s="37"/>
      <c r="AV672" s="37"/>
      <c r="AW672" s="37"/>
      <c r="AX672" s="37"/>
      <c r="AY672" s="37"/>
      <c r="AZ672" s="37"/>
      <c r="BA672" s="37"/>
      <c r="BB672" s="37"/>
      <c r="BC672" s="37"/>
      <c r="BD672" s="37"/>
      <c r="BE672" s="37"/>
      <c r="BF672" s="37"/>
      <c r="BG672" s="37"/>
    </row>
    <row r="673" spans="5:59" ht="15.75" customHeight="1" x14ac:dyDescent="0.3">
      <c r="E673" s="32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  <c r="AD673" s="37"/>
      <c r="AE673" s="37"/>
      <c r="AF673" s="37"/>
      <c r="AG673" s="37"/>
      <c r="AH673" s="37"/>
      <c r="AI673" s="37"/>
      <c r="AJ673" s="37"/>
      <c r="AK673" s="37"/>
      <c r="AL673" s="37"/>
      <c r="AM673" s="37"/>
      <c r="AN673" s="37"/>
      <c r="AO673" s="37"/>
      <c r="AP673" s="37"/>
      <c r="AQ673" s="37"/>
      <c r="AR673" s="37"/>
      <c r="AS673" s="37"/>
      <c r="AT673" s="37"/>
      <c r="AU673" s="37"/>
      <c r="AV673" s="37"/>
      <c r="AW673" s="37"/>
      <c r="AX673" s="37"/>
      <c r="AY673" s="37"/>
      <c r="AZ673" s="37"/>
      <c r="BA673" s="37"/>
      <c r="BB673" s="37"/>
      <c r="BC673" s="37"/>
      <c r="BD673" s="37"/>
      <c r="BE673" s="37"/>
      <c r="BF673" s="37"/>
      <c r="BG673" s="37"/>
    </row>
    <row r="674" spans="5:59" ht="15.75" customHeight="1" x14ac:dyDescent="0.3">
      <c r="E674" s="32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  <c r="AD674" s="37"/>
      <c r="AE674" s="37"/>
      <c r="AF674" s="37"/>
      <c r="AG674" s="37"/>
      <c r="AH674" s="37"/>
      <c r="AI674" s="37"/>
      <c r="AJ674" s="37"/>
      <c r="AK674" s="37"/>
      <c r="AL674" s="37"/>
      <c r="AM674" s="37"/>
      <c r="AN674" s="37"/>
      <c r="AO674" s="37"/>
      <c r="AP674" s="37"/>
      <c r="AQ674" s="37"/>
      <c r="AR674" s="37"/>
      <c r="AS674" s="37"/>
      <c r="AT674" s="37"/>
      <c r="AU674" s="37"/>
      <c r="AV674" s="37"/>
      <c r="AW674" s="37"/>
      <c r="AX674" s="37"/>
      <c r="AY674" s="37"/>
      <c r="AZ674" s="37"/>
      <c r="BA674" s="37"/>
      <c r="BB674" s="37"/>
      <c r="BC674" s="37"/>
      <c r="BD674" s="37"/>
      <c r="BE674" s="37"/>
      <c r="BF674" s="37"/>
      <c r="BG674" s="37"/>
    </row>
    <row r="675" spans="5:59" ht="15.75" customHeight="1" x14ac:dyDescent="0.3">
      <c r="E675" s="32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  <c r="AD675" s="37"/>
      <c r="AE675" s="37"/>
      <c r="AF675" s="37"/>
      <c r="AG675" s="37"/>
      <c r="AH675" s="37"/>
      <c r="AI675" s="37"/>
      <c r="AJ675" s="37"/>
      <c r="AK675" s="37"/>
      <c r="AL675" s="37"/>
      <c r="AM675" s="37"/>
      <c r="AN675" s="37"/>
      <c r="AO675" s="37"/>
      <c r="AP675" s="37"/>
      <c r="AQ675" s="37"/>
      <c r="AR675" s="37"/>
      <c r="AS675" s="37"/>
      <c r="AT675" s="37"/>
      <c r="AU675" s="37"/>
      <c r="AV675" s="37"/>
      <c r="AW675" s="37"/>
      <c r="AX675" s="37"/>
      <c r="AY675" s="37"/>
      <c r="AZ675" s="37"/>
      <c r="BA675" s="37"/>
      <c r="BB675" s="37"/>
      <c r="BC675" s="37"/>
      <c r="BD675" s="37"/>
      <c r="BE675" s="37"/>
      <c r="BF675" s="37"/>
      <c r="BG675" s="37"/>
    </row>
    <row r="676" spans="5:59" ht="15.75" customHeight="1" x14ac:dyDescent="0.3">
      <c r="E676" s="32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  <c r="AD676" s="37"/>
      <c r="AE676" s="37"/>
      <c r="AF676" s="37"/>
      <c r="AG676" s="37"/>
      <c r="AH676" s="37"/>
      <c r="AI676" s="37"/>
      <c r="AJ676" s="37"/>
      <c r="AK676" s="37"/>
      <c r="AL676" s="37"/>
      <c r="AM676" s="37"/>
      <c r="AN676" s="37"/>
      <c r="AO676" s="37"/>
      <c r="AP676" s="37"/>
      <c r="AQ676" s="37"/>
      <c r="AR676" s="37"/>
      <c r="AS676" s="37"/>
      <c r="AT676" s="37"/>
      <c r="AU676" s="37"/>
      <c r="AV676" s="37"/>
      <c r="AW676" s="37"/>
      <c r="AX676" s="37"/>
      <c r="AY676" s="37"/>
      <c r="AZ676" s="37"/>
      <c r="BA676" s="37"/>
      <c r="BB676" s="37"/>
      <c r="BC676" s="37"/>
      <c r="BD676" s="37"/>
      <c r="BE676" s="37"/>
      <c r="BF676" s="37"/>
      <c r="BG676" s="37"/>
    </row>
    <row r="677" spans="5:59" ht="15.75" customHeight="1" x14ac:dyDescent="0.3">
      <c r="E677" s="32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  <c r="AD677" s="37"/>
      <c r="AE677" s="37"/>
      <c r="AF677" s="37"/>
      <c r="AG677" s="37"/>
      <c r="AH677" s="37"/>
      <c r="AI677" s="37"/>
      <c r="AJ677" s="37"/>
      <c r="AK677" s="37"/>
      <c r="AL677" s="37"/>
      <c r="AM677" s="37"/>
      <c r="AN677" s="37"/>
      <c r="AO677" s="37"/>
      <c r="AP677" s="37"/>
      <c r="AQ677" s="37"/>
      <c r="AR677" s="37"/>
      <c r="AS677" s="37"/>
      <c r="AT677" s="37"/>
      <c r="AU677" s="37"/>
      <c r="AV677" s="37"/>
      <c r="AW677" s="37"/>
      <c r="AX677" s="37"/>
      <c r="AY677" s="37"/>
      <c r="AZ677" s="37"/>
      <c r="BA677" s="37"/>
      <c r="BB677" s="37"/>
      <c r="BC677" s="37"/>
      <c r="BD677" s="37"/>
      <c r="BE677" s="37"/>
      <c r="BF677" s="37"/>
      <c r="BG677" s="37"/>
    </row>
    <row r="678" spans="5:59" ht="15.75" customHeight="1" x14ac:dyDescent="0.3">
      <c r="E678" s="32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  <c r="AD678" s="37"/>
      <c r="AE678" s="37"/>
      <c r="AF678" s="37"/>
      <c r="AG678" s="37"/>
      <c r="AH678" s="37"/>
      <c r="AI678" s="37"/>
      <c r="AJ678" s="37"/>
      <c r="AK678" s="37"/>
      <c r="AL678" s="37"/>
      <c r="AM678" s="37"/>
      <c r="AN678" s="37"/>
      <c r="AO678" s="37"/>
      <c r="AP678" s="37"/>
      <c r="AQ678" s="37"/>
      <c r="AR678" s="37"/>
      <c r="AS678" s="37"/>
      <c r="AT678" s="37"/>
      <c r="AU678" s="37"/>
      <c r="AV678" s="37"/>
      <c r="AW678" s="37"/>
      <c r="AX678" s="37"/>
      <c r="AY678" s="37"/>
      <c r="AZ678" s="37"/>
      <c r="BA678" s="37"/>
      <c r="BB678" s="37"/>
      <c r="BC678" s="37"/>
      <c r="BD678" s="37"/>
      <c r="BE678" s="37"/>
      <c r="BF678" s="37"/>
      <c r="BG678" s="37"/>
    </row>
    <row r="679" spans="5:59" ht="15.75" customHeight="1" x14ac:dyDescent="0.3">
      <c r="E679" s="32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  <c r="AD679" s="37"/>
      <c r="AE679" s="37"/>
      <c r="AF679" s="37"/>
      <c r="AG679" s="37"/>
      <c r="AH679" s="37"/>
      <c r="AI679" s="37"/>
      <c r="AJ679" s="37"/>
      <c r="AK679" s="37"/>
      <c r="AL679" s="37"/>
      <c r="AM679" s="37"/>
      <c r="AN679" s="37"/>
      <c r="AO679" s="37"/>
      <c r="AP679" s="37"/>
      <c r="AQ679" s="37"/>
      <c r="AR679" s="37"/>
      <c r="AS679" s="37"/>
      <c r="AT679" s="37"/>
      <c r="AU679" s="37"/>
      <c r="AV679" s="37"/>
      <c r="AW679" s="37"/>
      <c r="AX679" s="37"/>
      <c r="AY679" s="37"/>
      <c r="AZ679" s="37"/>
      <c r="BA679" s="37"/>
      <c r="BB679" s="37"/>
      <c r="BC679" s="37"/>
      <c r="BD679" s="37"/>
      <c r="BE679" s="37"/>
      <c r="BF679" s="37"/>
      <c r="BG679" s="37"/>
    </row>
    <row r="680" spans="5:59" ht="15.75" customHeight="1" x14ac:dyDescent="0.3">
      <c r="E680" s="32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  <c r="AD680" s="37"/>
      <c r="AE680" s="37"/>
      <c r="AF680" s="37"/>
      <c r="AG680" s="37"/>
      <c r="AH680" s="37"/>
      <c r="AI680" s="37"/>
      <c r="AJ680" s="37"/>
      <c r="AK680" s="37"/>
      <c r="AL680" s="37"/>
      <c r="AM680" s="37"/>
      <c r="AN680" s="37"/>
      <c r="AO680" s="37"/>
      <c r="AP680" s="37"/>
      <c r="AQ680" s="37"/>
      <c r="AR680" s="37"/>
      <c r="AS680" s="37"/>
      <c r="AT680" s="37"/>
      <c r="AU680" s="37"/>
      <c r="AV680" s="37"/>
      <c r="AW680" s="37"/>
      <c r="AX680" s="37"/>
      <c r="AY680" s="37"/>
      <c r="AZ680" s="37"/>
      <c r="BA680" s="37"/>
      <c r="BB680" s="37"/>
      <c r="BC680" s="37"/>
      <c r="BD680" s="37"/>
      <c r="BE680" s="37"/>
      <c r="BF680" s="37"/>
      <c r="BG680" s="37"/>
    </row>
    <row r="681" spans="5:59" ht="15.75" customHeight="1" x14ac:dyDescent="0.3">
      <c r="E681" s="32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  <c r="AD681" s="37"/>
      <c r="AE681" s="37"/>
      <c r="AF681" s="37"/>
      <c r="AG681" s="37"/>
      <c r="AH681" s="37"/>
      <c r="AI681" s="37"/>
      <c r="AJ681" s="37"/>
      <c r="AK681" s="37"/>
      <c r="AL681" s="37"/>
      <c r="AM681" s="37"/>
      <c r="AN681" s="37"/>
      <c r="AO681" s="37"/>
      <c r="AP681" s="37"/>
      <c r="AQ681" s="37"/>
      <c r="AR681" s="37"/>
      <c r="AS681" s="37"/>
      <c r="AT681" s="37"/>
      <c r="AU681" s="37"/>
      <c r="AV681" s="37"/>
      <c r="AW681" s="37"/>
      <c r="AX681" s="37"/>
      <c r="AY681" s="37"/>
      <c r="AZ681" s="37"/>
      <c r="BA681" s="37"/>
      <c r="BB681" s="37"/>
      <c r="BC681" s="37"/>
      <c r="BD681" s="37"/>
      <c r="BE681" s="37"/>
      <c r="BF681" s="37"/>
      <c r="BG681" s="37"/>
    </row>
    <row r="682" spans="5:59" ht="15.75" customHeight="1" x14ac:dyDescent="0.3">
      <c r="E682" s="32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  <c r="AD682" s="37"/>
      <c r="AE682" s="37"/>
      <c r="AF682" s="37"/>
      <c r="AG682" s="37"/>
      <c r="AH682" s="37"/>
      <c r="AI682" s="37"/>
      <c r="AJ682" s="37"/>
      <c r="AK682" s="37"/>
      <c r="AL682" s="37"/>
      <c r="AM682" s="37"/>
      <c r="AN682" s="37"/>
      <c r="AO682" s="37"/>
      <c r="AP682" s="37"/>
      <c r="AQ682" s="37"/>
      <c r="AR682" s="37"/>
      <c r="AS682" s="37"/>
      <c r="AT682" s="37"/>
      <c r="AU682" s="37"/>
      <c r="AV682" s="37"/>
      <c r="AW682" s="37"/>
      <c r="AX682" s="37"/>
      <c r="AY682" s="37"/>
      <c r="AZ682" s="37"/>
      <c r="BA682" s="37"/>
      <c r="BB682" s="37"/>
      <c r="BC682" s="37"/>
      <c r="BD682" s="37"/>
      <c r="BE682" s="37"/>
      <c r="BF682" s="37"/>
      <c r="BG682" s="37"/>
    </row>
    <row r="683" spans="5:59" ht="15.75" customHeight="1" x14ac:dyDescent="0.3">
      <c r="E683" s="32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  <c r="AD683" s="37"/>
      <c r="AE683" s="37"/>
      <c r="AF683" s="37"/>
      <c r="AG683" s="37"/>
      <c r="AH683" s="37"/>
      <c r="AI683" s="37"/>
      <c r="AJ683" s="37"/>
      <c r="AK683" s="37"/>
      <c r="AL683" s="37"/>
      <c r="AM683" s="37"/>
      <c r="AN683" s="37"/>
      <c r="AO683" s="37"/>
      <c r="AP683" s="37"/>
      <c r="AQ683" s="37"/>
      <c r="AR683" s="37"/>
      <c r="AS683" s="37"/>
      <c r="AT683" s="37"/>
      <c r="AU683" s="37"/>
      <c r="AV683" s="37"/>
      <c r="AW683" s="37"/>
      <c r="AX683" s="37"/>
      <c r="AY683" s="37"/>
      <c r="AZ683" s="37"/>
      <c r="BA683" s="37"/>
      <c r="BB683" s="37"/>
      <c r="BC683" s="37"/>
      <c r="BD683" s="37"/>
      <c r="BE683" s="37"/>
      <c r="BF683" s="37"/>
      <c r="BG683" s="37"/>
    </row>
    <row r="684" spans="5:59" ht="15.75" customHeight="1" x14ac:dyDescent="0.3">
      <c r="E684" s="32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  <c r="AD684" s="37"/>
      <c r="AE684" s="37"/>
      <c r="AF684" s="37"/>
      <c r="AG684" s="37"/>
      <c r="AH684" s="37"/>
      <c r="AI684" s="37"/>
      <c r="AJ684" s="37"/>
      <c r="AK684" s="37"/>
      <c r="AL684" s="37"/>
      <c r="AM684" s="37"/>
      <c r="AN684" s="37"/>
      <c r="AO684" s="37"/>
      <c r="AP684" s="37"/>
      <c r="AQ684" s="37"/>
      <c r="AR684" s="37"/>
      <c r="AS684" s="37"/>
      <c r="AT684" s="37"/>
      <c r="AU684" s="37"/>
      <c r="AV684" s="37"/>
      <c r="AW684" s="37"/>
      <c r="AX684" s="37"/>
      <c r="AY684" s="37"/>
      <c r="AZ684" s="37"/>
      <c r="BA684" s="37"/>
      <c r="BB684" s="37"/>
      <c r="BC684" s="37"/>
      <c r="BD684" s="37"/>
      <c r="BE684" s="37"/>
      <c r="BF684" s="37"/>
      <c r="BG684" s="37"/>
    </row>
    <row r="685" spans="5:59" ht="15.75" customHeight="1" x14ac:dyDescent="0.3">
      <c r="E685" s="32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  <c r="AD685" s="37"/>
      <c r="AE685" s="37"/>
      <c r="AF685" s="37"/>
      <c r="AG685" s="37"/>
      <c r="AH685" s="37"/>
      <c r="AI685" s="37"/>
      <c r="AJ685" s="37"/>
      <c r="AK685" s="37"/>
      <c r="AL685" s="37"/>
      <c r="AM685" s="37"/>
      <c r="AN685" s="37"/>
      <c r="AO685" s="37"/>
      <c r="AP685" s="37"/>
      <c r="AQ685" s="37"/>
      <c r="AR685" s="37"/>
      <c r="AS685" s="37"/>
      <c r="AT685" s="37"/>
      <c r="AU685" s="37"/>
      <c r="AV685" s="37"/>
      <c r="AW685" s="37"/>
      <c r="AX685" s="37"/>
      <c r="AY685" s="37"/>
      <c r="AZ685" s="37"/>
      <c r="BA685" s="37"/>
      <c r="BB685" s="37"/>
      <c r="BC685" s="37"/>
      <c r="BD685" s="37"/>
      <c r="BE685" s="37"/>
      <c r="BF685" s="37"/>
      <c r="BG685" s="37"/>
    </row>
    <row r="686" spans="5:59" ht="15.75" customHeight="1" x14ac:dyDescent="0.3">
      <c r="E686" s="32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  <c r="AD686" s="37"/>
      <c r="AE686" s="37"/>
      <c r="AF686" s="37"/>
      <c r="AG686" s="37"/>
      <c r="AH686" s="37"/>
      <c r="AI686" s="37"/>
      <c r="AJ686" s="37"/>
      <c r="AK686" s="37"/>
      <c r="AL686" s="37"/>
      <c r="AM686" s="37"/>
      <c r="AN686" s="37"/>
      <c r="AO686" s="37"/>
      <c r="AP686" s="37"/>
      <c r="AQ686" s="37"/>
      <c r="AR686" s="37"/>
      <c r="AS686" s="37"/>
      <c r="AT686" s="37"/>
      <c r="AU686" s="37"/>
      <c r="AV686" s="37"/>
      <c r="AW686" s="37"/>
      <c r="AX686" s="37"/>
      <c r="AY686" s="37"/>
      <c r="AZ686" s="37"/>
      <c r="BA686" s="37"/>
      <c r="BB686" s="37"/>
      <c r="BC686" s="37"/>
      <c r="BD686" s="37"/>
      <c r="BE686" s="37"/>
      <c r="BF686" s="37"/>
      <c r="BG686" s="37"/>
    </row>
    <row r="687" spans="5:59" ht="15.75" customHeight="1" x14ac:dyDescent="0.3">
      <c r="E687" s="32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  <c r="AD687" s="37"/>
      <c r="AE687" s="37"/>
      <c r="AF687" s="37"/>
      <c r="AG687" s="37"/>
      <c r="AH687" s="37"/>
      <c r="AI687" s="37"/>
      <c r="AJ687" s="37"/>
      <c r="AK687" s="37"/>
      <c r="AL687" s="37"/>
      <c r="AM687" s="37"/>
      <c r="AN687" s="37"/>
      <c r="AO687" s="37"/>
      <c r="AP687" s="37"/>
      <c r="AQ687" s="37"/>
      <c r="AR687" s="37"/>
      <c r="AS687" s="37"/>
      <c r="AT687" s="37"/>
      <c r="AU687" s="37"/>
      <c r="AV687" s="37"/>
      <c r="AW687" s="37"/>
      <c r="AX687" s="37"/>
      <c r="AY687" s="37"/>
      <c r="AZ687" s="37"/>
      <c r="BA687" s="37"/>
      <c r="BB687" s="37"/>
      <c r="BC687" s="37"/>
      <c r="BD687" s="37"/>
      <c r="BE687" s="37"/>
      <c r="BF687" s="37"/>
      <c r="BG687" s="37"/>
    </row>
    <row r="688" spans="5:59" ht="15.75" customHeight="1" x14ac:dyDescent="0.3">
      <c r="E688" s="32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  <c r="AD688" s="37"/>
      <c r="AE688" s="37"/>
      <c r="AF688" s="37"/>
      <c r="AG688" s="37"/>
      <c r="AH688" s="37"/>
      <c r="AI688" s="37"/>
      <c r="AJ688" s="37"/>
      <c r="AK688" s="37"/>
      <c r="AL688" s="37"/>
      <c r="AM688" s="37"/>
      <c r="AN688" s="37"/>
      <c r="AO688" s="37"/>
      <c r="AP688" s="37"/>
      <c r="AQ688" s="37"/>
      <c r="AR688" s="37"/>
      <c r="AS688" s="37"/>
      <c r="AT688" s="37"/>
      <c r="AU688" s="37"/>
      <c r="AV688" s="37"/>
      <c r="AW688" s="37"/>
      <c r="AX688" s="37"/>
      <c r="AY688" s="37"/>
      <c r="AZ688" s="37"/>
      <c r="BA688" s="37"/>
      <c r="BB688" s="37"/>
      <c r="BC688" s="37"/>
      <c r="BD688" s="37"/>
      <c r="BE688" s="37"/>
      <c r="BF688" s="37"/>
      <c r="BG688" s="37"/>
    </row>
    <row r="689" spans="5:59" ht="15.75" customHeight="1" x14ac:dyDescent="0.3">
      <c r="E689" s="32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  <c r="AD689" s="37"/>
      <c r="AE689" s="37"/>
      <c r="AF689" s="37"/>
      <c r="AG689" s="37"/>
      <c r="AH689" s="37"/>
      <c r="AI689" s="37"/>
      <c r="AJ689" s="37"/>
      <c r="AK689" s="37"/>
      <c r="AL689" s="37"/>
      <c r="AM689" s="37"/>
      <c r="AN689" s="37"/>
      <c r="AO689" s="37"/>
      <c r="AP689" s="37"/>
      <c r="AQ689" s="37"/>
      <c r="AR689" s="37"/>
      <c r="AS689" s="37"/>
      <c r="AT689" s="37"/>
      <c r="AU689" s="37"/>
      <c r="AV689" s="37"/>
      <c r="AW689" s="37"/>
      <c r="AX689" s="37"/>
      <c r="AY689" s="37"/>
      <c r="AZ689" s="37"/>
      <c r="BA689" s="37"/>
      <c r="BB689" s="37"/>
      <c r="BC689" s="37"/>
      <c r="BD689" s="37"/>
      <c r="BE689" s="37"/>
      <c r="BF689" s="37"/>
      <c r="BG689" s="37"/>
    </row>
    <row r="690" spans="5:59" ht="15.75" customHeight="1" x14ac:dyDescent="0.3">
      <c r="E690" s="32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  <c r="AD690" s="37"/>
      <c r="AE690" s="37"/>
      <c r="AF690" s="37"/>
      <c r="AG690" s="37"/>
      <c r="AH690" s="37"/>
      <c r="AI690" s="37"/>
      <c r="AJ690" s="37"/>
      <c r="AK690" s="37"/>
      <c r="AL690" s="37"/>
      <c r="AM690" s="37"/>
      <c r="AN690" s="37"/>
      <c r="AO690" s="37"/>
      <c r="AP690" s="37"/>
      <c r="AQ690" s="37"/>
      <c r="AR690" s="37"/>
      <c r="AS690" s="37"/>
      <c r="AT690" s="37"/>
      <c r="AU690" s="37"/>
      <c r="AV690" s="37"/>
      <c r="AW690" s="37"/>
      <c r="AX690" s="37"/>
      <c r="AY690" s="37"/>
      <c r="AZ690" s="37"/>
      <c r="BA690" s="37"/>
      <c r="BB690" s="37"/>
      <c r="BC690" s="37"/>
      <c r="BD690" s="37"/>
      <c r="BE690" s="37"/>
      <c r="BF690" s="37"/>
      <c r="BG690" s="37"/>
    </row>
    <row r="691" spans="5:59" ht="15.75" customHeight="1" x14ac:dyDescent="0.3">
      <c r="E691" s="32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  <c r="AD691" s="37"/>
      <c r="AE691" s="37"/>
      <c r="AF691" s="37"/>
      <c r="AG691" s="37"/>
      <c r="AH691" s="37"/>
      <c r="AI691" s="37"/>
      <c r="AJ691" s="37"/>
      <c r="AK691" s="37"/>
      <c r="AL691" s="37"/>
      <c r="AM691" s="37"/>
      <c r="AN691" s="37"/>
      <c r="AO691" s="37"/>
      <c r="AP691" s="37"/>
      <c r="AQ691" s="37"/>
      <c r="AR691" s="37"/>
      <c r="AS691" s="37"/>
      <c r="AT691" s="37"/>
      <c r="AU691" s="37"/>
      <c r="AV691" s="37"/>
      <c r="AW691" s="37"/>
      <c r="AX691" s="37"/>
      <c r="AY691" s="37"/>
      <c r="AZ691" s="37"/>
      <c r="BA691" s="37"/>
      <c r="BB691" s="37"/>
      <c r="BC691" s="37"/>
      <c r="BD691" s="37"/>
      <c r="BE691" s="37"/>
      <c r="BF691" s="37"/>
      <c r="BG691" s="37"/>
    </row>
    <row r="692" spans="5:59" ht="15.75" customHeight="1" x14ac:dyDescent="0.3">
      <c r="E692" s="32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  <c r="AD692" s="37"/>
      <c r="AE692" s="37"/>
      <c r="AF692" s="37"/>
      <c r="AG692" s="37"/>
      <c r="AH692" s="37"/>
      <c r="AI692" s="37"/>
      <c r="AJ692" s="37"/>
      <c r="AK692" s="37"/>
      <c r="AL692" s="37"/>
      <c r="AM692" s="37"/>
      <c r="AN692" s="37"/>
      <c r="AO692" s="37"/>
      <c r="AP692" s="37"/>
      <c r="AQ692" s="37"/>
      <c r="AR692" s="37"/>
      <c r="AS692" s="37"/>
      <c r="AT692" s="37"/>
      <c r="AU692" s="37"/>
      <c r="AV692" s="37"/>
      <c r="AW692" s="37"/>
      <c r="AX692" s="37"/>
      <c r="AY692" s="37"/>
      <c r="AZ692" s="37"/>
      <c r="BA692" s="37"/>
      <c r="BB692" s="37"/>
      <c r="BC692" s="37"/>
      <c r="BD692" s="37"/>
      <c r="BE692" s="37"/>
      <c r="BF692" s="37"/>
      <c r="BG692" s="37"/>
    </row>
    <row r="693" spans="5:59" ht="15.75" customHeight="1" x14ac:dyDescent="0.3">
      <c r="E693" s="32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  <c r="AD693" s="37"/>
      <c r="AE693" s="37"/>
      <c r="AF693" s="37"/>
      <c r="AG693" s="37"/>
      <c r="AH693" s="37"/>
      <c r="AI693" s="37"/>
      <c r="AJ693" s="37"/>
      <c r="AK693" s="37"/>
      <c r="AL693" s="37"/>
      <c r="AM693" s="37"/>
      <c r="AN693" s="37"/>
      <c r="AO693" s="37"/>
      <c r="AP693" s="37"/>
      <c r="AQ693" s="37"/>
      <c r="AR693" s="37"/>
      <c r="AS693" s="37"/>
      <c r="AT693" s="37"/>
      <c r="AU693" s="37"/>
      <c r="AV693" s="37"/>
      <c r="AW693" s="37"/>
      <c r="AX693" s="37"/>
      <c r="AY693" s="37"/>
      <c r="AZ693" s="37"/>
      <c r="BA693" s="37"/>
      <c r="BB693" s="37"/>
      <c r="BC693" s="37"/>
      <c r="BD693" s="37"/>
      <c r="BE693" s="37"/>
      <c r="BF693" s="37"/>
      <c r="BG693" s="37"/>
    </row>
    <row r="694" spans="5:59" ht="15.75" customHeight="1" x14ac:dyDescent="0.3">
      <c r="E694" s="32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  <c r="AD694" s="37"/>
      <c r="AE694" s="37"/>
      <c r="AF694" s="37"/>
      <c r="AG694" s="37"/>
      <c r="AH694" s="37"/>
      <c r="AI694" s="37"/>
      <c r="AJ694" s="37"/>
      <c r="AK694" s="37"/>
      <c r="AL694" s="37"/>
      <c r="AM694" s="37"/>
      <c r="AN694" s="37"/>
      <c r="AO694" s="37"/>
      <c r="AP694" s="37"/>
      <c r="AQ694" s="37"/>
      <c r="AR694" s="37"/>
      <c r="AS694" s="37"/>
      <c r="AT694" s="37"/>
      <c r="AU694" s="37"/>
      <c r="AV694" s="37"/>
      <c r="AW694" s="37"/>
      <c r="AX694" s="37"/>
      <c r="AY694" s="37"/>
      <c r="AZ694" s="37"/>
      <c r="BA694" s="37"/>
      <c r="BB694" s="37"/>
      <c r="BC694" s="37"/>
      <c r="BD694" s="37"/>
      <c r="BE694" s="37"/>
      <c r="BF694" s="37"/>
      <c r="BG694" s="37"/>
    </row>
    <row r="695" spans="5:59" ht="15.75" customHeight="1" x14ac:dyDescent="0.3">
      <c r="E695" s="32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  <c r="AD695" s="37"/>
      <c r="AE695" s="37"/>
      <c r="AF695" s="37"/>
      <c r="AG695" s="37"/>
      <c r="AH695" s="37"/>
      <c r="AI695" s="37"/>
      <c r="AJ695" s="37"/>
      <c r="AK695" s="37"/>
      <c r="AL695" s="37"/>
      <c r="AM695" s="37"/>
      <c r="AN695" s="37"/>
      <c r="AO695" s="37"/>
      <c r="AP695" s="37"/>
      <c r="AQ695" s="37"/>
      <c r="AR695" s="37"/>
      <c r="AS695" s="37"/>
      <c r="AT695" s="37"/>
      <c r="AU695" s="37"/>
      <c r="AV695" s="37"/>
      <c r="AW695" s="37"/>
      <c r="AX695" s="37"/>
      <c r="AY695" s="37"/>
      <c r="AZ695" s="37"/>
      <c r="BA695" s="37"/>
      <c r="BB695" s="37"/>
      <c r="BC695" s="37"/>
      <c r="BD695" s="37"/>
      <c r="BE695" s="37"/>
      <c r="BF695" s="37"/>
      <c r="BG695" s="37"/>
    </row>
    <row r="696" spans="5:59" ht="15.75" customHeight="1" x14ac:dyDescent="0.3">
      <c r="E696" s="32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  <c r="AD696" s="37"/>
      <c r="AE696" s="37"/>
      <c r="AF696" s="37"/>
      <c r="AG696" s="37"/>
      <c r="AH696" s="37"/>
      <c r="AI696" s="37"/>
      <c r="AJ696" s="37"/>
      <c r="AK696" s="37"/>
      <c r="AL696" s="37"/>
      <c r="AM696" s="37"/>
      <c r="AN696" s="37"/>
      <c r="AO696" s="37"/>
      <c r="AP696" s="37"/>
      <c r="AQ696" s="37"/>
      <c r="AR696" s="37"/>
      <c r="AS696" s="37"/>
      <c r="AT696" s="37"/>
      <c r="AU696" s="37"/>
      <c r="AV696" s="37"/>
      <c r="AW696" s="37"/>
      <c r="AX696" s="37"/>
      <c r="AY696" s="37"/>
      <c r="AZ696" s="37"/>
      <c r="BA696" s="37"/>
      <c r="BB696" s="37"/>
      <c r="BC696" s="37"/>
      <c r="BD696" s="37"/>
      <c r="BE696" s="37"/>
      <c r="BF696" s="37"/>
      <c r="BG696" s="37"/>
    </row>
    <row r="697" spans="5:59" ht="15.75" customHeight="1" x14ac:dyDescent="0.3">
      <c r="E697" s="32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  <c r="AD697" s="37"/>
      <c r="AE697" s="37"/>
      <c r="AF697" s="37"/>
      <c r="AG697" s="37"/>
      <c r="AH697" s="37"/>
      <c r="AI697" s="37"/>
      <c r="AJ697" s="37"/>
      <c r="AK697" s="37"/>
      <c r="AL697" s="37"/>
      <c r="AM697" s="37"/>
      <c r="AN697" s="37"/>
      <c r="AO697" s="37"/>
      <c r="AP697" s="37"/>
      <c r="AQ697" s="37"/>
      <c r="AR697" s="37"/>
      <c r="AS697" s="37"/>
      <c r="AT697" s="37"/>
      <c r="AU697" s="37"/>
      <c r="AV697" s="37"/>
      <c r="AW697" s="37"/>
      <c r="AX697" s="37"/>
      <c r="AY697" s="37"/>
      <c r="AZ697" s="37"/>
      <c r="BA697" s="37"/>
      <c r="BB697" s="37"/>
      <c r="BC697" s="37"/>
      <c r="BD697" s="37"/>
      <c r="BE697" s="37"/>
      <c r="BF697" s="37"/>
      <c r="BG697" s="37"/>
    </row>
    <row r="698" spans="5:59" ht="15.75" customHeight="1" x14ac:dyDescent="0.3">
      <c r="E698" s="32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  <c r="AD698" s="37"/>
      <c r="AE698" s="37"/>
      <c r="AF698" s="37"/>
      <c r="AG698" s="37"/>
      <c r="AH698" s="37"/>
      <c r="AI698" s="37"/>
      <c r="AJ698" s="37"/>
      <c r="AK698" s="37"/>
      <c r="AL698" s="37"/>
      <c r="AM698" s="37"/>
      <c r="AN698" s="37"/>
      <c r="AO698" s="37"/>
      <c r="AP698" s="37"/>
      <c r="AQ698" s="37"/>
      <c r="AR698" s="37"/>
      <c r="AS698" s="37"/>
      <c r="AT698" s="37"/>
      <c r="AU698" s="37"/>
      <c r="AV698" s="37"/>
      <c r="AW698" s="37"/>
      <c r="AX698" s="37"/>
      <c r="AY698" s="37"/>
      <c r="AZ698" s="37"/>
      <c r="BA698" s="37"/>
      <c r="BB698" s="37"/>
      <c r="BC698" s="37"/>
      <c r="BD698" s="37"/>
      <c r="BE698" s="37"/>
      <c r="BF698" s="37"/>
      <c r="BG698" s="37"/>
    </row>
    <row r="699" spans="5:59" ht="15.75" customHeight="1" x14ac:dyDescent="0.3">
      <c r="E699" s="32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  <c r="AD699" s="37"/>
      <c r="AE699" s="37"/>
      <c r="AF699" s="37"/>
      <c r="AG699" s="37"/>
      <c r="AH699" s="37"/>
      <c r="AI699" s="37"/>
      <c r="AJ699" s="37"/>
      <c r="AK699" s="37"/>
      <c r="AL699" s="37"/>
      <c r="AM699" s="37"/>
      <c r="AN699" s="37"/>
      <c r="AO699" s="37"/>
      <c r="AP699" s="37"/>
      <c r="AQ699" s="37"/>
      <c r="AR699" s="37"/>
      <c r="AS699" s="37"/>
      <c r="AT699" s="37"/>
      <c r="AU699" s="37"/>
      <c r="AV699" s="37"/>
      <c r="AW699" s="37"/>
      <c r="AX699" s="37"/>
      <c r="AY699" s="37"/>
      <c r="AZ699" s="37"/>
      <c r="BA699" s="37"/>
      <c r="BB699" s="37"/>
      <c r="BC699" s="37"/>
      <c r="BD699" s="37"/>
      <c r="BE699" s="37"/>
      <c r="BF699" s="37"/>
      <c r="BG699" s="37"/>
    </row>
    <row r="700" spans="5:59" ht="15.75" customHeight="1" x14ac:dyDescent="0.3">
      <c r="E700" s="32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  <c r="AD700" s="37"/>
      <c r="AE700" s="37"/>
      <c r="AF700" s="37"/>
      <c r="AG700" s="37"/>
      <c r="AH700" s="37"/>
      <c r="AI700" s="37"/>
      <c r="AJ700" s="37"/>
      <c r="AK700" s="37"/>
      <c r="AL700" s="37"/>
      <c r="AM700" s="37"/>
      <c r="AN700" s="37"/>
      <c r="AO700" s="37"/>
      <c r="AP700" s="37"/>
      <c r="AQ700" s="37"/>
      <c r="AR700" s="37"/>
      <c r="AS700" s="37"/>
      <c r="AT700" s="37"/>
      <c r="AU700" s="37"/>
      <c r="AV700" s="37"/>
      <c r="AW700" s="37"/>
      <c r="AX700" s="37"/>
      <c r="AY700" s="37"/>
      <c r="AZ700" s="37"/>
      <c r="BA700" s="37"/>
      <c r="BB700" s="37"/>
      <c r="BC700" s="37"/>
      <c r="BD700" s="37"/>
      <c r="BE700" s="37"/>
      <c r="BF700" s="37"/>
      <c r="BG700" s="37"/>
    </row>
    <row r="701" spans="5:59" ht="15.75" customHeight="1" x14ac:dyDescent="0.3">
      <c r="E701" s="32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  <c r="AD701" s="37"/>
      <c r="AE701" s="37"/>
      <c r="AF701" s="37"/>
      <c r="AG701" s="37"/>
      <c r="AH701" s="37"/>
      <c r="AI701" s="37"/>
      <c r="AJ701" s="37"/>
      <c r="AK701" s="37"/>
      <c r="AL701" s="37"/>
      <c r="AM701" s="37"/>
      <c r="AN701" s="37"/>
      <c r="AO701" s="37"/>
      <c r="AP701" s="37"/>
      <c r="AQ701" s="37"/>
      <c r="AR701" s="37"/>
      <c r="AS701" s="37"/>
      <c r="AT701" s="37"/>
      <c r="AU701" s="37"/>
      <c r="AV701" s="37"/>
      <c r="AW701" s="37"/>
      <c r="AX701" s="37"/>
      <c r="AY701" s="37"/>
      <c r="AZ701" s="37"/>
      <c r="BA701" s="37"/>
      <c r="BB701" s="37"/>
      <c r="BC701" s="37"/>
      <c r="BD701" s="37"/>
      <c r="BE701" s="37"/>
      <c r="BF701" s="37"/>
      <c r="BG701" s="37"/>
    </row>
    <row r="702" spans="5:59" ht="15.75" customHeight="1" x14ac:dyDescent="0.3">
      <c r="E702" s="32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  <c r="AD702" s="37"/>
      <c r="AE702" s="37"/>
      <c r="AF702" s="37"/>
      <c r="AG702" s="37"/>
      <c r="AH702" s="37"/>
      <c r="AI702" s="37"/>
      <c r="AJ702" s="37"/>
      <c r="AK702" s="37"/>
      <c r="AL702" s="37"/>
      <c r="AM702" s="37"/>
      <c r="AN702" s="37"/>
      <c r="AO702" s="37"/>
      <c r="AP702" s="37"/>
      <c r="AQ702" s="37"/>
      <c r="AR702" s="37"/>
      <c r="AS702" s="37"/>
      <c r="AT702" s="37"/>
      <c r="AU702" s="37"/>
      <c r="AV702" s="37"/>
      <c r="AW702" s="37"/>
      <c r="AX702" s="37"/>
      <c r="AY702" s="37"/>
      <c r="AZ702" s="37"/>
      <c r="BA702" s="37"/>
      <c r="BB702" s="37"/>
      <c r="BC702" s="37"/>
      <c r="BD702" s="37"/>
      <c r="BE702" s="37"/>
      <c r="BF702" s="37"/>
      <c r="BG702" s="37"/>
    </row>
    <row r="703" spans="5:59" ht="15.75" customHeight="1" x14ac:dyDescent="0.3">
      <c r="E703" s="32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  <c r="AD703" s="37"/>
      <c r="AE703" s="37"/>
      <c r="AF703" s="37"/>
      <c r="AG703" s="37"/>
      <c r="AH703" s="37"/>
      <c r="AI703" s="37"/>
      <c r="AJ703" s="37"/>
      <c r="AK703" s="37"/>
      <c r="AL703" s="37"/>
      <c r="AM703" s="37"/>
      <c r="AN703" s="37"/>
      <c r="AO703" s="37"/>
      <c r="AP703" s="37"/>
      <c r="AQ703" s="37"/>
      <c r="AR703" s="37"/>
      <c r="AS703" s="37"/>
      <c r="AT703" s="37"/>
      <c r="AU703" s="37"/>
      <c r="AV703" s="37"/>
      <c r="AW703" s="37"/>
      <c r="AX703" s="37"/>
      <c r="AY703" s="37"/>
      <c r="AZ703" s="37"/>
      <c r="BA703" s="37"/>
      <c r="BB703" s="37"/>
      <c r="BC703" s="37"/>
      <c r="BD703" s="37"/>
      <c r="BE703" s="37"/>
      <c r="BF703" s="37"/>
      <c r="BG703" s="37"/>
    </row>
    <row r="704" spans="5:59" ht="15.75" customHeight="1" x14ac:dyDescent="0.3">
      <c r="E704" s="32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  <c r="AD704" s="37"/>
      <c r="AE704" s="37"/>
      <c r="AF704" s="37"/>
      <c r="AG704" s="37"/>
      <c r="AH704" s="37"/>
      <c r="AI704" s="37"/>
      <c r="AJ704" s="37"/>
      <c r="AK704" s="37"/>
      <c r="AL704" s="37"/>
      <c r="AM704" s="37"/>
      <c r="AN704" s="37"/>
      <c r="AO704" s="37"/>
      <c r="AP704" s="37"/>
      <c r="AQ704" s="37"/>
      <c r="AR704" s="37"/>
      <c r="AS704" s="37"/>
      <c r="AT704" s="37"/>
      <c r="AU704" s="37"/>
      <c r="AV704" s="37"/>
      <c r="AW704" s="37"/>
      <c r="AX704" s="37"/>
      <c r="AY704" s="37"/>
      <c r="AZ704" s="37"/>
      <c r="BA704" s="37"/>
      <c r="BB704" s="37"/>
      <c r="BC704" s="37"/>
      <c r="BD704" s="37"/>
      <c r="BE704" s="37"/>
      <c r="BF704" s="37"/>
      <c r="BG704" s="37"/>
    </row>
    <row r="705" spans="5:59" ht="15.75" customHeight="1" x14ac:dyDescent="0.3">
      <c r="E705" s="32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  <c r="AD705" s="37"/>
      <c r="AE705" s="37"/>
      <c r="AF705" s="37"/>
      <c r="AG705" s="37"/>
      <c r="AH705" s="37"/>
      <c r="AI705" s="37"/>
      <c r="AJ705" s="37"/>
      <c r="AK705" s="37"/>
      <c r="AL705" s="37"/>
      <c r="AM705" s="37"/>
      <c r="AN705" s="37"/>
      <c r="AO705" s="37"/>
      <c r="AP705" s="37"/>
      <c r="AQ705" s="37"/>
      <c r="AR705" s="37"/>
      <c r="AS705" s="37"/>
      <c r="AT705" s="37"/>
      <c r="AU705" s="37"/>
      <c r="AV705" s="37"/>
      <c r="AW705" s="37"/>
      <c r="AX705" s="37"/>
      <c r="AY705" s="37"/>
      <c r="AZ705" s="37"/>
      <c r="BA705" s="37"/>
      <c r="BB705" s="37"/>
      <c r="BC705" s="37"/>
      <c r="BD705" s="37"/>
      <c r="BE705" s="37"/>
      <c r="BF705" s="37"/>
      <c r="BG705" s="37"/>
    </row>
    <row r="706" spans="5:59" ht="15.75" customHeight="1" x14ac:dyDescent="0.3">
      <c r="E706" s="32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  <c r="AD706" s="37"/>
      <c r="AE706" s="37"/>
      <c r="AF706" s="37"/>
      <c r="AG706" s="37"/>
      <c r="AH706" s="37"/>
      <c r="AI706" s="37"/>
      <c r="AJ706" s="37"/>
      <c r="AK706" s="37"/>
      <c r="AL706" s="37"/>
      <c r="AM706" s="37"/>
      <c r="AN706" s="37"/>
      <c r="AO706" s="37"/>
      <c r="AP706" s="37"/>
      <c r="AQ706" s="37"/>
      <c r="AR706" s="37"/>
      <c r="AS706" s="37"/>
      <c r="AT706" s="37"/>
      <c r="AU706" s="37"/>
      <c r="AV706" s="37"/>
      <c r="AW706" s="37"/>
      <c r="AX706" s="37"/>
      <c r="AY706" s="37"/>
      <c r="AZ706" s="37"/>
      <c r="BA706" s="37"/>
      <c r="BB706" s="37"/>
      <c r="BC706" s="37"/>
      <c r="BD706" s="37"/>
      <c r="BE706" s="37"/>
      <c r="BF706" s="37"/>
      <c r="BG706" s="37"/>
    </row>
    <row r="707" spans="5:59" ht="15.75" customHeight="1" x14ac:dyDescent="0.3">
      <c r="E707" s="32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  <c r="AD707" s="37"/>
      <c r="AE707" s="37"/>
      <c r="AF707" s="37"/>
      <c r="AG707" s="37"/>
      <c r="AH707" s="37"/>
      <c r="AI707" s="37"/>
      <c r="AJ707" s="37"/>
      <c r="AK707" s="37"/>
      <c r="AL707" s="37"/>
      <c r="AM707" s="37"/>
      <c r="AN707" s="37"/>
      <c r="AO707" s="37"/>
      <c r="AP707" s="37"/>
      <c r="AQ707" s="37"/>
      <c r="AR707" s="37"/>
      <c r="AS707" s="37"/>
      <c r="AT707" s="37"/>
      <c r="AU707" s="37"/>
      <c r="AV707" s="37"/>
      <c r="AW707" s="37"/>
      <c r="AX707" s="37"/>
      <c r="AY707" s="37"/>
      <c r="AZ707" s="37"/>
      <c r="BA707" s="37"/>
      <c r="BB707" s="37"/>
      <c r="BC707" s="37"/>
      <c r="BD707" s="37"/>
      <c r="BE707" s="37"/>
      <c r="BF707" s="37"/>
      <c r="BG707" s="37"/>
    </row>
    <row r="708" spans="5:59" ht="15.75" customHeight="1" x14ac:dyDescent="0.3">
      <c r="E708" s="32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  <c r="AD708" s="37"/>
      <c r="AE708" s="37"/>
      <c r="AF708" s="37"/>
      <c r="AG708" s="37"/>
      <c r="AH708" s="37"/>
      <c r="AI708" s="37"/>
      <c r="AJ708" s="37"/>
      <c r="AK708" s="37"/>
      <c r="AL708" s="37"/>
      <c r="AM708" s="37"/>
      <c r="AN708" s="37"/>
      <c r="AO708" s="37"/>
      <c r="AP708" s="37"/>
      <c r="AQ708" s="37"/>
      <c r="AR708" s="37"/>
      <c r="AS708" s="37"/>
      <c r="AT708" s="37"/>
      <c r="AU708" s="37"/>
      <c r="AV708" s="37"/>
      <c r="AW708" s="37"/>
      <c r="AX708" s="37"/>
      <c r="AY708" s="37"/>
      <c r="AZ708" s="37"/>
      <c r="BA708" s="37"/>
      <c r="BB708" s="37"/>
      <c r="BC708" s="37"/>
      <c r="BD708" s="37"/>
      <c r="BE708" s="37"/>
      <c r="BF708" s="37"/>
      <c r="BG708" s="37"/>
    </row>
    <row r="709" spans="5:59" ht="15.75" customHeight="1" x14ac:dyDescent="0.3">
      <c r="E709" s="32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  <c r="AD709" s="37"/>
      <c r="AE709" s="37"/>
      <c r="AF709" s="37"/>
      <c r="AG709" s="37"/>
      <c r="AH709" s="37"/>
      <c r="AI709" s="37"/>
      <c r="AJ709" s="37"/>
      <c r="AK709" s="37"/>
      <c r="AL709" s="37"/>
      <c r="AM709" s="37"/>
      <c r="AN709" s="37"/>
      <c r="AO709" s="37"/>
      <c r="AP709" s="37"/>
      <c r="AQ709" s="37"/>
      <c r="AR709" s="37"/>
      <c r="AS709" s="37"/>
      <c r="AT709" s="37"/>
      <c r="AU709" s="37"/>
      <c r="AV709" s="37"/>
      <c r="AW709" s="37"/>
      <c r="AX709" s="37"/>
      <c r="AY709" s="37"/>
      <c r="AZ709" s="37"/>
      <c r="BA709" s="37"/>
      <c r="BB709" s="37"/>
      <c r="BC709" s="37"/>
      <c r="BD709" s="37"/>
      <c r="BE709" s="37"/>
      <c r="BF709" s="37"/>
      <c r="BG709" s="37"/>
    </row>
    <row r="710" spans="5:59" ht="15.75" customHeight="1" x14ac:dyDescent="0.3">
      <c r="E710" s="32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  <c r="AD710" s="37"/>
      <c r="AE710" s="37"/>
      <c r="AF710" s="37"/>
      <c r="AG710" s="37"/>
      <c r="AH710" s="37"/>
      <c r="AI710" s="37"/>
      <c r="AJ710" s="37"/>
      <c r="AK710" s="37"/>
      <c r="AL710" s="37"/>
      <c r="AM710" s="37"/>
      <c r="AN710" s="37"/>
      <c r="AO710" s="37"/>
      <c r="AP710" s="37"/>
      <c r="AQ710" s="37"/>
      <c r="AR710" s="37"/>
      <c r="AS710" s="37"/>
      <c r="AT710" s="37"/>
      <c r="AU710" s="37"/>
      <c r="AV710" s="37"/>
      <c r="AW710" s="37"/>
      <c r="AX710" s="37"/>
      <c r="AY710" s="37"/>
      <c r="AZ710" s="37"/>
      <c r="BA710" s="37"/>
      <c r="BB710" s="37"/>
      <c r="BC710" s="37"/>
      <c r="BD710" s="37"/>
      <c r="BE710" s="37"/>
      <c r="BF710" s="37"/>
      <c r="BG710" s="37"/>
    </row>
    <row r="711" spans="5:59" ht="15.75" customHeight="1" x14ac:dyDescent="0.3">
      <c r="E711" s="32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  <c r="AD711" s="37"/>
      <c r="AE711" s="37"/>
      <c r="AF711" s="37"/>
      <c r="AG711" s="37"/>
      <c r="AH711" s="37"/>
      <c r="AI711" s="37"/>
      <c r="AJ711" s="37"/>
      <c r="AK711" s="37"/>
      <c r="AL711" s="37"/>
      <c r="AM711" s="37"/>
      <c r="AN711" s="37"/>
      <c r="AO711" s="37"/>
      <c r="AP711" s="37"/>
      <c r="AQ711" s="37"/>
      <c r="AR711" s="37"/>
      <c r="AS711" s="37"/>
      <c r="AT711" s="37"/>
      <c r="AU711" s="37"/>
      <c r="AV711" s="37"/>
      <c r="AW711" s="37"/>
      <c r="AX711" s="37"/>
      <c r="AY711" s="37"/>
      <c r="AZ711" s="37"/>
      <c r="BA711" s="37"/>
      <c r="BB711" s="37"/>
      <c r="BC711" s="37"/>
      <c r="BD711" s="37"/>
      <c r="BE711" s="37"/>
      <c r="BF711" s="37"/>
      <c r="BG711" s="37"/>
    </row>
    <row r="712" spans="5:59" ht="15.75" customHeight="1" x14ac:dyDescent="0.3">
      <c r="E712" s="32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  <c r="AE712" s="37"/>
      <c r="AF712" s="37"/>
      <c r="AG712" s="37"/>
      <c r="AH712" s="37"/>
      <c r="AI712" s="37"/>
      <c r="AJ712" s="37"/>
      <c r="AK712" s="37"/>
      <c r="AL712" s="37"/>
      <c r="AM712" s="37"/>
      <c r="AN712" s="37"/>
      <c r="AO712" s="37"/>
      <c r="AP712" s="37"/>
      <c r="AQ712" s="37"/>
      <c r="AR712" s="37"/>
      <c r="AS712" s="37"/>
      <c r="AT712" s="37"/>
      <c r="AU712" s="37"/>
      <c r="AV712" s="37"/>
      <c r="AW712" s="37"/>
      <c r="AX712" s="37"/>
      <c r="AY712" s="37"/>
      <c r="AZ712" s="37"/>
      <c r="BA712" s="37"/>
      <c r="BB712" s="37"/>
      <c r="BC712" s="37"/>
      <c r="BD712" s="37"/>
      <c r="BE712" s="37"/>
      <c r="BF712" s="37"/>
      <c r="BG712" s="37"/>
    </row>
    <row r="713" spans="5:59" ht="15.75" customHeight="1" x14ac:dyDescent="0.3">
      <c r="E713" s="32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  <c r="AD713" s="37"/>
      <c r="AE713" s="37"/>
      <c r="AF713" s="37"/>
      <c r="AG713" s="37"/>
      <c r="AH713" s="37"/>
      <c r="AI713" s="37"/>
      <c r="AJ713" s="37"/>
      <c r="AK713" s="37"/>
      <c r="AL713" s="37"/>
      <c r="AM713" s="37"/>
      <c r="AN713" s="37"/>
      <c r="AO713" s="37"/>
      <c r="AP713" s="37"/>
      <c r="AQ713" s="37"/>
      <c r="AR713" s="37"/>
      <c r="AS713" s="37"/>
      <c r="AT713" s="37"/>
      <c r="AU713" s="37"/>
      <c r="AV713" s="37"/>
      <c r="AW713" s="37"/>
      <c r="AX713" s="37"/>
      <c r="AY713" s="37"/>
      <c r="AZ713" s="37"/>
      <c r="BA713" s="37"/>
      <c r="BB713" s="37"/>
      <c r="BC713" s="37"/>
      <c r="BD713" s="37"/>
      <c r="BE713" s="37"/>
      <c r="BF713" s="37"/>
      <c r="BG713" s="37"/>
    </row>
    <row r="714" spans="5:59" ht="15.75" customHeight="1" x14ac:dyDescent="0.3">
      <c r="E714" s="32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  <c r="AD714" s="37"/>
      <c r="AE714" s="37"/>
      <c r="AF714" s="37"/>
      <c r="AG714" s="37"/>
      <c r="AH714" s="37"/>
      <c r="AI714" s="37"/>
      <c r="AJ714" s="37"/>
      <c r="AK714" s="37"/>
      <c r="AL714" s="37"/>
      <c r="AM714" s="37"/>
      <c r="AN714" s="37"/>
      <c r="AO714" s="37"/>
      <c r="AP714" s="37"/>
      <c r="AQ714" s="37"/>
      <c r="AR714" s="37"/>
      <c r="AS714" s="37"/>
      <c r="AT714" s="37"/>
      <c r="AU714" s="37"/>
      <c r="AV714" s="37"/>
      <c r="AW714" s="37"/>
      <c r="AX714" s="37"/>
      <c r="AY714" s="37"/>
      <c r="AZ714" s="37"/>
      <c r="BA714" s="37"/>
      <c r="BB714" s="37"/>
      <c r="BC714" s="37"/>
      <c r="BD714" s="37"/>
      <c r="BE714" s="37"/>
      <c r="BF714" s="37"/>
      <c r="BG714" s="37"/>
    </row>
    <row r="715" spans="5:59" ht="15.75" customHeight="1" x14ac:dyDescent="0.3">
      <c r="E715" s="32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  <c r="AD715" s="37"/>
      <c r="AE715" s="37"/>
      <c r="AF715" s="37"/>
      <c r="AG715" s="37"/>
      <c r="AH715" s="37"/>
      <c r="AI715" s="37"/>
      <c r="AJ715" s="37"/>
      <c r="AK715" s="37"/>
      <c r="AL715" s="37"/>
      <c r="AM715" s="37"/>
      <c r="AN715" s="37"/>
      <c r="AO715" s="37"/>
      <c r="AP715" s="37"/>
      <c r="AQ715" s="37"/>
      <c r="AR715" s="37"/>
      <c r="AS715" s="37"/>
      <c r="AT715" s="37"/>
      <c r="AU715" s="37"/>
      <c r="AV715" s="37"/>
      <c r="AW715" s="37"/>
      <c r="AX715" s="37"/>
      <c r="AY715" s="37"/>
      <c r="AZ715" s="37"/>
      <c r="BA715" s="37"/>
      <c r="BB715" s="37"/>
      <c r="BC715" s="37"/>
      <c r="BD715" s="37"/>
      <c r="BE715" s="37"/>
      <c r="BF715" s="37"/>
      <c r="BG715" s="37"/>
    </row>
    <row r="716" spans="5:59" ht="15.75" customHeight="1" x14ac:dyDescent="0.3">
      <c r="E716" s="32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  <c r="AD716" s="37"/>
      <c r="AE716" s="37"/>
      <c r="AF716" s="37"/>
      <c r="AG716" s="37"/>
      <c r="AH716" s="37"/>
      <c r="AI716" s="37"/>
      <c r="AJ716" s="37"/>
      <c r="AK716" s="37"/>
      <c r="AL716" s="37"/>
      <c r="AM716" s="37"/>
      <c r="AN716" s="37"/>
      <c r="AO716" s="37"/>
      <c r="AP716" s="37"/>
      <c r="AQ716" s="37"/>
      <c r="AR716" s="37"/>
      <c r="AS716" s="37"/>
      <c r="AT716" s="37"/>
      <c r="AU716" s="37"/>
      <c r="AV716" s="37"/>
      <c r="AW716" s="37"/>
      <c r="AX716" s="37"/>
      <c r="AY716" s="37"/>
      <c r="AZ716" s="37"/>
      <c r="BA716" s="37"/>
      <c r="BB716" s="37"/>
      <c r="BC716" s="37"/>
      <c r="BD716" s="37"/>
      <c r="BE716" s="37"/>
      <c r="BF716" s="37"/>
      <c r="BG716" s="37"/>
    </row>
    <row r="717" spans="5:59" ht="15.75" customHeight="1" x14ac:dyDescent="0.3">
      <c r="E717" s="32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  <c r="AD717" s="37"/>
      <c r="AE717" s="37"/>
      <c r="AF717" s="37"/>
      <c r="AG717" s="37"/>
      <c r="AH717" s="37"/>
      <c r="AI717" s="37"/>
      <c r="AJ717" s="37"/>
      <c r="AK717" s="37"/>
      <c r="AL717" s="37"/>
      <c r="AM717" s="37"/>
      <c r="AN717" s="37"/>
      <c r="AO717" s="37"/>
      <c r="AP717" s="37"/>
      <c r="AQ717" s="37"/>
      <c r="AR717" s="37"/>
      <c r="AS717" s="37"/>
      <c r="AT717" s="37"/>
      <c r="AU717" s="37"/>
      <c r="AV717" s="37"/>
      <c r="AW717" s="37"/>
      <c r="AX717" s="37"/>
      <c r="AY717" s="37"/>
      <c r="AZ717" s="37"/>
      <c r="BA717" s="37"/>
      <c r="BB717" s="37"/>
      <c r="BC717" s="37"/>
      <c r="BD717" s="37"/>
      <c r="BE717" s="37"/>
      <c r="BF717" s="37"/>
      <c r="BG717" s="37"/>
    </row>
    <row r="718" spans="5:59" ht="15.75" customHeight="1" x14ac:dyDescent="0.3">
      <c r="E718" s="32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  <c r="AD718" s="37"/>
      <c r="AE718" s="37"/>
      <c r="AF718" s="37"/>
      <c r="AG718" s="37"/>
      <c r="AH718" s="37"/>
      <c r="AI718" s="37"/>
      <c r="AJ718" s="37"/>
      <c r="AK718" s="37"/>
      <c r="AL718" s="37"/>
      <c r="AM718" s="37"/>
      <c r="AN718" s="37"/>
      <c r="AO718" s="37"/>
      <c r="AP718" s="37"/>
      <c r="AQ718" s="37"/>
      <c r="AR718" s="37"/>
      <c r="AS718" s="37"/>
      <c r="AT718" s="37"/>
      <c r="AU718" s="37"/>
      <c r="AV718" s="37"/>
      <c r="AW718" s="37"/>
      <c r="AX718" s="37"/>
      <c r="AY718" s="37"/>
      <c r="AZ718" s="37"/>
      <c r="BA718" s="37"/>
      <c r="BB718" s="37"/>
      <c r="BC718" s="37"/>
      <c r="BD718" s="37"/>
      <c r="BE718" s="37"/>
      <c r="BF718" s="37"/>
      <c r="BG718" s="37"/>
    </row>
    <row r="719" spans="5:59" ht="15.75" customHeight="1" x14ac:dyDescent="0.3">
      <c r="E719" s="32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  <c r="AD719" s="37"/>
      <c r="AE719" s="37"/>
      <c r="AF719" s="37"/>
      <c r="AG719" s="37"/>
      <c r="AH719" s="37"/>
      <c r="AI719" s="37"/>
      <c r="AJ719" s="37"/>
      <c r="AK719" s="37"/>
      <c r="AL719" s="37"/>
      <c r="AM719" s="37"/>
      <c r="AN719" s="37"/>
      <c r="AO719" s="37"/>
      <c r="AP719" s="37"/>
      <c r="AQ719" s="37"/>
      <c r="AR719" s="37"/>
      <c r="AS719" s="37"/>
      <c r="AT719" s="37"/>
      <c r="AU719" s="37"/>
      <c r="AV719" s="37"/>
      <c r="AW719" s="37"/>
      <c r="AX719" s="37"/>
      <c r="AY719" s="37"/>
      <c r="AZ719" s="37"/>
      <c r="BA719" s="37"/>
      <c r="BB719" s="37"/>
      <c r="BC719" s="37"/>
      <c r="BD719" s="37"/>
      <c r="BE719" s="37"/>
      <c r="BF719" s="37"/>
      <c r="BG719" s="37"/>
    </row>
    <row r="720" spans="5:59" ht="15.75" customHeight="1" x14ac:dyDescent="0.3">
      <c r="E720" s="32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  <c r="AD720" s="37"/>
      <c r="AE720" s="37"/>
      <c r="AF720" s="37"/>
      <c r="AG720" s="37"/>
      <c r="AH720" s="37"/>
      <c r="AI720" s="37"/>
      <c r="AJ720" s="37"/>
      <c r="AK720" s="37"/>
      <c r="AL720" s="37"/>
      <c r="AM720" s="37"/>
      <c r="AN720" s="37"/>
      <c r="AO720" s="37"/>
      <c r="AP720" s="37"/>
      <c r="AQ720" s="37"/>
      <c r="AR720" s="37"/>
      <c r="AS720" s="37"/>
      <c r="AT720" s="37"/>
      <c r="AU720" s="37"/>
      <c r="AV720" s="37"/>
      <c r="AW720" s="37"/>
      <c r="AX720" s="37"/>
      <c r="AY720" s="37"/>
      <c r="AZ720" s="37"/>
      <c r="BA720" s="37"/>
      <c r="BB720" s="37"/>
      <c r="BC720" s="37"/>
      <c r="BD720" s="37"/>
      <c r="BE720" s="37"/>
      <c r="BF720" s="37"/>
      <c r="BG720" s="37"/>
    </row>
    <row r="721" spans="5:59" ht="15.75" customHeight="1" x14ac:dyDescent="0.3">
      <c r="E721" s="32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  <c r="AD721" s="37"/>
      <c r="AE721" s="37"/>
      <c r="AF721" s="37"/>
      <c r="AG721" s="37"/>
      <c r="AH721" s="37"/>
      <c r="AI721" s="37"/>
      <c r="AJ721" s="37"/>
      <c r="AK721" s="37"/>
      <c r="AL721" s="37"/>
      <c r="AM721" s="37"/>
      <c r="AN721" s="37"/>
      <c r="AO721" s="37"/>
      <c r="AP721" s="37"/>
      <c r="AQ721" s="37"/>
      <c r="AR721" s="37"/>
      <c r="AS721" s="37"/>
      <c r="AT721" s="37"/>
      <c r="AU721" s="37"/>
      <c r="AV721" s="37"/>
      <c r="AW721" s="37"/>
      <c r="AX721" s="37"/>
      <c r="AY721" s="37"/>
      <c r="AZ721" s="37"/>
      <c r="BA721" s="37"/>
      <c r="BB721" s="37"/>
      <c r="BC721" s="37"/>
      <c r="BD721" s="37"/>
      <c r="BE721" s="37"/>
      <c r="BF721" s="37"/>
      <c r="BG721" s="37"/>
    </row>
    <row r="722" spans="5:59" ht="15.75" customHeight="1" x14ac:dyDescent="0.3">
      <c r="E722" s="32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  <c r="AD722" s="37"/>
      <c r="AE722" s="37"/>
      <c r="AF722" s="37"/>
      <c r="AG722" s="37"/>
      <c r="AH722" s="37"/>
      <c r="AI722" s="37"/>
      <c r="AJ722" s="37"/>
      <c r="AK722" s="37"/>
      <c r="AL722" s="37"/>
      <c r="AM722" s="37"/>
      <c r="AN722" s="37"/>
      <c r="AO722" s="37"/>
      <c r="AP722" s="37"/>
      <c r="AQ722" s="37"/>
      <c r="AR722" s="37"/>
      <c r="AS722" s="37"/>
      <c r="AT722" s="37"/>
      <c r="AU722" s="37"/>
      <c r="AV722" s="37"/>
      <c r="AW722" s="37"/>
      <c r="AX722" s="37"/>
      <c r="AY722" s="37"/>
      <c r="AZ722" s="37"/>
      <c r="BA722" s="37"/>
      <c r="BB722" s="37"/>
      <c r="BC722" s="37"/>
      <c r="BD722" s="37"/>
      <c r="BE722" s="37"/>
      <c r="BF722" s="37"/>
      <c r="BG722" s="37"/>
    </row>
    <row r="723" spans="5:59" ht="15.75" customHeight="1" x14ac:dyDescent="0.3">
      <c r="E723" s="32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  <c r="AD723" s="37"/>
      <c r="AE723" s="37"/>
      <c r="AF723" s="37"/>
      <c r="AG723" s="37"/>
      <c r="AH723" s="37"/>
      <c r="AI723" s="37"/>
      <c r="AJ723" s="37"/>
      <c r="AK723" s="37"/>
      <c r="AL723" s="37"/>
      <c r="AM723" s="37"/>
      <c r="AN723" s="37"/>
      <c r="AO723" s="37"/>
      <c r="AP723" s="37"/>
      <c r="AQ723" s="37"/>
      <c r="AR723" s="37"/>
      <c r="AS723" s="37"/>
      <c r="AT723" s="37"/>
      <c r="AU723" s="37"/>
      <c r="AV723" s="37"/>
      <c r="AW723" s="37"/>
      <c r="AX723" s="37"/>
      <c r="AY723" s="37"/>
      <c r="AZ723" s="37"/>
      <c r="BA723" s="37"/>
      <c r="BB723" s="37"/>
      <c r="BC723" s="37"/>
      <c r="BD723" s="37"/>
      <c r="BE723" s="37"/>
      <c r="BF723" s="37"/>
      <c r="BG723" s="37"/>
    </row>
    <row r="724" spans="5:59" ht="15.75" customHeight="1" x14ac:dyDescent="0.3">
      <c r="E724" s="32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  <c r="AD724" s="37"/>
      <c r="AE724" s="37"/>
      <c r="AF724" s="37"/>
      <c r="AG724" s="37"/>
      <c r="AH724" s="37"/>
      <c r="AI724" s="37"/>
      <c r="AJ724" s="37"/>
      <c r="AK724" s="37"/>
      <c r="AL724" s="37"/>
      <c r="AM724" s="37"/>
      <c r="AN724" s="37"/>
      <c r="AO724" s="37"/>
      <c r="AP724" s="37"/>
      <c r="AQ724" s="37"/>
      <c r="AR724" s="37"/>
      <c r="AS724" s="37"/>
      <c r="AT724" s="37"/>
      <c r="AU724" s="37"/>
      <c r="AV724" s="37"/>
      <c r="AW724" s="37"/>
      <c r="AX724" s="37"/>
      <c r="AY724" s="37"/>
      <c r="AZ724" s="37"/>
      <c r="BA724" s="37"/>
      <c r="BB724" s="37"/>
      <c r="BC724" s="37"/>
      <c r="BD724" s="37"/>
      <c r="BE724" s="37"/>
      <c r="BF724" s="37"/>
      <c r="BG724" s="37"/>
    </row>
    <row r="725" spans="5:59" ht="15.75" customHeight="1" x14ac:dyDescent="0.3">
      <c r="E725" s="32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  <c r="AD725" s="37"/>
      <c r="AE725" s="37"/>
      <c r="AF725" s="37"/>
      <c r="AG725" s="37"/>
      <c r="AH725" s="37"/>
      <c r="AI725" s="37"/>
      <c r="AJ725" s="37"/>
      <c r="AK725" s="37"/>
      <c r="AL725" s="37"/>
      <c r="AM725" s="37"/>
      <c r="AN725" s="37"/>
      <c r="AO725" s="37"/>
      <c r="AP725" s="37"/>
      <c r="AQ725" s="37"/>
      <c r="AR725" s="37"/>
      <c r="AS725" s="37"/>
      <c r="AT725" s="37"/>
      <c r="AU725" s="37"/>
      <c r="AV725" s="37"/>
      <c r="AW725" s="37"/>
      <c r="AX725" s="37"/>
      <c r="AY725" s="37"/>
      <c r="AZ725" s="37"/>
      <c r="BA725" s="37"/>
      <c r="BB725" s="37"/>
      <c r="BC725" s="37"/>
      <c r="BD725" s="37"/>
      <c r="BE725" s="37"/>
      <c r="BF725" s="37"/>
      <c r="BG725" s="37"/>
    </row>
    <row r="726" spans="5:59" ht="15.75" customHeight="1" x14ac:dyDescent="0.3">
      <c r="E726" s="32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  <c r="AD726" s="37"/>
      <c r="AE726" s="37"/>
      <c r="AF726" s="37"/>
      <c r="AG726" s="37"/>
      <c r="AH726" s="37"/>
      <c r="AI726" s="37"/>
      <c r="AJ726" s="37"/>
      <c r="AK726" s="37"/>
      <c r="AL726" s="37"/>
      <c r="AM726" s="37"/>
      <c r="AN726" s="37"/>
      <c r="AO726" s="37"/>
      <c r="AP726" s="37"/>
      <c r="AQ726" s="37"/>
      <c r="AR726" s="37"/>
      <c r="AS726" s="37"/>
      <c r="AT726" s="37"/>
      <c r="AU726" s="37"/>
      <c r="AV726" s="37"/>
      <c r="AW726" s="37"/>
      <c r="AX726" s="37"/>
      <c r="AY726" s="37"/>
      <c r="AZ726" s="37"/>
      <c r="BA726" s="37"/>
      <c r="BB726" s="37"/>
      <c r="BC726" s="37"/>
      <c r="BD726" s="37"/>
      <c r="BE726" s="37"/>
      <c r="BF726" s="37"/>
      <c r="BG726" s="37"/>
    </row>
    <row r="727" spans="5:59" ht="15.75" customHeight="1" x14ac:dyDescent="0.3">
      <c r="E727" s="32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  <c r="AD727" s="37"/>
      <c r="AE727" s="37"/>
      <c r="AF727" s="37"/>
      <c r="AG727" s="37"/>
      <c r="AH727" s="37"/>
      <c r="AI727" s="37"/>
      <c r="AJ727" s="37"/>
      <c r="AK727" s="37"/>
      <c r="AL727" s="37"/>
      <c r="AM727" s="37"/>
      <c r="AN727" s="37"/>
      <c r="AO727" s="37"/>
      <c r="AP727" s="37"/>
      <c r="AQ727" s="37"/>
      <c r="AR727" s="37"/>
      <c r="AS727" s="37"/>
      <c r="AT727" s="37"/>
      <c r="AU727" s="37"/>
      <c r="AV727" s="37"/>
      <c r="AW727" s="37"/>
      <c r="AX727" s="37"/>
      <c r="AY727" s="37"/>
      <c r="AZ727" s="37"/>
      <c r="BA727" s="37"/>
      <c r="BB727" s="37"/>
      <c r="BC727" s="37"/>
      <c r="BD727" s="37"/>
      <c r="BE727" s="37"/>
      <c r="BF727" s="37"/>
      <c r="BG727" s="37"/>
    </row>
    <row r="728" spans="5:59" ht="15.75" customHeight="1" x14ac:dyDescent="0.3">
      <c r="E728" s="32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  <c r="AD728" s="37"/>
      <c r="AE728" s="37"/>
      <c r="AF728" s="37"/>
      <c r="AG728" s="37"/>
      <c r="AH728" s="37"/>
      <c r="AI728" s="37"/>
      <c r="AJ728" s="37"/>
      <c r="AK728" s="37"/>
      <c r="AL728" s="37"/>
      <c r="AM728" s="37"/>
      <c r="AN728" s="37"/>
      <c r="AO728" s="37"/>
      <c r="AP728" s="37"/>
      <c r="AQ728" s="37"/>
      <c r="AR728" s="37"/>
      <c r="AS728" s="37"/>
      <c r="AT728" s="37"/>
      <c r="AU728" s="37"/>
      <c r="AV728" s="37"/>
      <c r="AW728" s="37"/>
      <c r="AX728" s="37"/>
      <c r="AY728" s="37"/>
      <c r="AZ728" s="37"/>
      <c r="BA728" s="37"/>
      <c r="BB728" s="37"/>
      <c r="BC728" s="37"/>
      <c r="BD728" s="37"/>
      <c r="BE728" s="37"/>
      <c r="BF728" s="37"/>
      <c r="BG728" s="37"/>
    </row>
    <row r="729" spans="5:59" ht="15.75" customHeight="1" x14ac:dyDescent="0.3">
      <c r="E729" s="32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  <c r="AD729" s="37"/>
      <c r="AE729" s="37"/>
      <c r="AF729" s="37"/>
      <c r="AG729" s="37"/>
      <c r="AH729" s="37"/>
      <c r="AI729" s="37"/>
      <c r="AJ729" s="37"/>
      <c r="AK729" s="37"/>
      <c r="AL729" s="37"/>
      <c r="AM729" s="37"/>
      <c r="AN729" s="37"/>
      <c r="AO729" s="37"/>
      <c r="AP729" s="37"/>
      <c r="AQ729" s="37"/>
      <c r="AR729" s="37"/>
      <c r="AS729" s="37"/>
      <c r="AT729" s="37"/>
      <c r="AU729" s="37"/>
      <c r="AV729" s="37"/>
      <c r="AW729" s="37"/>
      <c r="AX729" s="37"/>
      <c r="AY729" s="37"/>
      <c r="AZ729" s="37"/>
      <c r="BA729" s="37"/>
      <c r="BB729" s="37"/>
      <c r="BC729" s="37"/>
      <c r="BD729" s="37"/>
      <c r="BE729" s="37"/>
      <c r="BF729" s="37"/>
      <c r="BG729" s="37"/>
    </row>
    <row r="730" spans="5:59" ht="15.75" customHeight="1" x14ac:dyDescent="0.3">
      <c r="E730" s="32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  <c r="AD730" s="37"/>
      <c r="AE730" s="37"/>
      <c r="AF730" s="37"/>
      <c r="AG730" s="37"/>
      <c r="AH730" s="37"/>
      <c r="AI730" s="37"/>
      <c r="AJ730" s="37"/>
      <c r="AK730" s="37"/>
      <c r="AL730" s="37"/>
      <c r="AM730" s="37"/>
      <c r="AN730" s="37"/>
      <c r="AO730" s="37"/>
      <c r="AP730" s="37"/>
      <c r="AQ730" s="37"/>
      <c r="AR730" s="37"/>
      <c r="AS730" s="37"/>
      <c r="AT730" s="37"/>
      <c r="AU730" s="37"/>
      <c r="AV730" s="37"/>
      <c r="AW730" s="37"/>
      <c r="AX730" s="37"/>
      <c r="AY730" s="37"/>
      <c r="AZ730" s="37"/>
      <c r="BA730" s="37"/>
      <c r="BB730" s="37"/>
      <c r="BC730" s="37"/>
      <c r="BD730" s="37"/>
      <c r="BE730" s="37"/>
      <c r="BF730" s="37"/>
      <c r="BG730" s="37"/>
    </row>
    <row r="731" spans="5:59" ht="15.75" customHeight="1" x14ac:dyDescent="0.3">
      <c r="E731" s="32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  <c r="AD731" s="37"/>
      <c r="AE731" s="37"/>
      <c r="AF731" s="37"/>
      <c r="AG731" s="37"/>
      <c r="AH731" s="37"/>
      <c r="AI731" s="37"/>
      <c r="AJ731" s="37"/>
      <c r="AK731" s="37"/>
      <c r="AL731" s="37"/>
      <c r="AM731" s="37"/>
      <c r="AN731" s="37"/>
      <c r="AO731" s="37"/>
      <c r="AP731" s="37"/>
      <c r="AQ731" s="37"/>
      <c r="AR731" s="37"/>
      <c r="AS731" s="37"/>
      <c r="AT731" s="37"/>
      <c r="AU731" s="37"/>
      <c r="AV731" s="37"/>
      <c r="AW731" s="37"/>
      <c r="AX731" s="37"/>
      <c r="AY731" s="37"/>
      <c r="AZ731" s="37"/>
      <c r="BA731" s="37"/>
      <c r="BB731" s="37"/>
      <c r="BC731" s="37"/>
      <c r="BD731" s="37"/>
      <c r="BE731" s="37"/>
      <c r="BF731" s="37"/>
      <c r="BG731" s="37"/>
    </row>
    <row r="732" spans="5:59" ht="15.75" customHeight="1" x14ac:dyDescent="0.3">
      <c r="E732" s="32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  <c r="AD732" s="37"/>
      <c r="AE732" s="37"/>
      <c r="AF732" s="37"/>
      <c r="AG732" s="37"/>
      <c r="AH732" s="37"/>
      <c r="AI732" s="37"/>
      <c r="AJ732" s="37"/>
      <c r="AK732" s="37"/>
      <c r="AL732" s="37"/>
      <c r="AM732" s="37"/>
      <c r="AN732" s="37"/>
      <c r="AO732" s="37"/>
      <c r="AP732" s="37"/>
      <c r="AQ732" s="37"/>
      <c r="AR732" s="37"/>
      <c r="AS732" s="37"/>
      <c r="AT732" s="37"/>
      <c r="AU732" s="37"/>
      <c r="AV732" s="37"/>
      <c r="AW732" s="37"/>
      <c r="AX732" s="37"/>
      <c r="AY732" s="37"/>
      <c r="AZ732" s="37"/>
      <c r="BA732" s="37"/>
      <c r="BB732" s="37"/>
      <c r="BC732" s="37"/>
      <c r="BD732" s="37"/>
      <c r="BE732" s="37"/>
      <c r="BF732" s="37"/>
      <c r="BG732" s="37"/>
    </row>
    <row r="733" spans="5:59" ht="15.75" customHeight="1" x14ac:dyDescent="0.3">
      <c r="E733" s="32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  <c r="AD733" s="37"/>
      <c r="AE733" s="37"/>
      <c r="AF733" s="37"/>
      <c r="AG733" s="37"/>
      <c r="AH733" s="37"/>
      <c r="AI733" s="37"/>
      <c r="AJ733" s="37"/>
      <c r="AK733" s="37"/>
      <c r="AL733" s="37"/>
      <c r="AM733" s="37"/>
      <c r="AN733" s="37"/>
      <c r="AO733" s="37"/>
      <c r="AP733" s="37"/>
      <c r="AQ733" s="37"/>
      <c r="AR733" s="37"/>
      <c r="AS733" s="37"/>
      <c r="AT733" s="37"/>
      <c r="AU733" s="37"/>
      <c r="AV733" s="37"/>
      <c r="AW733" s="37"/>
      <c r="AX733" s="37"/>
      <c r="AY733" s="37"/>
      <c r="AZ733" s="37"/>
      <c r="BA733" s="37"/>
      <c r="BB733" s="37"/>
      <c r="BC733" s="37"/>
      <c r="BD733" s="37"/>
      <c r="BE733" s="37"/>
      <c r="BF733" s="37"/>
      <c r="BG733" s="37"/>
    </row>
    <row r="734" spans="5:59" ht="15.75" customHeight="1" x14ac:dyDescent="0.3">
      <c r="E734" s="32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  <c r="AD734" s="37"/>
      <c r="AE734" s="37"/>
      <c r="AF734" s="37"/>
      <c r="AG734" s="37"/>
      <c r="AH734" s="37"/>
      <c r="AI734" s="37"/>
      <c r="AJ734" s="37"/>
      <c r="AK734" s="37"/>
      <c r="AL734" s="37"/>
      <c r="AM734" s="37"/>
      <c r="AN734" s="37"/>
      <c r="AO734" s="37"/>
      <c r="AP734" s="37"/>
      <c r="AQ734" s="37"/>
      <c r="AR734" s="37"/>
      <c r="AS734" s="37"/>
      <c r="AT734" s="37"/>
      <c r="AU734" s="37"/>
      <c r="AV734" s="37"/>
      <c r="AW734" s="37"/>
      <c r="AX734" s="37"/>
      <c r="AY734" s="37"/>
      <c r="AZ734" s="37"/>
      <c r="BA734" s="37"/>
      <c r="BB734" s="37"/>
      <c r="BC734" s="37"/>
      <c r="BD734" s="37"/>
      <c r="BE734" s="37"/>
      <c r="BF734" s="37"/>
      <c r="BG734" s="37"/>
    </row>
    <row r="735" spans="5:59" ht="15.75" customHeight="1" x14ac:dyDescent="0.3">
      <c r="E735" s="32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  <c r="AD735" s="37"/>
      <c r="AE735" s="37"/>
      <c r="AF735" s="37"/>
      <c r="AG735" s="37"/>
      <c r="AH735" s="37"/>
      <c r="AI735" s="37"/>
      <c r="AJ735" s="37"/>
      <c r="AK735" s="37"/>
      <c r="AL735" s="37"/>
      <c r="AM735" s="37"/>
      <c r="AN735" s="37"/>
      <c r="AO735" s="37"/>
      <c r="AP735" s="37"/>
      <c r="AQ735" s="37"/>
      <c r="AR735" s="37"/>
      <c r="AS735" s="37"/>
      <c r="AT735" s="37"/>
      <c r="AU735" s="37"/>
      <c r="AV735" s="37"/>
      <c r="AW735" s="37"/>
      <c r="AX735" s="37"/>
      <c r="AY735" s="37"/>
      <c r="AZ735" s="37"/>
      <c r="BA735" s="37"/>
      <c r="BB735" s="37"/>
      <c r="BC735" s="37"/>
      <c r="BD735" s="37"/>
      <c r="BE735" s="37"/>
      <c r="BF735" s="37"/>
      <c r="BG735" s="37"/>
    </row>
    <row r="736" spans="5:59" ht="15.75" customHeight="1" x14ac:dyDescent="0.3">
      <c r="E736" s="32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  <c r="AD736" s="37"/>
      <c r="AE736" s="37"/>
      <c r="AF736" s="37"/>
      <c r="AG736" s="37"/>
      <c r="AH736" s="37"/>
      <c r="AI736" s="37"/>
      <c r="AJ736" s="37"/>
      <c r="AK736" s="37"/>
      <c r="AL736" s="37"/>
      <c r="AM736" s="37"/>
      <c r="AN736" s="37"/>
      <c r="AO736" s="37"/>
      <c r="AP736" s="37"/>
      <c r="AQ736" s="37"/>
      <c r="AR736" s="37"/>
      <c r="AS736" s="37"/>
      <c r="AT736" s="37"/>
      <c r="AU736" s="37"/>
      <c r="AV736" s="37"/>
      <c r="AW736" s="37"/>
      <c r="AX736" s="37"/>
      <c r="AY736" s="37"/>
      <c r="AZ736" s="37"/>
      <c r="BA736" s="37"/>
      <c r="BB736" s="37"/>
      <c r="BC736" s="37"/>
      <c r="BD736" s="37"/>
      <c r="BE736" s="37"/>
      <c r="BF736" s="37"/>
      <c r="BG736" s="37"/>
    </row>
    <row r="737" spans="5:59" ht="15.75" customHeight="1" x14ac:dyDescent="0.3">
      <c r="E737" s="32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  <c r="AD737" s="37"/>
      <c r="AE737" s="37"/>
      <c r="AF737" s="37"/>
      <c r="AG737" s="37"/>
      <c r="AH737" s="37"/>
      <c r="AI737" s="37"/>
      <c r="AJ737" s="37"/>
      <c r="AK737" s="37"/>
      <c r="AL737" s="37"/>
      <c r="AM737" s="37"/>
      <c r="AN737" s="37"/>
      <c r="AO737" s="37"/>
      <c r="AP737" s="37"/>
      <c r="AQ737" s="37"/>
      <c r="AR737" s="37"/>
      <c r="AS737" s="37"/>
      <c r="AT737" s="37"/>
      <c r="AU737" s="37"/>
      <c r="AV737" s="37"/>
      <c r="AW737" s="37"/>
      <c r="AX737" s="37"/>
      <c r="AY737" s="37"/>
      <c r="AZ737" s="37"/>
      <c r="BA737" s="37"/>
      <c r="BB737" s="37"/>
      <c r="BC737" s="37"/>
      <c r="BD737" s="37"/>
      <c r="BE737" s="37"/>
      <c r="BF737" s="37"/>
      <c r="BG737" s="37"/>
    </row>
    <row r="738" spans="5:59" ht="15.75" customHeight="1" x14ac:dyDescent="0.3">
      <c r="E738" s="32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  <c r="AD738" s="37"/>
      <c r="AE738" s="37"/>
      <c r="AF738" s="37"/>
      <c r="AG738" s="37"/>
      <c r="AH738" s="37"/>
      <c r="AI738" s="37"/>
      <c r="AJ738" s="37"/>
      <c r="AK738" s="37"/>
      <c r="AL738" s="37"/>
      <c r="AM738" s="37"/>
      <c r="AN738" s="37"/>
      <c r="AO738" s="37"/>
      <c r="AP738" s="37"/>
      <c r="AQ738" s="37"/>
      <c r="AR738" s="37"/>
      <c r="AS738" s="37"/>
      <c r="AT738" s="37"/>
      <c r="AU738" s="37"/>
      <c r="AV738" s="37"/>
      <c r="AW738" s="37"/>
      <c r="AX738" s="37"/>
      <c r="AY738" s="37"/>
      <c r="AZ738" s="37"/>
      <c r="BA738" s="37"/>
      <c r="BB738" s="37"/>
      <c r="BC738" s="37"/>
      <c r="BD738" s="37"/>
      <c r="BE738" s="37"/>
      <c r="BF738" s="37"/>
      <c r="BG738" s="37"/>
    </row>
    <row r="739" spans="5:59" ht="15.75" customHeight="1" x14ac:dyDescent="0.3">
      <c r="E739" s="32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  <c r="AD739" s="37"/>
      <c r="AE739" s="37"/>
      <c r="AF739" s="37"/>
      <c r="AG739" s="37"/>
      <c r="AH739" s="37"/>
      <c r="AI739" s="37"/>
      <c r="AJ739" s="37"/>
      <c r="AK739" s="37"/>
      <c r="AL739" s="37"/>
      <c r="AM739" s="37"/>
      <c r="AN739" s="37"/>
      <c r="AO739" s="37"/>
      <c r="AP739" s="37"/>
      <c r="AQ739" s="37"/>
      <c r="AR739" s="37"/>
      <c r="AS739" s="37"/>
      <c r="AT739" s="37"/>
      <c r="AU739" s="37"/>
      <c r="AV739" s="37"/>
      <c r="AW739" s="37"/>
      <c r="AX739" s="37"/>
      <c r="AY739" s="37"/>
      <c r="AZ739" s="37"/>
      <c r="BA739" s="37"/>
      <c r="BB739" s="37"/>
      <c r="BC739" s="37"/>
      <c r="BD739" s="37"/>
      <c r="BE739" s="37"/>
      <c r="BF739" s="37"/>
      <c r="BG739" s="37"/>
    </row>
    <row r="740" spans="5:59" ht="15.75" customHeight="1" x14ac:dyDescent="0.3">
      <c r="E740" s="32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  <c r="AD740" s="37"/>
      <c r="AE740" s="37"/>
      <c r="AF740" s="37"/>
      <c r="AG740" s="37"/>
      <c r="AH740" s="37"/>
      <c r="AI740" s="37"/>
      <c r="AJ740" s="37"/>
      <c r="AK740" s="37"/>
      <c r="AL740" s="37"/>
      <c r="AM740" s="37"/>
      <c r="AN740" s="37"/>
      <c r="AO740" s="37"/>
      <c r="AP740" s="37"/>
      <c r="AQ740" s="37"/>
      <c r="AR740" s="37"/>
      <c r="AS740" s="37"/>
      <c r="AT740" s="37"/>
      <c r="AU740" s="37"/>
      <c r="AV740" s="37"/>
      <c r="AW740" s="37"/>
      <c r="AX740" s="37"/>
      <c r="AY740" s="37"/>
      <c r="AZ740" s="37"/>
      <c r="BA740" s="37"/>
      <c r="BB740" s="37"/>
      <c r="BC740" s="37"/>
      <c r="BD740" s="37"/>
      <c r="BE740" s="37"/>
      <c r="BF740" s="37"/>
      <c r="BG740" s="37"/>
    </row>
    <row r="741" spans="5:59" ht="15.75" customHeight="1" x14ac:dyDescent="0.3">
      <c r="E741" s="32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  <c r="AD741" s="37"/>
      <c r="AE741" s="37"/>
      <c r="AF741" s="37"/>
      <c r="AG741" s="37"/>
      <c r="AH741" s="37"/>
      <c r="AI741" s="37"/>
      <c r="AJ741" s="37"/>
      <c r="AK741" s="37"/>
      <c r="AL741" s="37"/>
      <c r="AM741" s="37"/>
      <c r="AN741" s="37"/>
      <c r="AO741" s="37"/>
      <c r="AP741" s="37"/>
      <c r="AQ741" s="37"/>
      <c r="AR741" s="37"/>
      <c r="AS741" s="37"/>
      <c r="AT741" s="37"/>
      <c r="AU741" s="37"/>
      <c r="AV741" s="37"/>
      <c r="AW741" s="37"/>
      <c r="AX741" s="37"/>
      <c r="AY741" s="37"/>
      <c r="AZ741" s="37"/>
      <c r="BA741" s="37"/>
      <c r="BB741" s="37"/>
      <c r="BC741" s="37"/>
      <c r="BD741" s="37"/>
      <c r="BE741" s="37"/>
      <c r="BF741" s="37"/>
      <c r="BG741" s="37"/>
    </row>
    <row r="742" spans="5:59" ht="15.75" customHeight="1" x14ac:dyDescent="0.3">
      <c r="E742" s="32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  <c r="AD742" s="37"/>
      <c r="AE742" s="37"/>
      <c r="AF742" s="37"/>
      <c r="AG742" s="37"/>
      <c r="AH742" s="37"/>
      <c r="AI742" s="37"/>
      <c r="AJ742" s="37"/>
      <c r="AK742" s="37"/>
      <c r="AL742" s="37"/>
      <c r="AM742" s="37"/>
      <c r="AN742" s="37"/>
      <c r="AO742" s="37"/>
      <c r="AP742" s="37"/>
      <c r="AQ742" s="37"/>
      <c r="AR742" s="37"/>
      <c r="AS742" s="37"/>
      <c r="AT742" s="37"/>
      <c r="AU742" s="37"/>
      <c r="AV742" s="37"/>
      <c r="AW742" s="37"/>
      <c r="AX742" s="37"/>
      <c r="AY742" s="37"/>
      <c r="AZ742" s="37"/>
      <c r="BA742" s="37"/>
      <c r="BB742" s="37"/>
      <c r="BC742" s="37"/>
      <c r="BD742" s="37"/>
      <c r="BE742" s="37"/>
      <c r="BF742" s="37"/>
      <c r="BG742" s="37"/>
    </row>
    <row r="743" spans="5:59" ht="15.75" customHeight="1" x14ac:dyDescent="0.3">
      <c r="E743" s="32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  <c r="AD743" s="37"/>
      <c r="AE743" s="37"/>
      <c r="AF743" s="37"/>
      <c r="AG743" s="37"/>
      <c r="AH743" s="37"/>
      <c r="AI743" s="37"/>
      <c r="AJ743" s="37"/>
      <c r="AK743" s="37"/>
      <c r="AL743" s="37"/>
      <c r="AM743" s="37"/>
      <c r="AN743" s="37"/>
      <c r="AO743" s="37"/>
      <c r="AP743" s="37"/>
      <c r="AQ743" s="37"/>
      <c r="AR743" s="37"/>
      <c r="AS743" s="37"/>
      <c r="AT743" s="37"/>
      <c r="AU743" s="37"/>
      <c r="AV743" s="37"/>
      <c r="AW743" s="37"/>
      <c r="AX743" s="37"/>
      <c r="AY743" s="37"/>
      <c r="AZ743" s="37"/>
      <c r="BA743" s="37"/>
      <c r="BB743" s="37"/>
      <c r="BC743" s="37"/>
      <c r="BD743" s="37"/>
      <c r="BE743" s="37"/>
      <c r="BF743" s="37"/>
      <c r="BG743" s="37"/>
    </row>
    <row r="744" spans="5:59" ht="15.75" customHeight="1" x14ac:dyDescent="0.3">
      <c r="E744" s="32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  <c r="AD744" s="37"/>
      <c r="AE744" s="37"/>
      <c r="AF744" s="37"/>
      <c r="AG744" s="37"/>
      <c r="AH744" s="37"/>
      <c r="AI744" s="37"/>
      <c r="AJ744" s="37"/>
      <c r="AK744" s="37"/>
      <c r="AL744" s="37"/>
      <c r="AM744" s="37"/>
      <c r="AN744" s="37"/>
      <c r="AO744" s="37"/>
      <c r="AP744" s="37"/>
      <c r="AQ744" s="37"/>
      <c r="AR744" s="37"/>
      <c r="AS744" s="37"/>
      <c r="AT744" s="37"/>
      <c r="AU744" s="37"/>
      <c r="AV744" s="37"/>
      <c r="AW744" s="37"/>
      <c r="AX744" s="37"/>
      <c r="AY744" s="37"/>
      <c r="AZ744" s="37"/>
      <c r="BA744" s="37"/>
      <c r="BB744" s="37"/>
      <c r="BC744" s="37"/>
      <c r="BD744" s="37"/>
      <c r="BE744" s="37"/>
      <c r="BF744" s="37"/>
      <c r="BG744" s="37"/>
    </row>
    <row r="745" spans="5:59" ht="15.75" customHeight="1" x14ac:dyDescent="0.3">
      <c r="E745" s="32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  <c r="AD745" s="37"/>
      <c r="AE745" s="37"/>
      <c r="AF745" s="37"/>
      <c r="AG745" s="37"/>
      <c r="AH745" s="37"/>
      <c r="AI745" s="37"/>
      <c r="AJ745" s="37"/>
      <c r="AK745" s="37"/>
      <c r="AL745" s="37"/>
      <c r="AM745" s="37"/>
      <c r="AN745" s="37"/>
      <c r="AO745" s="37"/>
      <c r="AP745" s="37"/>
      <c r="AQ745" s="37"/>
      <c r="AR745" s="37"/>
      <c r="AS745" s="37"/>
      <c r="AT745" s="37"/>
      <c r="AU745" s="37"/>
      <c r="AV745" s="37"/>
      <c r="AW745" s="37"/>
      <c r="AX745" s="37"/>
      <c r="AY745" s="37"/>
      <c r="AZ745" s="37"/>
      <c r="BA745" s="37"/>
      <c r="BB745" s="37"/>
      <c r="BC745" s="37"/>
      <c r="BD745" s="37"/>
      <c r="BE745" s="37"/>
      <c r="BF745" s="37"/>
      <c r="BG745" s="37"/>
    </row>
    <row r="746" spans="5:59" ht="15.75" customHeight="1" x14ac:dyDescent="0.3">
      <c r="E746" s="32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  <c r="AD746" s="37"/>
      <c r="AE746" s="37"/>
      <c r="AF746" s="37"/>
      <c r="AG746" s="37"/>
      <c r="AH746" s="37"/>
      <c r="AI746" s="37"/>
      <c r="AJ746" s="37"/>
      <c r="AK746" s="37"/>
      <c r="AL746" s="37"/>
      <c r="AM746" s="37"/>
      <c r="AN746" s="37"/>
      <c r="AO746" s="37"/>
      <c r="AP746" s="37"/>
      <c r="AQ746" s="37"/>
      <c r="AR746" s="37"/>
      <c r="AS746" s="37"/>
      <c r="AT746" s="37"/>
      <c r="AU746" s="37"/>
      <c r="AV746" s="37"/>
      <c r="AW746" s="37"/>
      <c r="AX746" s="37"/>
      <c r="AY746" s="37"/>
      <c r="AZ746" s="37"/>
      <c r="BA746" s="37"/>
      <c r="BB746" s="37"/>
      <c r="BC746" s="37"/>
      <c r="BD746" s="37"/>
      <c r="BE746" s="37"/>
      <c r="BF746" s="37"/>
      <c r="BG746" s="37"/>
    </row>
    <row r="747" spans="5:59" ht="15.75" customHeight="1" x14ac:dyDescent="0.3">
      <c r="E747" s="32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  <c r="AD747" s="37"/>
      <c r="AE747" s="37"/>
      <c r="AF747" s="37"/>
      <c r="AG747" s="37"/>
      <c r="AH747" s="37"/>
      <c r="AI747" s="37"/>
      <c r="AJ747" s="37"/>
      <c r="AK747" s="37"/>
      <c r="AL747" s="37"/>
      <c r="AM747" s="37"/>
      <c r="AN747" s="37"/>
      <c r="AO747" s="37"/>
      <c r="AP747" s="37"/>
      <c r="AQ747" s="37"/>
      <c r="AR747" s="37"/>
      <c r="AS747" s="37"/>
      <c r="AT747" s="37"/>
      <c r="AU747" s="37"/>
      <c r="AV747" s="37"/>
      <c r="AW747" s="37"/>
      <c r="AX747" s="37"/>
      <c r="AY747" s="37"/>
      <c r="AZ747" s="37"/>
      <c r="BA747" s="37"/>
      <c r="BB747" s="37"/>
      <c r="BC747" s="37"/>
      <c r="BD747" s="37"/>
      <c r="BE747" s="37"/>
      <c r="BF747" s="37"/>
      <c r="BG747" s="37"/>
    </row>
    <row r="748" spans="5:59" ht="15.75" customHeight="1" x14ac:dyDescent="0.3">
      <c r="E748" s="32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  <c r="AD748" s="37"/>
      <c r="AE748" s="37"/>
      <c r="AF748" s="37"/>
      <c r="AG748" s="37"/>
      <c r="AH748" s="37"/>
      <c r="AI748" s="37"/>
      <c r="AJ748" s="37"/>
      <c r="AK748" s="37"/>
      <c r="AL748" s="37"/>
      <c r="AM748" s="37"/>
      <c r="AN748" s="37"/>
      <c r="AO748" s="37"/>
      <c r="AP748" s="37"/>
      <c r="AQ748" s="37"/>
      <c r="AR748" s="37"/>
      <c r="AS748" s="37"/>
      <c r="AT748" s="37"/>
      <c r="AU748" s="37"/>
      <c r="AV748" s="37"/>
      <c r="AW748" s="37"/>
      <c r="AX748" s="37"/>
      <c r="AY748" s="37"/>
      <c r="AZ748" s="37"/>
      <c r="BA748" s="37"/>
      <c r="BB748" s="37"/>
      <c r="BC748" s="37"/>
      <c r="BD748" s="37"/>
      <c r="BE748" s="37"/>
      <c r="BF748" s="37"/>
      <c r="BG748" s="37"/>
    </row>
    <row r="749" spans="5:59" ht="15.75" customHeight="1" x14ac:dyDescent="0.3">
      <c r="E749" s="32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  <c r="AD749" s="37"/>
      <c r="AE749" s="37"/>
      <c r="AF749" s="37"/>
      <c r="AG749" s="37"/>
      <c r="AH749" s="37"/>
      <c r="AI749" s="37"/>
      <c r="AJ749" s="37"/>
      <c r="AK749" s="37"/>
      <c r="AL749" s="37"/>
      <c r="AM749" s="37"/>
      <c r="AN749" s="37"/>
      <c r="AO749" s="37"/>
      <c r="AP749" s="37"/>
      <c r="AQ749" s="37"/>
      <c r="AR749" s="37"/>
      <c r="AS749" s="37"/>
      <c r="AT749" s="37"/>
      <c r="AU749" s="37"/>
      <c r="AV749" s="37"/>
      <c r="AW749" s="37"/>
      <c r="AX749" s="37"/>
      <c r="AY749" s="37"/>
      <c r="AZ749" s="37"/>
      <c r="BA749" s="37"/>
      <c r="BB749" s="37"/>
      <c r="BC749" s="37"/>
      <c r="BD749" s="37"/>
      <c r="BE749" s="37"/>
      <c r="BF749" s="37"/>
      <c r="BG749" s="37"/>
    </row>
    <row r="750" spans="5:59" ht="15.75" customHeight="1" x14ac:dyDescent="0.3">
      <c r="E750" s="32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  <c r="AD750" s="37"/>
      <c r="AE750" s="37"/>
      <c r="AF750" s="37"/>
      <c r="AG750" s="37"/>
      <c r="AH750" s="37"/>
      <c r="AI750" s="37"/>
      <c r="AJ750" s="37"/>
      <c r="AK750" s="37"/>
      <c r="AL750" s="37"/>
      <c r="AM750" s="37"/>
      <c r="AN750" s="37"/>
      <c r="AO750" s="37"/>
      <c r="AP750" s="37"/>
      <c r="AQ750" s="37"/>
      <c r="AR750" s="37"/>
      <c r="AS750" s="37"/>
      <c r="AT750" s="37"/>
      <c r="AU750" s="37"/>
      <c r="AV750" s="37"/>
      <c r="AW750" s="37"/>
      <c r="AX750" s="37"/>
      <c r="AY750" s="37"/>
      <c r="AZ750" s="37"/>
      <c r="BA750" s="37"/>
      <c r="BB750" s="37"/>
      <c r="BC750" s="37"/>
      <c r="BD750" s="37"/>
      <c r="BE750" s="37"/>
      <c r="BF750" s="37"/>
      <c r="BG750" s="37"/>
    </row>
    <row r="751" spans="5:59" ht="15.75" customHeight="1" x14ac:dyDescent="0.3">
      <c r="E751" s="32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  <c r="AD751" s="37"/>
      <c r="AE751" s="37"/>
      <c r="AF751" s="37"/>
      <c r="AG751" s="37"/>
      <c r="AH751" s="37"/>
      <c r="AI751" s="37"/>
      <c r="AJ751" s="37"/>
      <c r="AK751" s="37"/>
      <c r="AL751" s="37"/>
      <c r="AM751" s="37"/>
      <c r="AN751" s="37"/>
      <c r="AO751" s="37"/>
      <c r="AP751" s="37"/>
      <c r="AQ751" s="37"/>
      <c r="AR751" s="37"/>
      <c r="AS751" s="37"/>
      <c r="AT751" s="37"/>
      <c r="AU751" s="37"/>
      <c r="AV751" s="37"/>
      <c r="AW751" s="37"/>
      <c r="AX751" s="37"/>
      <c r="AY751" s="37"/>
      <c r="AZ751" s="37"/>
      <c r="BA751" s="37"/>
      <c r="BB751" s="37"/>
      <c r="BC751" s="37"/>
      <c r="BD751" s="37"/>
      <c r="BE751" s="37"/>
      <c r="BF751" s="37"/>
      <c r="BG751" s="37"/>
    </row>
    <row r="752" spans="5:59" ht="15.75" customHeight="1" x14ac:dyDescent="0.3">
      <c r="E752" s="32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  <c r="AD752" s="37"/>
      <c r="AE752" s="37"/>
      <c r="AF752" s="37"/>
      <c r="AG752" s="37"/>
      <c r="AH752" s="37"/>
      <c r="AI752" s="37"/>
      <c r="AJ752" s="37"/>
      <c r="AK752" s="37"/>
      <c r="AL752" s="37"/>
      <c r="AM752" s="37"/>
      <c r="AN752" s="37"/>
      <c r="AO752" s="37"/>
      <c r="AP752" s="37"/>
      <c r="AQ752" s="37"/>
      <c r="AR752" s="37"/>
      <c r="AS752" s="37"/>
      <c r="AT752" s="37"/>
      <c r="AU752" s="37"/>
      <c r="AV752" s="37"/>
      <c r="AW752" s="37"/>
      <c r="AX752" s="37"/>
      <c r="AY752" s="37"/>
      <c r="AZ752" s="37"/>
      <c r="BA752" s="37"/>
      <c r="BB752" s="37"/>
      <c r="BC752" s="37"/>
      <c r="BD752" s="37"/>
      <c r="BE752" s="37"/>
      <c r="BF752" s="37"/>
      <c r="BG752" s="37"/>
    </row>
    <row r="753" spans="5:59" ht="15.75" customHeight="1" x14ac:dyDescent="0.3">
      <c r="E753" s="32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  <c r="AD753" s="37"/>
      <c r="AE753" s="37"/>
      <c r="AF753" s="37"/>
      <c r="AG753" s="37"/>
      <c r="AH753" s="37"/>
      <c r="AI753" s="37"/>
      <c r="AJ753" s="37"/>
      <c r="AK753" s="37"/>
      <c r="AL753" s="37"/>
      <c r="AM753" s="37"/>
      <c r="AN753" s="37"/>
      <c r="AO753" s="37"/>
      <c r="AP753" s="37"/>
      <c r="AQ753" s="37"/>
      <c r="AR753" s="37"/>
      <c r="AS753" s="37"/>
      <c r="AT753" s="37"/>
      <c r="AU753" s="37"/>
      <c r="AV753" s="37"/>
      <c r="AW753" s="37"/>
      <c r="AX753" s="37"/>
      <c r="AY753" s="37"/>
      <c r="AZ753" s="37"/>
      <c r="BA753" s="37"/>
      <c r="BB753" s="37"/>
      <c r="BC753" s="37"/>
      <c r="BD753" s="37"/>
      <c r="BE753" s="37"/>
      <c r="BF753" s="37"/>
      <c r="BG753" s="37"/>
    </row>
    <row r="754" spans="5:59" ht="15.75" customHeight="1" x14ac:dyDescent="0.3">
      <c r="E754" s="32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  <c r="AD754" s="37"/>
      <c r="AE754" s="37"/>
      <c r="AF754" s="37"/>
      <c r="AG754" s="37"/>
      <c r="AH754" s="37"/>
      <c r="AI754" s="37"/>
      <c r="AJ754" s="37"/>
      <c r="AK754" s="37"/>
      <c r="AL754" s="37"/>
      <c r="AM754" s="37"/>
      <c r="AN754" s="37"/>
      <c r="AO754" s="37"/>
      <c r="AP754" s="37"/>
      <c r="AQ754" s="37"/>
      <c r="AR754" s="37"/>
      <c r="AS754" s="37"/>
      <c r="AT754" s="37"/>
      <c r="AU754" s="37"/>
      <c r="AV754" s="37"/>
      <c r="AW754" s="37"/>
      <c r="AX754" s="37"/>
      <c r="AY754" s="37"/>
      <c r="AZ754" s="37"/>
      <c r="BA754" s="37"/>
      <c r="BB754" s="37"/>
      <c r="BC754" s="37"/>
      <c r="BD754" s="37"/>
      <c r="BE754" s="37"/>
      <c r="BF754" s="37"/>
      <c r="BG754" s="37"/>
    </row>
    <row r="755" spans="5:59" ht="15.75" customHeight="1" x14ac:dyDescent="0.3">
      <c r="E755" s="32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  <c r="AD755" s="37"/>
      <c r="AE755" s="37"/>
      <c r="AF755" s="37"/>
      <c r="AG755" s="37"/>
      <c r="AH755" s="37"/>
      <c r="AI755" s="37"/>
      <c r="AJ755" s="37"/>
      <c r="AK755" s="37"/>
      <c r="AL755" s="37"/>
      <c r="AM755" s="37"/>
      <c r="AN755" s="37"/>
      <c r="AO755" s="37"/>
      <c r="AP755" s="37"/>
      <c r="AQ755" s="37"/>
      <c r="AR755" s="37"/>
      <c r="AS755" s="37"/>
      <c r="AT755" s="37"/>
      <c r="AU755" s="37"/>
      <c r="AV755" s="37"/>
      <c r="AW755" s="37"/>
      <c r="AX755" s="37"/>
      <c r="AY755" s="37"/>
      <c r="AZ755" s="37"/>
      <c r="BA755" s="37"/>
      <c r="BB755" s="37"/>
      <c r="BC755" s="37"/>
      <c r="BD755" s="37"/>
      <c r="BE755" s="37"/>
      <c r="BF755" s="37"/>
      <c r="BG755" s="37"/>
    </row>
    <row r="756" spans="5:59" ht="15.75" customHeight="1" x14ac:dyDescent="0.3">
      <c r="E756" s="32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  <c r="AD756" s="37"/>
      <c r="AE756" s="37"/>
      <c r="AF756" s="37"/>
      <c r="AG756" s="37"/>
      <c r="AH756" s="37"/>
      <c r="AI756" s="37"/>
      <c r="AJ756" s="37"/>
      <c r="AK756" s="37"/>
      <c r="AL756" s="37"/>
      <c r="AM756" s="37"/>
      <c r="AN756" s="37"/>
      <c r="AO756" s="37"/>
      <c r="AP756" s="37"/>
      <c r="AQ756" s="37"/>
      <c r="AR756" s="37"/>
      <c r="AS756" s="37"/>
      <c r="AT756" s="37"/>
      <c r="AU756" s="37"/>
      <c r="AV756" s="37"/>
      <c r="AW756" s="37"/>
      <c r="AX756" s="37"/>
      <c r="AY756" s="37"/>
      <c r="AZ756" s="37"/>
      <c r="BA756" s="37"/>
      <c r="BB756" s="37"/>
      <c r="BC756" s="37"/>
      <c r="BD756" s="37"/>
      <c r="BE756" s="37"/>
      <c r="BF756" s="37"/>
      <c r="BG756" s="37"/>
    </row>
    <row r="757" spans="5:59" ht="15.75" customHeight="1" x14ac:dyDescent="0.3">
      <c r="E757" s="32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  <c r="AD757" s="37"/>
      <c r="AE757" s="37"/>
      <c r="AF757" s="37"/>
      <c r="AG757" s="37"/>
      <c r="AH757" s="37"/>
      <c r="AI757" s="37"/>
      <c r="AJ757" s="37"/>
      <c r="AK757" s="37"/>
      <c r="AL757" s="37"/>
      <c r="AM757" s="37"/>
      <c r="AN757" s="37"/>
      <c r="AO757" s="37"/>
      <c r="AP757" s="37"/>
      <c r="AQ757" s="37"/>
      <c r="AR757" s="37"/>
      <c r="AS757" s="37"/>
      <c r="AT757" s="37"/>
      <c r="AU757" s="37"/>
      <c r="AV757" s="37"/>
      <c r="AW757" s="37"/>
      <c r="AX757" s="37"/>
      <c r="AY757" s="37"/>
      <c r="AZ757" s="37"/>
      <c r="BA757" s="37"/>
      <c r="BB757" s="37"/>
      <c r="BC757" s="37"/>
      <c r="BD757" s="37"/>
      <c r="BE757" s="37"/>
      <c r="BF757" s="37"/>
      <c r="BG757" s="37"/>
    </row>
    <row r="758" spans="5:59" ht="15.75" customHeight="1" x14ac:dyDescent="0.3">
      <c r="E758" s="32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  <c r="AD758" s="37"/>
      <c r="AE758" s="37"/>
      <c r="AF758" s="37"/>
      <c r="AG758" s="37"/>
      <c r="AH758" s="37"/>
      <c r="AI758" s="37"/>
      <c r="AJ758" s="37"/>
      <c r="AK758" s="37"/>
      <c r="AL758" s="37"/>
      <c r="AM758" s="37"/>
      <c r="AN758" s="37"/>
      <c r="AO758" s="37"/>
      <c r="AP758" s="37"/>
      <c r="AQ758" s="37"/>
      <c r="AR758" s="37"/>
      <c r="AS758" s="37"/>
      <c r="AT758" s="37"/>
      <c r="AU758" s="37"/>
      <c r="AV758" s="37"/>
      <c r="AW758" s="37"/>
      <c r="AX758" s="37"/>
      <c r="AY758" s="37"/>
      <c r="AZ758" s="37"/>
      <c r="BA758" s="37"/>
      <c r="BB758" s="37"/>
      <c r="BC758" s="37"/>
      <c r="BD758" s="37"/>
      <c r="BE758" s="37"/>
      <c r="BF758" s="37"/>
      <c r="BG758" s="37"/>
    </row>
    <row r="759" spans="5:59" ht="15.75" customHeight="1" x14ac:dyDescent="0.3">
      <c r="E759" s="32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  <c r="AD759" s="37"/>
      <c r="AE759" s="37"/>
      <c r="AF759" s="37"/>
      <c r="AG759" s="37"/>
      <c r="AH759" s="37"/>
      <c r="AI759" s="37"/>
      <c r="AJ759" s="37"/>
      <c r="AK759" s="37"/>
      <c r="AL759" s="37"/>
      <c r="AM759" s="37"/>
      <c r="AN759" s="37"/>
      <c r="AO759" s="37"/>
      <c r="AP759" s="37"/>
      <c r="AQ759" s="37"/>
      <c r="AR759" s="37"/>
      <c r="AS759" s="37"/>
      <c r="AT759" s="37"/>
      <c r="AU759" s="37"/>
      <c r="AV759" s="37"/>
      <c r="AW759" s="37"/>
      <c r="AX759" s="37"/>
      <c r="AY759" s="37"/>
      <c r="AZ759" s="37"/>
      <c r="BA759" s="37"/>
      <c r="BB759" s="37"/>
      <c r="BC759" s="37"/>
      <c r="BD759" s="37"/>
      <c r="BE759" s="37"/>
      <c r="BF759" s="37"/>
      <c r="BG759" s="37"/>
    </row>
    <row r="760" spans="5:59" ht="15.75" customHeight="1" x14ac:dyDescent="0.3">
      <c r="E760" s="32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  <c r="AD760" s="37"/>
      <c r="AE760" s="37"/>
      <c r="AF760" s="37"/>
      <c r="AG760" s="37"/>
      <c r="AH760" s="37"/>
      <c r="AI760" s="37"/>
      <c r="AJ760" s="37"/>
      <c r="AK760" s="37"/>
      <c r="AL760" s="37"/>
      <c r="AM760" s="37"/>
      <c r="AN760" s="37"/>
      <c r="AO760" s="37"/>
      <c r="AP760" s="37"/>
      <c r="AQ760" s="37"/>
      <c r="AR760" s="37"/>
      <c r="AS760" s="37"/>
      <c r="AT760" s="37"/>
      <c r="AU760" s="37"/>
      <c r="AV760" s="37"/>
      <c r="AW760" s="37"/>
      <c r="AX760" s="37"/>
      <c r="AY760" s="37"/>
      <c r="AZ760" s="37"/>
      <c r="BA760" s="37"/>
      <c r="BB760" s="37"/>
      <c r="BC760" s="37"/>
      <c r="BD760" s="37"/>
      <c r="BE760" s="37"/>
      <c r="BF760" s="37"/>
      <c r="BG760" s="37"/>
    </row>
    <row r="761" spans="5:59" ht="15.75" customHeight="1" x14ac:dyDescent="0.3">
      <c r="E761" s="32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  <c r="AD761" s="37"/>
      <c r="AE761" s="37"/>
      <c r="AF761" s="37"/>
      <c r="AG761" s="37"/>
      <c r="AH761" s="37"/>
      <c r="AI761" s="37"/>
      <c r="AJ761" s="37"/>
      <c r="AK761" s="37"/>
      <c r="AL761" s="37"/>
      <c r="AM761" s="37"/>
      <c r="AN761" s="37"/>
      <c r="AO761" s="37"/>
      <c r="AP761" s="37"/>
      <c r="AQ761" s="37"/>
      <c r="AR761" s="37"/>
      <c r="AS761" s="37"/>
      <c r="AT761" s="37"/>
      <c r="AU761" s="37"/>
      <c r="AV761" s="37"/>
      <c r="AW761" s="37"/>
      <c r="AX761" s="37"/>
      <c r="AY761" s="37"/>
      <c r="AZ761" s="37"/>
      <c r="BA761" s="37"/>
      <c r="BB761" s="37"/>
      <c r="BC761" s="37"/>
      <c r="BD761" s="37"/>
      <c r="BE761" s="37"/>
      <c r="BF761" s="37"/>
      <c r="BG761" s="37"/>
    </row>
    <row r="762" spans="5:59" ht="15.75" customHeight="1" x14ac:dyDescent="0.3">
      <c r="E762" s="32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  <c r="AD762" s="37"/>
      <c r="AE762" s="37"/>
      <c r="AF762" s="37"/>
      <c r="AG762" s="37"/>
      <c r="AH762" s="37"/>
      <c r="AI762" s="37"/>
      <c r="AJ762" s="37"/>
      <c r="AK762" s="37"/>
      <c r="AL762" s="37"/>
      <c r="AM762" s="37"/>
      <c r="AN762" s="37"/>
      <c r="AO762" s="37"/>
      <c r="AP762" s="37"/>
      <c r="AQ762" s="37"/>
      <c r="AR762" s="37"/>
      <c r="AS762" s="37"/>
      <c r="AT762" s="37"/>
      <c r="AU762" s="37"/>
      <c r="AV762" s="37"/>
      <c r="AW762" s="37"/>
      <c r="AX762" s="37"/>
      <c r="AY762" s="37"/>
      <c r="AZ762" s="37"/>
      <c r="BA762" s="37"/>
      <c r="BB762" s="37"/>
      <c r="BC762" s="37"/>
      <c r="BD762" s="37"/>
      <c r="BE762" s="37"/>
      <c r="BF762" s="37"/>
      <c r="BG762" s="37"/>
    </row>
    <row r="763" spans="5:59" ht="15.75" customHeight="1" x14ac:dyDescent="0.3">
      <c r="E763" s="32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  <c r="AD763" s="37"/>
      <c r="AE763" s="37"/>
      <c r="AF763" s="37"/>
      <c r="AG763" s="37"/>
      <c r="AH763" s="37"/>
      <c r="AI763" s="37"/>
      <c r="AJ763" s="37"/>
      <c r="AK763" s="37"/>
      <c r="AL763" s="37"/>
      <c r="AM763" s="37"/>
      <c r="AN763" s="37"/>
      <c r="AO763" s="37"/>
      <c r="AP763" s="37"/>
      <c r="AQ763" s="37"/>
      <c r="AR763" s="37"/>
      <c r="AS763" s="37"/>
      <c r="AT763" s="37"/>
      <c r="AU763" s="37"/>
      <c r="AV763" s="37"/>
      <c r="AW763" s="37"/>
      <c r="AX763" s="37"/>
      <c r="AY763" s="37"/>
      <c r="AZ763" s="37"/>
      <c r="BA763" s="37"/>
      <c r="BB763" s="37"/>
      <c r="BC763" s="37"/>
      <c r="BD763" s="37"/>
      <c r="BE763" s="37"/>
      <c r="BF763" s="37"/>
      <c r="BG763" s="37"/>
    </row>
    <row r="764" spans="5:59" ht="15.75" customHeight="1" x14ac:dyDescent="0.3">
      <c r="E764" s="32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  <c r="AD764" s="37"/>
      <c r="AE764" s="37"/>
      <c r="AF764" s="37"/>
      <c r="AG764" s="37"/>
      <c r="AH764" s="37"/>
      <c r="AI764" s="37"/>
      <c r="AJ764" s="37"/>
      <c r="AK764" s="37"/>
      <c r="AL764" s="37"/>
      <c r="AM764" s="37"/>
      <c r="AN764" s="37"/>
      <c r="AO764" s="37"/>
      <c r="AP764" s="37"/>
      <c r="AQ764" s="37"/>
      <c r="AR764" s="37"/>
      <c r="AS764" s="37"/>
      <c r="AT764" s="37"/>
      <c r="AU764" s="37"/>
      <c r="AV764" s="37"/>
      <c r="AW764" s="37"/>
      <c r="AX764" s="37"/>
      <c r="AY764" s="37"/>
      <c r="AZ764" s="37"/>
      <c r="BA764" s="37"/>
      <c r="BB764" s="37"/>
      <c r="BC764" s="37"/>
      <c r="BD764" s="37"/>
      <c r="BE764" s="37"/>
      <c r="BF764" s="37"/>
      <c r="BG764" s="37"/>
    </row>
    <row r="765" spans="5:59" ht="15.75" customHeight="1" x14ac:dyDescent="0.3">
      <c r="E765" s="32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  <c r="AD765" s="37"/>
      <c r="AE765" s="37"/>
      <c r="AF765" s="37"/>
      <c r="AG765" s="37"/>
      <c r="AH765" s="37"/>
      <c r="AI765" s="37"/>
      <c r="AJ765" s="37"/>
      <c r="AK765" s="37"/>
      <c r="AL765" s="37"/>
      <c r="AM765" s="37"/>
      <c r="AN765" s="37"/>
      <c r="AO765" s="37"/>
      <c r="AP765" s="37"/>
      <c r="AQ765" s="37"/>
      <c r="AR765" s="37"/>
      <c r="AS765" s="37"/>
      <c r="AT765" s="37"/>
      <c r="AU765" s="37"/>
      <c r="AV765" s="37"/>
      <c r="AW765" s="37"/>
      <c r="AX765" s="37"/>
      <c r="AY765" s="37"/>
      <c r="AZ765" s="37"/>
      <c r="BA765" s="37"/>
      <c r="BB765" s="37"/>
      <c r="BC765" s="37"/>
      <c r="BD765" s="37"/>
      <c r="BE765" s="37"/>
      <c r="BF765" s="37"/>
      <c r="BG765" s="37"/>
    </row>
    <row r="766" spans="5:59" ht="15.75" customHeight="1" x14ac:dyDescent="0.3">
      <c r="E766" s="32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  <c r="AD766" s="37"/>
      <c r="AE766" s="37"/>
      <c r="AF766" s="37"/>
      <c r="AG766" s="37"/>
      <c r="AH766" s="37"/>
      <c r="AI766" s="37"/>
      <c r="AJ766" s="37"/>
      <c r="AK766" s="37"/>
      <c r="AL766" s="37"/>
      <c r="AM766" s="37"/>
      <c r="AN766" s="37"/>
      <c r="AO766" s="37"/>
      <c r="AP766" s="37"/>
      <c r="AQ766" s="37"/>
      <c r="AR766" s="37"/>
      <c r="AS766" s="37"/>
      <c r="AT766" s="37"/>
      <c r="AU766" s="37"/>
      <c r="AV766" s="37"/>
      <c r="AW766" s="37"/>
      <c r="AX766" s="37"/>
      <c r="AY766" s="37"/>
      <c r="AZ766" s="37"/>
      <c r="BA766" s="37"/>
      <c r="BB766" s="37"/>
      <c r="BC766" s="37"/>
      <c r="BD766" s="37"/>
      <c r="BE766" s="37"/>
      <c r="BF766" s="37"/>
      <c r="BG766" s="37"/>
    </row>
    <row r="767" spans="5:59" ht="15.75" customHeight="1" x14ac:dyDescent="0.3">
      <c r="E767" s="32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  <c r="AD767" s="37"/>
      <c r="AE767" s="37"/>
      <c r="AF767" s="37"/>
      <c r="AG767" s="37"/>
      <c r="AH767" s="37"/>
      <c r="AI767" s="37"/>
      <c r="AJ767" s="37"/>
      <c r="AK767" s="37"/>
      <c r="AL767" s="37"/>
      <c r="AM767" s="37"/>
      <c r="AN767" s="37"/>
      <c r="AO767" s="37"/>
      <c r="AP767" s="37"/>
      <c r="AQ767" s="37"/>
      <c r="AR767" s="37"/>
      <c r="AS767" s="37"/>
      <c r="AT767" s="37"/>
      <c r="AU767" s="37"/>
      <c r="AV767" s="37"/>
      <c r="AW767" s="37"/>
      <c r="AX767" s="37"/>
      <c r="AY767" s="37"/>
      <c r="AZ767" s="37"/>
      <c r="BA767" s="37"/>
      <c r="BB767" s="37"/>
      <c r="BC767" s="37"/>
      <c r="BD767" s="37"/>
      <c r="BE767" s="37"/>
      <c r="BF767" s="37"/>
      <c r="BG767" s="37"/>
    </row>
    <row r="768" spans="5:59" ht="15.75" customHeight="1" x14ac:dyDescent="0.3">
      <c r="E768" s="32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  <c r="AD768" s="37"/>
      <c r="AE768" s="37"/>
      <c r="AF768" s="37"/>
      <c r="AG768" s="37"/>
      <c r="AH768" s="37"/>
      <c r="AI768" s="37"/>
      <c r="AJ768" s="37"/>
      <c r="AK768" s="37"/>
      <c r="AL768" s="37"/>
      <c r="AM768" s="37"/>
      <c r="AN768" s="37"/>
      <c r="AO768" s="37"/>
      <c r="AP768" s="37"/>
      <c r="AQ768" s="37"/>
      <c r="AR768" s="37"/>
      <c r="AS768" s="37"/>
      <c r="AT768" s="37"/>
      <c r="AU768" s="37"/>
      <c r="AV768" s="37"/>
      <c r="AW768" s="37"/>
      <c r="AX768" s="37"/>
      <c r="AY768" s="37"/>
      <c r="AZ768" s="37"/>
      <c r="BA768" s="37"/>
      <c r="BB768" s="37"/>
      <c r="BC768" s="37"/>
      <c r="BD768" s="37"/>
      <c r="BE768" s="37"/>
      <c r="BF768" s="37"/>
      <c r="BG768" s="37"/>
    </row>
    <row r="769" spans="5:59" ht="15.75" customHeight="1" x14ac:dyDescent="0.3">
      <c r="E769" s="32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  <c r="AD769" s="37"/>
      <c r="AE769" s="37"/>
      <c r="AF769" s="37"/>
      <c r="AG769" s="37"/>
      <c r="AH769" s="37"/>
      <c r="AI769" s="37"/>
      <c r="AJ769" s="37"/>
      <c r="AK769" s="37"/>
      <c r="AL769" s="37"/>
      <c r="AM769" s="37"/>
      <c r="AN769" s="37"/>
      <c r="AO769" s="37"/>
      <c r="AP769" s="37"/>
      <c r="AQ769" s="37"/>
      <c r="AR769" s="37"/>
      <c r="AS769" s="37"/>
      <c r="AT769" s="37"/>
      <c r="AU769" s="37"/>
      <c r="AV769" s="37"/>
      <c r="AW769" s="37"/>
      <c r="AX769" s="37"/>
      <c r="AY769" s="37"/>
      <c r="AZ769" s="37"/>
      <c r="BA769" s="37"/>
      <c r="BB769" s="37"/>
      <c r="BC769" s="37"/>
      <c r="BD769" s="37"/>
      <c r="BE769" s="37"/>
      <c r="BF769" s="37"/>
      <c r="BG769" s="37"/>
    </row>
    <row r="770" spans="5:59" ht="15.75" customHeight="1" x14ac:dyDescent="0.3">
      <c r="E770" s="32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  <c r="AD770" s="37"/>
      <c r="AE770" s="37"/>
      <c r="AF770" s="37"/>
      <c r="AG770" s="37"/>
      <c r="AH770" s="37"/>
      <c r="AI770" s="37"/>
      <c r="AJ770" s="37"/>
      <c r="AK770" s="37"/>
      <c r="AL770" s="37"/>
      <c r="AM770" s="37"/>
      <c r="AN770" s="37"/>
      <c r="AO770" s="37"/>
      <c r="AP770" s="37"/>
      <c r="AQ770" s="37"/>
      <c r="AR770" s="37"/>
      <c r="AS770" s="37"/>
      <c r="AT770" s="37"/>
      <c r="AU770" s="37"/>
      <c r="AV770" s="37"/>
      <c r="AW770" s="37"/>
      <c r="AX770" s="37"/>
      <c r="AY770" s="37"/>
      <c r="AZ770" s="37"/>
      <c r="BA770" s="37"/>
      <c r="BB770" s="37"/>
      <c r="BC770" s="37"/>
      <c r="BD770" s="37"/>
      <c r="BE770" s="37"/>
      <c r="BF770" s="37"/>
      <c r="BG770" s="37"/>
    </row>
    <row r="771" spans="5:59" ht="15.75" customHeight="1" x14ac:dyDescent="0.3">
      <c r="E771" s="32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  <c r="AD771" s="37"/>
      <c r="AE771" s="37"/>
      <c r="AF771" s="37"/>
      <c r="AG771" s="37"/>
      <c r="AH771" s="37"/>
      <c r="AI771" s="37"/>
      <c r="AJ771" s="37"/>
      <c r="AK771" s="37"/>
      <c r="AL771" s="37"/>
      <c r="AM771" s="37"/>
      <c r="AN771" s="37"/>
      <c r="AO771" s="37"/>
      <c r="AP771" s="37"/>
      <c r="AQ771" s="37"/>
      <c r="AR771" s="37"/>
      <c r="AS771" s="37"/>
      <c r="AT771" s="37"/>
      <c r="AU771" s="37"/>
      <c r="AV771" s="37"/>
      <c r="AW771" s="37"/>
      <c r="AX771" s="37"/>
      <c r="AY771" s="37"/>
      <c r="AZ771" s="37"/>
      <c r="BA771" s="37"/>
      <c r="BB771" s="37"/>
      <c r="BC771" s="37"/>
      <c r="BD771" s="37"/>
      <c r="BE771" s="37"/>
      <c r="BF771" s="37"/>
      <c r="BG771" s="37"/>
    </row>
    <row r="772" spans="5:59" ht="15.75" customHeight="1" x14ac:dyDescent="0.3">
      <c r="E772" s="32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  <c r="AD772" s="37"/>
      <c r="AE772" s="37"/>
      <c r="AF772" s="37"/>
      <c r="AG772" s="37"/>
      <c r="AH772" s="37"/>
      <c r="AI772" s="37"/>
      <c r="AJ772" s="37"/>
      <c r="AK772" s="37"/>
      <c r="AL772" s="37"/>
      <c r="AM772" s="37"/>
      <c r="AN772" s="37"/>
      <c r="AO772" s="37"/>
      <c r="AP772" s="37"/>
      <c r="AQ772" s="37"/>
      <c r="AR772" s="37"/>
      <c r="AS772" s="37"/>
      <c r="AT772" s="37"/>
      <c r="AU772" s="37"/>
      <c r="AV772" s="37"/>
      <c r="AW772" s="37"/>
      <c r="AX772" s="37"/>
      <c r="AY772" s="37"/>
      <c r="AZ772" s="37"/>
      <c r="BA772" s="37"/>
      <c r="BB772" s="37"/>
      <c r="BC772" s="37"/>
      <c r="BD772" s="37"/>
      <c r="BE772" s="37"/>
      <c r="BF772" s="37"/>
      <c r="BG772" s="37"/>
    </row>
    <row r="773" spans="5:59" ht="15.75" customHeight="1" x14ac:dyDescent="0.3">
      <c r="E773" s="32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  <c r="AD773" s="37"/>
      <c r="AE773" s="37"/>
      <c r="AF773" s="37"/>
      <c r="AG773" s="37"/>
      <c r="AH773" s="37"/>
      <c r="AI773" s="37"/>
      <c r="AJ773" s="37"/>
      <c r="AK773" s="37"/>
      <c r="AL773" s="37"/>
      <c r="AM773" s="37"/>
      <c r="AN773" s="37"/>
      <c r="AO773" s="37"/>
      <c r="AP773" s="37"/>
      <c r="AQ773" s="37"/>
      <c r="AR773" s="37"/>
      <c r="AS773" s="37"/>
      <c r="AT773" s="37"/>
      <c r="AU773" s="37"/>
      <c r="AV773" s="37"/>
      <c r="AW773" s="37"/>
      <c r="AX773" s="37"/>
      <c r="AY773" s="37"/>
      <c r="AZ773" s="37"/>
      <c r="BA773" s="37"/>
      <c r="BB773" s="37"/>
      <c r="BC773" s="37"/>
      <c r="BD773" s="37"/>
      <c r="BE773" s="37"/>
      <c r="BF773" s="37"/>
      <c r="BG773" s="37"/>
    </row>
    <row r="774" spans="5:59" ht="15.75" customHeight="1" x14ac:dyDescent="0.3">
      <c r="E774" s="32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  <c r="AD774" s="37"/>
      <c r="AE774" s="37"/>
      <c r="AF774" s="37"/>
      <c r="AG774" s="37"/>
      <c r="AH774" s="37"/>
      <c r="AI774" s="37"/>
      <c r="AJ774" s="37"/>
      <c r="AK774" s="37"/>
      <c r="AL774" s="37"/>
      <c r="AM774" s="37"/>
      <c r="AN774" s="37"/>
      <c r="AO774" s="37"/>
      <c r="AP774" s="37"/>
      <c r="AQ774" s="37"/>
      <c r="AR774" s="37"/>
      <c r="AS774" s="37"/>
      <c r="AT774" s="37"/>
      <c r="AU774" s="37"/>
      <c r="AV774" s="37"/>
      <c r="AW774" s="37"/>
      <c r="AX774" s="37"/>
      <c r="AY774" s="37"/>
      <c r="AZ774" s="37"/>
      <c r="BA774" s="37"/>
      <c r="BB774" s="37"/>
      <c r="BC774" s="37"/>
      <c r="BD774" s="37"/>
      <c r="BE774" s="37"/>
      <c r="BF774" s="37"/>
      <c r="BG774" s="37"/>
    </row>
    <row r="775" spans="5:59" ht="15.75" customHeight="1" x14ac:dyDescent="0.3">
      <c r="E775" s="32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  <c r="AD775" s="37"/>
      <c r="AE775" s="37"/>
      <c r="AF775" s="37"/>
      <c r="AG775" s="37"/>
      <c r="AH775" s="37"/>
      <c r="AI775" s="37"/>
      <c r="AJ775" s="37"/>
      <c r="AK775" s="37"/>
      <c r="AL775" s="37"/>
      <c r="AM775" s="37"/>
      <c r="AN775" s="37"/>
      <c r="AO775" s="37"/>
      <c r="AP775" s="37"/>
      <c r="AQ775" s="37"/>
      <c r="AR775" s="37"/>
      <c r="AS775" s="37"/>
      <c r="AT775" s="37"/>
      <c r="AU775" s="37"/>
      <c r="AV775" s="37"/>
      <c r="AW775" s="37"/>
      <c r="AX775" s="37"/>
      <c r="AY775" s="37"/>
      <c r="AZ775" s="37"/>
      <c r="BA775" s="37"/>
      <c r="BB775" s="37"/>
      <c r="BC775" s="37"/>
      <c r="BD775" s="37"/>
      <c r="BE775" s="37"/>
      <c r="BF775" s="37"/>
      <c r="BG775" s="37"/>
    </row>
    <row r="776" spans="5:59" ht="15.75" customHeight="1" x14ac:dyDescent="0.3">
      <c r="E776" s="32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  <c r="AD776" s="37"/>
      <c r="AE776" s="37"/>
      <c r="AF776" s="37"/>
      <c r="AG776" s="37"/>
      <c r="AH776" s="37"/>
      <c r="AI776" s="37"/>
      <c r="AJ776" s="37"/>
      <c r="AK776" s="37"/>
      <c r="AL776" s="37"/>
      <c r="AM776" s="37"/>
      <c r="AN776" s="37"/>
      <c r="AO776" s="37"/>
      <c r="AP776" s="37"/>
      <c r="AQ776" s="37"/>
      <c r="AR776" s="37"/>
      <c r="AS776" s="37"/>
      <c r="AT776" s="37"/>
      <c r="AU776" s="37"/>
      <c r="AV776" s="37"/>
      <c r="AW776" s="37"/>
      <c r="AX776" s="37"/>
      <c r="AY776" s="37"/>
      <c r="AZ776" s="37"/>
      <c r="BA776" s="37"/>
      <c r="BB776" s="37"/>
      <c r="BC776" s="37"/>
      <c r="BD776" s="37"/>
      <c r="BE776" s="37"/>
      <c r="BF776" s="37"/>
      <c r="BG776" s="37"/>
    </row>
    <row r="777" spans="5:59" ht="15.75" customHeight="1" x14ac:dyDescent="0.3">
      <c r="E777" s="32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  <c r="AD777" s="37"/>
      <c r="AE777" s="37"/>
      <c r="AF777" s="37"/>
      <c r="AG777" s="37"/>
      <c r="AH777" s="37"/>
      <c r="AI777" s="37"/>
      <c r="AJ777" s="37"/>
      <c r="AK777" s="37"/>
      <c r="AL777" s="37"/>
      <c r="AM777" s="37"/>
      <c r="AN777" s="37"/>
      <c r="AO777" s="37"/>
      <c r="AP777" s="37"/>
      <c r="AQ777" s="37"/>
      <c r="AR777" s="37"/>
      <c r="AS777" s="37"/>
      <c r="AT777" s="37"/>
      <c r="AU777" s="37"/>
      <c r="AV777" s="37"/>
      <c r="AW777" s="37"/>
      <c r="AX777" s="37"/>
      <c r="AY777" s="37"/>
      <c r="AZ777" s="37"/>
      <c r="BA777" s="37"/>
      <c r="BB777" s="37"/>
      <c r="BC777" s="37"/>
      <c r="BD777" s="37"/>
      <c r="BE777" s="37"/>
      <c r="BF777" s="37"/>
      <c r="BG777" s="37"/>
    </row>
    <row r="778" spans="5:59" ht="15.75" customHeight="1" x14ac:dyDescent="0.3">
      <c r="E778" s="32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  <c r="AD778" s="37"/>
      <c r="AE778" s="37"/>
      <c r="AF778" s="37"/>
      <c r="AG778" s="37"/>
      <c r="AH778" s="37"/>
      <c r="AI778" s="37"/>
      <c r="AJ778" s="37"/>
      <c r="AK778" s="37"/>
      <c r="AL778" s="37"/>
      <c r="AM778" s="37"/>
      <c r="AN778" s="37"/>
      <c r="AO778" s="37"/>
      <c r="AP778" s="37"/>
      <c r="AQ778" s="37"/>
      <c r="AR778" s="37"/>
      <c r="AS778" s="37"/>
      <c r="AT778" s="37"/>
      <c r="AU778" s="37"/>
      <c r="AV778" s="37"/>
      <c r="AW778" s="37"/>
      <c r="AX778" s="37"/>
      <c r="AY778" s="37"/>
      <c r="AZ778" s="37"/>
      <c r="BA778" s="37"/>
      <c r="BB778" s="37"/>
      <c r="BC778" s="37"/>
      <c r="BD778" s="37"/>
      <c r="BE778" s="37"/>
      <c r="BF778" s="37"/>
      <c r="BG778" s="37"/>
    </row>
    <row r="779" spans="5:59" ht="15.75" customHeight="1" x14ac:dyDescent="0.3">
      <c r="E779" s="32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  <c r="AD779" s="37"/>
      <c r="AE779" s="37"/>
      <c r="AF779" s="37"/>
      <c r="AG779" s="37"/>
      <c r="AH779" s="37"/>
      <c r="AI779" s="37"/>
      <c r="AJ779" s="37"/>
      <c r="AK779" s="37"/>
      <c r="AL779" s="37"/>
      <c r="AM779" s="37"/>
      <c r="AN779" s="37"/>
      <c r="AO779" s="37"/>
      <c r="AP779" s="37"/>
      <c r="AQ779" s="37"/>
      <c r="AR779" s="37"/>
      <c r="AS779" s="37"/>
      <c r="AT779" s="37"/>
      <c r="AU779" s="37"/>
      <c r="AV779" s="37"/>
      <c r="AW779" s="37"/>
      <c r="AX779" s="37"/>
      <c r="AY779" s="37"/>
      <c r="AZ779" s="37"/>
      <c r="BA779" s="37"/>
      <c r="BB779" s="37"/>
      <c r="BC779" s="37"/>
      <c r="BD779" s="37"/>
      <c r="BE779" s="37"/>
      <c r="BF779" s="37"/>
      <c r="BG779" s="37"/>
    </row>
    <row r="780" spans="5:59" ht="15.75" customHeight="1" x14ac:dyDescent="0.3">
      <c r="E780" s="32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  <c r="AD780" s="37"/>
      <c r="AE780" s="37"/>
      <c r="AF780" s="37"/>
      <c r="AG780" s="37"/>
      <c r="AH780" s="37"/>
      <c r="AI780" s="37"/>
      <c r="AJ780" s="37"/>
      <c r="AK780" s="37"/>
      <c r="AL780" s="37"/>
      <c r="AM780" s="37"/>
      <c r="AN780" s="37"/>
      <c r="AO780" s="37"/>
      <c r="AP780" s="37"/>
      <c r="AQ780" s="37"/>
      <c r="AR780" s="37"/>
      <c r="AS780" s="37"/>
      <c r="AT780" s="37"/>
      <c r="AU780" s="37"/>
      <c r="AV780" s="37"/>
      <c r="AW780" s="37"/>
      <c r="AX780" s="37"/>
      <c r="AY780" s="37"/>
      <c r="AZ780" s="37"/>
      <c r="BA780" s="37"/>
      <c r="BB780" s="37"/>
      <c r="BC780" s="37"/>
      <c r="BD780" s="37"/>
      <c r="BE780" s="37"/>
      <c r="BF780" s="37"/>
      <c r="BG780" s="37"/>
    </row>
    <row r="781" spans="5:59" ht="15.75" customHeight="1" x14ac:dyDescent="0.3">
      <c r="E781" s="32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  <c r="AD781" s="37"/>
      <c r="AE781" s="37"/>
      <c r="AF781" s="37"/>
      <c r="AG781" s="37"/>
      <c r="AH781" s="37"/>
      <c r="AI781" s="37"/>
      <c r="AJ781" s="37"/>
      <c r="AK781" s="37"/>
      <c r="AL781" s="37"/>
      <c r="AM781" s="37"/>
      <c r="AN781" s="37"/>
      <c r="AO781" s="37"/>
      <c r="AP781" s="37"/>
      <c r="AQ781" s="37"/>
      <c r="AR781" s="37"/>
      <c r="AS781" s="37"/>
      <c r="AT781" s="37"/>
      <c r="AU781" s="37"/>
      <c r="AV781" s="37"/>
      <c r="AW781" s="37"/>
      <c r="AX781" s="37"/>
      <c r="AY781" s="37"/>
      <c r="AZ781" s="37"/>
      <c r="BA781" s="37"/>
      <c r="BB781" s="37"/>
      <c r="BC781" s="37"/>
      <c r="BD781" s="37"/>
      <c r="BE781" s="37"/>
      <c r="BF781" s="37"/>
      <c r="BG781" s="37"/>
    </row>
    <row r="782" spans="5:59" ht="15.75" customHeight="1" x14ac:dyDescent="0.3">
      <c r="E782" s="32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  <c r="AD782" s="37"/>
      <c r="AE782" s="37"/>
      <c r="AF782" s="37"/>
      <c r="AG782" s="37"/>
      <c r="AH782" s="37"/>
      <c r="AI782" s="37"/>
      <c r="AJ782" s="37"/>
      <c r="AK782" s="37"/>
      <c r="AL782" s="37"/>
      <c r="AM782" s="37"/>
      <c r="AN782" s="37"/>
      <c r="AO782" s="37"/>
      <c r="AP782" s="37"/>
      <c r="AQ782" s="37"/>
      <c r="AR782" s="37"/>
      <c r="AS782" s="37"/>
      <c r="AT782" s="37"/>
      <c r="AU782" s="37"/>
      <c r="AV782" s="37"/>
      <c r="AW782" s="37"/>
      <c r="AX782" s="37"/>
      <c r="AY782" s="37"/>
      <c r="AZ782" s="37"/>
      <c r="BA782" s="37"/>
      <c r="BB782" s="37"/>
      <c r="BC782" s="37"/>
      <c r="BD782" s="37"/>
      <c r="BE782" s="37"/>
      <c r="BF782" s="37"/>
      <c r="BG782" s="37"/>
    </row>
    <row r="783" spans="5:59" ht="15.75" customHeight="1" x14ac:dyDescent="0.3">
      <c r="E783" s="32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  <c r="AD783" s="37"/>
      <c r="AE783" s="37"/>
      <c r="AF783" s="37"/>
      <c r="AG783" s="37"/>
      <c r="AH783" s="37"/>
      <c r="AI783" s="37"/>
      <c r="AJ783" s="37"/>
      <c r="AK783" s="37"/>
      <c r="AL783" s="37"/>
      <c r="AM783" s="37"/>
      <c r="AN783" s="37"/>
      <c r="AO783" s="37"/>
      <c r="AP783" s="37"/>
      <c r="AQ783" s="37"/>
      <c r="AR783" s="37"/>
      <c r="AS783" s="37"/>
      <c r="AT783" s="37"/>
      <c r="AU783" s="37"/>
      <c r="AV783" s="37"/>
      <c r="AW783" s="37"/>
      <c r="AX783" s="37"/>
      <c r="AY783" s="37"/>
      <c r="AZ783" s="37"/>
      <c r="BA783" s="37"/>
      <c r="BB783" s="37"/>
      <c r="BC783" s="37"/>
      <c r="BD783" s="37"/>
      <c r="BE783" s="37"/>
      <c r="BF783" s="37"/>
      <c r="BG783" s="37"/>
    </row>
    <row r="784" spans="5:59" ht="15.75" customHeight="1" x14ac:dyDescent="0.3">
      <c r="E784" s="32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  <c r="AD784" s="37"/>
      <c r="AE784" s="37"/>
      <c r="AF784" s="37"/>
      <c r="AG784" s="37"/>
      <c r="AH784" s="37"/>
      <c r="AI784" s="37"/>
      <c r="AJ784" s="37"/>
      <c r="AK784" s="37"/>
      <c r="AL784" s="37"/>
      <c r="AM784" s="37"/>
      <c r="AN784" s="37"/>
      <c r="AO784" s="37"/>
      <c r="AP784" s="37"/>
      <c r="AQ784" s="37"/>
      <c r="AR784" s="37"/>
      <c r="AS784" s="37"/>
      <c r="AT784" s="37"/>
      <c r="AU784" s="37"/>
      <c r="AV784" s="37"/>
      <c r="AW784" s="37"/>
      <c r="AX784" s="37"/>
      <c r="AY784" s="37"/>
      <c r="AZ784" s="37"/>
      <c r="BA784" s="37"/>
      <c r="BB784" s="37"/>
      <c r="BC784" s="37"/>
      <c r="BD784" s="37"/>
      <c r="BE784" s="37"/>
      <c r="BF784" s="37"/>
      <c r="BG784" s="37"/>
    </row>
    <row r="785" spans="5:59" ht="15.75" customHeight="1" x14ac:dyDescent="0.3">
      <c r="E785" s="32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  <c r="AD785" s="37"/>
      <c r="AE785" s="37"/>
      <c r="AF785" s="37"/>
      <c r="AG785" s="37"/>
      <c r="AH785" s="37"/>
      <c r="AI785" s="37"/>
      <c r="AJ785" s="37"/>
      <c r="AK785" s="37"/>
      <c r="AL785" s="37"/>
      <c r="AM785" s="37"/>
      <c r="AN785" s="37"/>
      <c r="AO785" s="37"/>
      <c r="AP785" s="37"/>
      <c r="AQ785" s="37"/>
      <c r="AR785" s="37"/>
      <c r="AS785" s="37"/>
      <c r="AT785" s="37"/>
      <c r="AU785" s="37"/>
      <c r="AV785" s="37"/>
      <c r="AW785" s="37"/>
      <c r="AX785" s="37"/>
      <c r="AY785" s="37"/>
      <c r="AZ785" s="37"/>
      <c r="BA785" s="37"/>
      <c r="BB785" s="37"/>
      <c r="BC785" s="37"/>
      <c r="BD785" s="37"/>
      <c r="BE785" s="37"/>
      <c r="BF785" s="37"/>
      <c r="BG785" s="37"/>
    </row>
    <row r="786" spans="5:59" ht="15.75" customHeight="1" x14ac:dyDescent="0.3">
      <c r="E786" s="32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  <c r="AD786" s="37"/>
      <c r="AE786" s="37"/>
      <c r="AF786" s="37"/>
      <c r="AG786" s="37"/>
      <c r="AH786" s="37"/>
      <c r="AI786" s="37"/>
      <c r="AJ786" s="37"/>
      <c r="AK786" s="37"/>
      <c r="AL786" s="37"/>
      <c r="AM786" s="37"/>
      <c r="AN786" s="37"/>
      <c r="AO786" s="37"/>
      <c r="AP786" s="37"/>
      <c r="AQ786" s="37"/>
      <c r="AR786" s="37"/>
      <c r="AS786" s="37"/>
      <c r="AT786" s="37"/>
      <c r="AU786" s="37"/>
      <c r="AV786" s="37"/>
      <c r="AW786" s="37"/>
      <c r="AX786" s="37"/>
      <c r="AY786" s="37"/>
      <c r="AZ786" s="37"/>
      <c r="BA786" s="37"/>
      <c r="BB786" s="37"/>
      <c r="BC786" s="37"/>
      <c r="BD786" s="37"/>
      <c r="BE786" s="37"/>
      <c r="BF786" s="37"/>
      <c r="BG786" s="37"/>
    </row>
    <row r="787" spans="5:59" ht="15.75" customHeight="1" x14ac:dyDescent="0.3">
      <c r="E787" s="32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  <c r="AD787" s="37"/>
      <c r="AE787" s="37"/>
      <c r="AF787" s="37"/>
      <c r="AG787" s="37"/>
      <c r="AH787" s="37"/>
      <c r="AI787" s="37"/>
      <c r="AJ787" s="37"/>
      <c r="AK787" s="37"/>
      <c r="AL787" s="37"/>
      <c r="AM787" s="37"/>
      <c r="AN787" s="37"/>
      <c r="AO787" s="37"/>
      <c r="AP787" s="37"/>
      <c r="AQ787" s="37"/>
      <c r="AR787" s="37"/>
      <c r="AS787" s="37"/>
      <c r="AT787" s="37"/>
      <c r="AU787" s="37"/>
      <c r="AV787" s="37"/>
      <c r="AW787" s="37"/>
      <c r="AX787" s="37"/>
      <c r="AY787" s="37"/>
      <c r="AZ787" s="37"/>
      <c r="BA787" s="37"/>
      <c r="BB787" s="37"/>
      <c r="BC787" s="37"/>
      <c r="BD787" s="37"/>
      <c r="BE787" s="37"/>
      <c r="BF787" s="37"/>
      <c r="BG787" s="37"/>
    </row>
    <row r="788" spans="5:59" ht="15.75" customHeight="1" x14ac:dyDescent="0.3">
      <c r="E788" s="32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  <c r="AD788" s="37"/>
      <c r="AE788" s="37"/>
      <c r="AF788" s="37"/>
      <c r="AG788" s="37"/>
      <c r="AH788" s="37"/>
      <c r="AI788" s="37"/>
      <c r="AJ788" s="37"/>
      <c r="AK788" s="37"/>
      <c r="AL788" s="37"/>
      <c r="AM788" s="37"/>
      <c r="AN788" s="37"/>
      <c r="AO788" s="37"/>
      <c r="AP788" s="37"/>
      <c r="AQ788" s="37"/>
      <c r="AR788" s="37"/>
      <c r="AS788" s="37"/>
      <c r="AT788" s="37"/>
      <c r="AU788" s="37"/>
      <c r="AV788" s="37"/>
      <c r="AW788" s="37"/>
      <c r="AX788" s="37"/>
      <c r="AY788" s="37"/>
      <c r="AZ788" s="37"/>
      <c r="BA788" s="37"/>
      <c r="BB788" s="37"/>
      <c r="BC788" s="37"/>
      <c r="BD788" s="37"/>
      <c r="BE788" s="37"/>
      <c r="BF788" s="37"/>
      <c r="BG788" s="37"/>
    </row>
    <row r="789" spans="5:59" ht="15.75" customHeight="1" x14ac:dyDescent="0.3">
      <c r="E789" s="32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  <c r="AD789" s="37"/>
      <c r="AE789" s="37"/>
      <c r="AF789" s="37"/>
      <c r="AG789" s="37"/>
      <c r="AH789" s="37"/>
      <c r="AI789" s="37"/>
      <c r="AJ789" s="37"/>
      <c r="AK789" s="37"/>
      <c r="AL789" s="37"/>
      <c r="AM789" s="37"/>
      <c r="AN789" s="37"/>
      <c r="AO789" s="37"/>
      <c r="AP789" s="37"/>
      <c r="AQ789" s="37"/>
      <c r="AR789" s="37"/>
      <c r="AS789" s="37"/>
      <c r="AT789" s="37"/>
      <c r="AU789" s="37"/>
      <c r="AV789" s="37"/>
      <c r="AW789" s="37"/>
      <c r="AX789" s="37"/>
      <c r="AY789" s="37"/>
      <c r="AZ789" s="37"/>
      <c r="BA789" s="37"/>
      <c r="BB789" s="37"/>
      <c r="BC789" s="37"/>
      <c r="BD789" s="37"/>
      <c r="BE789" s="37"/>
      <c r="BF789" s="37"/>
      <c r="BG789" s="37"/>
    </row>
    <row r="790" spans="5:59" ht="15.75" customHeight="1" x14ac:dyDescent="0.3">
      <c r="E790" s="32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  <c r="AD790" s="37"/>
      <c r="AE790" s="37"/>
      <c r="AF790" s="37"/>
      <c r="AG790" s="37"/>
      <c r="AH790" s="37"/>
      <c r="AI790" s="37"/>
      <c r="AJ790" s="37"/>
      <c r="AK790" s="37"/>
      <c r="AL790" s="37"/>
      <c r="AM790" s="37"/>
      <c r="AN790" s="37"/>
      <c r="AO790" s="37"/>
      <c r="AP790" s="37"/>
      <c r="AQ790" s="37"/>
      <c r="AR790" s="37"/>
      <c r="AS790" s="37"/>
      <c r="AT790" s="37"/>
      <c r="AU790" s="37"/>
      <c r="AV790" s="37"/>
      <c r="AW790" s="37"/>
      <c r="AX790" s="37"/>
      <c r="AY790" s="37"/>
      <c r="AZ790" s="37"/>
      <c r="BA790" s="37"/>
      <c r="BB790" s="37"/>
      <c r="BC790" s="37"/>
      <c r="BD790" s="37"/>
      <c r="BE790" s="37"/>
      <c r="BF790" s="37"/>
      <c r="BG790" s="37"/>
    </row>
    <row r="791" spans="5:59" ht="15.75" customHeight="1" x14ac:dyDescent="0.3">
      <c r="E791" s="32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  <c r="AD791" s="37"/>
      <c r="AE791" s="37"/>
      <c r="AF791" s="37"/>
      <c r="AG791" s="37"/>
      <c r="AH791" s="37"/>
      <c r="AI791" s="37"/>
      <c r="AJ791" s="37"/>
      <c r="AK791" s="37"/>
      <c r="AL791" s="37"/>
      <c r="AM791" s="37"/>
      <c r="AN791" s="37"/>
      <c r="AO791" s="37"/>
      <c r="AP791" s="37"/>
      <c r="AQ791" s="37"/>
      <c r="AR791" s="37"/>
      <c r="AS791" s="37"/>
      <c r="AT791" s="37"/>
      <c r="AU791" s="37"/>
      <c r="AV791" s="37"/>
      <c r="AW791" s="37"/>
      <c r="AX791" s="37"/>
      <c r="AY791" s="37"/>
      <c r="AZ791" s="37"/>
      <c r="BA791" s="37"/>
      <c r="BB791" s="37"/>
      <c r="BC791" s="37"/>
      <c r="BD791" s="37"/>
      <c r="BE791" s="37"/>
      <c r="BF791" s="37"/>
      <c r="BG791" s="37"/>
    </row>
    <row r="792" spans="5:59" ht="15.75" customHeight="1" x14ac:dyDescent="0.3">
      <c r="E792" s="32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  <c r="AD792" s="37"/>
      <c r="AE792" s="37"/>
      <c r="AF792" s="37"/>
      <c r="AG792" s="37"/>
      <c r="AH792" s="37"/>
      <c r="AI792" s="37"/>
      <c r="AJ792" s="37"/>
      <c r="AK792" s="37"/>
      <c r="AL792" s="37"/>
      <c r="AM792" s="37"/>
      <c r="AN792" s="37"/>
      <c r="AO792" s="37"/>
      <c r="AP792" s="37"/>
      <c r="AQ792" s="37"/>
      <c r="AR792" s="37"/>
      <c r="AS792" s="37"/>
      <c r="AT792" s="37"/>
      <c r="AU792" s="37"/>
      <c r="AV792" s="37"/>
      <c r="AW792" s="37"/>
      <c r="AX792" s="37"/>
      <c r="AY792" s="37"/>
      <c r="AZ792" s="37"/>
      <c r="BA792" s="37"/>
      <c r="BB792" s="37"/>
      <c r="BC792" s="37"/>
      <c r="BD792" s="37"/>
      <c r="BE792" s="37"/>
      <c r="BF792" s="37"/>
      <c r="BG792" s="37"/>
    </row>
    <row r="793" spans="5:59" ht="15.75" customHeight="1" x14ac:dyDescent="0.3">
      <c r="E793" s="32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  <c r="AD793" s="37"/>
      <c r="AE793" s="37"/>
      <c r="AF793" s="37"/>
      <c r="AG793" s="37"/>
      <c r="AH793" s="37"/>
      <c r="AI793" s="37"/>
      <c r="AJ793" s="37"/>
      <c r="AK793" s="37"/>
      <c r="AL793" s="37"/>
      <c r="AM793" s="37"/>
      <c r="AN793" s="37"/>
      <c r="AO793" s="37"/>
      <c r="AP793" s="37"/>
      <c r="AQ793" s="37"/>
      <c r="AR793" s="37"/>
      <c r="AS793" s="37"/>
      <c r="AT793" s="37"/>
      <c r="AU793" s="37"/>
      <c r="AV793" s="37"/>
      <c r="AW793" s="37"/>
      <c r="AX793" s="37"/>
      <c r="AY793" s="37"/>
      <c r="AZ793" s="37"/>
      <c r="BA793" s="37"/>
      <c r="BB793" s="37"/>
      <c r="BC793" s="37"/>
      <c r="BD793" s="37"/>
      <c r="BE793" s="37"/>
      <c r="BF793" s="37"/>
      <c r="BG793" s="37"/>
    </row>
    <row r="794" spans="5:59" ht="15.75" customHeight="1" x14ac:dyDescent="0.3">
      <c r="E794" s="32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  <c r="AD794" s="37"/>
      <c r="AE794" s="37"/>
      <c r="AF794" s="37"/>
      <c r="AG794" s="37"/>
      <c r="AH794" s="37"/>
      <c r="AI794" s="37"/>
      <c r="AJ794" s="37"/>
      <c r="AK794" s="37"/>
      <c r="AL794" s="37"/>
      <c r="AM794" s="37"/>
      <c r="AN794" s="37"/>
      <c r="AO794" s="37"/>
      <c r="AP794" s="37"/>
      <c r="AQ794" s="37"/>
      <c r="AR794" s="37"/>
      <c r="AS794" s="37"/>
      <c r="AT794" s="37"/>
      <c r="AU794" s="37"/>
      <c r="AV794" s="37"/>
      <c r="AW794" s="37"/>
      <c r="AX794" s="37"/>
      <c r="AY794" s="37"/>
      <c r="AZ794" s="37"/>
      <c r="BA794" s="37"/>
      <c r="BB794" s="37"/>
      <c r="BC794" s="37"/>
      <c r="BD794" s="37"/>
      <c r="BE794" s="37"/>
      <c r="BF794" s="37"/>
      <c r="BG794" s="37"/>
    </row>
    <row r="795" spans="5:59" ht="15.75" customHeight="1" x14ac:dyDescent="0.3">
      <c r="E795" s="32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  <c r="AD795" s="37"/>
      <c r="AE795" s="37"/>
      <c r="AF795" s="37"/>
      <c r="AG795" s="37"/>
      <c r="AH795" s="37"/>
      <c r="AI795" s="37"/>
      <c r="AJ795" s="37"/>
      <c r="AK795" s="37"/>
      <c r="AL795" s="37"/>
      <c r="AM795" s="37"/>
      <c r="AN795" s="37"/>
      <c r="AO795" s="37"/>
      <c r="AP795" s="37"/>
      <c r="AQ795" s="37"/>
      <c r="AR795" s="37"/>
      <c r="AS795" s="37"/>
      <c r="AT795" s="37"/>
      <c r="AU795" s="37"/>
      <c r="AV795" s="37"/>
      <c r="AW795" s="37"/>
      <c r="AX795" s="37"/>
      <c r="AY795" s="37"/>
      <c r="AZ795" s="37"/>
      <c r="BA795" s="37"/>
      <c r="BB795" s="37"/>
      <c r="BC795" s="37"/>
      <c r="BD795" s="37"/>
      <c r="BE795" s="37"/>
      <c r="BF795" s="37"/>
      <c r="BG795" s="37"/>
    </row>
    <row r="796" spans="5:59" ht="15.75" customHeight="1" x14ac:dyDescent="0.3">
      <c r="E796" s="32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  <c r="AD796" s="37"/>
      <c r="AE796" s="37"/>
      <c r="AF796" s="37"/>
      <c r="AG796" s="37"/>
      <c r="AH796" s="37"/>
      <c r="AI796" s="37"/>
      <c r="AJ796" s="37"/>
      <c r="AK796" s="37"/>
      <c r="AL796" s="37"/>
      <c r="AM796" s="37"/>
      <c r="AN796" s="37"/>
      <c r="AO796" s="37"/>
      <c r="AP796" s="37"/>
      <c r="AQ796" s="37"/>
      <c r="AR796" s="37"/>
      <c r="AS796" s="37"/>
      <c r="AT796" s="37"/>
      <c r="AU796" s="37"/>
      <c r="AV796" s="37"/>
      <c r="AW796" s="37"/>
      <c r="AX796" s="37"/>
      <c r="AY796" s="37"/>
      <c r="AZ796" s="37"/>
      <c r="BA796" s="37"/>
      <c r="BB796" s="37"/>
      <c r="BC796" s="37"/>
      <c r="BD796" s="37"/>
      <c r="BE796" s="37"/>
      <c r="BF796" s="37"/>
      <c r="BG796" s="37"/>
    </row>
    <row r="797" spans="5:59" ht="15.75" customHeight="1" x14ac:dyDescent="0.3">
      <c r="E797" s="32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  <c r="AD797" s="37"/>
      <c r="AE797" s="37"/>
      <c r="AF797" s="37"/>
      <c r="AG797" s="37"/>
      <c r="AH797" s="37"/>
      <c r="AI797" s="37"/>
      <c r="AJ797" s="37"/>
      <c r="AK797" s="37"/>
      <c r="AL797" s="37"/>
      <c r="AM797" s="37"/>
      <c r="AN797" s="37"/>
      <c r="AO797" s="37"/>
      <c r="AP797" s="37"/>
      <c r="AQ797" s="37"/>
      <c r="AR797" s="37"/>
      <c r="AS797" s="37"/>
      <c r="AT797" s="37"/>
      <c r="AU797" s="37"/>
      <c r="AV797" s="37"/>
      <c r="AW797" s="37"/>
      <c r="AX797" s="37"/>
      <c r="AY797" s="37"/>
      <c r="AZ797" s="37"/>
      <c r="BA797" s="37"/>
      <c r="BB797" s="37"/>
      <c r="BC797" s="37"/>
      <c r="BD797" s="37"/>
      <c r="BE797" s="37"/>
      <c r="BF797" s="37"/>
      <c r="BG797" s="37"/>
    </row>
    <row r="798" spans="5:59" ht="15.75" customHeight="1" x14ac:dyDescent="0.3">
      <c r="E798" s="32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  <c r="AD798" s="37"/>
      <c r="AE798" s="37"/>
      <c r="AF798" s="37"/>
      <c r="AG798" s="37"/>
      <c r="AH798" s="37"/>
      <c r="AI798" s="37"/>
      <c r="AJ798" s="37"/>
      <c r="AK798" s="37"/>
      <c r="AL798" s="37"/>
      <c r="AM798" s="37"/>
      <c r="AN798" s="37"/>
      <c r="AO798" s="37"/>
      <c r="AP798" s="37"/>
      <c r="AQ798" s="37"/>
      <c r="AR798" s="37"/>
      <c r="AS798" s="37"/>
      <c r="AT798" s="37"/>
      <c r="AU798" s="37"/>
      <c r="AV798" s="37"/>
      <c r="AW798" s="37"/>
      <c r="AX798" s="37"/>
      <c r="AY798" s="37"/>
      <c r="AZ798" s="37"/>
      <c r="BA798" s="37"/>
      <c r="BB798" s="37"/>
      <c r="BC798" s="37"/>
      <c r="BD798" s="37"/>
      <c r="BE798" s="37"/>
      <c r="BF798" s="37"/>
      <c r="BG798" s="37"/>
    </row>
    <row r="799" spans="5:59" ht="15.75" customHeight="1" x14ac:dyDescent="0.3">
      <c r="E799" s="32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  <c r="AD799" s="37"/>
      <c r="AE799" s="37"/>
      <c r="AF799" s="37"/>
      <c r="AG799" s="37"/>
      <c r="AH799" s="37"/>
      <c r="AI799" s="37"/>
      <c r="AJ799" s="37"/>
      <c r="AK799" s="37"/>
      <c r="AL799" s="37"/>
      <c r="AM799" s="37"/>
      <c r="AN799" s="37"/>
      <c r="AO799" s="37"/>
      <c r="AP799" s="37"/>
      <c r="AQ799" s="37"/>
      <c r="AR799" s="37"/>
      <c r="AS799" s="37"/>
      <c r="AT799" s="37"/>
      <c r="AU799" s="37"/>
      <c r="AV799" s="37"/>
      <c r="AW799" s="37"/>
      <c r="AX799" s="37"/>
      <c r="AY799" s="37"/>
      <c r="AZ799" s="37"/>
      <c r="BA799" s="37"/>
      <c r="BB799" s="37"/>
      <c r="BC799" s="37"/>
      <c r="BD799" s="37"/>
      <c r="BE799" s="37"/>
      <c r="BF799" s="37"/>
      <c r="BG799" s="37"/>
    </row>
    <row r="800" spans="5:59" ht="15.75" customHeight="1" x14ac:dyDescent="0.3">
      <c r="E800" s="32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  <c r="AD800" s="37"/>
      <c r="AE800" s="37"/>
      <c r="AF800" s="37"/>
      <c r="AG800" s="37"/>
      <c r="AH800" s="37"/>
      <c r="AI800" s="37"/>
      <c r="AJ800" s="37"/>
      <c r="AK800" s="37"/>
      <c r="AL800" s="37"/>
      <c r="AM800" s="37"/>
      <c r="AN800" s="37"/>
      <c r="AO800" s="37"/>
      <c r="AP800" s="37"/>
      <c r="AQ800" s="37"/>
      <c r="AR800" s="37"/>
      <c r="AS800" s="37"/>
      <c r="AT800" s="37"/>
      <c r="AU800" s="37"/>
      <c r="AV800" s="37"/>
      <c r="AW800" s="37"/>
      <c r="AX800" s="37"/>
      <c r="AY800" s="37"/>
      <c r="AZ800" s="37"/>
      <c r="BA800" s="37"/>
      <c r="BB800" s="37"/>
      <c r="BC800" s="37"/>
      <c r="BD800" s="37"/>
      <c r="BE800" s="37"/>
      <c r="BF800" s="37"/>
      <c r="BG800" s="37"/>
    </row>
    <row r="801" spans="5:59" ht="15.75" customHeight="1" x14ac:dyDescent="0.3">
      <c r="E801" s="32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  <c r="AD801" s="37"/>
      <c r="AE801" s="37"/>
      <c r="AF801" s="37"/>
      <c r="AG801" s="37"/>
      <c r="AH801" s="37"/>
      <c r="AI801" s="37"/>
      <c r="AJ801" s="37"/>
      <c r="AK801" s="37"/>
      <c r="AL801" s="37"/>
      <c r="AM801" s="37"/>
      <c r="AN801" s="37"/>
      <c r="AO801" s="37"/>
      <c r="AP801" s="37"/>
      <c r="AQ801" s="37"/>
      <c r="AR801" s="37"/>
      <c r="AS801" s="37"/>
      <c r="AT801" s="37"/>
      <c r="AU801" s="37"/>
      <c r="AV801" s="37"/>
      <c r="AW801" s="37"/>
      <c r="AX801" s="37"/>
      <c r="AY801" s="37"/>
      <c r="AZ801" s="37"/>
      <c r="BA801" s="37"/>
      <c r="BB801" s="37"/>
      <c r="BC801" s="37"/>
      <c r="BD801" s="37"/>
      <c r="BE801" s="37"/>
      <c r="BF801" s="37"/>
      <c r="BG801" s="37"/>
    </row>
    <row r="802" spans="5:59" ht="15.75" customHeight="1" x14ac:dyDescent="0.3">
      <c r="E802" s="32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  <c r="AD802" s="37"/>
      <c r="AE802" s="37"/>
      <c r="AF802" s="37"/>
      <c r="AG802" s="37"/>
      <c r="AH802" s="37"/>
      <c r="AI802" s="37"/>
      <c r="AJ802" s="37"/>
      <c r="AK802" s="37"/>
      <c r="AL802" s="37"/>
      <c r="AM802" s="37"/>
      <c r="AN802" s="37"/>
      <c r="AO802" s="37"/>
      <c r="AP802" s="37"/>
      <c r="AQ802" s="37"/>
      <c r="AR802" s="37"/>
      <c r="AS802" s="37"/>
      <c r="AT802" s="37"/>
      <c r="AU802" s="37"/>
      <c r="AV802" s="37"/>
      <c r="AW802" s="37"/>
      <c r="AX802" s="37"/>
      <c r="AY802" s="37"/>
      <c r="AZ802" s="37"/>
      <c r="BA802" s="37"/>
      <c r="BB802" s="37"/>
      <c r="BC802" s="37"/>
      <c r="BD802" s="37"/>
      <c r="BE802" s="37"/>
      <c r="BF802" s="37"/>
      <c r="BG802" s="37"/>
    </row>
    <row r="803" spans="5:59" ht="15.75" customHeight="1" x14ac:dyDescent="0.3">
      <c r="E803" s="32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  <c r="AD803" s="37"/>
      <c r="AE803" s="37"/>
      <c r="AF803" s="37"/>
      <c r="AG803" s="37"/>
      <c r="AH803" s="37"/>
      <c r="AI803" s="37"/>
      <c r="AJ803" s="37"/>
      <c r="AK803" s="37"/>
      <c r="AL803" s="37"/>
      <c r="AM803" s="37"/>
      <c r="AN803" s="37"/>
      <c r="AO803" s="37"/>
      <c r="AP803" s="37"/>
      <c r="AQ803" s="37"/>
      <c r="AR803" s="37"/>
      <c r="AS803" s="37"/>
      <c r="AT803" s="37"/>
      <c r="AU803" s="37"/>
      <c r="AV803" s="37"/>
      <c r="AW803" s="37"/>
      <c r="AX803" s="37"/>
      <c r="AY803" s="37"/>
      <c r="AZ803" s="37"/>
      <c r="BA803" s="37"/>
      <c r="BB803" s="37"/>
      <c r="BC803" s="37"/>
      <c r="BD803" s="37"/>
      <c r="BE803" s="37"/>
      <c r="BF803" s="37"/>
      <c r="BG803" s="37"/>
    </row>
    <row r="804" spans="5:59" ht="15.75" customHeight="1" x14ac:dyDescent="0.3">
      <c r="E804" s="32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  <c r="AD804" s="37"/>
      <c r="AE804" s="37"/>
      <c r="AF804" s="37"/>
      <c r="AG804" s="37"/>
      <c r="AH804" s="37"/>
      <c r="AI804" s="37"/>
      <c r="AJ804" s="37"/>
      <c r="AK804" s="37"/>
      <c r="AL804" s="37"/>
      <c r="AM804" s="37"/>
      <c r="AN804" s="37"/>
      <c r="AO804" s="37"/>
      <c r="AP804" s="37"/>
      <c r="AQ804" s="37"/>
      <c r="AR804" s="37"/>
      <c r="AS804" s="37"/>
      <c r="AT804" s="37"/>
      <c r="AU804" s="37"/>
      <c r="AV804" s="37"/>
      <c r="AW804" s="37"/>
      <c r="AX804" s="37"/>
      <c r="AY804" s="37"/>
      <c r="AZ804" s="37"/>
      <c r="BA804" s="37"/>
      <c r="BB804" s="37"/>
      <c r="BC804" s="37"/>
      <c r="BD804" s="37"/>
      <c r="BE804" s="37"/>
      <c r="BF804" s="37"/>
      <c r="BG804" s="37"/>
    </row>
    <row r="805" spans="5:59" ht="15.75" customHeight="1" x14ac:dyDescent="0.3">
      <c r="E805" s="32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  <c r="AD805" s="37"/>
      <c r="AE805" s="37"/>
      <c r="AF805" s="37"/>
      <c r="AG805" s="37"/>
      <c r="AH805" s="37"/>
      <c r="AI805" s="37"/>
      <c r="AJ805" s="37"/>
      <c r="AK805" s="37"/>
      <c r="AL805" s="37"/>
      <c r="AM805" s="37"/>
      <c r="AN805" s="37"/>
      <c r="AO805" s="37"/>
      <c r="AP805" s="37"/>
      <c r="AQ805" s="37"/>
      <c r="AR805" s="37"/>
      <c r="AS805" s="37"/>
      <c r="AT805" s="37"/>
      <c r="AU805" s="37"/>
      <c r="AV805" s="37"/>
      <c r="AW805" s="37"/>
      <c r="AX805" s="37"/>
      <c r="AY805" s="37"/>
      <c r="AZ805" s="37"/>
      <c r="BA805" s="37"/>
      <c r="BB805" s="37"/>
      <c r="BC805" s="37"/>
      <c r="BD805" s="37"/>
      <c r="BE805" s="37"/>
      <c r="BF805" s="37"/>
      <c r="BG805" s="37"/>
    </row>
    <row r="806" spans="5:59" ht="15.75" customHeight="1" x14ac:dyDescent="0.3">
      <c r="E806" s="32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  <c r="AD806" s="37"/>
      <c r="AE806" s="37"/>
      <c r="AF806" s="37"/>
      <c r="AG806" s="37"/>
      <c r="AH806" s="37"/>
      <c r="AI806" s="37"/>
      <c r="AJ806" s="37"/>
      <c r="AK806" s="37"/>
      <c r="AL806" s="37"/>
      <c r="AM806" s="37"/>
      <c r="AN806" s="37"/>
      <c r="AO806" s="37"/>
      <c r="AP806" s="37"/>
      <c r="AQ806" s="37"/>
      <c r="AR806" s="37"/>
      <c r="AS806" s="37"/>
      <c r="AT806" s="37"/>
      <c r="AU806" s="37"/>
      <c r="AV806" s="37"/>
      <c r="AW806" s="37"/>
      <c r="AX806" s="37"/>
      <c r="AY806" s="37"/>
      <c r="AZ806" s="37"/>
      <c r="BA806" s="37"/>
      <c r="BB806" s="37"/>
      <c r="BC806" s="37"/>
      <c r="BD806" s="37"/>
      <c r="BE806" s="37"/>
      <c r="BF806" s="37"/>
      <c r="BG806" s="37"/>
    </row>
    <row r="807" spans="5:59" ht="15.75" customHeight="1" x14ac:dyDescent="0.3">
      <c r="E807" s="32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  <c r="AD807" s="37"/>
      <c r="AE807" s="37"/>
      <c r="AF807" s="37"/>
      <c r="AG807" s="37"/>
      <c r="AH807" s="37"/>
      <c r="AI807" s="37"/>
      <c r="AJ807" s="37"/>
      <c r="AK807" s="37"/>
      <c r="AL807" s="37"/>
      <c r="AM807" s="37"/>
      <c r="AN807" s="37"/>
      <c r="AO807" s="37"/>
      <c r="AP807" s="37"/>
      <c r="AQ807" s="37"/>
      <c r="AR807" s="37"/>
      <c r="AS807" s="37"/>
      <c r="AT807" s="37"/>
      <c r="AU807" s="37"/>
      <c r="AV807" s="37"/>
      <c r="AW807" s="37"/>
      <c r="AX807" s="37"/>
      <c r="AY807" s="37"/>
      <c r="AZ807" s="37"/>
      <c r="BA807" s="37"/>
      <c r="BB807" s="37"/>
      <c r="BC807" s="37"/>
      <c r="BD807" s="37"/>
      <c r="BE807" s="37"/>
      <c r="BF807" s="37"/>
      <c r="BG807" s="37"/>
    </row>
    <row r="808" spans="5:59" ht="15.75" customHeight="1" x14ac:dyDescent="0.3">
      <c r="E808" s="32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  <c r="AD808" s="37"/>
      <c r="AE808" s="37"/>
      <c r="AF808" s="37"/>
      <c r="AG808" s="37"/>
      <c r="AH808" s="37"/>
      <c r="AI808" s="37"/>
      <c r="AJ808" s="37"/>
      <c r="AK808" s="37"/>
      <c r="AL808" s="37"/>
      <c r="AM808" s="37"/>
      <c r="AN808" s="37"/>
      <c r="AO808" s="37"/>
      <c r="AP808" s="37"/>
      <c r="AQ808" s="37"/>
      <c r="AR808" s="37"/>
      <c r="AS808" s="37"/>
      <c r="AT808" s="37"/>
      <c r="AU808" s="37"/>
      <c r="AV808" s="37"/>
      <c r="AW808" s="37"/>
      <c r="AX808" s="37"/>
      <c r="AY808" s="37"/>
      <c r="AZ808" s="37"/>
      <c r="BA808" s="37"/>
      <c r="BB808" s="37"/>
      <c r="BC808" s="37"/>
      <c r="BD808" s="37"/>
      <c r="BE808" s="37"/>
      <c r="BF808" s="37"/>
      <c r="BG808" s="37"/>
    </row>
    <row r="809" spans="5:59" ht="15.75" customHeight="1" x14ac:dyDescent="0.3">
      <c r="E809" s="32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  <c r="AD809" s="37"/>
      <c r="AE809" s="37"/>
      <c r="AF809" s="37"/>
      <c r="AG809" s="37"/>
      <c r="AH809" s="37"/>
      <c r="AI809" s="37"/>
      <c r="AJ809" s="37"/>
      <c r="AK809" s="37"/>
      <c r="AL809" s="37"/>
      <c r="AM809" s="37"/>
      <c r="AN809" s="37"/>
      <c r="AO809" s="37"/>
      <c r="AP809" s="37"/>
      <c r="AQ809" s="37"/>
      <c r="AR809" s="37"/>
      <c r="AS809" s="37"/>
      <c r="AT809" s="37"/>
      <c r="AU809" s="37"/>
      <c r="AV809" s="37"/>
      <c r="AW809" s="37"/>
      <c r="AX809" s="37"/>
      <c r="AY809" s="37"/>
      <c r="AZ809" s="37"/>
      <c r="BA809" s="37"/>
      <c r="BB809" s="37"/>
      <c r="BC809" s="37"/>
      <c r="BD809" s="37"/>
      <c r="BE809" s="37"/>
      <c r="BF809" s="37"/>
      <c r="BG809" s="37"/>
    </row>
    <row r="810" spans="5:59" ht="15.75" customHeight="1" x14ac:dyDescent="0.3">
      <c r="E810" s="32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  <c r="AD810" s="37"/>
      <c r="AE810" s="37"/>
      <c r="AF810" s="37"/>
      <c r="AG810" s="37"/>
      <c r="AH810" s="37"/>
      <c r="AI810" s="37"/>
      <c r="AJ810" s="37"/>
      <c r="AK810" s="37"/>
      <c r="AL810" s="37"/>
      <c r="AM810" s="37"/>
      <c r="AN810" s="37"/>
      <c r="AO810" s="37"/>
      <c r="AP810" s="37"/>
      <c r="AQ810" s="37"/>
      <c r="AR810" s="37"/>
      <c r="AS810" s="37"/>
      <c r="AT810" s="37"/>
      <c r="AU810" s="37"/>
      <c r="AV810" s="37"/>
      <c r="AW810" s="37"/>
      <c r="AX810" s="37"/>
      <c r="AY810" s="37"/>
      <c r="AZ810" s="37"/>
      <c r="BA810" s="37"/>
      <c r="BB810" s="37"/>
      <c r="BC810" s="37"/>
      <c r="BD810" s="37"/>
      <c r="BE810" s="37"/>
      <c r="BF810" s="37"/>
      <c r="BG810" s="37"/>
    </row>
    <row r="811" spans="5:59" ht="15.75" customHeight="1" x14ac:dyDescent="0.3">
      <c r="E811" s="32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  <c r="AD811" s="37"/>
      <c r="AE811" s="37"/>
      <c r="AF811" s="37"/>
      <c r="AG811" s="37"/>
      <c r="AH811" s="37"/>
      <c r="AI811" s="37"/>
      <c r="AJ811" s="37"/>
      <c r="AK811" s="37"/>
      <c r="AL811" s="37"/>
      <c r="AM811" s="37"/>
      <c r="AN811" s="37"/>
      <c r="AO811" s="37"/>
      <c r="AP811" s="37"/>
      <c r="AQ811" s="37"/>
      <c r="AR811" s="37"/>
      <c r="AS811" s="37"/>
      <c r="AT811" s="37"/>
      <c r="AU811" s="37"/>
      <c r="AV811" s="37"/>
      <c r="AW811" s="37"/>
      <c r="AX811" s="37"/>
      <c r="AY811" s="37"/>
      <c r="AZ811" s="37"/>
      <c r="BA811" s="37"/>
      <c r="BB811" s="37"/>
      <c r="BC811" s="37"/>
      <c r="BD811" s="37"/>
      <c r="BE811" s="37"/>
      <c r="BF811" s="37"/>
      <c r="BG811" s="37"/>
    </row>
    <row r="812" spans="5:59" ht="15.75" customHeight="1" x14ac:dyDescent="0.3">
      <c r="E812" s="32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  <c r="AD812" s="37"/>
      <c r="AE812" s="37"/>
      <c r="AF812" s="37"/>
      <c r="AG812" s="37"/>
      <c r="AH812" s="37"/>
      <c r="AI812" s="37"/>
      <c r="AJ812" s="37"/>
      <c r="AK812" s="37"/>
      <c r="AL812" s="37"/>
      <c r="AM812" s="37"/>
      <c r="AN812" s="37"/>
      <c r="AO812" s="37"/>
      <c r="AP812" s="37"/>
      <c r="AQ812" s="37"/>
      <c r="AR812" s="37"/>
      <c r="AS812" s="37"/>
      <c r="AT812" s="37"/>
      <c r="AU812" s="37"/>
      <c r="AV812" s="37"/>
      <c r="AW812" s="37"/>
      <c r="AX812" s="37"/>
      <c r="AY812" s="37"/>
      <c r="AZ812" s="37"/>
      <c r="BA812" s="37"/>
      <c r="BB812" s="37"/>
      <c r="BC812" s="37"/>
      <c r="BD812" s="37"/>
      <c r="BE812" s="37"/>
      <c r="BF812" s="37"/>
      <c r="BG812" s="37"/>
    </row>
    <row r="813" spans="5:59" ht="15.75" customHeight="1" x14ac:dyDescent="0.3">
      <c r="E813" s="32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  <c r="AD813" s="37"/>
      <c r="AE813" s="37"/>
      <c r="AF813" s="37"/>
      <c r="AG813" s="37"/>
      <c r="AH813" s="37"/>
      <c r="AI813" s="37"/>
      <c r="AJ813" s="37"/>
      <c r="AK813" s="37"/>
      <c r="AL813" s="37"/>
      <c r="AM813" s="37"/>
      <c r="AN813" s="37"/>
      <c r="AO813" s="37"/>
      <c r="AP813" s="37"/>
      <c r="AQ813" s="37"/>
      <c r="AR813" s="37"/>
      <c r="AS813" s="37"/>
      <c r="AT813" s="37"/>
      <c r="AU813" s="37"/>
      <c r="AV813" s="37"/>
      <c r="AW813" s="37"/>
      <c r="AX813" s="37"/>
      <c r="AY813" s="37"/>
      <c r="AZ813" s="37"/>
      <c r="BA813" s="37"/>
      <c r="BB813" s="37"/>
      <c r="BC813" s="37"/>
      <c r="BD813" s="37"/>
      <c r="BE813" s="37"/>
      <c r="BF813" s="37"/>
      <c r="BG813" s="37"/>
    </row>
    <row r="814" spans="5:59" ht="15.75" customHeight="1" x14ac:dyDescent="0.3">
      <c r="E814" s="32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  <c r="AD814" s="37"/>
      <c r="AE814" s="37"/>
      <c r="AF814" s="37"/>
      <c r="AG814" s="37"/>
      <c r="AH814" s="37"/>
      <c r="AI814" s="37"/>
      <c r="AJ814" s="37"/>
      <c r="AK814" s="37"/>
      <c r="AL814" s="37"/>
      <c r="AM814" s="37"/>
      <c r="AN814" s="37"/>
      <c r="AO814" s="37"/>
      <c r="AP814" s="37"/>
      <c r="AQ814" s="37"/>
      <c r="AR814" s="37"/>
      <c r="AS814" s="37"/>
      <c r="AT814" s="37"/>
      <c r="AU814" s="37"/>
      <c r="AV814" s="37"/>
      <c r="AW814" s="37"/>
      <c r="AX814" s="37"/>
      <c r="AY814" s="37"/>
      <c r="AZ814" s="37"/>
      <c r="BA814" s="37"/>
      <c r="BB814" s="37"/>
      <c r="BC814" s="37"/>
      <c r="BD814" s="37"/>
      <c r="BE814" s="37"/>
      <c r="BF814" s="37"/>
      <c r="BG814" s="37"/>
    </row>
    <row r="815" spans="5:59" ht="15.75" customHeight="1" x14ac:dyDescent="0.3">
      <c r="E815" s="32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  <c r="AD815" s="37"/>
      <c r="AE815" s="37"/>
      <c r="AF815" s="37"/>
      <c r="AG815" s="37"/>
      <c r="AH815" s="37"/>
      <c r="AI815" s="37"/>
      <c r="AJ815" s="37"/>
      <c r="AK815" s="37"/>
      <c r="AL815" s="37"/>
      <c r="AM815" s="37"/>
      <c r="AN815" s="37"/>
      <c r="AO815" s="37"/>
      <c r="AP815" s="37"/>
      <c r="AQ815" s="37"/>
      <c r="AR815" s="37"/>
      <c r="AS815" s="37"/>
      <c r="AT815" s="37"/>
      <c r="AU815" s="37"/>
      <c r="AV815" s="37"/>
      <c r="AW815" s="37"/>
      <c r="AX815" s="37"/>
      <c r="AY815" s="37"/>
      <c r="AZ815" s="37"/>
      <c r="BA815" s="37"/>
      <c r="BB815" s="37"/>
      <c r="BC815" s="37"/>
      <c r="BD815" s="37"/>
      <c r="BE815" s="37"/>
      <c r="BF815" s="37"/>
      <c r="BG815" s="37"/>
    </row>
    <row r="816" spans="5:59" ht="15.75" customHeight="1" x14ac:dyDescent="0.3">
      <c r="E816" s="32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  <c r="AD816" s="37"/>
      <c r="AE816" s="37"/>
      <c r="AF816" s="37"/>
      <c r="AG816" s="37"/>
      <c r="AH816" s="37"/>
      <c r="AI816" s="37"/>
      <c r="AJ816" s="37"/>
      <c r="AK816" s="37"/>
      <c r="AL816" s="37"/>
      <c r="AM816" s="37"/>
      <c r="AN816" s="37"/>
      <c r="AO816" s="37"/>
      <c r="AP816" s="37"/>
      <c r="AQ816" s="37"/>
      <c r="AR816" s="37"/>
      <c r="AS816" s="37"/>
      <c r="AT816" s="37"/>
      <c r="AU816" s="37"/>
      <c r="AV816" s="37"/>
      <c r="AW816" s="37"/>
      <c r="AX816" s="37"/>
      <c r="AY816" s="37"/>
      <c r="AZ816" s="37"/>
      <c r="BA816" s="37"/>
      <c r="BB816" s="37"/>
      <c r="BC816" s="37"/>
      <c r="BD816" s="37"/>
      <c r="BE816" s="37"/>
      <c r="BF816" s="37"/>
      <c r="BG816" s="37"/>
    </row>
    <row r="817" spans="5:59" ht="15.75" customHeight="1" x14ac:dyDescent="0.3">
      <c r="E817" s="32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  <c r="AD817" s="37"/>
      <c r="AE817" s="37"/>
      <c r="AF817" s="37"/>
      <c r="AG817" s="37"/>
      <c r="AH817" s="37"/>
      <c r="AI817" s="37"/>
      <c r="AJ817" s="37"/>
      <c r="AK817" s="37"/>
      <c r="AL817" s="37"/>
      <c r="AM817" s="37"/>
      <c r="AN817" s="37"/>
      <c r="AO817" s="37"/>
      <c r="AP817" s="37"/>
      <c r="AQ817" s="37"/>
      <c r="AR817" s="37"/>
      <c r="AS817" s="37"/>
      <c r="AT817" s="37"/>
      <c r="AU817" s="37"/>
      <c r="AV817" s="37"/>
      <c r="AW817" s="37"/>
      <c r="AX817" s="37"/>
      <c r="AY817" s="37"/>
      <c r="AZ817" s="37"/>
      <c r="BA817" s="37"/>
      <c r="BB817" s="37"/>
      <c r="BC817" s="37"/>
      <c r="BD817" s="37"/>
      <c r="BE817" s="37"/>
      <c r="BF817" s="37"/>
      <c r="BG817" s="37"/>
    </row>
    <row r="818" spans="5:59" ht="15.75" customHeight="1" x14ac:dyDescent="0.3">
      <c r="E818" s="32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  <c r="AD818" s="37"/>
      <c r="AE818" s="37"/>
      <c r="AF818" s="37"/>
      <c r="AG818" s="37"/>
      <c r="AH818" s="37"/>
      <c r="AI818" s="37"/>
      <c r="AJ818" s="37"/>
      <c r="AK818" s="37"/>
      <c r="AL818" s="37"/>
      <c r="AM818" s="37"/>
      <c r="AN818" s="37"/>
      <c r="AO818" s="37"/>
      <c r="AP818" s="37"/>
      <c r="AQ818" s="37"/>
      <c r="AR818" s="37"/>
      <c r="AS818" s="37"/>
      <c r="AT818" s="37"/>
      <c r="AU818" s="37"/>
      <c r="AV818" s="37"/>
      <c r="AW818" s="37"/>
      <c r="AX818" s="37"/>
      <c r="AY818" s="37"/>
      <c r="AZ818" s="37"/>
      <c r="BA818" s="37"/>
      <c r="BB818" s="37"/>
      <c r="BC818" s="37"/>
      <c r="BD818" s="37"/>
      <c r="BE818" s="37"/>
      <c r="BF818" s="37"/>
      <c r="BG818" s="37"/>
    </row>
    <row r="819" spans="5:59" ht="15.75" customHeight="1" x14ac:dyDescent="0.3">
      <c r="E819" s="32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  <c r="AD819" s="37"/>
      <c r="AE819" s="37"/>
      <c r="AF819" s="37"/>
      <c r="AG819" s="37"/>
      <c r="AH819" s="37"/>
      <c r="AI819" s="37"/>
      <c r="AJ819" s="37"/>
      <c r="AK819" s="37"/>
      <c r="AL819" s="37"/>
      <c r="AM819" s="37"/>
      <c r="AN819" s="37"/>
      <c r="AO819" s="37"/>
      <c r="AP819" s="37"/>
      <c r="AQ819" s="37"/>
      <c r="AR819" s="37"/>
      <c r="AS819" s="37"/>
      <c r="AT819" s="37"/>
      <c r="AU819" s="37"/>
      <c r="AV819" s="37"/>
      <c r="AW819" s="37"/>
      <c r="AX819" s="37"/>
      <c r="AY819" s="37"/>
      <c r="AZ819" s="37"/>
      <c r="BA819" s="37"/>
      <c r="BB819" s="37"/>
      <c r="BC819" s="37"/>
      <c r="BD819" s="37"/>
      <c r="BE819" s="37"/>
      <c r="BF819" s="37"/>
      <c r="BG819" s="37"/>
    </row>
    <row r="820" spans="5:59" ht="15.75" customHeight="1" x14ac:dyDescent="0.3">
      <c r="E820" s="32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  <c r="AD820" s="37"/>
      <c r="AE820" s="37"/>
      <c r="AF820" s="37"/>
      <c r="AG820" s="37"/>
      <c r="AH820" s="37"/>
      <c r="AI820" s="37"/>
      <c r="AJ820" s="37"/>
      <c r="AK820" s="37"/>
      <c r="AL820" s="37"/>
      <c r="AM820" s="37"/>
      <c r="AN820" s="37"/>
      <c r="AO820" s="37"/>
      <c r="AP820" s="37"/>
      <c r="AQ820" s="37"/>
      <c r="AR820" s="37"/>
      <c r="AS820" s="37"/>
      <c r="AT820" s="37"/>
      <c r="AU820" s="37"/>
      <c r="AV820" s="37"/>
      <c r="AW820" s="37"/>
      <c r="AX820" s="37"/>
      <c r="AY820" s="37"/>
      <c r="AZ820" s="37"/>
      <c r="BA820" s="37"/>
      <c r="BB820" s="37"/>
      <c r="BC820" s="37"/>
      <c r="BD820" s="37"/>
      <c r="BE820" s="37"/>
      <c r="BF820" s="37"/>
      <c r="BG820" s="37"/>
    </row>
    <row r="821" spans="5:59" ht="15.75" customHeight="1" x14ac:dyDescent="0.3">
      <c r="E821" s="32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  <c r="AD821" s="37"/>
      <c r="AE821" s="37"/>
      <c r="AF821" s="37"/>
      <c r="AG821" s="37"/>
      <c r="AH821" s="37"/>
      <c r="AI821" s="37"/>
      <c r="AJ821" s="37"/>
      <c r="AK821" s="37"/>
      <c r="AL821" s="37"/>
      <c r="AM821" s="37"/>
      <c r="AN821" s="37"/>
      <c r="AO821" s="37"/>
      <c r="AP821" s="37"/>
      <c r="AQ821" s="37"/>
      <c r="AR821" s="37"/>
      <c r="AS821" s="37"/>
      <c r="AT821" s="37"/>
      <c r="AU821" s="37"/>
      <c r="AV821" s="37"/>
      <c r="AW821" s="37"/>
      <c r="AX821" s="37"/>
      <c r="AY821" s="37"/>
      <c r="AZ821" s="37"/>
      <c r="BA821" s="37"/>
      <c r="BB821" s="37"/>
      <c r="BC821" s="37"/>
      <c r="BD821" s="37"/>
      <c r="BE821" s="37"/>
      <c r="BF821" s="37"/>
      <c r="BG821" s="37"/>
    </row>
    <row r="822" spans="5:59" ht="15.75" customHeight="1" x14ac:dyDescent="0.3">
      <c r="E822" s="32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  <c r="AD822" s="37"/>
      <c r="AE822" s="37"/>
      <c r="AF822" s="37"/>
      <c r="AG822" s="37"/>
      <c r="AH822" s="37"/>
      <c r="AI822" s="37"/>
      <c r="AJ822" s="37"/>
      <c r="AK822" s="37"/>
      <c r="AL822" s="37"/>
      <c r="AM822" s="37"/>
      <c r="AN822" s="37"/>
      <c r="AO822" s="37"/>
      <c r="AP822" s="37"/>
      <c r="AQ822" s="37"/>
      <c r="AR822" s="37"/>
      <c r="AS822" s="37"/>
      <c r="AT822" s="37"/>
      <c r="AU822" s="37"/>
      <c r="AV822" s="37"/>
      <c r="AW822" s="37"/>
      <c r="AX822" s="37"/>
      <c r="AY822" s="37"/>
      <c r="AZ822" s="37"/>
      <c r="BA822" s="37"/>
      <c r="BB822" s="37"/>
      <c r="BC822" s="37"/>
      <c r="BD822" s="37"/>
      <c r="BE822" s="37"/>
      <c r="BF822" s="37"/>
      <c r="BG822" s="37"/>
    </row>
    <row r="823" spans="5:59" ht="15.75" customHeight="1" x14ac:dyDescent="0.3">
      <c r="E823" s="32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  <c r="AD823" s="37"/>
      <c r="AE823" s="37"/>
      <c r="AF823" s="37"/>
      <c r="AG823" s="37"/>
      <c r="AH823" s="37"/>
      <c r="AI823" s="37"/>
      <c r="AJ823" s="37"/>
      <c r="AK823" s="37"/>
      <c r="AL823" s="37"/>
      <c r="AM823" s="37"/>
      <c r="AN823" s="37"/>
      <c r="AO823" s="37"/>
      <c r="AP823" s="37"/>
      <c r="AQ823" s="37"/>
      <c r="AR823" s="37"/>
      <c r="AS823" s="37"/>
      <c r="AT823" s="37"/>
      <c r="AU823" s="37"/>
      <c r="AV823" s="37"/>
      <c r="AW823" s="37"/>
      <c r="AX823" s="37"/>
      <c r="AY823" s="37"/>
      <c r="AZ823" s="37"/>
      <c r="BA823" s="37"/>
      <c r="BB823" s="37"/>
      <c r="BC823" s="37"/>
      <c r="BD823" s="37"/>
      <c r="BE823" s="37"/>
      <c r="BF823" s="37"/>
      <c r="BG823" s="37"/>
    </row>
    <row r="824" spans="5:59" ht="15.75" customHeight="1" x14ac:dyDescent="0.3">
      <c r="E824" s="32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  <c r="AD824" s="37"/>
      <c r="AE824" s="37"/>
      <c r="AF824" s="37"/>
      <c r="AG824" s="37"/>
      <c r="AH824" s="37"/>
      <c r="AI824" s="37"/>
      <c r="AJ824" s="37"/>
      <c r="AK824" s="37"/>
      <c r="AL824" s="37"/>
      <c r="AM824" s="37"/>
      <c r="AN824" s="37"/>
      <c r="AO824" s="37"/>
      <c r="AP824" s="37"/>
      <c r="AQ824" s="37"/>
      <c r="AR824" s="37"/>
      <c r="AS824" s="37"/>
      <c r="AT824" s="37"/>
      <c r="AU824" s="37"/>
      <c r="AV824" s="37"/>
      <c r="AW824" s="37"/>
      <c r="AX824" s="37"/>
      <c r="AY824" s="37"/>
      <c r="AZ824" s="37"/>
      <c r="BA824" s="37"/>
      <c r="BB824" s="37"/>
      <c r="BC824" s="37"/>
      <c r="BD824" s="37"/>
      <c r="BE824" s="37"/>
      <c r="BF824" s="37"/>
      <c r="BG824" s="37"/>
    </row>
    <row r="825" spans="5:59" ht="15.75" customHeight="1" x14ac:dyDescent="0.3">
      <c r="E825" s="32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  <c r="AD825" s="37"/>
      <c r="AE825" s="37"/>
      <c r="AF825" s="37"/>
      <c r="AG825" s="37"/>
      <c r="AH825" s="37"/>
      <c r="AI825" s="37"/>
      <c r="AJ825" s="37"/>
      <c r="AK825" s="37"/>
      <c r="AL825" s="37"/>
      <c r="AM825" s="37"/>
      <c r="AN825" s="37"/>
      <c r="AO825" s="37"/>
      <c r="AP825" s="37"/>
      <c r="AQ825" s="37"/>
      <c r="AR825" s="37"/>
      <c r="AS825" s="37"/>
      <c r="AT825" s="37"/>
      <c r="AU825" s="37"/>
      <c r="AV825" s="37"/>
      <c r="AW825" s="37"/>
      <c r="AX825" s="37"/>
      <c r="AY825" s="37"/>
      <c r="AZ825" s="37"/>
      <c r="BA825" s="37"/>
      <c r="BB825" s="37"/>
      <c r="BC825" s="37"/>
      <c r="BD825" s="37"/>
      <c r="BE825" s="37"/>
      <c r="BF825" s="37"/>
      <c r="BG825" s="37"/>
    </row>
    <row r="826" spans="5:59" ht="15.75" customHeight="1" x14ac:dyDescent="0.3">
      <c r="E826" s="32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  <c r="AD826" s="37"/>
      <c r="AE826" s="37"/>
      <c r="AF826" s="37"/>
      <c r="AG826" s="37"/>
      <c r="AH826" s="37"/>
      <c r="AI826" s="37"/>
      <c r="AJ826" s="37"/>
      <c r="AK826" s="37"/>
      <c r="AL826" s="37"/>
      <c r="AM826" s="37"/>
      <c r="AN826" s="37"/>
      <c r="AO826" s="37"/>
      <c r="AP826" s="37"/>
      <c r="AQ826" s="37"/>
      <c r="AR826" s="37"/>
      <c r="AS826" s="37"/>
      <c r="AT826" s="37"/>
      <c r="AU826" s="37"/>
      <c r="AV826" s="37"/>
      <c r="AW826" s="37"/>
      <c r="AX826" s="37"/>
      <c r="AY826" s="37"/>
      <c r="AZ826" s="37"/>
      <c r="BA826" s="37"/>
      <c r="BB826" s="37"/>
      <c r="BC826" s="37"/>
      <c r="BD826" s="37"/>
      <c r="BE826" s="37"/>
      <c r="BF826" s="37"/>
      <c r="BG826" s="37"/>
    </row>
    <row r="827" spans="5:59" ht="15.75" customHeight="1" x14ac:dyDescent="0.3">
      <c r="E827" s="32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  <c r="AD827" s="37"/>
      <c r="AE827" s="37"/>
      <c r="AF827" s="37"/>
      <c r="AG827" s="37"/>
      <c r="AH827" s="37"/>
      <c r="AI827" s="37"/>
      <c r="AJ827" s="37"/>
      <c r="AK827" s="37"/>
      <c r="AL827" s="37"/>
      <c r="AM827" s="37"/>
      <c r="AN827" s="37"/>
      <c r="AO827" s="37"/>
      <c r="AP827" s="37"/>
      <c r="AQ827" s="37"/>
      <c r="AR827" s="37"/>
      <c r="AS827" s="37"/>
      <c r="AT827" s="37"/>
      <c r="AU827" s="37"/>
      <c r="AV827" s="37"/>
      <c r="AW827" s="37"/>
      <c r="AX827" s="37"/>
      <c r="AY827" s="37"/>
      <c r="AZ827" s="37"/>
      <c r="BA827" s="37"/>
      <c r="BB827" s="37"/>
      <c r="BC827" s="37"/>
      <c r="BD827" s="37"/>
      <c r="BE827" s="37"/>
      <c r="BF827" s="37"/>
      <c r="BG827" s="37"/>
    </row>
    <row r="828" spans="5:59" ht="15.75" customHeight="1" x14ac:dyDescent="0.3">
      <c r="E828" s="32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  <c r="AD828" s="37"/>
      <c r="AE828" s="37"/>
      <c r="AF828" s="37"/>
      <c r="AG828" s="37"/>
      <c r="AH828" s="37"/>
      <c r="AI828" s="37"/>
      <c r="AJ828" s="37"/>
      <c r="AK828" s="37"/>
      <c r="AL828" s="37"/>
      <c r="AM828" s="37"/>
      <c r="AN828" s="37"/>
      <c r="AO828" s="37"/>
      <c r="AP828" s="37"/>
      <c r="AQ828" s="37"/>
      <c r="AR828" s="37"/>
      <c r="AS828" s="37"/>
      <c r="AT828" s="37"/>
      <c r="AU828" s="37"/>
      <c r="AV828" s="37"/>
      <c r="AW828" s="37"/>
      <c r="AX828" s="37"/>
      <c r="AY828" s="37"/>
      <c r="AZ828" s="37"/>
      <c r="BA828" s="37"/>
      <c r="BB828" s="37"/>
      <c r="BC828" s="37"/>
      <c r="BD828" s="37"/>
      <c r="BE828" s="37"/>
      <c r="BF828" s="37"/>
      <c r="BG828" s="37"/>
    </row>
    <row r="829" spans="5:59" ht="15.75" customHeight="1" x14ac:dyDescent="0.3">
      <c r="E829" s="32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  <c r="AD829" s="37"/>
      <c r="AE829" s="37"/>
      <c r="AF829" s="37"/>
      <c r="AG829" s="37"/>
      <c r="AH829" s="37"/>
      <c r="AI829" s="37"/>
      <c r="AJ829" s="37"/>
      <c r="AK829" s="37"/>
      <c r="AL829" s="37"/>
      <c r="AM829" s="37"/>
      <c r="AN829" s="37"/>
      <c r="AO829" s="37"/>
      <c r="AP829" s="37"/>
      <c r="AQ829" s="37"/>
      <c r="AR829" s="37"/>
      <c r="AS829" s="37"/>
      <c r="AT829" s="37"/>
      <c r="AU829" s="37"/>
      <c r="AV829" s="37"/>
      <c r="AW829" s="37"/>
      <c r="AX829" s="37"/>
      <c r="AY829" s="37"/>
      <c r="AZ829" s="37"/>
      <c r="BA829" s="37"/>
      <c r="BB829" s="37"/>
      <c r="BC829" s="37"/>
      <c r="BD829" s="37"/>
      <c r="BE829" s="37"/>
      <c r="BF829" s="37"/>
      <c r="BG829" s="37"/>
    </row>
    <row r="830" spans="5:59" ht="15.75" customHeight="1" x14ac:dyDescent="0.3">
      <c r="E830" s="32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  <c r="AD830" s="37"/>
      <c r="AE830" s="37"/>
      <c r="AF830" s="37"/>
      <c r="AG830" s="37"/>
      <c r="AH830" s="37"/>
      <c r="AI830" s="37"/>
      <c r="AJ830" s="37"/>
      <c r="AK830" s="37"/>
      <c r="AL830" s="37"/>
      <c r="AM830" s="37"/>
      <c r="AN830" s="37"/>
      <c r="AO830" s="37"/>
      <c r="AP830" s="37"/>
      <c r="AQ830" s="37"/>
      <c r="AR830" s="37"/>
      <c r="AS830" s="37"/>
      <c r="AT830" s="37"/>
      <c r="AU830" s="37"/>
      <c r="AV830" s="37"/>
      <c r="AW830" s="37"/>
      <c r="AX830" s="37"/>
      <c r="AY830" s="37"/>
      <c r="AZ830" s="37"/>
      <c r="BA830" s="37"/>
      <c r="BB830" s="37"/>
      <c r="BC830" s="37"/>
      <c r="BD830" s="37"/>
      <c r="BE830" s="37"/>
      <c r="BF830" s="37"/>
      <c r="BG830" s="37"/>
    </row>
    <row r="831" spans="5:59" ht="15.75" customHeight="1" x14ac:dyDescent="0.3">
      <c r="E831" s="32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  <c r="AD831" s="37"/>
      <c r="AE831" s="37"/>
      <c r="AF831" s="37"/>
      <c r="AG831" s="37"/>
      <c r="AH831" s="37"/>
      <c r="AI831" s="37"/>
      <c r="AJ831" s="37"/>
      <c r="AK831" s="37"/>
      <c r="AL831" s="37"/>
      <c r="AM831" s="37"/>
      <c r="AN831" s="37"/>
      <c r="AO831" s="37"/>
      <c r="AP831" s="37"/>
      <c r="AQ831" s="37"/>
      <c r="AR831" s="37"/>
      <c r="AS831" s="37"/>
      <c r="AT831" s="37"/>
      <c r="AU831" s="37"/>
      <c r="AV831" s="37"/>
      <c r="AW831" s="37"/>
      <c r="AX831" s="37"/>
      <c r="AY831" s="37"/>
      <c r="AZ831" s="37"/>
      <c r="BA831" s="37"/>
      <c r="BB831" s="37"/>
      <c r="BC831" s="37"/>
      <c r="BD831" s="37"/>
      <c r="BE831" s="37"/>
      <c r="BF831" s="37"/>
      <c r="BG831" s="37"/>
    </row>
    <row r="832" spans="5:59" ht="15.75" customHeight="1" x14ac:dyDescent="0.3">
      <c r="E832" s="32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  <c r="AD832" s="37"/>
      <c r="AE832" s="37"/>
      <c r="AF832" s="37"/>
      <c r="AG832" s="37"/>
      <c r="AH832" s="37"/>
      <c r="AI832" s="37"/>
      <c r="AJ832" s="37"/>
      <c r="AK832" s="37"/>
      <c r="AL832" s="37"/>
      <c r="AM832" s="37"/>
      <c r="AN832" s="37"/>
      <c r="AO832" s="37"/>
      <c r="AP832" s="37"/>
      <c r="AQ832" s="37"/>
      <c r="AR832" s="37"/>
      <c r="AS832" s="37"/>
      <c r="AT832" s="37"/>
      <c r="AU832" s="37"/>
      <c r="AV832" s="37"/>
      <c r="AW832" s="37"/>
      <c r="AX832" s="37"/>
      <c r="AY832" s="37"/>
      <c r="AZ832" s="37"/>
      <c r="BA832" s="37"/>
      <c r="BB832" s="37"/>
      <c r="BC832" s="37"/>
      <c r="BD832" s="37"/>
      <c r="BE832" s="37"/>
      <c r="BF832" s="37"/>
      <c r="BG832" s="37"/>
    </row>
    <row r="833" spans="5:59" ht="15.75" customHeight="1" x14ac:dyDescent="0.3">
      <c r="E833" s="32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  <c r="AD833" s="37"/>
      <c r="AE833" s="37"/>
      <c r="AF833" s="37"/>
      <c r="AG833" s="37"/>
      <c r="AH833" s="37"/>
      <c r="AI833" s="37"/>
      <c r="AJ833" s="37"/>
      <c r="AK833" s="37"/>
      <c r="AL833" s="37"/>
      <c r="AM833" s="37"/>
      <c r="AN833" s="37"/>
      <c r="AO833" s="37"/>
      <c r="AP833" s="37"/>
      <c r="AQ833" s="37"/>
      <c r="AR833" s="37"/>
      <c r="AS833" s="37"/>
      <c r="AT833" s="37"/>
      <c r="AU833" s="37"/>
      <c r="AV833" s="37"/>
      <c r="AW833" s="37"/>
      <c r="AX833" s="37"/>
      <c r="AY833" s="37"/>
      <c r="AZ833" s="37"/>
      <c r="BA833" s="37"/>
      <c r="BB833" s="37"/>
      <c r="BC833" s="37"/>
      <c r="BD833" s="37"/>
      <c r="BE833" s="37"/>
      <c r="BF833" s="37"/>
      <c r="BG833" s="37"/>
    </row>
    <row r="834" spans="5:59" ht="15.75" customHeight="1" x14ac:dyDescent="0.3">
      <c r="E834" s="32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  <c r="AD834" s="37"/>
      <c r="AE834" s="37"/>
      <c r="AF834" s="37"/>
      <c r="AG834" s="37"/>
      <c r="AH834" s="37"/>
      <c r="AI834" s="37"/>
      <c r="AJ834" s="37"/>
      <c r="AK834" s="37"/>
      <c r="AL834" s="37"/>
      <c r="AM834" s="37"/>
      <c r="AN834" s="37"/>
      <c r="AO834" s="37"/>
      <c r="AP834" s="37"/>
      <c r="AQ834" s="37"/>
      <c r="AR834" s="37"/>
      <c r="AS834" s="37"/>
      <c r="AT834" s="37"/>
      <c r="AU834" s="37"/>
      <c r="AV834" s="37"/>
      <c r="AW834" s="37"/>
      <c r="AX834" s="37"/>
      <c r="AY834" s="37"/>
      <c r="AZ834" s="37"/>
      <c r="BA834" s="37"/>
      <c r="BB834" s="37"/>
      <c r="BC834" s="37"/>
      <c r="BD834" s="37"/>
      <c r="BE834" s="37"/>
      <c r="BF834" s="37"/>
      <c r="BG834" s="37"/>
    </row>
    <row r="835" spans="5:59" ht="15.75" customHeight="1" x14ac:dyDescent="0.3">
      <c r="E835" s="32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  <c r="AD835" s="37"/>
      <c r="AE835" s="37"/>
      <c r="AF835" s="37"/>
      <c r="AG835" s="37"/>
      <c r="AH835" s="37"/>
      <c r="AI835" s="37"/>
      <c r="AJ835" s="37"/>
      <c r="AK835" s="37"/>
      <c r="AL835" s="37"/>
      <c r="AM835" s="37"/>
      <c r="AN835" s="37"/>
      <c r="AO835" s="37"/>
      <c r="AP835" s="37"/>
      <c r="AQ835" s="37"/>
      <c r="AR835" s="37"/>
      <c r="AS835" s="37"/>
      <c r="AT835" s="37"/>
      <c r="AU835" s="37"/>
      <c r="AV835" s="37"/>
      <c r="AW835" s="37"/>
      <c r="AX835" s="37"/>
      <c r="AY835" s="37"/>
      <c r="AZ835" s="37"/>
      <c r="BA835" s="37"/>
      <c r="BB835" s="37"/>
      <c r="BC835" s="37"/>
      <c r="BD835" s="37"/>
      <c r="BE835" s="37"/>
      <c r="BF835" s="37"/>
      <c r="BG835" s="37"/>
    </row>
    <row r="836" spans="5:59" ht="15.75" customHeight="1" x14ac:dyDescent="0.3">
      <c r="E836" s="32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  <c r="AD836" s="37"/>
      <c r="AE836" s="37"/>
      <c r="AF836" s="37"/>
      <c r="AG836" s="37"/>
      <c r="AH836" s="37"/>
      <c r="AI836" s="37"/>
      <c r="AJ836" s="37"/>
      <c r="AK836" s="37"/>
      <c r="AL836" s="37"/>
      <c r="AM836" s="37"/>
      <c r="AN836" s="37"/>
      <c r="AO836" s="37"/>
      <c r="AP836" s="37"/>
      <c r="AQ836" s="37"/>
      <c r="AR836" s="37"/>
      <c r="AS836" s="37"/>
      <c r="AT836" s="37"/>
      <c r="AU836" s="37"/>
      <c r="AV836" s="37"/>
      <c r="AW836" s="37"/>
      <c r="AX836" s="37"/>
      <c r="AY836" s="37"/>
      <c r="AZ836" s="37"/>
      <c r="BA836" s="37"/>
      <c r="BB836" s="37"/>
      <c r="BC836" s="37"/>
      <c r="BD836" s="37"/>
      <c r="BE836" s="37"/>
      <c r="BF836" s="37"/>
      <c r="BG836" s="37"/>
    </row>
    <row r="837" spans="5:59" ht="15.75" customHeight="1" x14ac:dyDescent="0.3">
      <c r="E837" s="32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  <c r="AD837" s="37"/>
      <c r="AE837" s="37"/>
      <c r="AF837" s="37"/>
      <c r="AG837" s="37"/>
      <c r="AH837" s="37"/>
      <c r="AI837" s="37"/>
      <c r="AJ837" s="37"/>
      <c r="AK837" s="37"/>
      <c r="AL837" s="37"/>
      <c r="AM837" s="37"/>
      <c r="AN837" s="37"/>
      <c r="AO837" s="37"/>
      <c r="AP837" s="37"/>
      <c r="AQ837" s="37"/>
      <c r="AR837" s="37"/>
      <c r="AS837" s="37"/>
      <c r="AT837" s="37"/>
      <c r="AU837" s="37"/>
      <c r="AV837" s="37"/>
      <c r="AW837" s="37"/>
      <c r="AX837" s="37"/>
      <c r="AY837" s="37"/>
      <c r="AZ837" s="37"/>
      <c r="BA837" s="37"/>
      <c r="BB837" s="37"/>
      <c r="BC837" s="37"/>
      <c r="BD837" s="37"/>
      <c r="BE837" s="37"/>
      <c r="BF837" s="37"/>
      <c r="BG837" s="37"/>
    </row>
    <row r="838" spans="5:59" ht="15.75" customHeight="1" x14ac:dyDescent="0.3">
      <c r="E838" s="32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  <c r="AD838" s="37"/>
      <c r="AE838" s="37"/>
      <c r="AF838" s="37"/>
      <c r="AG838" s="37"/>
      <c r="AH838" s="37"/>
      <c r="AI838" s="37"/>
      <c r="AJ838" s="37"/>
      <c r="AK838" s="37"/>
      <c r="AL838" s="37"/>
      <c r="AM838" s="37"/>
      <c r="AN838" s="37"/>
      <c r="AO838" s="37"/>
      <c r="AP838" s="37"/>
      <c r="AQ838" s="37"/>
      <c r="AR838" s="37"/>
      <c r="AS838" s="37"/>
      <c r="AT838" s="37"/>
      <c r="AU838" s="37"/>
      <c r="AV838" s="37"/>
      <c r="AW838" s="37"/>
      <c r="AX838" s="37"/>
      <c r="AY838" s="37"/>
      <c r="AZ838" s="37"/>
      <c r="BA838" s="37"/>
      <c r="BB838" s="37"/>
      <c r="BC838" s="37"/>
      <c r="BD838" s="37"/>
      <c r="BE838" s="37"/>
      <c r="BF838" s="37"/>
      <c r="BG838" s="37"/>
    </row>
    <row r="839" spans="5:59" ht="15.75" customHeight="1" x14ac:dyDescent="0.3">
      <c r="E839" s="32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  <c r="AD839" s="37"/>
      <c r="AE839" s="37"/>
      <c r="AF839" s="37"/>
      <c r="AG839" s="37"/>
      <c r="AH839" s="37"/>
      <c r="AI839" s="37"/>
      <c r="AJ839" s="37"/>
      <c r="AK839" s="37"/>
      <c r="AL839" s="37"/>
      <c r="AM839" s="37"/>
      <c r="AN839" s="37"/>
      <c r="AO839" s="37"/>
      <c r="AP839" s="37"/>
      <c r="AQ839" s="37"/>
      <c r="AR839" s="37"/>
      <c r="AS839" s="37"/>
      <c r="AT839" s="37"/>
      <c r="AU839" s="37"/>
      <c r="AV839" s="37"/>
      <c r="AW839" s="37"/>
      <c r="AX839" s="37"/>
      <c r="AY839" s="37"/>
      <c r="AZ839" s="37"/>
      <c r="BA839" s="37"/>
      <c r="BB839" s="37"/>
      <c r="BC839" s="37"/>
      <c r="BD839" s="37"/>
      <c r="BE839" s="37"/>
      <c r="BF839" s="37"/>
      <c r="BG839" s="37"/>
    </row>
    <row r="840" spans="5:59" ht="15.75" customHeight="1" x14ac:dyDescent="0.3">
      <c r="E840" s="32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  <c r="AD840" s="37"/>
      <c r="AE840" s="37"/>
      <c r="AF840" s="37"/>
      <c r="AG840" s="37"/>
      <c r="AH840" s="37"/>
      <c r="AI840" s="37"/>
      <c r="AJ840" s="37"/>
      <c r="AK840" s="37"/>
      <c r="AL840" s="37"/>
      <c r="AM840" s="37"/>
      <c r="AN840" s="37"/>
      <c r="AO840" s="37"/>
      <c r="AP840" s="37"/>
      <c r="AQ840" s="37"/>
      <c r="AR840" s="37"/>
      <c r="AS840" s="37"/>
      <c r="AT840" s="37"/>
      <c r="AU840" s="37"/>
      <c r="AV840" s="37"/>
      <c r="AW840" s="37"/>
      <c r="AX840" s="37"/>
      <c r="AY840" s="37"/>
      <c r="AZ840" s="37"/>
      <c r="BA840" s="37"/>
      <c r="BB840" s="37"/>
      <c r="BC840" s="37"/>
      <c r="BD840" s="37"/>
      <c r="BE840" s="37"/>
      <c r="BF840" s="37"/>
      <c r="BG840" s="37"/>
    </row>
    <row r="841" spans="5:59" ht="15.75" customHeight="1" x14ac:dyDescent="0.3">
      <c r="E841" s="32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  <c r="AD841" s="37"/>
      <c r="AE841" s="37"/>
      <c r="AF841" s="37"/>
      <c r="AG841" s="37"/>
      <c r="AH841" s="37"/>
      <c r="AI841" s="37"/>
      <c r="AJ841" s="37"/>
      <c r="AK841" s="37"/>
      <c r="AL841" s="37"/>
      <c r="AM841" s="37"/>
      <c r="AN841" s="37"/>
      <c r="AO841" s="37"/>
      <c r="AP841" s="37"/>
      <c r="AQ841" s="37"/>
      <c r="AR841" s="37"/>
      <c r="AS841" s="37"/>
      <c r="AT841" s="37"/>
      <c r="AU841" s="37"/>
      <c r="AV841" s="37"/>
      <c r="AW841" s="37"/>
      <c r="AX841" s="37"/>
      <c r="AY841" s="37"/>
      <c r="AZ841" s="37"/>
      <c r="BA841" s="37"/>
      <c r="BB841" s="37"/>
      <c r="BC841" s="37"/>
      <c r="BD841" s="37"/>
      <c r="BE841" s="37"/>
      <c r="BF841" s="37"/>
      <c r="BG841" s="37"/>
    </row>
    <row r="842" spans="5:59" ht="15.75" customHeight="1" x14ac:dyDescent="0.3">
      <c r="E842" s="32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  <c r="AD842" s="37"/>
      <c r="AE842" s="37"/>
      <c r="AF842" s="37"/>
      <c r="AG842" s="37"/>
      <c r="AH842" s="37"/>
      <c r="AI842" s="37"/>
      <c r="AJ842" s="37"/>
      <c r="AK842" s="37"/>
      <c r="AL842" s="37"/>
      <c r="AM842" s="37"/>
      <c r="AN842" s="37"/>
      <c r="AO842" s="37"/>
      <c r="AP842" s="37"/>
      <c r="AQ842" s="37"/>
      <c r="AR842" s="37"/>
      <c r="AS842" s="37"/>
      <c r="AT842" s="37"/>
      <c r="AU842" s="37"/>
      <c r="AV842" s="37"/>
      <c r="AW842" s="37"/>
      <c r="AX842" s="37"/>
      <c r="AY842" s="37"/>
      <c r="AZ842" s="37"/>
      <c r="BA842" s="37"/>
      <c r="BB842" s="37"/>
      <c r="BC842" s="37"/>
      <c r="BD842" s="37"/>
      <c r="BE842" s="37"/>
      <c r="BF842" s="37"/>
      <c r="BG842" s="37"/>
    </row>
    <row r="843" spans="5:59" ht="15.75" customHeight="1" x14ac:dyDescent="0.3">
      <c r="E843" s="32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  <c r="AD843" s="37"/>
      <c r="AE843" s="37"/>
      <c r="AF843" s="37"/>
      <c r="AG843" s="37"/>
      <c r="AH843" s="37"/>
      <c r="AI843" s="37"/>
      <c r="AJ843" s="37"/>
      <c r="AK843" s="37"/>
      <c r="AL843" s="37"/>
      <c r="AM843" s="37"/>
      <c r="AN843" s="37"/>
      <c r="AO843" s="37"/>
      <c r="AP843" s="37"/>
      <c r="AQ843" s="37"/>
      <c r="AR843" s="37"/>
      <c r="AS843" s="37"/>
      <c r="AT843" s="37"/>
      <c r="AU843" s="37"/>
      <c r="AV843" s="37"/>
      <c r="AW843" s="37"/>
      <c r="AX843" s="37"/>
      <c r="AY843" s="37"/>
      <c r="AZ843" s="37"/>
      <c r="BA843" s="37"/>
      <c r="BB843" s="37"/>
      <c r="BC843" s="37"/>
      <c r="BD843" s="37"/>
      <c r="BE843" s="37"/>
      <c r="BF843" s="37"/>
      <c r="BG843" s="37"/>
    </row>
    <row r="844" spans="5:59" ht="15.75" customHeight="1" x14ac:dyDescent="0.3">
      <c r="E844" s="32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  <c r="AD844" s="37"/>
      <c r="AE844" s="37"/>
      <c r="AF844" s="37"/>
      <c r="AG844" s="37"/>
      <c r="AH844" s="37"/>
      <c r="AI844" s="37"/>
      <c r="AJ844" s="37"/>
      <c r="AK844" s="37"/>
      <c r="AL844" s="37"/>
      <c r="AM844" s="37"/>
      <c r="AN844" s="37"/>
      <c r="AO844" s="37"/>
      <c r="AP844" s="37"/>
      <c r="AQ844" s="37"/>
      <c r="AR844" s="37"/>
      <c r="AS844" s="37"/>
      <c r="AT844" s="37"/>
      <c r="AU844" s="37"/>
      <c r="AV844" s="37"/>
      <c r="AW844" s="37"/>
      <c r="AX844" s="37"/>
      <c r="AY844" s="37"/>
      <c r="AZ844" s="37"/>
      <c r="BA844" s="37"/>
      <c r="BB844" s="37"/>
      <c r="BC844" s="37"/>
      <c r="BD844" s="37"/>
      <c r="BE844" s="37"/>
      <c r="BF844" s="37"/>
      <c r="BG844" s="37"/>
    </row>
    <row r="845" spans="5:59" ht="15.75" customHeight="1" x14ac:dyDescent="0.3">
      <c r="E845" s="32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  <c r="AD845" s="37"/>
      <c r="AE845" s="37"/>
      <c r="AF845" s="37"/>
      <c r="AG845" s="37"/>
      <c r="AH845" s="37"/>
      <c r="AI845" s="37"/>
      <c r="AJ845" s="37"/>
      <c r="AK845" s="37"/>
      <c r="AL845" s="37"/>
      <c r="AM845" s="37"/>
      <c r="AN845" s="37"/>
      <c r="AO845" s="37"/>
      <c r="AP845" s="37"/>
      <c r="AQ845" s="37"/>
      <c r="AR845" s="37"/>
      <c r="AS845" s="37"/>
      <c r="AT845" s="37"/>
      <c r="AU845" s="37"/>
      <c r="AV845" s="37"/>
      <c r="AW845" s="37"/>
      <c r="AX845" s="37"/>
      <c r="AY845" s="37"/>
      <c r="AZ845" s="37"/>
      <c r="BA845" s="37"/>
      <c r="BB845" s="37"/>
      <c r="BC845" s="37"/>
      <c r="BD845" s="37"/>
      <c r="BE845" s="37"/>
      <c r="BF845" s="37"/>
      <c r="BG845" s="37"/>
    </row>
    <row r="846" spans="5:59" ht="15.75" customHeight="1" x14ac:dyDescent="0.3">
      <c r="E846" s="32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  <c r="AD846" s="37"/>
      <c r="AE846" s="37"/>
      <c r="AF846" s="37"/>
      <c r="AG846" s="37"/>
      <c r="AH846" s="37"/>
      <c r="AI846" s="37"/>
      <c r="AJ846" s="37"/>
      <c r="AK846" s="37"/>
      <c r="AL846" s="37"/>
      <c r="AM846" s="37"/>
      <c r="AN846" s="37"/>
      <c r="AO846" s="37"/>
      <c r="AP846" s="37"/>
      <c r="AQ846" s="37"/>
      <c r="AR846" s="37"/>
      <c r="AS846" s="37"/>
      <c r="AT846" s="37"/>
      <c r="AU846" s="37"/>
      <c r="AV846" s="37"/>
      <c r="AW846" s="37"/>
      <c r="AX846" s="37"/>
      <c r="AY846" s="37"/>
      <c r="AZ846" s="37"/>
      <c r="BA846" s="37"/>
      <c r="BB846" s="37"/>
      <c r="BC846" s="37"/>
      <c r="BD846" s="37"/>
      <c r="BE846" s="37"/>
      <c r="BF846" s="37"/>
      <c r="BG846" s="37"/>
    </row>
    <row r="847" spans="5:59" ht="15.75" customHeight="1" x14ac:dyDescent="0.3">
      <c r="E847" s="32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  <c r="AD847" s="37"/>
      <c r="AE847" s="37"/>
      <c r="AF847" s="37"/>
      <c r="AG847" s="37"/>
      <c r="AH847" s="37"/>
      <c r="AI847" s="37"/>
      <c r="AJ847" s="37"/>
      <c r="AK847" s="37"/>
      <c r="AL847" s="37"/>
      <c r="AM847" s="37"/>
      <c r="AN847" s="37"/>
      <c r="AO847" s="37"/>
      <c r="AP847" s="37"/>
      <c r="AQ847" s="37"/>
      <c r="AR847" s="37"/>
      <c r="AS847" s="37"/>
      <c r="AT847" s="37"/>
      <c r="AU847" s="37"/>
      <c r="AV847" s="37"/>
      <c r="AW847" s="37"/>
      <c r="AX847" s="37"/>
      <c r="AY847" s="37"/>
      <c r="AZ847" s="37"/>
      <c r="BA847" s="37"/>
      <c r="BB847" s="37"/>
      <c r="BC847" s="37"/>
      <c r="BD847" s="37"/>
      <c r="BE847" s="37"/>
      <c r="BF847" s="37"/>
      <c r="BG847" s="37"/>
    </row>
    <row r="848" spans="5:59" ht="15.75" customHeight="1" x14ac:dyDescent="0.3">
      <c r="E848" s="32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  <c r="AD848" s="37"/>
      <c r="AE848" s="37"/>
      <c r="AF848" s="37"/>
      <c r="AG848" s="37"/>
      <c r="AH848" s="37"/>
      <c r="AI848" s="37"/>
      <c r="AJ848" s="37"/>
      <c r="AK848" s="37"/>
      <c r="AL848" s="37"/>
      <c r="AM848" s="37"/>
      <c r="AN848" s="37"/>
      <c r="AO848" s="37"/>
      <c r="AP848" s="37"/>
      <c r="AQ848" s="37"/>
      <c r="AR848" s="37"/>
      <c r="AS848" s="37"/>
      <c r="AT848" s="37"/>
      <c r="AU848" s="37"/>
      <c r="AV848" s="37"/>
      <c r="AW848" s="37"/>
      <c r="AX848" s="37"/>
      <c r="AY848" s="37"/>
      <c r="AZ848" s="37"/>
      <c r="BA848" s="37"/>
      <c r="BB848" s="37"/>
      <c r="BC848" s="37"/>
      <c r="BD848" s="37"/>
      <c r="BE848" s="37"/>
      <c r="BF848" s="37"/>
      <c r="BG848" s="37"/>
    </row>
    <row r="849" spans="5:59" ht="15.75" customHeight="1" x14ac:dyDescent="0.3">
      <c r="E849" s="32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  <c r="AD849" s="37"/>
      <c r="AE849" s="37"/>
      <c r="AF849" s="37"/>
      <c r="AG849" s="37"/>
      <c r="AH849" s="37"/>
      <c r="AI849" s="37"/>
      <c r="AJ849" s="37"/>
      <c r="AK849" s="37"/>
      <c r="AL849" s="37"/>
      <c r="AM849" s="37"/>
      <c r="AN849" s="37"/>
      <c r="AO849" s="37"/>
      <c r="AP849" s="37"/>
      <c r="AQ849" s="37"/>
      <c r="AR849" s="37"/>
      <c r="AS849" s="37"/>
      <c r="AT849" s="37"/>
      <c r="AU849" s="37"/>
      <c r="AV849" s="37"/>
      <c r="AW849" s="37"/>
      <c r="AX849" s="37"/>
      <c r="AY849" s="37"/>
      <c r="AZ849" s="37"/>
      <c r="BA849" s="37"/>
      <c r="BB849" s="37"/>
      <c r="BC849" s="37"/>
      <c r="BD849" s="37"/>
      <c r="BE849" s="37"/>
      <c r="BF849" s="37"/>
      <c r="BG849" s="37"/>
    </row>
    <row r="850" spans="5:59" ht="15.75" customHeight="1" x14ac:dyDescent="0.3">
      <c r="E850" s="32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  <c r="AD850" s="37"/>
      <c r="AE850" s="37"/>
      <c r="AF850" s="37"/>
      <c r="AG850" s="37"/>
      <c r="AH850" s="37"/>
      <c r="AI850" s="37"/>
      <c r="AJ850" s="37"/>
      <c r="AK850" s="37"/>
      <c r="AL850" s="37"/>
      <c r="AM850" s="37"/>
      <c r="AN850" s="37"/>
      <c r="AO850" s="37"/>
      <c r="AP850" s="37"/>
      <c r="AQ850" s="37"/>
      <c r="AR850" s="37"/>
      <c r="AS850" s="37"/>
      <c r="AT850" s="37"/>
      <c r="AU850" s="37"/>
      <c r="AV850" s="37"/>
      <c r="AW850" s="37"/>
      <c r="AX850" s="37"/>
      <c r="AY850" s="37"/>
      <c r="AZ850" s="37"/>
      <c r="BA850" s="37"/>
      <c r="BB850" s="37"/>
      <c r="BC850" s="37"/>
      <c r="BD850" s="37"/>
      <c r="BE850" s="37"/>
      <c r="BF850" s="37"/>
      <c r="BG850" s="37"/>
    </row>
    <row r="851" spans="5:59" ht="15.75" customHeight="1" x14ac:dyDescent="0.3">
      <c r="E851" s="32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  <c r="AD851" s="37"/>
      <c r="AE851" s="37"/>
      <c r="AF851" s="37"/>
      <c r="AG851" s="37"/>
      <c r="AH851" s="37"/>
      <c r="AI851" s="37"/>
      <c r="AJ851" s="37"/>
      <c r="AK851" s="37"/>
      <c r="AL851" s="37"/>
      <c r="AM851" s="37"/>
      <c r="AN851" s="37"/>
      <c r="AO851" s="37"/>
      <c r="AP851" s="37"/>
      <c r="AQ851" s="37"/>
      <c r="AR851" s="37"/>
      <c r="AS851" s="37"/>
      <c r="AT851" s="37"/>
      <c r="AU851" s="37"/>
      <c r="AV851" s="37"/>
      <c r="AW851" s="37"/>
      <c r="AX851" s="37"/>
      <c r="AY851" s="37"/>
      <c r="AZ851" s="37"/>
      <c r="BA851" s="37"/>
      <c r="BB851" s="37"/>
      <c r="BC851" s="37"/>
      <c r="BD851" s="37"/>
      <c r="BE851" s="37"/>
      <c r="BF851" s="37"/>
      <c r="BG851" s="37"/>
    </row>
    <row r="852" spans="5:59" ht="15.75" customHeight="1" x14ac:dyDescent="0.3">
      <c r="E852" s="32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  <c r="AD852" s="37"/>
      <c r="AE852" s="37"/>
      <c r="AF852" s="37"/>
      <c r="AG852" s="37"/>
      <c r="AH852" s="37"/>
      <c r="AI852" s="37"/>
      <c r="AJ852" s="37"/>
      <c r="AK852" s="37"/>
      <c r="AL852" s="37"/>
      <c r="AM852" s="37"/>
      <c r="AN852" s="37"/>
      <c r="AO852" s="37"/>
      <c r="AP852" s="37"/>
      <c r="AQ852" s="37"/>
      <c r="AR852" s="37"/>
      <c r="AS852" s="37"/>
      <c r="AT852" s="37"/>
      <c r="AU852" s="37"/>
      <c r="AV852" s="37"/>
      <c r="AW852" s="37"/>
      <c r="AX852" s="37"/>
      <c r="AY852" s="37"/>
      <c r="AZ852" s="37"/>
      <c r="BA852" s="37"/>
      <c r="BB852" s="37"/>
      <c r="BC852" s="37"/>
      <c r="BD852" s="37"/>
      <c r="BE852" s="37"/>
      <c r="BF852" s="37"/>
      <c r="BG852" s="37"/>
    </row>
    <row r="853" spans="5:59" ht="15.75" customHeight="1" x14ac:dyDescent="0.3">
      <c r="E853" s="32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  <c r="AD853" s="37"/>
      <c r="AE853" s="37"/>
      <c r="AF853" s="37"/>
      <c r="AG853" s="37"/>
      <c r="AH853" s="37"/>
      <c r="AI853" s="37"/>
      <c r="AJ853" s="37"/>
      <c r="AK853" s="37"/>
      <c r="AL853" s="37"/>
      <c r="AM853" s="37"/>
      <c r="AN853" s="37"/>
      <c r="AO853" s="37"/>
      <c r="AP853" s="37"/>
      <c r="AQ853" s="37"/>
      <c r="AR853" s="37"/>
      <c r="AS853" s="37"/>
      <c r="AT853" s="37"/>
      <c r="AU853" s="37"/>
      <c r="AV853" s="37"/>
      <c r="AW853" s="37"/>
      <c r="AX853" s="37"/>
      <c r="AY853" s="37"/>
      <c r="AZ853" s="37"/>
      <c r="BA853" s="37"/>
      <c r="BB853" s="37"/>
      <c r="BC853" s="37"/>
      <c r="BD853" s="37"/>
      <c r="BE853" s="37"/>
      <c r="BF853" s="37"/>
      <c r="BG853" s="37"/>
    </row>
    <row r="854" spans="5:59" ht="15.75" customHeight="1" x14ac:dyDescent="0.3">
      <c r="E854" s="32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  <c r="AD854" s="37"/>
      <c r="AE854" s="37"/>
      <c r="AF854" s="37"/>
      <c r="AG854" s="37"/>
      <c r="AH854" s="37"/>
      <c r="AI854" s="37"/>
      <c r="AJ854" s="37"/>
      <c r="AK854" s="37"/>
      <c r="AL854" s="37"/>
      <c r="AM854" s="37"/>
      <c r="AN854" s="37"/>
      <c r="AO854" s="37"/>
      <c r="AP854" s="37"/>
      <c r="AQ854" s="37"/>
      <c r="AR854" s="37"/>
      <c r="AS854" s="37"/>
      <c r="AT854" s="37"/>
      <c r="AU854" s="37"/>
      <c r="AV854" s="37"/>
      <c r="AW854" s="37"/>
      <c r="AX854" s="37"/>
      <c r="AY854" s="37"/>
      <c r="AZ854" s="37"/>
      <c r="BA854" s="37"/>
      <c r="BB854" s="37"/>
      <c r="BC854" s="37"/>
      <c r="BD854" s="37"/>
      <c r="BE854" s="37"/>
      <c r="BF854" s="37"/>
      <c r="BG854" s="37"/>
    </row>
    <row r="855" spans="5:59" ht="15.75" customHeight="1" x14ac:dyDescent="0.3">
      <c r="E855" s="32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  <c r="AD855" s="37"/>
      <c r="AE855" s="37"/>
      <c r="AF855" s="37"/>
      <c r="AG855" s="37"/>
      <c r="AH855" s="37"/>
      <c r="AI855" s="37"/>
      <c r="AJ855" s="37"/>
      <c r="AK855" s="37"/>
      <c r="AL855" s="37"/>
      <c r="AM855" s="37"/>
      <c r="AN855" s="37"/>
      <c r="AO855" s="37"/>
      <c r="AP855" s="37"/>
      <c r="AQ855" s="37"/>
      <c r="AR855" s="37"/>
      <c r="AS855" s="37"/>
      <c r="AT855" s="37"/>
      <c r="AU855" s="37"/>
      <c r="AV855" s="37"/>
      <c r="AW855" s="37"/>
      <c r="AX855" s="37"/>
      <c r="AY855" s="37"/>
      <c r="AZ855" s="37"/>
      <c r="BA855" s="37"/>
      <c r="BB855" s="37"/>
      <c r="BC855" s="37"/>
      <c r="BD855" s="37"/>
      <c r="BE855" s="37"/>
      <c r="BF855" s="37"/>
      <c r="BG855" s="37"/>
    </row>
    <row r="856" spans="5:59" ht="15.75" customHeight="1" x14ac:dyDescent="0.3">
      <c r="E856" s="32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  <c r="AD856" s="37"/>
      <c r="AE856" s="37"/>
      <c r="AF856" s="37"/>
      <c r="AG856" s="37"/>
      <c r="AH856" s="37"/>
      <c r="AI856" s="37"/>
      <c r="AJ856" s="37"/>
      <c r="AK856" s="37"/>
      <c r="AL856" s="37"/>
      <c r="AM856" s="37"/>
      <c r="AN856" s="37"/>
      <c r="AO856" s="37"/>
      <c r="AP856" s="37"/>
      <c r="AQ856" s="37"/>
      <c r="AR856" s="37"/>
      <c r="AS856" s="37"/>
      <c r="AT856" s="37"/>
      <c r="AU856" s="37"/>
      <c r="AV856" s="37"/>
      <c r="AW856" s="37"/>
      <c r="AX856" s="37"/>
      <c r="AY856" s="37"/>
      <c r="AZ856" s="37"/>
      <c r="BA856" s="37"/>
      <c r="BB856" s="37"/>
      <c r="BC856" s="37"/>
      <c r="BD856" s="37"/>
      <c r="BE856" s="37"/>
      <c r="BF856" s="37"/>
      <c r="BG856" s="37"/>
    </row>
    <row r="857" spans="5:59" ht="15.75" customHeight="1" x14ac:dyDescent="0.3">
      <c r="E857" s="32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  <c r="AD857" s="37"/>
      <c r="AE857" s="37"/>
      <c r="AF857" s="37"/>
      <c r="AG857" s="37"/>
      <c r="AH857" s="37"/>
      <c r="AI857" s="37"/>
      <c r="AJ857" s="37"/>
      <c r="AK857" s="37"/>
      <c r="AL857" s="37"/>
      <c r="AM857" s="37"/>
      <c r="AN857" s="37"/>
      <c r="AO857" s="37"/>
      <c r="AP857" s="37"/>
      <c r="AQ857" s="37"/>
      <c r="AR857" s="37"/>
      <c r="AS857" s="37"/>
      <c r="AT857" s="37"/>
      <c r="AU857" s="37"/>
      <c r="AV857" s="37"/>
      <c r="AW857" s="37"/>
      <c r="AX857" s="37"/>
      <c r="AY857" s="37"/>
      <c r="AZ857" s="37"/>
      <c r="BA857" s="37"/>
      <c r="BB857" s="37"/>
      <c r="BC857" s="37"/>
      <c r="BD857" s="37"/>
      <c r="BE857" s="37"/>
      <c r="BF857" s="37"/>
      <c r="BG857" s="37"/>
    </row>
    <row r="858" spans="5:59" ht="15.75" customHeight="1" x14ac:dyDescent="0.3">
      <c r="E858" s="32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  <c r="AD858" s="37"/>
      <c r="AE858" s="37"/>
      <c r="AF858" s="37"/>
      <c r="AG858" s="37"/>
      <c r="AH858" s="37"/>
      <c r="AI858" s="37"/>
      <c r="AJ858" s="37"/>
      <c r="AK858" s="37"/>
      <c r="AL858" s="37"/>
      <c r="AM858" s="37"/>
      <c r="AN858" s="37"/>
      <c r="AO858" s="37"/>
      <c r="AP858" s="37"/>
      <c r="AQ858" s="37"/>
      <c r="AR858" s="37"/>
      <c r="AS858" s="37"/>
      <c r="AT858" s="37"/>
      <c r="AU858" s="37"/>
      <c r="AV858" s="37"/>
      <c r="AW858" s="37"/>
      <c r="AX858" s="37"/>
      <c r="AY858" s="37"/>
      <c r="AZ858" s="37"/>
      <c r="BA858" s="37"/>
      <c r="BB858" s="37"/>
      <c r="BC858" s="37"/>
      <c r="BD858" s="37"/>
      <c r="BE858" s="37"/>
      <c r="BF858" s="37"/>
      <c r="BG858" s="37"/>
    </row>
    <row r="859" spans="5:59" ht="15.75" customHeight="1" x14ac:dyDescent="0.3">
      <c r="E859" s="32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  <c r="AD859" s="37"/>
      <c r="AE859" s="37"/>
      <c r="AF859" s="37"/>
      <c r="AG859" s="37"/>
      <c r="AH859" s="37"/>
      <c r="AI859" s="37"/>
      <c r="AJ859" s="37"/>
      <c r="AK859" s="37"/>
      <c r="AL859" s="37"/>
      <c r="AM859" s="37"/>
      <c r="AN859" s="37"/>
      <c r="AO859" s="37"/>
      <c r="AP859" s="37"/>
      <c r="AQ859" s="37"/>
      <c r="AR859" s="37"/>
      <c r="AS859" s="37"/>
      <c r="AT859" s="37"/>
      <c r="AU859" s="37"/>
      <c r="AV859" s="37"/>
      <c r="AW859" s="37"/>
      <c r="AX859" s="37"/>
      <c r="AY859" s="37"/>
      <c r="AZ859" s="37"/>
      <c r="BA859" s="37"/>
      <c r="BB859" s="37"/>
      <c r="BC859" s="37"/>
      <c r="BD859" s="37"/>
      <c r="BE859" s="37"/>
      <c r="BF859" s="37"/>
      <c r="BG859" s="37"/>
    </row>
    <row r="860" spans="5:59" ht="15.75" customHeight="1" x14ac:dyDescent="0.3">
      <c r="E860" s="32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  <c r="AD860" s="37"/>
      <c r="AE860" s="37"/>
      <c r="AF860" s="37"/>
      <c r="AG860" s="37"/>
      <c r="AH860" s="37"/>
      <c r="AI860" s="37"/>
      <c r="AJ860" s="37"/>
      <c r="AK860" s="37"/>
      <c r="AL860" s="37"/>
      <c r="AM860" s="37"/>
      <c r="AN860" s="37"/>
      <c r="AO860" s="37"/>
      <c r="AP860" s="37"/>
      <c r="AQ860" s="37"/>
      <c r="AR860" s="37"/>
      <c r="AS860" s="37"/>
      <c r="AT860" s="37"/>
      <c r="AU860" s="37"/>
      <c r="AV860" s="37"/>
      <c r="AW860" s="37"/>
      <c r="AX860" s="37"/>
      <c r="AY860" s="37"/>
      <c r="AZ860" s="37"/>
      <c r="BA860" s="37"/>
      <c r="BB860" s="37"/>
      <c r="BC860" s="37"/>
      <c r="BD860" s="37"/>
      <c r="BE860" s="37"/>
      <c r="BF860" s="37"/>
      <c r="BG860" s="37"/>
    </row>
    <row r="861" spans="5:59" ht="15.75" customHeight="1" x14ac:dyDescent="0.3">
      <c r="E861" s="32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  <c r="AD861" s="37"/>
      <c r="AE861" s="37"/>
      <c r="AF861" s="37"/>
      <c r="AG861" s="37"/>
      <c r="AH861" s="37"/>
      <c r="AI861" s="37"/>
      <c r="AJ861" s="37"/>
      <c r="AK861" s="37"/>
      <c r="AL861" s="37"/>
      <c r="AM861" s="37"/>
      <c r="AN861" s="37"/>
      <c r="AO861" s="37"/>
      <c r="AP861" s="37"/>
      <c r="AQ861" s="37"/>
      <c r="AR861" s="37"/>
      <c r="AS861" s="37"/>
      <c r="AT861" s="37"/>
      <c r="AU861" s="37"/>
      <c r="AV861" s="37"/>
      <c r="AW861" s="37"/>
      <c r="AX861" s="37"/>
      <c r="AY861" s="37"/>
      <c r="AZ861" s="37"/>
      <c r="BA861" s="37"/>
      <c r="BB861" s="37"/>
      <c r="BC861" s="37"/>
      <c r="BD861" s="37"/>
      <c r="BE861" s="37"/>
      <c r="BF861" s="37"/>
      <c r="BG861" s="37"/>
    </row>
    <row r="862" spans="5:59" ht="15.75" customHeight="1" x14ac:dyDescent="0.3">
      <c r="E862" s="32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  <c r="AD862" s="37"/>
      <c r="AE862" s="37"/>
      <c r="AF862" s="37"/>
      <c r="AG862" s="37"/>
      <c r="AH862" s="37"/>
      <c r="AI862" s="37"/>
      <c r="AJ862" s="37"/>
      <c r="AK862" s="37"/>
      <c r="AL862" s="37"/>
      <c r="AM862" s="37"/>
      <c r="AN862" s="37"/>
      <c r="AO862" s="37"/>
      <c r="AP862" s="37"/>
      <c r="AQ862" s="37"/>
      <c r="AR862" s="37"/>
      <c r="AS862" s="37"/>
      <c r="AT862" s="37"/>
      <c r="AU862" s="37"/>
      <c r="AV862" s="37"/>
      <c r="AW862" s="37"/>
      <c r="AX862" s="37"/>
      <c r="AY862" s="37"/>
      <c r="AZ862" s="37"/>
      <c r="BA862" s="37"/>
      <c r="BB862" s="37"/>
      <c r="BC862" s="37"/>
      <c r="BD862" s="37"/>
      <c r="BE862" s="37"/>
      <c r="BF862" s="37"/>
      <c r="BG862" s="37"/>
    </row>
    <row r="863" spans="5:59" ht="15.75" customHeight="1" x14ac:dyDescent="0.3">
      <c r="E863" s="32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  <c r="AD863" s="37"/>
      <c r="AE863" s="37"/>
      <c r="AF863" s="37"/>
      <c r="AG863" s="37"/>
      <c r="AH863" s="37"/>
      <c r="AI863" s="37"/>
      <c r="AJ863" s="37"/>
      <c r="AK863" s="37"/>
      <c r="AL863" s="37"/>
      <c r="AM863" s="37"/>
      <c r="AN863" s="37"/>
      <c r="AO863" s="37"/>
      <c r="AP863" s="37"/>
      <c r="AQ863" s="37"/>
      <c r="AR863" s="37"/>
      <c r="AS863" s="37"/>
      <c r="AT863" s="37"/>
      <c r="AU863" s="37"/>
      <c r="AV863" s="37"/>
      <c r="AW863" s="37"/>
      <c r="AX863" s="37"/>
      <c r="AY863" s="37"/>
      <c r="AZ863" s="37"/>
      <c r="BA863" s="37"/>
      <c r="BB863" s="37"/>
      <c r="BC863" s="37"/>
      <c r="BD863" s="37"/>
      <c r="BE863" s="37"/>
      <c r="BF863" s="37"/>
      <c r="BG863" s="37"/>
    </row>
    <row r="864" spans="5:59" ht="15.75" customHeight="1" x14ac:dyDescent="0.3">
      <c r="E864" s="32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  <c r="AD864" s="37"/>
      <c r="AE864" s="37"/>
      <c r="AF864" s="37"/>
      <c r="AG864" s="37"/>
      <c r="AH864" s="37"/>
      <c r="AI864" s="37"/>
      <c r="AJ864" s="37"/>
      <c r="AK864" s="37"/>
      <c r="AL864" s="37"/>
      <c r="AM864" s="37"/>
      <c r="AN864" s="37"/>
      <c r="AO864" s="37"/>
      <c r="AP864" s="37"/>
      <c r="AQ864" s="37"/>
      <c r="AR864" s="37"/>
      <c r="AS864" s="37"/>
      <c r="AT864" s="37"/>
      <c r="AU864" s="37"/>
      <c r="AV864" s="37"/>
      <c r="AW864" s="37"/>
      <c r="AX864" s="37"/>
      <c r="AY864" s="37"/>
      <c r="AZ864" s="37"/>
      <c r="BA864" s="37"/>
      <c r="BB864" s="37"/>
      <c r="BC864" s="37"/>
      <c r="BD864" s="37"/>
      <c r="BE864" s="37"/>
      <c r="BF864" s="37"/>
      <c r="BG864" s="37"/>
    </row>
    <row r="865" spans="5:59" ht="15.75" customHeight="1" x14ac:dyDescent="0.3">
      <c r="E865" s="32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  <c r="AD865" s="37"/>
      <c r="AE865" s="37"/>
      <c r="AF865" s="37"/>
      <c r="AG865" s="37"/>
      <c r="AH865" s="37"/>
      <c r="AI865" s="37"/>
      <c r="AJ865" s="37"/>
      <c r="AK865" s="37"/>
      <c r="AL865" s="37"/>
      <c r="AM865" s="37"/>
      <c r="AN865" s="37"/>
      <c r="AO865" s="37"/>
      <c r="AP865" s="37"/>
      <c r="AQ865" s="37"/>
      <c r="AR865" s="37"/>
      <c r="AS865" s="37"/>
      <c r="AT865" s="37"/>
      <c r="AU865" s="37"/>
      <c r="AV865" s="37"/>
      <c r="AW865" s="37"/>
      <c r="AX865" s="37"/>
      <c r="AY865" s="37"/>
      <c r="AZ865" s="37"/>
      <c r="BA865" s="37"/>
      <c r="BB865" s="37"/>
      <c r="BC865" s="37"/>
      <c r="BD865" s="37"/>
      <c r="BE865" s="37"/>
      <c r="BF865" s="37"/>
      <c r="BG865" s="37"/>
    </row>
    <row r="866" spans="5:59" ht="15.75" customHeight="1" x14ac:dyDescent="0.3">
      <c r="E866" s="32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  <c r="AD866" s="37"/>
      <c r="AE866" s="37"/>
      <c r="AF866" s="37"/>
      <c r="AG866" s="37"/>
      <c r="AH866" s="37"/>
      <c r="AI866" s="37"/>
      <c r="AJ866" s="37"/>
      <c r="AK866" s="37"/>
      <c r="AL866" s="37"/>
      <c r="AM866" s="37"/>
      <c r="AN866" s="37"/>
      <c r="AO866" s="37"/>
      <c r="AP866" s="37"/>
      <c r="AQ866" s="37"/>
      <c r="AR866" s="37"/>
      <c r="AS866" s="37"/>
      <c r="AT866" s="37"/>
      <c r="AU866" s="37"/>
      <c r="AV866" s="37"/>
      <c r="AW866" s="37"/>
      <c r="AX866" s="37"/>
      <c r="AY866" s="37"/>
      <c r="AZ866" s="37"/>
      <c r="BA866" s="37"/>
      <c r="BB866" s="37"/>
      <c r="BC866" s="37"/>
      <c r="BD866" s="37"/>
      <c r="BE866" s="37"/>
      <c r="BF866" s="37"/>
      <c r="BG866" s="37"/>
    </row>
    <row r="867" spans="5:59" ht="15.75" customHeight="1" x14ac:dyDescent="0.3">
      <c r="E867" s="32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  <c r="AD867" s="37"/>
      <c r="AE867" s="37"/>
      <c r="AF867" s="37"/>
      <c r="AG867" s="37"/>
      <c r="AH867" s="37"/>
      <c r="AI867" s="37"/>
      <c r="AJ867" s="37"/>
      <c r="AK867" s="37"/>
      <c r="AL867" s="37"/>
      <c r="AM867" s="37"/>
      <c r="AN867" s="37"/>
      <c r="AO867" s="37"/>
      <c r="AP867" s="37"/>
      <c r="AQ867" s="37"/>
      <c r="AR867" s="37"/>
      <c r="AS867" s="37"/>
      <c r="AT867" s="37"/>
      <c r="AU867" s="37"/>
      <c r="AV867" s="37"/>
      <c r="AW867" s="37"/>
      <c r="AX867" s="37"/>
      <c r="AY867" s="37"/>
      <c r="AZ867" s="37"/>
      <c r="BA867" s="37"/>
      <c r="BB867" s="37"/>
      <c r="BC867" s="37"/>
      <c r="BD867" s="37"/>
      <c r="BE867" s="37"/>
      <c r="BF867" s="37"/>
      <c r="BG867" s="37"/>
    </row>
    <row r="868" spans="5:59" ht="15.75" customHeight="1" x14ac:dyDescent="0.3">
      <c r="E868" s="32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  <c r="AD868" s="37"/>
      <c r="AE868" s="37"/>
      <c r="AF868" s="37"/>
      <c r="AG868" s="37"/>
      <c r="AH868" s="37"/>
      <c r="AI868" s="37"/>
      <c r="AJ868" s="37"/>
      <c r="AK868" s="37"/>
      <c r="AL868" s="37"/>
      <c r="AM868" s="37"/>
      <c r="AN868" s="37"/>
      <c r="AO868" s="37"/>
      <c r="AP868" s="37"/>
      <c r="AQ868" s="37"/>
      <c r="AR868" s="37"/>
      <c r="AS868" s="37"/>
      <c r="AT868" s="37"/>
      <c r="AU868" s="37"/>
      <c r="AV868" s="37"/>
      <c r="AW868" s="37"/>
      <c r="AX868" s="37"/>
      <c r="AY868" s="37"/>
      <c r="AZ868" s="37"/>
      <c r="BA868" s="37"/>
      <c r="BB868" s="37"/>
      <c r="BC868" s="37"/>
      <c r="BD868" s="37"/>
      <c r="BE868" s="37"/>
      <c r="BF868" s="37"/>
      <c r="BG868" s="37"/>
    </row>
    <row r="869" spans="5:59" ht="15.75" customHeight="1" x14ac:dyDescent="0.3">
      <c r="E869" s="32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  <c r="AD869" s="37"/>
      <c r="AE869" s="37"/>
      <c r="AF869" s="37"/>
      <c r="AG869" s="37"/>
      <c r="AH869" s="37"/>
      <c r="AI869" s="37"/>
      <c r="AJ869" s="37"/>
      <c r="AK869" s="37"/>
      <c r="AL869" s="37"/>
      <c r="AM869" s="37"/>
      <c r="AN869" s="37"/>
      <c r="AO869" s="37"/>
      <c r="AP869" s="37"/>
      <c r="AQ869" s="37"/>
      <c r="AR869" s="37"/>
      <c r="AS869" s="37"/>
      <c r="AT869" s="37"/>
      <c r="AU869" s="37"/>
      <c r="AV869" s="37"/>
      <c r="AW869" s="37"/>
      <c r="AX869" s="37"/>
      <c r="AY869" s="37"/>
      <c r="AZ869" s="37"/>
      <c r="BA869" s="37"/>
      <c r="BB869" s="37"/>
      <c r="BC869" s="37"/>
      <c r="BD869" s="37"/>
      <c r="BE869" s="37"/>
      <c r="BF869" s="37"/>
      <c r="BG869" s="37"/>
    </row>
    <row r="870" spans="5:59" ht="15.75" customHeight="1" x14ac:dyDescent="0.3">
      <c r="E870" s="32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  <c r="AD870" s="37"/>
      <c r="AE870" s="37"/>
      <c r="AF870" s="37"/>
      <c r="AG870" s="37"/>
      <c r="AH870" s="37"/>
      <c r="AI870" s="37"/>
      <c r="AJ870" s="37"/>
      <c r="AK870" s="37"/>
      <c r="AL870" s="37"/>
      <c r="AM870" s="37"/>
      <c r="AN870" s="37"/>
      <c r="AO870" s="37"/>
      <c r="AP870" s="37"/>
      <c r="AQ870" s="37"/>
      <c r="AR870" s="37"/>
      <c r="AS870" s="37"/>
      <c r="AT870" s="37"/>
      <c r="AU870" s="37"/>
      <c r="AV870" s="37"/>
      <c r="AW870" s="37"/>
      <c r="AX870" s="37"/>
      <c r="AY870" s="37"/>
      <c r="AZ870" s="37"/>
      <c r="BA870" s="37"/>
      <c r="BB870" s="37"/>
      <c r="BC870" s="37"/>
      <c r="BD870" s="37"/>
      <c r="BE870" s="37"/>
      <c r="BF870" s="37"/>
      <c r="BG870" s="37"/>
    </row>
    <row r="871" spans="5:59" ht="15.75" customHeight="1" x14ac:dyDescent="0.3">
      <c r="E871" s="32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  <c r="AD871" s="37"/>
      <c r="AE871" s="37"/>
      <c r="AF871" s="37"/>
      <c r="AG871" s="37"/>
      <c r="AH871" s="37"/>
      <c r="AI871" s="37"/>
      <c r="AJ871" s="37"/>
      <c r="AK871" s="37"/>
      <c r="AL871" s="37"/>
      <c r="AM871" s="37"/>
      <c r="AN871" s="37"/>
      <c r="AO871" s="37"/>
      <c r="AP871" s="37"/>
      <c r="AQ871" s="37"/>
      <c r="AR871" s="37"/>
      <c r="AS871" s="37"/>
      <c r="AT871" s="37"/>
      <c r="AU871" s="37"/>
      <c r="AV871" s="37"/>
      <c r="AW871" s="37"/>
      <c r="AX871" s="37"/>
      <c r="AY871" s="37"/>
      <c r="AZ871" s="37"/>
      <c r="BA871" s="37"/>
      <c r="BB871" s="37"/>
      <c r="BC871" s="37"/>
      <c r="BD871" s="37"/>
      <c r="BE871" s="37"/>
      <c r="BF871" s="37"/>
      <c r="BG871" s="37"/>
    </row>
    <row r="872" spans="5:59" ht="15.75" customHeight="1" x14ac:dyDescent="0.3">
      <c r="E872" s="32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  <c r="AD872" s="37"/>
      <c r="AE872" s="37"/>
      <c r="AF872" s="37"/>
      <c r="AG872" s="37"/>
      <c r="AH872" s="37"/>
      <c r="AI872" s="37"/>
      <c r="AJ872" s="37"/>
      <c r="AK872" s="37"/>
      <c r="AL872" s="37"/>
      <c r="AM872" s="37"/>
      <c r="AN872" s="37"/>
      <c r="AO872" s="37"/>
      <c r="AP872" s="37"/>
      <c r="AQ872" s="37"/>
      <c r="AR872" s="37"/>
      <c r="AS872" s="37"/>
      <c r="AT872" s="37"/>
      <c r="AU872" s="37"/>
      <c r="AV872" s="37"/>
      <c r="AW872" s="37"/>
      <c r="AX872" s="37"/>
      <c r="AY872" s="37"/>
      <c r="AZ872" s="37"/>
      <c r="BA872" s="37"/>
      <c r="BB872" s="37"/>
      <c r="BC872" s="37"/>
      <c r="BD872" s="37"/>
      <c r="BE872" s="37"/>
      <c r="BF872" s="37"/>
      <c r="BG872" s="37"/>
    </row>
    <row r="873" spans="5:59" ht="15.75" customHeight="1" x14ac:dyDescent="0.3">
      <c r="E873" s="32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  <c r="AD873" s="37"/>
      <c r="AE873" s="37"/>
      <c r="AF873" s="37"/>
      <c r="AG873" s="37"/>
      <c r="AH873" s="37"/>
      <c r="AI873" s="37"/>
      <c r="AJ873" s="37"/>
      <c r="AK873" s="37"/>
      <c r="AL873" s="37"/>
      <c r="AM873" s="37"/>
      <c r="AN873" s="37"/>
      <c r="AO873" s="37"/>
      <c r="AP873" s="37"/>
      <c r="AQ873" s="37"/>
      <c r="AR873" s="37"/>
      <c r="AS873" s="37"/>
      <c r="AT873" s="37"/>
      <c r="AU873" s="37"/>
      <c r="AV873" s="37"/>
      <c r="AW873" s="37"/>
      <c r="AX873" s="37"/>
      <c r="AY873" s="37"/>
      <c r="AZ873" s="37"/>
      <c r="BA873" s="37"/>
      <c r="BB873" s="37"/>
      <c r="BC873" s="37"/>
      <c r="BD873" s="37"/>
      <c r="BE873" s="37"/>
      <c r="BF873" s="37"/>
      <c r="BG873" s="37"/>
    </row>
    <row r="874" spans="5:59" ht="15.75" customHeight="1" x14ac:dyDescent="0.3">
      <c r="E874" s="32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  <c r="AD874" s="37"/>
      <c r="AE874" s="37"/>
      <c r="AF874" s="37"/>
      <c r="AG874" s="37"/>
      <c r="AH874" s="37"/>
      <c r="AI874" s="37"/>
      <c r="AJ874" s="37"/>
      <c r="AK874" s="37"/>
      <c r="AL874" s="37"/>
      <c r="AM874" s="37"/>
      <c r="AN874" s="37"/>
      <c r="AO874" s="37"/>
      <c r="AP874" s="37"/>
      <c r="AQ874" s="37"/>
      <c r="AR874" s="37"/>
      <c r="AS874" s="37"/>
      <c r="AT874" s="37"/>
      <c r="AU874" s="37"/>
      <c r="AV874" s="37"/>
      <c r="AW874" s="37"/>
      <c r="AX874" s="37"/>
      <c r="AY874" s="37"/>
      <c r="AZ874" s="37"/>
      <c r="BA874" s="37"/>
      <c r="BB874" s="37"/>
      <c r="BC874" s="37"/>
      <c r="BD874" s="37"/>
      <c r="BE874" s="37"/>
      <c r="BF874" s="37"/>
      <c r="BG874" s="37"/>
    </row>
    <row r="875" spans="5:59" ht="15.75" customHeight="1" x14ac:dyDescent="0.3">
      <c r="E875" s="32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  <c r="AD875" s="37"/>
      <c r="AE875" s="37"/>
      <c r="AF875" s="37"/>
      <c r="AG875" s="37"/>
      <c r="AH875" s="37"/>
      <c r="AI875" s="37"/>
      <c r="AJ875" s="37"/>
      <c r="AK875" s="37"/>
      <c r="AL875" s="37"/>
      <c r="AM875" s="37"/>
      <c r="AN875" s="37"/>
      <c r="AO875" s="37"/>
      <c r="AP875" s="37"/>
      <c r="AQ875" s="37"/>
      <c r="AR875" s="37"/>
      <c r="AS875" s="37"/>
      <c r="AT875" s="37"/>
      <c r="AU875" s="37"/>
      <c r="AV875" s="37"/>
      <c r="AW875" s="37"/>
      <c r="AX875" s="37"/>
      <c r="AY875" s="37"/>
      <c r="AZ875" s="37"/>
      <c r="BA875" s="37"/>
      <c r="BB875" s="37"/>
      <c r="BC875" s="37"/>
      <c r="BD875" s="37"/>
      <c r="BE875" s="37"/>
      <c r="BF875" s="37"/>
      <c r="BG875" s="37"/>
    </row>
    <row r="876" spans="5:59" ht="15.75" customHeight="1" x14ac:dyDescent="0.3">
      <c r="E876" s="32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  <c r="AD876" s="37"/>
      <c r="AE876" s="37"/>
      <c r="AF876" s="37"/>
      <c r="AG876" s="37"/>
      <c r="AH876" s="37"/>
      <c r="AI876" s="37"/>
      <c r="AJ876" s="37"/>
      <c r="AK876" s="37"/>
      <c r="AL876" s="37"/>
      <c r="AM876" s="37"/>
      <c r="AN876" s="37"/>
      <c r="AO876" s="37"/>
      <c r="AP876" s="37"/>
      <c r="AQ876" s="37"/>
      <c r="AR876" s="37"/>
      <c r="AS876" s="37"/>
      <c r="AT876" s="37"/>
      <c r="AU876" s="37"/>
      <c r="AV876" s="37"/>
      <c r="AW876" s="37"/>
      <c r="AX876" s="37"/>
      <c r="AY876" s="37"/>
      <c r="AZ876" s="37"/>
      <c r="BA876" s="37"/>
      <c r="BB876" s="37"/>
      <c r="BC876" s="37"/>
      <c r="BD876" s="37"/>
      <c r="BE876" s="37"/>
      <c r="BF876" s="37"/>
      <c r="BG876" s="37"/>
    </row>
    <row r="877" spans="5:59" ht="15.75" customHeight="1" x14ac:dyDescent="0.3">
      <c r="E877" s="32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  <c r="AD877" s="37"/>
      <c r="AE877" s="37"/>
      <c r="AF877" s="37"/>
      <c r="AG877" s="37"/>
      <c r="AH877" s="37"/>
      <c r="AI877" s="37"/>
      <c r="AJ877" s="37"/>
      <c r="AK877" s="37"/>
      <c r="AL877" s="37"/>
      <c r="AM877" s="37"/>
      <c r="AN877" s="37"/>
      <c r="AO877" s="37"/>
      <c r="AP877" s="37"/>
      <c r="AQ877" s="37"/>
      <c r="AR877" s="37"/>
      <c r="AS877" s="37"/>
      <c r="AT877" s="37"/>
      <c r="AU877" s="37"/>
      <c r="AV877" s="37"/>
      <c r="AW877" s="37"/>
      <c r="AX877" s="37"/>
      <c r="AY877" s="37"/>
      <c r="AZ877" s="37"/>
      <c r="BA877" s="37"/>
      <c r="BB877" s="37"/>
      <c r="BC877" s="37"/>
      <c r="BD877" s="37"/>
      <c r="BE877" s="37"/>
      <c r="BF877" s="37"/>
      <c r="BG877" s="37"/>
    </row>
    <row r="878" spans="5:59" ht="15.75" customHeight="1" x14ac:dyDescent="0.3">
      <c r="E878" s="32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  <c r="AD878" s="37"/>
      <c r="AE878" s="37"/>
      <c r="AF878" s="37"/>
      <c r="AG878" s="37"/>
      <c r="AH878" s="37"/>
      <c r="AI878" s="37"/>
      <c r="AJ878" s="37"/>
      <c r="AK878" s="37"/>
      <c r="AL878" s="37"/>
      <c r="AM878" s="37"/>
      <c r="AN878" s="37"/>
      <c r="AO878" s="37"/>
      <c r="AP878" s="37"/>
      <c r="AQ878" s="37"/>
      <c r="AR878" s="37"/>
      <c r="AS878" s="37"/>
      <c r="AT878" s="37"/>
      <c r="AU878" s="37"/>
      <c r="AV878" s="37"/>
      <c r="AW878" s="37"/>
      <c r="AX878" s="37"/>
      <c r="AY878" s="37"/>
      <c r="AZ878" s="37"/>
      <c r="BA878" s="37"/>
      <c r="BB878" s="37"/>
      <c r="BC878" s="37"/>
      <c r="BD878" s="37"/>
      <c r="BE878" s="37"/>
      <c r="BF878" s="37"/>
      <c r="BG878" s="37"/>
    </row>
    <row r="879" spans="5:59" ht="15.75" customHeight="1" x14ac:dyDescent="0.3">
      <c r="E879" s="32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  <c r="AD879" s="37"/>
      <c r="AE879" s="37"/>
      <c r="AF879" s="37"/>
      <c r="AG879" s="37"/>
      <c r="AH879" s="37"/>
      <c r="AI879" s="37"/>
      <c r="AJ879" s="37"/>
      <c r="AK879" s="37"/>
      <c r="AL879" s="37"/>
      <c r="AM879" s="37"/>
      <c r="AN879" s="37"/>
      <c r="AO879" s="37"/>
      <c r="AP879" s="37"/>
      <c r="AQ879" s="37"/>
      <c r="AR879" s="37"/>
      <c r="AS879" s="37"/>
      <c r="AT879" s="37"/>
      <c r="AU879" s="37"/>
      <c r="AV879" s="37"/>
      <c r="AW879" s="37"/>
      <c r="AX879" s="37"/>
      <c r="AY879" s="37"/>
      <c r="AZ879" s="37"/>
      <c r="BA879" s="37"/>
      <c r="BB879" s="37"/>
      <c r="BC879" s="37"/>
      <c r="BD879" s="37"/>
      <c r="BE879" s="37"/>
      <c r="BF879" s="37"/>
      <c r="BG879" s="37"/>
    </row>
    <row r="880" spans="5:59" ht="15.75" customHeight="1" x14ac:dyDescent="0.3">
      <c r="E880" s="32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  <c r="AD880" s="37"/>
      <c r="AE880" s="37"/>
      <c r="AF880" s="37"/>
      <c r="AG880" s="37"/>
      <c r="AH880" s="37"/>
      <c r="AI880" s="37"/>
      <c r="AJ880" s="37"/>
      <c r="AK880" s="37"/>
      <c r="AL880" s="37"/>
      <c r="AM880" s="37"/>
      <c r="AN880" s="37"/>
      <c r="AO880" s="37"/>
      <c r="AP880" s="37"/>
      <c r="AQ880" s="37"/>
      <c r="AR880" s="37"/>
      <c r="AS880" s="37"/>
      <c r="AT880" s="37"/>
      <c r="AU880" s="37"/>
      <c r="AV880" s="37"/>
      <c r="AW880" s="37"/>
      <c r="AX880" s="37"/>
      <c r="AY880" s="37"/>
      <c r="AZ880" s="37"/>
      <c r="BA880" s="37"/>
      <c r="BB880" s="37"/>
      <c r="BC880" s="37"/>
      <c r="BD880" s="37"/>
      <c r="BE880" s="37"/>
      <c r="BF880" s="37"/>
      <c r="BG880" s="37"/>
    </row>
    <row r="881" spans="5:59" ht="15.75" customHeight="1" x14ac:dyDescent="0.3">
      <c r="E881" s="32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  <c r="AD881" s="37"/>
      <c r="AE881" s="37"/>
      <c r="AF881" s="37"/>
      <c r="AG881" s="37"/>
      <c r="AH881" s="37"/>
      <c r="AI881" s="37"/>
      <c r="AJ881" s="37"/>
      <c r="AK881" s="37"/>
      <c r="AL881" s="37"/>
      <c r="AM881" s="37"/>
      <c r="AN881" s="37"/>
      <c r="AO881" s="37"/>
      <c r="AP881" s="37"/>
      <c r="AQ881" s="37"/>
      <c r="AR881" s="37"/>
      <c r="AS881" s="37"/>
      <c r="AT881" s="37"/>
      <c r="AU881" s="37"/>
      <c r="AV881" s="37"/>
      <c r="AW881" s="37"/>
      <c r="AX881" s="37"/>
      <c r="AY881" s="37"/>
      <c r="AZ881" s="37"/>
      <c r="BA881" s="37"/>
      <c r="BB881" s="37"/>
      <c r="BC881" s="37"/>
      <c r="BD881" s="37"/>
      <c r="BE881" s="37"/>
      <c r="BF881" s="37"/>
      <c r="BG881" s="37"/>
    </row>
    <row r="882" spans="5:59" ht="15.75" customHeight="1" x14ac:dyDescent="0.3">
      <c r="E882" s="32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  <c r="AD882" s="37"/>
      <c r="AE882" s="37"/>
      <c r="AF882" s="37"/>
      <c r="AG882" s="37"/>
      <c r="AH882" s="37"/>
      <c r="AI882" s="37"/>
      <c r="AJ882" s="37"/>
      <c r="AK882" s="37"/>
      <c r="AL882" s="37"/>
      <c r="AM882" s="37"/>
      <c r="AN882" s="37"/>
      <c r="AO882" s="37"/>
      <c r="AP882" s="37"/>
      <c r="AQ882" s="37"/>
      <c r="AR882" s="37"/>
      <c r="AS882" s="37"/>
      <c r="AT882" s="37"/>
      <c r="AU882" s="37"/>
      <c r="AV882" s="37"/>
      <c r="AW882" s="37"/>
      <c r="AX882" s="37"/>
      <c r="AY882" s="37"/>
      <c r="AZ882" s="37"/>
      <c r="BA882" s="37"/>
      <c r="BB882" s="37"/>
      <c r="BC882" s="37"/>
      <c r="BD882" s="37"/>
      <c r="BE882" s="37"/>
      <c r="BF882" s="37"/>
      <c r="BG882" s="37"/>
    </row>
    <row r="883" spans="5:59" ht="15.75" customHeight="1" x14ac:dyDescent="0.3">
      <c r="E883" s="32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  <c r="AD883" s="37"/>
      <c r="AE883" s="37"/>
      <c r="AF883" s="37"/>
      <c r="AG883" s="37"/>
      <c r="AH883" s="37"/>
      <c r="AI883" s="37"/>
      <c r="AJ883" s="37"/>
      <c r="AK883" s="37"/>
      <c r="AL883" s="37"/>
      <c r="AM883" s="37"/>
      <c r="AN883" s="37"/>
      <c r="AO883" s="37"/>
      <c r="AP883" s="37"/>
      <c r="AQ883" s="37"/>
      <c r="AR883" s="37"/>
      <c r="AS883" s="37"/>
      <c r="AT883" s="37"/>
      <c r="AU883" s="37"/>
      <c r="AV883" s="37"/>
      <c r="AW883" s="37"/>
      <c r="AX883" s="37"/>
      <c r="AY883" s="37"/>
      <c r="AZ883" s="37"/>
      <c r="BA883" s="37"/>
      <c r="BB883" s="37"/>
      <c r="BC883" s="37"/>
      <c r="BD883" s="37"/>
      <c r="BE883" s="37"/>
      <c r="BF883" s="37"/>
      <c r="BG883" s="37"/>
    </row>
    <row r="884" spans="5:59" ht="15.75" customHeight="1" x14ac:dyDescent="0.3">
      <c r="E884" s="32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  <c r="AD884" s="37"/>
      <c r="AE884" s="37"/>
      <c r="AF884" s="37"/>
      <c r="AG884" s="37"/>
      <c r="AH884" s="37"/>
      <c r="AI884" s="37"/>
      <c r="AJ884" s="37"/>
      <c r="AK884" s="37"/>
      <c r="AL884" s="37"/>
      <c r="AM884" s="37"/>
      <c r="AN884" s="37"/>
      <c r="AO884" s="37"/>
      <c r="AP884" s="37"/>
      <c r="AQ884" s="37"/>
      <c r="AR884" s="37"/>
      <c r="AS884" s="37"/>
      <c r="AT884" s="37"/>
      <c r="AU884" s="37"/>
      <c r="AV884" s="37"/>
      <c r="AW884" s="37"/>
      <c r="AX884" s="37"/>
      <c r="AY884" s="37"/>
      <c r="AZ884" s="37"/>
      <c r="BA884" s="37"/>
      <c r="BB884" s="37"/>
      <c r="BC884" s="37"/>
      <c r="BD884" s="37"/>
      <c r="BE884" s="37"/>
      <c r="BF884" s="37"/>
      <c r="BG884" s="37"/>
    </row>
    <row r="885" spans="5:59" ht="15.75" customHeight="1" x14ac:dyDescent="0.3">
      <c r="E885" s="32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  <c r="AD885" s="37"/>
      <c r="AE885" s="37"/>
      <c r="AF885" s="37"/>
      <c r="AG885" s="37"/>
      <c r="AH885" s="37"/>
      <c r="AI885" s="37"/>
      <c r="AJ885" s="37"/>
      <c r="AK885" s="37"/>
      <c r="AL885" s="37"/>
      <c r="AM885" s="37"/>
      <c r="AN885" s="37"/>
      <c r="AO885" s="37"/>
      <c r="AP885" s="37"/>
      <c r="AQ885" s="37"/>
      <c r="AR885" s="37"/>
      <c r="AS885" s="37"/>
      <c r="AT885" s="37"/>
      <c r="AU885" s="37"/>
      <c r="AV885" s="37"/>
      <c r="AW885" s="37"/>
      <c r="AX885" s="37"/>
      <c r="AY885" s="37"/>
      <c r="AZ885" s="37"/>
      <c r="BA885" s="37"/>
      <c r="BB885" s="37"/>
      <c r="BC885" s="37"/>
      <c r="BD885" s="37"/>
      <c r="BE885" s="37"/>
      <c r="BF885" s="37"/>
      <c r="BG885" s="37"/>
    </row>
    <row r="886" spans="5:59" ht="15.75" customHeight="1" x14ac:dyDescent="0.3">
      <c r="E886" s="32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  <c r="AD886" s="37"/>
      <c r="AE886" s="37"/>
      <c r="AF886" s="37"/>
      <c r="AG886" s="37"/>
      <c r="AH886" s="37"/>
      <c r="AI886" s="37"/>
      <c r="AJ886" s="37"/>
      <c r="AK886" s="37"/>
      <c r="AL886" s="37"/>
      <c r="AM886" s="37"/>
      <c r="AN886" s="37"/>
      <c r="AO886" s="37"/>
      <c r="AP886" s="37"/>
      <c r="AQ886" s="37"/>
      <c r="AR886" s="37"/>
      <c r="AS886" s="37"/>
      <c r="AT886" s="37"/>
      <c r="AU886" s="37"/>
      <c r="AV886" s="37"/>
      <c r="AW886" s="37"/>
      <c r="AX886" s="37"/>
      <c r="AY886" s="37"/>
      <c r="AZ886" s="37"/>
      <c r="BA886" s="37"/>
      <c r="BB886" s="37"/>
      <c r="BC886" s="37"/>
      <c r="BD886" s="37"/>
      <c r="BE886" s="37"/>
      <c r="BF886" s="37"/>
      <c r="BG886" s="37"/>
    </row>
    <row r="887" spans="5:59" ht="15.75" customHeight="1" x14ac:dyDescent="0.3">
      <c r="E887" s="32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  <c r="AD887" s="37"/>
      <c r="AE887" s="37"/>
      <c r="AF887" s="37"/>
      <c r="AG887" s="37"/>
      <c r="AH887" s="37"/>
      <c r="AI887" s="37"/>
      <c r="AJ887" s="37"/>
      <c r="AK887" s="37"/>
      <c r="AL887" s="37"/>
      <c r="AM887" s="37"/>
      <c r="AN887" s="37"/>
      <c r="AO887" s="37"/>
      <c r="AP887" s="37"/>
      <c r="AQ887" s="37"/>
      <c r="AR887" s="37"/>
      <c r="AS887" s="37"/>
      <c r="AT887" s="37"/>
      <c r="AU887" s="37"/>
      <c r="AV887" s="37"/>
      <c r="AW887" s="37"/>
      <c r="AX887" s="37"/>
      <c r="AY887" s="37"/>
      <c r="AZ887" s="37"/>
      <c r="BA887" s="37"/>
      <c r="BB887" s="37"/>
      <c r="BC887" s="37"/>
      <c r="BD887" s="37"/>
      <c r="BE887" s="37"/>
      <c r="BF887" s="37"/>
      <c r="BG887" s="37"/>
    </row>
    <row r="888" spans="5:59" ht="15.75" customHeight="1" x14ac:dyDescent="0.3">
      <c r="E888" s="32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  <c r="AD888" s="37"/>
      <c r="AE888" s="37"/>
      <c r="AF888" s="37"/>
      <c r="AG888" s="37"/>
      <c r="AH888" s="37"/>
      <c r="AI888" s="37"/>
      <c r="AJ888" s="37"/>
      <c r="AK888" s="37"/>
      <c r="AL888" s="37"/>
      <c r="AM888" s="37"/>
      <c r="AN888" s="37"/>
      <c r="AO888" s="37"/>
      <c r="AP888" s="37"/>
      <c r="AQ888" s="37"/>
      <c r="AR888" s="37"/>
      <c r="AS888" s="37"/>
      <c r="AT888" s="37"/>
      <c r="AU888" s="37"/>
      <c r="AV888" s="37"/>
      <c r="AW888" s="37"/>
      <c r="AX888" s="37"/>
      <c r="AY888" s="37"/>
      <c r="AZ888" s="37"/>
      <c r="BA888" s="37"/>
      <c r="BB888" s="37"/>
      <c r="BC888" s="37"/>
      <c r="BD888" s="37"/>
      <c r="BE888" s="37"/>
      <c r="BF888" s="37"/>
      <c r="BG888" s="37"/>
    </row>
    <row r="889" spans="5:59" ht="15.75" customHeight="1" x14ac:dyDescent="0.3">
      <c r="E889" s="32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  <c r="AD889" s="37"/>
      <c r="AE889" s="37"/>
      <c r="AF889" s="37"/>
      <c r="AG889" s="37"/>
      <c r="AH889" s="37"/>
      <c r="AI889" s="37"/>
      <c r="AJ889" s="37"/>
      <c r="AK889" s="37"/>
      <c r="AL889" s="37"/>
      <c r="AM889" s="37"/>
      <c r="AN889" s="37"/>
      <c r="AO889" s="37"/>
      <c r="AP889" s="37"/>
      <c r="AQ889" s="37"/>
      <c r="AR889" s="37"/>
      <c r="AS889" s="37"/>
      <c r="AT889" s="37"/>
      <c r="AU889" s="37"/>
      <c r="AV889" s="37"/>
      <c r="AW889" s="37"/>
      <c r="AX889" s="37"/>
      <c r="AY889" s="37"/>
      <c r="AZ889" s="37"/>
      <c r="BA889" s="37"/>
      <c r="BB889" s="37"/>
      <c r="BC889" s="37"/>
      <c r="BD889" s="37"/>
      <c r="BE889" s="37"/>
      <c r="BF889" s="37"/>
      <c r="BG889" s="37"/>
    </row>
    <row r="890" spans="5:59" ht="15.75" customHeight="1" x14ac:dyDescent="0.3">
      <c r="E890" s="32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  <c r="AD890" s="37"/>
      <c r="AE890" s="37"/>
      <c r="AF890" s="37"/>
      <c r="AG890" s="37"/>
      <c r="AH890" s="37"/>
      <c r="AI890" s="37"/>
      <c r="AJ890" s="37"/>
      <c r="AK890" s="37"/>
      <c r="AL890" s="37"/>
      <c r="AM890" s="37"/>
      <c r="AN890" s="37"/>
      <c r="AO890" s="37"/>
      <c r="AP890" s="37"/>
      <c r="AQ890" s="37"/>
      <c r="AR890" s="37"/>
      <c r="AS890" s="37"/>
      <c r="AT890" s="37"/>
      <c r="AU890" s="37"/>
      <c r="AV890" s="37"/>
      <c r="AW890" s="37"/>
      <c r="AX890" s="37"/>
      <c r="AY890" s="37"/>
      <c r="AZ890" s="37"/>
      <c r="BA890" s="37"/>
      <c r="BB890" s="37"/>
      <c r="BC890" s="37"/>
      <c r="BD890" s="37"/>
      <c r="BE890" s="37"/>
      <c r="BF890" s="37"/>
      <c r="BG890" s="37"/>
    </row>
    <row r="891" spans="5:59" ht="15.75" customHeight="1" x14ac:dyDescent="0.3">
      <c r="E891" s="32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  <c r="AD891" s="37"/>
      <c r="AE891" s="37"/>
      <c r="AF891" s="37"/>
      <c r="AG891" s="37"/>
      <c r="AH891" s="37"/>
      <c r="AI891" s="37"/>
      <c r="AJ891" s="37"/>
      <c r="AK891" s="37"/>
      <c r="AL891" s="37"/>
      <c r="AM891" s="37"/>
      <c r="AN891" s="37"/>
      <c r="AO891" s="37"/>
      <c r="AP891" s="37"/>
      <c r="AQ891" s="37"/>
      <c r="AR891" s="37"/>
      <c r="AS891" s="37"/>
      <c r="AT891" s="37"/>
      <c r="AU891" s="37"/>
      <c r="AV891" s="37"/>
      <c r="AW891" s="37"/>
      <c r="AX891" s="37"/>
      <c r="AY891" s="37"/>
      <c r="AZ891" s="37"/>
      <c r="BA891" s="37"/>
      <c r="BB891" s="37"/>
      <c r="BC891" s="37"/>
      <c r="BD891" s="37"/>
      <c r="BE891" s="37"/>
      <c r="BF891" s="37"/>
      <c r="BG891" s="37"/>
    </row>
    <row r="892" spans="5:59" ht="15.75" customHeight="1" x14ac:dyDescent="0.3">
      <c r="E892" s="32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  <c r="AD892" s="37"/>
      <c r="AE892" s="37"/>
      <c r="AF892" s="37"/>
      <c r="AG892" s="37"/>
      <c r="AH892" s="37"/>
      <c r="AI892" s="37"/>
      <c r="AJ892" s="37"/>
      <c r="AK892" s="37"/>
      <c r="AL892" s="37"/>
      <c r="AM892" s="37"/>
      <c r="AN892" s="37"/>
      <c r="AO892" s="37"/>
      <c r="AP892" s="37"/>
      <c r="AQ892" s="37"/>
      <c r="AR892" s="37"/>
      <c r="AS892" s="37"/>
      <c r="AT892" s="37"/>
      <c r="AU892" s="37"/>
      <c r="AV892" s="37"/>
      <c r="AW892" s="37"/>
      <c r="AX892" s="37"/>
      <c r="AY892" s="37"/>
      <c r="AZ892" s="37"/>
      <c r="BA892" s="37"/>
      <c r="BB892" s="37"/>
      <c r="BC892" s="37"/>
      <c r="BD892" s="37"/>
      <c r="BE892" s="37"/>
      <c r="BF892" s="37"/>
      <c r="BG892" s="37"/>
    </row>
    <row r="893" spans="5:59" ht="15.75" customHeight="1" x14ac:dyDescent="0.3">
      <c r="E893" s="32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  <c r="AD893" s="37"/>
      <c r="AE893" s="37"/>
      <c r="AF893" s="37"/>
      <c r="AG893" s="37"/>
      <c r="AH893" s="37"/>
      <c r="AI893" s="37"/>
      <c r="AJ893" s="37"/>
      <c r="AK893" s="37"/>
      <c r="AL893" s="37"/>
      <c r="AM893" s="37"/>
      <c r="AN893" s="37"/>
      <c r="AO893" s="37"/>
      <c r="AP893" s="37"/>
      <c r="AQ893" s="37"/>
      <c r="AR893" s="37"/>
      <c r="AS893" s="37"/>
      <c r="AT893" s="37"/>
      <c r="AU893" s="37"/>
      <c r="AV893" s="37"/>
      <c r="AW893" s="37"/>
      <c r="AX893" s="37"/>
      <c r="AY893" s="37"/>
      <c r="AZ893" s="37"/>
      <c r="BA893" s="37"/>
      <c r="BB893" s="37"/>
      <c r="BC893" s="37"/>
      <c r="BD893" s="37"/>
      <c r="BE893" s="37"/>
      <c r="BF893" s="37"/>
      <c r="BG893" s="37"/>
    </row>
    <row r="894" spans="5:59" ht="15.75" customHeight="1" x14ac:dyDescent="0.3">
      <c r="E894" s="32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  <c r="AD894" s="37"/>
      <c r="AE894" s="37"/>
      <c r="AF894" s="37"/>
      <c r="AG894" s="37"/>
      <c r="AH894" s="37"/>
      <c r="AI894" s="37"/>
      <c r="AJ894" s="37"/>
      <c r="AK894" s="37"/>
      <c r="AL894" s="37"/>
      <c r="AM894" s="37"/>
      <c r="AN894" s="37"/>
      <c r="AO894" s="37"/>
      <c r="AP894" s="37"/>
      <c r="AQ894" s="37"/>
      <c r="AR894" s="37"/>
      <c r="AS894" s="37"/>
      <c r="AT894" s="37"/>
      <c r="AU894" s="37"/>
      <c r="AV894" s="37"/>
      <c r="AW894" s="37"/>
      <c r="AX894" s="37"/>
      <c r="AY894" s="37"/>
      <c r="AZ894" s="37"/>
      <c r="BA894" s="37"/>
      <c r="BB894" s="37"/>
      <c r="BC894" s="37"/>
      <c r="BD894" s="37"/>
      <c r="BE894" s="37"/>
      <c r="BF894" s="37"/>
      <c r="BG894" s="37"/>
    </row>
    <row r="895" spans="5:59" ht="15.75" customHeight="1" x14ac:dyDescent="0.3">
      <c r="E895" s="32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  <c r="AD895" s="37"/>
      <c r="AE895" s="37"/>
      <c r="AF895" s="37"/>
      <c r="AG895" s="37"/>
      <c r="AH895" s="37"/>
      <c r="AI895" s="37"/>
      <c r="AJ895" s="37"/>
      <c r="AK895" s="37"/>
      <c r="AL895" s="37"/>
      <c r="AM895" s="37"/>
      <c r="AN895" s="37"/>
      <c r="AO895" s="37"/>
      <c r="AP895" s="37"/>
      <c r="AQ895" s="37"/>
      <c r="AR895" s="37"/>
      <c r="AS895" s="37"/>
      <c r="AT895" s="37"/>
      <c r="AU895" s="37"/>
      <c r="AV895" s="37"/>
      <c r="AW895" s="37"/>
      <c r="AX895" s="37"/>
      <c r="AY895" s="37"/>
      <c r="AZ895" s="37"/>
      <c r="BA895" s="37"/>
      <c r="BB895" s="37"/>
      <c r="BC895" s="37"/>
      <c r="BD895" s="37"/>
      <c r="BE895" s="37"/>
      <c r="BF895" s="37"/>
      <c r="BG895" s="37"/>
    </row>
    <row r="896" spans="5:59" ht="15.75" customHeight="1" x14ac:dyDescent="0.3">
      <c r="E896" s="32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  <c r="AD896" s="37"/>
      <c r="AE896" s="37"/>
      <c r="AF896" s="37"/>
      <c r="AG896" s="37"/>
      <c r="AH896" s="37"/>
      <c r="AI896" s="37"/>
      <c r="AJ896" s="37"/>
      <c r="AK896" s="37"/>
      <c r="AL896" s="37"/>
      <c r="AM896" s="37"/>
      <c r="AN896" s="37"/>
      <c r="AO896" s="37"/>
      <c r="AP896" s="37"/>
      <c r="AQ896" s="37"/>
      <c r="AR896" s="37"/>
      <c r="AS896" s="37"/>
      <c r="AT896" s="37"/>
      <c r="AU896" s="37"/>
      <c r="AV896" s="37"/>
      <c r="AW896" s="37"/>
      <c r="AX896" s="37"/>
      <c r="AY896" s="37"/>
      <c r="AZ896" s="37"/>
      <c r="BA896" s="37"/>
      <c r="BB896" s="37"/>
      <c r="BC896" s="37"/>
      <c r="BD896" s="37"/>
      <c r="BE896" s="37"/>
      <c r="BF896" s="37"/>
      <c r="BG896" s="37"/>
    </row>
    <row r="897" spans="5:59" ht="15.75" customHeight="1" x14ac:dyDescent="0.3">
      <c r="E897" s="32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  <c r="AD897" s="37"/>
      <c r="AE897" s="37"/>
      <c r="AF897" s="37"/>
      <c r="AG897" s="37"/>
      <c r="AH897" s="37"/>
      <c r="AI897" s="37"/>
      <c r="AJ897" s="37"/>
      <c r="AK897" s="37"/>
      <c r="AL897" s="37"/>
      <c r="AM897" s="37"/>
      <c r="AN897" s="37"/>
      <c r="AO897" s="37"/>
      <c r="AP897" s="37"/>
      <c r="AQ897" s="37"/>
      <c r="AR897" s="37"/>
      <c r="AS897" s="37"/>
      <c r="AT897" s="37"/>
      <c r="AU897" s="37"/>
      <c r="AV897" s="37"/>
      <c r="AW897" s="37"/>
      <c r="AX897" s="37"/>
      <c r="AY897" s="37"/>
      <c r="AZ897" s="37"/>
      <c r="BA897" s="37"/>
      <c r="BB897" s="37"/>
      <c r="BC897" s="37"/>
      <c r="BD897" s="37"/>
      <c r="BE897" s="37"/>
      <c r="BF897" s="37"/>
      <c r="BG897" s="37"/>
    </row>
    <row r="898" spans="5:59" ht="15.75" customHeight="1" x14ac:dyDescent="0.3">
      <c r="E898" s="32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  <c r="AD898" s="37"/>
      <c r="AE898" s="37"/>
      <c r="AF898" s="37"/>
      <c r="AG898" s="37"/>
      <c r="AH898" s="37"/>
      <c r="AI898" s="37"/>
      <c r="AJ898" s="37"/>
      <c r="AK898" s="37"/>
      <c r="AL898" s="37"/>
      <c r="AM898" s="37"/>
      <c r="AN898" s="37"/>
      <c r="AO898" s="37"/>
      <c r="AP898" s="37"/>
      <c r="AQ898" s="37"/>
      <c r="AR898" s="37"/>
      <c r="AS898" s="37"/>
      <c r="AT898" s="37"/>
      <c r="AU898" s="37"/>
      <c r="AV898" s="37"/>
      <c r="AW898" s="37"/>
      <c r="AX898" s="37"/>
      <c r="AY898" s="37"/>
      <c r="AZ898" s="37"/>
      <c r="BA898" s="37"/>
      <c r="BB898" s="37"/>
      <c r="BC898" s="37"/>
      <c r="BD898" s="37"/>
      <c r="BE898" s="37"/>
      <c r="BF898" s="37"/>
      <c r="BG898" s="37"/>
    </row>
    <row r="899" spans="5:59" ht="15.75" customHeight="1" x14ac:dyDescent="0.3">
      <c r="E899" s="32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  <c r="AD899" s="37"/>
      <c r="AE899" s="37"/>
      <c r="AF899" s="37"/>
      <c r="AG899" s="37"/>
      <c r="AH899" s="37"/>
      <c r="AI899" s="37"/>
      <c r="AJ899" s="37"/>
      <c r="AK899" s="37"/>
      <c r="AL899" s="37"/>
      <c r="AM899" s="37"/>
      <c r="AN899" s="37"/>
      <c r="AO899" s="37"/>
      <c r="AP899" s="37"/>
      <c r="AQ899" s="37"/>
      <c r="AR899" s="37"/>
      <c r="AS899" s="37"/>
      <c r="AT899" s="37"/>
      <c r="AU899" s="37"/>
      <c r="AV899" s="37"/>
      <c r="AW899" s="37"/>
      <c r="AX899" s="37"/>
      <c r="AY899" s="37"/>
      <c r="AZ899" s="37"/>
      <c r="BA899" s="37"/>
      <c r="BB899" s="37"/>
      <c r="BC899" s="37"/>
      <c r="BD899" s="37"/>
      <c r="BE899" s="37"/>
      <c r="BF899" s="37"/>
      <c r="BG899" s="37"/>
    </row>
    <row r="900" spans="5:59" ht="15.75" customHeight="1" x14ac:dyDescent="0.3">
      <c r="E900" s="32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  <c r="AD900" s="37"/>
      <c r="AE900" s="37"/>
      <c r="AF900" s="37"/>
      <c r="AG900" s="37"/>
      <c r="AH900" s="37"/>
      <c r="AI900" s="37"/>
      <c r="AJ900" s="37"/>
      <c r="AK900" s="37"/>
      <c r="AL900" s="37"/>
      <c r="AM900" s="37"/>
      <c r="AN900" s="37"/>
      <c r="AO900" s="37"/>
      <c r="AP900" s="37"/>
      <c r="AQ900" s="37"/>
      <c r="AR900" s="37"/>
      <c r="AS900" s="37"/>
      <c r="AT900" s="37"/>
      <c r="AU900" s="37"/>
      <c r="AV900" s="37"/>
      <c r="AW900" s="37"/>
      <c r="AX900" s="37"/>
      <c r="AY900" s="37"/>
      <c r="AZ900" s="37"/>
      <c r="BA900" s="37"/>
      <c r="BB900" s="37"/>
      <c r="BC900" s="37"/>
      <c r="BD900" s="37"/>
      <c r="BE900" s="37"/>
      <c r="BF900" s="37"/>
      <c r="BG900" s="37"/>
    </row>
    <row r="901" spans="5:59" ht="15.75" customHeight="1" x14ac:dyDescent="0.3">
      <c r="E901" s="32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  <c r="AD901" s="37"/>
      <c r="AE901" s="37"/>
      <c r="AF901" s="37"/>
      <c r="AG901" s="37"/>
      <c r="AH901" s="37"/>
      <c r="AI901" s="37"/>
      <c r="AJ901" s="37"/>
      <c r="AK901" s="37"/>
      <c r="AL901" s="37"/>
      <c r="AM901" s="37"/>
      <c r="AN901" s="37"/>
      <c r="AO901" s="37"/>
      <c r="AP901" s="37"/>
      <c r="AQ901" s="37"/>
      <c r="AR901" s="37"/>
      <c r="AS901" s="37"/>
      <c r="AT901" s="37"/>
      <c r="AU901" s="37"/>
      <c r="AV901" s="37"/>
      <c r="AW901" s="37"/>
      <c r="AX901" s="37"/>
      <c r="AY901" s="37"/>
      <c r="AZ901" s="37"/>
      <c r="BA901" s="37"/>
      <c r="BB901" s="37"/>
      <c r="BC901" s="37"/>
      <c r="BD901" s="37"/>
      <c r="BE901" s="37"/>
      <c r="BF901" s="37"/>
      <c r="BG901" s="37"/>
    </row>
    <row r="902" spans="5:59" ht="15.75" customHeight="1" x14ac:dyDescent="0.3">
      <c r="E902" s="32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  <c r="AD902" s="37"/>
      <c r="AE902" s="37"/>
      <c r="AF902" s="37"/>
      <c r="AG902" s="37"/>
      <c r="AH902" s="37"/>
      <c r="AI902" s="37"/>
      <c r="AJ902" s="37"/>
      <c r="AK902" s="37"/>
      <c r="AL902" s="37"/>
      <c r="AM902" s="37"/>
      <c r="AN902" s="37"/>
      <c r="AO902" s="37"/>
      <c r="AP902" s="37"/>
      <c r="AQ902" s="37"/>
      <c r="AR902" s="37"/>
      <c r="AS902" s="37"/>
      <c r="AT902" s="37"/>
      <c r="AU902" s="37"/>
      <c r="AV902" s="37"/>
      <c r="AW902" s="37"/>
      <c r="AX902" s="37"/>
      <c r="AY902" s="37"/>
      <c r="AZ902" s="37"/>
      <c r="BA902" s="37"/>
      <c r="BB902" s="37"/>
      <c r="BC902" s="37"/>
      <c r="BD902" s="37"/>
      <c r="BE902" s="37"/>
      <c r="BF902" s="37"/>
      <c r="BG902" s="37"/>
    </row>
    <row r="903" spans="5:59" ht="15.75" customHeight="1" x14ac:dyDescent="0.3">
      <c r="E903" s="32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  <c r="AD903" s="37"/>
      <c r="AE903" s="37"/>
      <c r="AF903" s="37"/>
      <c r="AG903" s="37"/>
      <c r="AH903" s="37"/>
      <c r="AI903" s="37"/>
      <c r="AJ903" s="37"/>
      <c r="AK903" s="37"/>
      <c r="AL903" s="37"/>
      <c r="AM903" s="37"/>
      <c r="AN903" s="37"/>
      <c r="AO903" s="37"/>
      <c r="AP903" s="37"/>
      <c r="AQ903" s="37"/>
      <c r="AR903" s="37"/>
      <c r="AS903" s="37"/>
      <c r="AT903" s="37"/>
      <c r="AU903" s="37"/>
      <c r="AV903" s="37"/>
      <c r="AW903" s="37"/>
      <c r="AX903" s="37"/>
      <c r="AY903" s="37"/>
      <c r="AZ903" s="37"/>
      <c r="BA903" s="37"/>
      <c r="BB903" s="37"/>
      <c r="BC903" s="37"/>
      <c r="BD903" s="37"/>
      <c r="BE903" s="37"/>
      <c r="BF903" s="37"/>
      <c r="BG903" s="37"/>
    </row>
    <row r="904" spans="5:59" ht="15.75" customHeight="1" x14ac:dyDescent="0.3">
      <c r="E904" s="32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  <c r="AD904" s="37"/>
      <c r="AE904" s="37"/>
      <c r="AF904" s="37"/>
      <c r="AG904" s="37"/>
      <c r="AH904" s="37"/>
      <c r="AI904" s="37"/>
      <c r="AJ904" s="37"/>
      <c r="AK904" s="37"/>
      <c r="AL904" s="37"/>
      <c r="AM904" s="37"/>
      <c r="AN904" s="37"/>
      <c r="AO904" s="37"/>
      <c r="AP904" s="37"/>
      <c r="AQ904" s="37"/>
      <c r="AR904" s="37"/>
      <c r="AS904" s="37"/>
      <c r="AT904" s="37"/>
      <c r="AU904" s="37"/>
      <c r="AV904" s="37"/>
      <c r="AW904" s="37"/>
      <c r="AX904" s="37"/>
      <c r="AY904" s="37"/>
      <c r="AZ904" s="37"/>
      <c r="BA904" s="37"/>
      <c r="BB904" s="37"/>
      <c r="BC904" s="37"/>
      <c r="BD904" s="37"/>
      <c r="BE904" s="37"/>
      <c r="BF904" s="37"/>
      <c r="BG904" s="37"/>
    </row>
    <row r="905" spans="5:59" ht="15.75" customHeight="1" x14ac:dyDescent="0.3">
      <c r="E905" s="32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  <c r="AD905" s="37"/>
      <c r="AE905" s="37"/>
      <c r="AF905" s="37"/>
      <c r="AG905" s="37"/>
      <c r="AH905" s="37"/>
      <c r="AI905" s="37"/>
      <c r="AJ905" s="37"/>
      <c r="AK905" s="37"/>
      <c r="AL905" s="37"/>
      <c r="AM905" s="37"/>
      <c r="AN905" s="37"/>
      <c r="AO905" s="37"/>
      <c r="AP905" s="37"/>
      <c r="AQ905" s="37"/>
      <c r="AR905" s="37"/>
      <c r="AS905" s="37"/>
      <c r="AT905" s="37"/>
      <c r="AU905" s="37"/>
      <c r="AV905" s="37"/>
      <c r="AW905" s="37"/>
      <c r="AX905" s="37"/>
      <c r="AY905" s="37"/>
      <c r="AZ905" s="37"/>
      <c r="BA905" s="37"/>
      <c r="BB905" s="37"/>
      <c r="BC905" s="37"/>
      <c r="BD905" s="37"/>
      <c r="BE905" s="37"/>
      <c r="BF905" s="37"/>
      <c r="BG905" s="37"/>
    </row>
    <row r="906" spans="5:59" ht="15.75" customHeight="1" x14ac:dyDescent="0.3">
      <c r="E906" s="32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  <c r="AD906" s="37"/>
      <c r="AE906" s="37"/>
      <c r="AF906" s="37"/>
      <c r="AG906" s="37"/>
      <c r="AH906" s="37"/>
      <c r="AI906" s="37"/>
      <c r="AJ906" s="37"/>
      <c r="AK906" s="37"/>
      <c r="AL906" s="37"/>
      <c r="AM906" s="37"/>
      <c r="AN906" s="37"/>
      <c r="AO906" s="37"/>
      <c r="AP906" s="37"/>
      <c r="AQ906" s="37"/>
      <c r="AR906" s="37"/>
      <c r="AS906" s="37"/>
      <c r="AT906" s="37"/>
      <c r="AU906" s="37"/>
      <c r="AV906" s="37"/>
      <c r="AW906" s="37"/>
      <c r="AX906" s="37"/>
      <c r="AY906" s="37"/>
      <c r="AZ906" s="37"/>
      <c r="BA906" s="37"/>
      <c r="BB906" s="37"/>
      <c r="BC906" s="37"/>
      <c r="BD906" s="37"/>
      <c r="BE906" s="37"/>
      <c r="BF906" s="37"/>
      <c r="BG906" s="37"/>
    </row>
    <row r="907" spans="5:59" ht="15.75" customHeight="1" x14ac:dyDescent="0.3">
      <c r="E907" s="32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  <c r="AD907" s="37"/>
      <c r="AE907" s="37"/>
      <c r="AF907" s="37"/>
      <c r="AG907" s="37"/>
      <c r="AH907" s="37"/>
      <c r="AI907" s="37"/>
      <c r="AJ907" s="37"/>
      <c r="AK907" s="37"/>
      <c r="AL907" s="37"/>
      <c r="AM907" s="37"/>
      <c r="AN907" s="37"/>
      <c r="AO907" s="37"/>
      <c r="AP907" s="37"/>
      <c r="AQ907" s="37"/>
      <c r="AR907" s="37"/>
      <c r="AS907" s="37"/>
      <c r="AT907" s="37"/>
      <c r="AU907" s="37"/>
      <c r="AV907" s="37"/>
      <c r="AW907" s="37"/>
      <c r="AX907" s="37"/>
      <c r="AY907" s="37"/>
      <c r="AZ907" s="37"/>
      <c r="BA907" s="37"/>
      <c r="BB907" s="37"/>
      <c r="BC907" s="37"/>
      <c r="BD907" s="37"/>
      <c r="BE907" s="37"/>
      <c r="BF907" s="37"/>
      <c r="BG907" s="37"/>
    </row>
    <row r="908" spans="5:59" ht="15.75" customHeight="1" x14ac:dyDescent="0.3">
      <c r="E908" s="32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  <c r="AD908" s="37"/>
      <c r="AE908" s="37"/>
      <c r="AF908" s="37"/>
      <c r="AG908" s="37"/>
      <c r="AH908" s="37"/>
      <c r="AI908" s="37"/>
      <c r="AJ908" s="37"/>
      <c r="AK908" s="37"/>
      <c r="AL908" s="37"/>
      <c r="AM908" s="37"/>
      <c r="AN908" s="37"/>
      <c r="AO908" s="37"/>
      <c r="AP908" s="37"/>
      <c r="AQ908" s="37"/>
      <c r="AR908" s="37"/>
      <c r="AS908" s="37"/>
      <c r="AT908" s="37"/>
      <c r="AU908" s="37"/>
      <c r="AV908" s="37"/>
      <c r="AW908" s="37"/>
      <c r="AX908" s="37"/>
      <c r="AY908" s="37"/>
      <c r="AZ908" s="37"/>
      <c r="BA908" s="37"/>
      <c r="BB908" s="37"/>
      <c r="BC908" s="37"/>
      <c r="BD908" s="37"/>
      <c r="BE908" s="37"/>
      <c r="BF908" s="37"/>
      <c r="BG908" s="37"/>
    </row>
    <row r="909" spans="5:59" ht="15.75" customHeight="1" x14ac:dyDescent="0.3">
      <c r="E909" s="32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  <c r="AD909" s="37"/>
      <c r="AE909" s="37"/>
      <c r="AF909" s="37"/>
      <c r="AG909" s="37"/>
      <c r="AH909" s="37"/>
      <c r="AI909" s="37"/>
      <c r="AJ909" s="37"/>
      <c r="AK909" s="37"/>
      <c r="AL909" s="37"/>
      <c r="AM909" s="37"/>
      <c r="AN909" s="37"/>
      <c r="AO909" s="37"/>
      <c r="AP909" s="37"/>
      <c r="AQ909" s="37"/>
      <c r="AR909" s="37"/>
      <c r="AS909" s="37"/>
      <c r="AT909" s="37"/>
      <c r="AU909" s="37"/>
      <c r="AV909" s="37"/>
      <c r="AW909" s="37"/>
      <c r="AX909" s="37"/>
      <c r="AY909" s="37"/>
      <c r="AZ909" s="37"/>
      <c r="BA909" s="37"/>
      <c r="BB909" s="37"/>
      <c r="BC909" s="37"/>
      <c r="BD909" s="37"/>
      <c r="BE909" s="37"/>
      <c r="BF909" s="37"/>
      <c r="BG909" s="37"/>
    </row>
    <row r="910" spans="5:59" ht="15.75" customHeight="1" x14ac:dyDescent="0.3">
      <c r="E910" s="32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  <c r="AD910" s="37"/>
      <c r="AE910" s="37"/>
      <c r="AF910" s="37"/>
      <c r="AG910" s="37"/>
      <c r="AH910" s="37"/>
      <c r="AI910" s="37"/>
      <c r="AJ910" s="37"/>
      <c r="AK910" s="37"/>
      <c r="AL910" s="37"/>
      <c r="AM910" s="37"/>
      <c r="AN910" s="37"/>
      <c r="AO910" s="37"/>
      <c r="AP910" s="37"/>
      <c r="AQ910" s="37"/>
      <c r="AR910" s="37"/>
      <c r="AS910" s="37"/>
      <c r="AT910" s="37"/>
      <c r="AU910" s="37"/>
      <c r="AV910" s="37"/>
      <c r="AW910" s="37"/>
      <c r="AX910" s="37"/>
      <c r="AY910" s="37"/>
      <c r="AZ910" s="37"/>
      <c r="BA910" s="37"/>
      <c r="BB910" s="37"/>
      <c r="BC910" s="37"/>
      <c r="BD910" s="37"/>
      <c r="BE910" s="37"/>
      <c r="BF910" s="37"/>
      <c r="BG910" s="37"/>
    </row>
    <row r="911" spans="5:59" ht="15.75" customHeight="1" x14ac:dyDescent="0.3">
      <c r="E911" s="32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  <c r="AD911" s="37"/>
      <c r="AE911" s="37"/>
      <c r="AF911" s="37"/>
      <c r="AG911" s="37"/>
      <c r="AH911" s="37"/>
      <c r="AI911" s="37"/>
      <c r="AJ911" s="37"/>
      <c r="AK911" s="37"/>
      <c r="AL911" s="37"/>
      <c r="AM911" s="37"/>
      <c r="AN911" s="37"/>
      <c r="AO911" s="37"/>
      <c r="AP911" s="37"/>
      <c r="AQ911" s="37"/>
      <c r="AR911" s="37"/>
      <c r="AS911" s="37"/>
      <c r="AT911" s="37"/>
      <c r="AU911" s="37"/>
      <c r="AV911" s="37"/>
      <c r="AW911" s="37"/>
      <c r="AX911" s="37"/>
      <c r="AY911" s="37"/>
      <c r="AZ911" s="37"/>
      <c r="BA911" s="37"/>
      <c r="BB911" s="37"/>
      <c r="BC911" s="37"/>
      <c r="BD911" s="37"/>
      <c r="BE911" s="37"/>
      <c r="BF911" s="37"/>
      <c r="BG911" s="37"/>
    </row>
    <row r="912" spans="5:59" ht="15.75" customHeight="1" x14ac:dyDescent="0.3">
      <c r="E912" s="32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  <c r="AD912" s="37"/>
      <c r="AE912" s="37"/>
      <c r="AF912" s="37"/>
      <c r="AG912" s="37"/>
      <c r="AH912" s="37"/>
      <c r="AI912" s="37"/>
      <c r="AJ912" s="37"/>
      <c r="AK912" s="37"/>
      <c r="AL912" s="37"/>
      <c r="AM912" s="37"/>
      <c r="AN912" s="37"/>
      <c r="AO912" s="37"/>
      <c r="AP912" s="37"/>
      <c r="AQ912" s="37"/>
      <c r="AR912" s="37"/>
      <c r="AS912" s="37"/>
      <c r="AT912" s="37"/>
      <c r="AU912" s="37"/>
      <c r="AV912" s="37"/>
      <c r="AW912" s="37"/>
      <c r="AX912" s="37"/>
      <c r="AY912" s="37"/>
      <c r="AZ912" s="37"/>
      <c r="BA912" s="37"/>
      <c r="BB912" s="37"/>
      <c r="BC912" s="37"/>
      <c r="BD912" s="37"/>
      <c r="BE912" s="37"/>
      <c r="BF912" s="37"/>
      <c r="BG912" s="37"/>
    </row>
    <row r="913" spans="5:59" ht="15.75" customHeight="1" x14ac:dyDescent="0.3">
      <c r="E913" s="32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  <c r="AD913" s="37"/>
      <c r="AE913" s="37"/>
      <c r="AF913" s="37"/>
      <c r="AG913" s="37"/>
      <c r="AH913" s="37"/>
      <c r="AI913" s="37"/>
      <c r="AJ913" s="37"/>
      <c r="AK913" s="37"/>
      <c r="AL913" s="37"/>
      <c r="AM913" s="37"/>
      <c r="AN913" s="37"/>
      <c r="AO913" s="37"/>
      <c r="AP913" s="37"/>
      <c r="AQ913" s="37"/>
      <c r="AR913" s="37"/>
      <c r="AS913" s="37"/>
      <c r="AT913" s="37"/>
      <c r="AU913" s="37"/>
      <c r="AV913" s="37"/>
      <c r="AW913" s="37"/>
      <c r="AX913" s="37"/>
      <c r="AY913" s="37"/>
      <c r="AZ913" s="37"/>
      <c r="BA913" s="37"/>
      <c r="BB913" s="37"/>
      <c r="BC913" s="37"/>
      <c r="BD913" s="37"/>
      <c r="BE913" s="37"/>
      <c r="BF913" s="37"/>
      <c r="BG913" s="37"/>
    </row>
    <row r="914" spans="5:59" ht="15.75" customHeight="1" x14ac:dyDescent="0.3">
      <c r="E914" s="32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  <c r="AD914" s="37"/>
      <c r="AE914" s="37"/>
      <c r="AF914" s="37"/>
      <c r="AG914" s="37"/>
      <c r="AH914" s="37"/>
      <c r="AI914" s="37"/>
      <c r="AJ914" s="37"/>
      <c r="AK914" s="37"/>
      <c r="AL914" s="37"/>
      <c r="AM914" s="37"/>
      <c r="AN914" s="37"/>
      <c r="AO914" s="37"/>
      <c r="AP914" s="37"/>
      <c r="AQ914" s="37"/>
      <c r="AR914" s="37"/>
      <c r="AS914" s="37"/>
      <c r="AT914" s="37"/>
      <c r="AU914" s="37"/>
      <c r="AV914" s="37"/>
      <c r="AW914" s="37"/>
      <c r="AX914" s="37"/>
      <c r="AY914" s="37"/>
      <c r="AZ914" s="37"/>
      <c r="BA914" s="37"/>
      <c r="BB914" s="37"/>
      <c r="BC914" s="37"/>
      <c r="BD914" s="37"/>
      <c r="BE914" s="37"/>
      <c r="BF914" s="37"/>
      <c r="BG914" s="37"/>
    </row>
    <row r="915" spans="5:59" ht="15.75" customHeight="1" x14ac:dyDescent="0.3">
      <c r="E915" s="32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  <c r="AD915" s="37"/>
      <c r="AE915" s="37"/>
      <c r="AF915" s="37"/>
      <c r="AG915" s="37"/>
      <c r="AH915" s="37"/>
      <c r="AI915" s="37"/>
      <c r="AJ915" s="37"/>
      <c r="AK915" s="37"/>
      <c r="AL915" s="37"/>
      <c r="AM915" s="37"/>
      <c r="AN915" s="37"/>
      <c r="AO915" s="37"/>
      <c r="AP915" s="37"/>
      <c r="AQ915" s="37"/>
      <c r="AR915" s="37"/>
      <c r="AS915" s="37"/>
      <c r="AT915" s="37"/>
      <c r="AU915" s="37"/>
      <c r="AV915" s="37"/>
      <c r="AW915" s="37"/>
      <c r="AX915" s="37"/>
      <c r="AY915" s="37"/>
      <c r="AZ915" s="37"/>
      <c r="BA915" s="37"/>
      <c r="BB915" s="37"/>
      <c r="BC915" s="37"/>
      <c r="BD915" s="37"/>
      <c r="BE915" s="37"/>
      <c r="BF915" s="37"/>
      <c r="BG915" s="37"/>
    </row>
    <row r="916" spans="5:59" ht="15.75" customHeight="1" x14ac:dyDescent="0.3">
      <c r="E916" s="32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  <c r="AD916" s="37"/>
      <c r="AE916" s="37"/>
      <c r="AF916" s="37"/>
      <c r="AG916" s="37"/>
      <c r="AH916" s="37"/>
      <c r="AI916" s="37"/>
      <c r="AJ916" s="37"/>
      <c r="AK916" s="37"/>
      <c r="AL916" s="37"/>
      <c r="AM916" s="37"/>
      <c r="AN916" s="37"/>
      <c r="AO916" s="37"/>
      <c r="AP916" s="37"/>
      <c r="AQ916" s="37"/>
      <c r="AR916" s="37"/>
      <c r="AS916" s="37"/>
      <c r="AT916" s="37"/>
      <c r="AU916" s="37"/>
      <c r="AV916" s="37"/>
      <c r="AW916" s="37"/>
      <c r="AX916" s="37"/>
      <c r="AY916" s="37"/>
      <c r="AZ916" s="37"/>
      <c r="BA916" s="37"/>
      <c r="BB916" s="37"/>
      <c r="BC916" s="37"/>
      <c r="BD916" s="37"/>
      <c r="BE916" s="37"/>
      <c r="BF916" s="37"/>
      <c r="BG916" s="37"/>
    </row>
    <row r="917" spans="5:59" ht="15.75" customHeight="1" x14ac:dyDescent="0.3">
      <c r="E917" s="32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  <c r="AD917" s="37"/>
      <c r="AE917" s="37"/>
      <c r="AF917" s="37"/>
      <c r="AG917" s="37"/>
      <c r="AH917" s="37"/>
      <c r="AI917" s="37"/>
      <c r="AJ917" s="37"/>
      <c r="AK917" s="37"/>
      <c r="AL917" s="37"/>
      <c r="AM917" s="37"/>
      <c r="AN917" s="37"/>
      <c r="AO917" s="37"/>
      <c r="AP917" s="37"/>
      <c r="AQ917" s="37"/>
      <c r="AR917" s="37"/>
      <c r="AS917" s="37"/>
      <c r="AT917" s="37"/>
      <c r="AU917" s="37"/>
      <c r="AV917" s="37"/>
      <c r="AW917" s="37"/>
      <c r="AX917" s="37"/>
      <c r="AY917" s="37"/>
      <c r="AZ917" s="37"/>
      <c r="BA917" s="37"/>
      <c r="BB917" s="37"/>
      <c r="BC917" s="37"/>
      <c r="BD917" s="37"/>
      <c r="BE917" s="37"/>
      <c r="BF917" s="37"/>
      <c r="BG917" s="37"/>
    </row>
    <row r="918" spans="5:59" ht="15.75" customHeight="1" x14ac:dyDescent="0.3">
      <c r="E918" s="32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  <c r="AD918" s="37"/>
      <c r="AE918" s="37"/>
      <c r="AF918" s="37"/>
      <c r="AG918" s="37"/>
      <c r="AH918" s="37"/>
      <c r="AI918" s="37"/>
      <c r="AJ918" s="37"/>
      <c r="AK918" s="37"/>
      <c r="AL918" s="37"/>
      <c r="AM918" s="37"/>
      <c r="AN918" s="37"/>
      <c r="AO918" s="37"/>
      <c r="AP918" s="37"/>
      <c r="AQ918" s="37"/>
      <c r="AR918" s="37"/>
      <c r="AS918" s="37"/>
      <c r="AT918" s="37"/>
      <c r="AU918" s="37"/>
      <c r="AV918" s="37"/>
      <c r="AW918" s="37"/>
      <c r="AX918" s="37"/>
      <c r="AY918" s="37"/>
      <c r="AZ918" s="37"/>
      <c r="BA918" s="37"/>
      <c r="BB918" s="37"/>
      <c r="BC918" s="37"/>
      <c r="BD918" s="37"/>
      <c r="BE918" s="37"/>
      <c r="BF918" s="37"/>
      <c r="BG918" s="37"/>
    </row>
    <row r="919" spans="5:59" ht="15.75" customHeight="1" x14ac:dyDescent="0.3">
      <c r="E919" s="32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  <c r="AD919" s="37"/>
      <c r="AE919" s="37"/>
      <c r="AF919" s="37"/>
      <c r="AG919" s="37"/>
      <c r="AH919" s="37"/>
      <c r="AI919" s="37"/>
      <c r="AJ919" s="37"/>
      <c r="AK919" s="37"/>
      <c r="AL919" s="37"/>
      <c r="AM919" s="37"/>
      <c r="AN919" s="37"/>
      <c r="AO919" s="37"/>
      <c r="AP919" s="37"/>
      <c r="AQ919" s="37"/>
      <c r="AR919" s="37"/>
      <c r="AS919" s="37"/>
      <c r="AT919" s="37"/>
      <c r="AU919" s="37"/>
      <c r="AV919" s="37"/>
      <c r="AW919" s="37"/>
      <c r="AX919" s="37"/>
      <c r="AY919" s="37"/>
      <c r="AZ919" s="37"/>
      <c r="BA919" s="37"/>
      <c r="BB919" s="37"/>
      <c r="BC919" s="37"/>
      <c r="BD919" s="37"/>
      <c r="BE919" s="37"/>
      <c r="BF919" s="37"/>
      <c r="BG919" s="37"/>
    </row>
    <row r="920" spans="5:59" ht="15.75" customHeight="1" x14ac:dyDescent="0.3">
      <c r="E920" s="32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  <c r="AD920" s="37"/>
      <c r="AE920" s="37"/>
      <c r="AF920" s="37"/>
      <c r="AG920" s="37"/>
      <c r="AH920" s="37"/>
      <c r="AI920" s="37"/>
      <c r="AJ920" s="37"/>
      <c r="AK920" s="37"/>
      <c r="AL920" s="37"/>
      <c r="AM920" s="37"/>
      <c r="AN920" s="37"/>
      <c r="AO920" s="37"/>
      <c r="AP920" s="37"/>
      <c r="AQ920" s="37"/>
      <c r="AR920" s="37"/>
      <c r="AS920" s="37"/>
      <c r="AT920" s="37"/>
      <c r="AU920" s="37"/>
      <c r="AV920" s="37"/>
      <c r="AW920" s="37"/>
      <c r="AX920" s="37"/>
      <c r="AY920" s="37"/>
      <c r="AZ920" s="37"/>
      <c r="BA920" s="37"/>
      <c r="BB920" s="37"/>
      <c r="BC920" s="37"/>
      <c r="BD920" s="37"/>
      <c r="BE920" s="37"/>
      <c r="BF920" s="37"/>
      <c r="BG920" s="37"/>
    </row>
    <row r="921" spans="5:59" ht="15.75" customHeight="1" x14ac:dyDescent="0.3">
      <c r="E921" s="32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  <c r="AD921" s="37"/>
      <c r="AE921" s="37"/>
      <c r="AF921" s="37"/>
      <c r="AG921" s="37"/>
      <c r="AH921" s="37"/>
      <c r="AI921" s="37"/>
      <c r="AJ921" s="37"/>
      <c r="AK921" s="37"/>
      <c r="AL921" s="37"/>
      <c r="AM921" s="37"/>
      <c r="AN921" s="37"/>
      <c r="AO921" s="37"/>
      <c r="AP921" s="37"/>
      <c r="AQ921" s="37"/>
      <c r="AR921" s="37"/>
      <c r="AS921" s="37"/>
      <c r="AT921" s="37"/>
      <c r="AU921" s="37"/>
      <c r="AV921" s="37"/>
      <c r="AW921" s="37"/>
      <c r="AX921" s="37"/>
      <c r="AY921" s="37"/>
      <c r="AZ921" s="37"/>
      <c r="BA921" s="37"/>
      <c r="BB921" s="37"/>
      <c r="BC921" s="37"/>
      <c r="BD921" s="37"/>
      <c r="BE921" s="37"/>
      <c r="BF921" s="37"/>
      <c r="BG921" s="37"/>
    </row>
    <row r="922" spans="5:59" ht="15.75" customHeight="1" x14ac:dyDescent="0.3">
      <c r="E922" s="32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  <c r="AD922" s="37"/>
      <c r="AE922" s="37"/>
      <c r="AF922" s="37"/>
      <c r="AG922" s="37"/>
      <c r="AH922" s="37"/>
      <c r="AI922" s="37"/>
      <c r="AJ922" s="37"/>
      <c r="AK922" s="37"/>
      <c r="AL922" s="37"/>
      <c r="AM922" s="37"/>
      <c r="AN922" s="37"/>
      <c r="AO922" s="37"/>
      <c r="AP922" s="37"/>
      <c r="AQ922" s="37"/>
      <c r="AR922" s="37"/>
      <c r="AS922" s="37"/>
      <c r="AT922" s="37"/>
      <c r="AU922" s="37"/>
      <c r="AV922" s="37"/>
      <c r="AW922" s="37"/>
      <c r="AX922" s="37"/>
      <c r="AY922" s="37"/>
      <c r="AZ922" s="37"/>
      <c r="BA922" s="37"/>
      <c r="BB922" s="37"/>
      <c r="BC922" s="37"/>
      <c r="BD922" s="37"/>
      <c r="BE922" s="37"/>
      <c r="BF922" s="37"/>
      <c r="BG922" s="37"/>
    </row>
    <row r="923" spans="5:59" ht="15.75" customHeight="1" x14ac:dyDescent="0.3">
      <c r="E923" s="32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  <c r="AD923" s="37"/>
      <c r="AE923" s="37"/>
      <c r="AF923" s="37"/>
      <c r="AG923" s="37"/>
      <c r="AH923" s="37"/>
      <c r="AI923" s="37"/>
      <c r="AJ923" s="37"/>
      <c r="AK923" s="37"/>
      <c r="AL923" s="37"/>
      <c r="AM923" s="37"/>
      <c r="AN923" s="37"/>
      <c r="AO923" s="37"/>
      <c r="AP923" s="37"/>
      <c r="AQ923" s="37"/>
      <c r="AR923" s="37"/>
      <c r="AS923" s="37"/>
      <c r="AT923" s="37"/>
      <c r="AU923" s="37"/>
      <c r="AV923" s="37"/>
      <c r="AW923" s="37"/>
      <c r="AX923" s="37"/>
      <c r="AY923" s="37"/>
      <c r="AZ923" s="37"/>
      <c r="BA923" s="37"/>
      <c r="BB923" s="37"/>
      <c r="BC923" s="37"/>
      <c r="BD923" s="37"/>
      <c r="BE923" s="37"/>
      <c r="BF923" s="37"/>
      <c r="BG923" s="37"/>
    </row>
    <row r="924" spans="5:59" ht="15.75" customHeight="1" x14ac:dyDescent="0.3">
      <c r="E924" s="32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  <c r="AD924" s="37"/>
      <c r="AE924" s="37"/>
      <c r="AF924" s="37"/>
      <c r="AG924" s="37"/>
      <c r="AH924" s="37"/>
      <c r="AI924" s="37"/>
      <c r="AJ924" s="37"/>
      <c r="AK924" s="37"/>
      <c r="AL924" s="37"/>
      <c r="AM924" s="37"/>
      <c r="AN924" s="37"/>
      <c r="AO924" s="37"/>
      <c r="AP924" s="37"/>
      <c r="AQ924" s="37"/>
      <c r="AR924" s="37"/>
      <c r="AS924" s="37"/>
      <c r="AT924" s="37"/>
      <c r="AU924" s="37"/>
      <c r="AV924" s="37"/>
      <c r="AW924" s="37"/>
      <c r="AX924" s="37"/>
      <c r="AY924" s="37"/>
      <c r="AZ924" s="37"/>
      <c r="BA924" s="37"/>
      <c r="BB924" s="37"/>
      <c r="BC924" s="37"/>
      <c r="BD924" s="37"/>
      <c r="BE924" s="37"/>
      <c r="BF924" s="37"/>
      <c r="BG924" s="37"/>
    </row>
    <row r="925" spans="5:59" ht="15.75" customHeight="1" x14ac:dyDescent="0.3">
      <c r="E925" s="32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  <c r="AD925" s="37"/>
      <c r="AE925" s="37"/>
      <c r="AF925" s="37"/>
      <c r="AG925" s="37"/>
      <c r="AH925" s="37"/>
      <c r="AI925" s="37"/>
      <c r="AJ925" s="37"/>
      <c r="AK925" s="37"/>
      <c r="AL925" s="37"/>
      <c r="AM925" s="37"/>
      <c r="AN925" s="37"/>
      <c r="AO925" s="37"/>
      <c r="AP925" s="37"/>
      <c r="AQ925" s="37"/>
      <c r="AR925" s="37"/>
      <c r="AS925" s="37"/>
      <c r="AT925" s="37"/>
      <c r="AU925" s="37"/>
      <c r="AV925" s="37"/>
      <c r="AW925" s="37"/>
      <c r="AX925" s="37"/>
      <c r="AY925" s="37"/>
      <c r="AZ925" s="37"/>
      <c r="BA925" s="37"/>
      <c r="BB925" s="37"/>
      <c r="BC925" s="37"/>
      <c r="BD925" s="37"/>
      <c r="BE925" s="37"/>
      <c r="BF925" s="37"/>
      <c r="BG925" s="37"/>
    </row>
    <row r="926" spans="5:59" ht="15.75" customHeight="1" x14ac:dyDescent="0.3">
      <c r="E926" s="32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  <c r="AD926" s="37"/>
      <c r="AE926" s="37"/>
      <c r="AF926" s="37"/>
      <c r="AG926" s="37"/>
      <c r="AH926" s="37"/>
      <c r="AI926" s="37"/>
      <c r="AJ926" s="37"/>
      <c r="AK926" s="37"/>
      <c r="AL926" s="37"/>
      <c r="AM926" s="37"/>
      <c r="AN926" s="37"/>
      <c r="AO926" s="37"/>
      <c r="AP926" s="37"/>
      <c r="AQ926" s="37"/>
      <c r="AR926" s="37"/>
      <c r="AS926" s="37"/>
      <c r="AT926" s="37"/>
      <c r="AU926" s="37"/>
      <c r="AV926" s="37"/>
      <c r="AW926" s="37"/>
      <c r="AX926" s="37"/>
      <c r="AY926" s="37"/>
      <c r="AZ926" s="37"/>
      <c r="BA926" s="37"/>
      <c r="BB926" s="37"/>
      <c r="BC926" s="37"/>
      <c r="BD926" s="37"/>
      <c r="BE926" s="37"/>
      <c r="BF926" s="37"/>
      <c r="BG926" s="37"/>
    </row>
    <row r="927" spans="5:59" ht="15.75" customHeight="1" x14ac:dyDescent="0.3">
      <c r="E927" s="32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  <c r="AD927" s="37"/>
      <c r="AE927" s="37"/>
      <c r="AF927" s="37"/>
      <c r="AG927" s="37"/>
      <c r="AH927" s="37"/>
      <c r="AI927" s="37"/>
      <c r="AJ927" s="37"/>
      <c r="AK927" s="37"/>
      <c r="AL927" s="37"/>
      <c r="AM927" s="37"/>
      <c r="AN927" s="37"/>
      <c r="AO927" s="37"/>
      <c r="AP927" s="37"/>
      <c r="AQ927" s="37"/>
      <c r="AR927" s="37"/>
      <c r="AS927" s="37"/>
      <c r="AT927" s="37"/>
      <c r="AU927" s="37"/>
      <c r="AV927" s="37"/>
      <c r="AW927" s="37"/>
      <c r="AX927" s="37"/>
      <c r="AY927" s="37"/>
      <c r="AZ927" s="37"/>
      <c r="BA927" s="37"/>
      <c r="BB927" s="37"/>
      <c r="BC927" s="37"/>
      <c r="BD927" s="37"/>
      <c r="BE927" s="37"/>
      <c r="BF927" s="37"/>
      <c r="BG927" s="37"/>
    </row>
    <row r="928" spans="5:59" ht="15.75" customHeight="1" x14ac:dyDescent="0.3">
      <c r="E928" s="32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  <c r="AD928" s="37"/>
      <c r="AE928" s="37"/>
      <c r="AF928" s="37"/>
      <c r="AG928" s="37"/>
      <c r="AH928" s="37"/>
      <c r="AI928" s="37"/>
      <c r="AJ928" s="37"/>
      <c r="AK928" s="37"/>
      <c r="AL928" s="37"/>
      <c r="AM928" s="37"/>
      <c r="AN928" s="37"/>
      <c r="AO928" s="37"/>
      <c r="AP928" s="37"/>
      <c r="AQ928" s="37"/>
      <c r="AR928" s="37"/>
      <c r="AS928" s="37"/>
      <c r="AT928" s="37"/>
      <c r="AU928" s="37"/>
      <c r="AV928" s="37"/>
      <c r="AW928" s="37"/>
      <c r="AX928" s="37"/>
      <c r="AY928" s="37"/>
      <c r="AZ928" s="37"/>
      <c r="BA928" s="37"/>
      <c r="BB928" s="37"/>
      <c r="BC928" s="37"/>
      <c r="BD928" s="37"/>
      <c r="BE928" s="37"/>
      <c r="BF928" s="37"/>
      <c r="BG928" s="37"/>
    </row>
    <row r="929" spans="5:59" ht="15.75" customHeight="1" x14ac:dyDescent="0.3">
      <c r="E929" s="32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  <c r="AD929" s="37"/>
      <c r="AE929" s="37"/>
      <c r="AF929" s="37"/>
      <c r="AG929" s="37"/>
      <c r="AH929" s="37"/>
      <c r="AI929" s="37"/>
      <c r="AJ929" s="37"/>
      <c r="AK929" s="37"/>
      <c r="AL929" s="37"/>
      <c r="AM929" s="37"/>
      <c r="AN929" s="37"/>
      <c r="AO929" s="37"/>
      <c r="AP929" s="37"/>
      <c r="AQ929" s="37"/>
      <c r="AR929" s="37"/>
      <c r="AS929" s="37"/>
      <c r="AT929" s="37"/>
      <c r="AU929" s="37"/>
      <c r="AV929" s="37"/>
      <c r="AW929" s="37"/>
      <c r="AX929" s="37"/>
      <c r="AY929" s="37"/>
      <c r="AZ929" s="37"/>
      <c r="BA929" s="37"/>
      <c r="BB929" s="37"/>
      <c r="BC929" s="37"/>
      <c r="BD929" s="37"/>
      <c r="BE929" s="37"/>
      <c r="BF929" s="37"/>
      <c r="BG929" s="37"/>
    </row>
    <row r="930" spans="5:59" ht="15.75" customHeight="1" x14ac:dyDescent="0.3">
      <c r="E930" s="32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  <c r="AD930" s="37"/>
      <c r="AE930" s="37"/>
      <c r="AF930" s="37"/>
      <c r="AG930" s="37"/>
      <c r="AH930" s="37"/>
      <c r="AI930" s="37"/>
      <c r="AJ930" s="37"/>
      <c r="AK930" s="37"/>
      <c r="AL930" s="37"/>
      <c r="AM930" s="37"/>
      <c r="AN930" s="37"/>
      <c r="AO930" s="37"/>
      <c r="AP930" s="37"/>
      <c r="AQ930" s="37"/>
      <c r="AR930" s="37"/>
      <c r="AS930" s="37"/>
      <c r="AT930" s="37"/>
      <c r="AU930" s="37"/>
      <c r="AV930" s="37"/>
      <c r="AW930" s="37"/>
      <c r="AX930" s="37"/>
      <c r="AY930" s="37"/>
      <c r="AZ930" s="37"/>
      <c r="BA930" s="37"/>
      <c r="BB930" s="37"/>
      <c r="BC930" s="37"/>
      <c r="BD930" s="37"/>
      <c r="BE930" s="37"/>
      <c r="BF930" s="37"/>
      <c r="BG930" s="37"/>
    </row>
    <row r="931" spans="5:59" ht="15.75" customHeight="1" x14ac:dyDescent="0.3">
      <c r="E931" s="32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  <c r="AD931" s="37"/>
      <c r="AE931" s="37"/>
      <c r="AF931" s="37"/>
      <c r="AG931" s="37"/>
      <c r="AH931" s="37"/>
      <c r="AI931" s="37"/>
      <c r="AJ931" s="37"/>
      <c r="AK931" s="37"/>
      <c r="AL931" s="37"/>
      <c r="AM931" s="37"/>
      <c r="AN931" s="37"/>
      <c r="AO931" s="37"/>
      <c r="AP931" s="37"/>
      <c r="AQ931" s="37"/>
      <c r="AR931" s="37"/>
      <c r="AS931" s="37"/>
      <c r="AT931" s="37"/>
      <c r="AU931" s="37"/>
      <c r="AV931" s="37"/>
      <c r="AW931" s="37"/>
      <c r="AX931" s="37"/>
      <c r="AY931" s="37"/>
      <c r="AZ931" s="37"/>
      <c r="BA931" s="37"/>
      <c r="BB931" s="37"/>
      <c r="BC931" s="37"/>
      <c r="BD931" s="37"/>
      <c r="BE931" s="37"/>
      <c r="BF931" s="37"/>
      <c r="BG931" s="37"/>
    </row>
    <row r="932" spans="5:59" ht="15.75" customHeight="1" x14ac:dyDescent="0.3">
      <c r="E932" s="32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  <c r="AD932" s="37"/>
      <c r="AE932" s="37"/>
      <c r="AF932" s="37"/>
      <c r="AG932" s="37"/>
      <c r="AH932" s="37"/>
      <c r="AI932" s="37"/>
      <c r="AJ932" s="37"/>
      <c r="AK932" s="37"/>
      <c r="AL932" s="37"/>
      <c r="AM932" s="37"/>
      <c r="AN932" s="37"/>
      <c r="AO932" s="37"/>
      <c r="AP932" s="37"/>
      <c r="AQ932" s="37"/>
      <c r="AR932" s="37"/>
      <c r="AS932" s="37"/>
      <c r="AT932" s="37"/>
      <c r="AU932" s="37"/>
      <c r="AV932" s="37"/>
      <c r="AW932" s="37"/>
      <c r="AX932" s="37"/>
      <c r="AY932" s="37"/>
      <c r="AZ932" s="37"/>
      <c r="BA932" s="37"/>
      <c r="BB932" s="37"/>
      <c r="BC932" s="37"/>
      <c r="BD932" s="37"/>
      <c r="BE932" s="37"/>
      <c r="BF932" s="37"/>
      <c r="BG932" s="37"/>
    </row>
    <row r="933" spans="5:59" ht="15.75" customHeight="1" x14ac:dyDescent="0.3">
      <c r="E933" s="32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  <c r="AD933" s="37"/>
      <c r="AE933" s="37"/>
      <c r="AF933" s="37"/>
      <c r="AG933" s="37"/>
      <c r="AH933" s="37"/>
      <c r="AI933" s="37"/>
      <c r="AJ933" s="37"/>
      <c r="AK933" s="37"/>
      <c r="AL933" s="37"/>
      <c r="AM933" s="37"/>
      <c r="AN933" s="37"/>
      <c r="AO933" s="37"/>
      <c r="AP933" s="37"/>
      <c r="AQ933" s="37"/>
      <c r="AR933" s="37"/>
      <c r="AS933" s="37"/>
      <c r="AT933" s="37"/>
      <c r="AU933" s="37"/>
      <c r="AV933" s="37"/>
      <c r="AW933" s="37"/>
      <c r="AX933" s="37"/>
      <c r="AY933" s="37"/>
      <c r="AZ933" s="37"/>
      <c r="BA933" s="37"/>
      <c r="BB933" s="37"/>
      <c r="BC933" s="37"/>
      <c r="BD933" s="37"/>
      <c r="BE933" s="37"/>
      <c r="BF933" s="37"/>
      <c r="BG933" s="37"/>
    </row>
    <row r="934" spans="5:59" ht="15.75" customHeight="1" x14ac:dyDescent="0.3">
      <c r="E934" s="32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  <c r="AD934" s="37"/>
      <c r="AE934" s="37"/>
      <c r="AF934" s="37"/>
      <c r="AG934" s="37"/>
      <c r="AH934" s="37"/>
      <c r="AI934" s="37"/>
      <c r="AJ934" s="37"/>
      <c r="AK934" s="37"/>
      <c r="AL934" s="37"/>
      <c r="AM934" s="37"/>
      <c r="AN934" s="37"/>
      <c r="AO934" s="37"/>
      <c r="AP934" s="37"/>
      <c r="AQ934" s="37"/>
      <c r="AR934" s="37"/>
      <c r="AS934" s="37"/>
      <c r="AT934" s="37"/>
      <c r="AU934" s="37"/>
      <c r="AV934" s="37"/>
      <c r="AW934" s="37"/>
      <c r="AX934" s="37"/>
      <c r="AY934" s="37"/>
      <c r="AZ934" s="37"/>
      <c r="BA934" s="37"/>
      <c r="BB934" s="37"/>
      <c r="BC934" s="37"/>
      <c r="BD934" s="37"/>
      <c r="BE934" s="37"/>
      <c r="BF934" s="37"/>
      <c r="BG934" s="37"/>
    </row>
    <row r="935" spans="5:59" ht="15.75" customHeight="1" x14ac:dyDescent="0.3">
      <c r="E935" s="32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  <c r="AD935" s="37"/>
      <c r="AE935" s="37"/>
      <c r="AF935" s="37"/>
      <c r="AG935" s="37"/>
      <c r="AH935" s="37"/>
      <c r="AI935" s="37"/>
      <c r="AJ935" s="37"/>
      <c r="AK935" s="37"/>
      <c r="AL935" s="37"/>
      <c r="AM935" s="37"/>
      <c r="AN935" s="37"/>
      <c r="AO935" s="37"/>
      <c r="AP935" s="37"/>
      <c r="AQ935" s="37"/>
      <c r="AR935" s="37"/>
      <c r="AS935" s="37"/>
      <c r="AT935" s="37"/>
      <c r="AU935" s="37"/>
      <c r="AV935" s="37"/>
      <c r="AW935" s="37"/>
      <c r="AX935" s="37"/>
      <c r="AY935" s="37"/>
      <c r="AZ935" s="37"/>
      <c r="BA935" s="37"/>
      <c r="BB935" s="37"/>
      <c r="BC935" s="37"/>
      <c r="BD935" s="37"/>
      <c r="BE935" s="37"/>
      <c r="BF935" s="37"/>
      <c r="BG935" s="37"/>
    </row>
    <row r="936" spans="5:59" ht="15.75" customHeight="1" x14ac:dyDescent="0.3">
      <c r="E936" s="32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  <c r="AD936" s="37"/>
      <c r="AE936" s="37"/>
      <c r="AF936" s="37"/>
      <c r="AG936" s="37"/>
      <c r="AH936" s="37"/>
      <c r="AI936" s="37"/>
      <c r="AJ936" s="37"/>
      <c r="AK936" s="37"/>
      <c r="AL936" s="37"/>
      <c r="AM936" s="37"/>
      <c r="AN936" s="37"/>
      <c r="AO936" s="37"/>
      <c r="AP936" s="37"/>
      <c r="AQ936" s="37"/>
      <c r="AR936" s="37"/>
      <c r="AS936" s="37"/>
      <c r="AT936" s="37"/>
      <c r="AU936" s="37"/>
      <c r="AV936" s="37"/>
      <c r="AW936" s="37"/>
      <c r="AX936" s="37"/>
      <c r="AY936" s="37"/>
      <c r="AZ936" s="37"/>
      <c r="BA936" s="37"/>
      <c r="BB936" s="37"/>
      <c r="BC936" s="37"/>
      <c r="BD936" s="37"/>
      <c r="BE936" s="37"/>
      <c r="BF936" s="37"/>
      <c r="BG936" s="37"/>
    </row>
    <row r="937" spans="5:59" ht="15.75" customHeight="1" x14ac:dyDescent="0.3">
      <c r="E937" s="32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  <c r="AD937" s="37"/>
      <c r="AE937" s="37"/>
      <c r="AF937" s="37"/>
      <c r="AG937" s="37"/>
      <c r="AH937" s="37"/>
      <c r="AI937" s="37"/>
      <c r="AJ937" s="37"/>
      <c r="AK937" s="37"/>
      <c r="AL937" s="37"/>
      <c r="AM937" s="37"/>
      <c r="AN937" s="37"/>
      <c r="AO937" s="37"/>
      <c r="AP937" s="37"/>
      <c r="AQ937" s="37"/>
      <c r="AR937" s="37"/>
      <c r="AS937" s="37"/>
      <c r="AT937" s="37"/>
      <c r="AU937" s="37"/>
      <c r="AV937" s="37"/>
      <c r="AW937" s="37"/>
      <c r="AX937" s="37"/>
      <c r="AY937" s="37"/>
      <c r="AZ937" s="37"/>
      <c r="BA937" s="37"/>
      <c r="BB937" s="37"/>
      <c r="BC937" s="37"/>
      <c r="BD937" s="37"/>
      <c r="BE937" s="37"/>
      <c r="BF937" s="37"/>
      <c r="BG937" s="37"/>
    </row>
    <row r="938" spans="5:59" ht="15.75" customHeight="1" x14ac:dyDescent="0.3">
      <c r="E938" s="32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  <c r="AD938" s="37"/>
      <c r="AE938" s="37"/>
      <c r="AF938" s="37"/>
      <c r="AG938" s="37"/>
      <c r="AH938" s="37"/>
      <c r="AI938" s="37"/>
      <c r="AJ938" s="37"/>
      <c r="AK938" s="37"/>
      <c r="AL938" s="37"/>
      <c r="AM938" s="37"/>
      <c r="AN938" s="37"/>
      <c r="AO938" s="37"/>
      <c r="AP938" s="37"/>
      <c r="AQ938" s="37"/>
      <c r="AR938" s="37"/>
      <c r="AS938" s="37"/>
      <c r="AT938" s="37"/>
      <c r="AU938" s="37"/>
      <c r="AV938" s="37"/>
      <c r="AW938" s="37"/>
      <c r="AX938" s="37"/>
      <c r="AY938" s="37"/>
      <c r="AZ938" s="37"/>
      <c r="BA938" s="37"/>
      <c r="BB938" s="37"/>
      <c r="BC938" s="37"/>
      <c r="BD938" s="37"/>
      <c r="BE938" s="37"/>
      <c r="BF938" s="37"/>
      <c r="BG938" s="37"/>
    </row>
    <row r="939" spans="5:59" ht="15.75" customHeight="1" x14ac:dyDescent="0.3">
      <c r="E939" s="32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  <c r="AD939" s="37"/>
      <c r="AE939" s="37"/>
      <c r="AF939" s="37"/>
      <c r="AG939" s="37"/>
      <c r="AH939" s="37"/>
      <c r="AI939" s="37"/>
      <c r="AJ939" s="37"/>
      <c r="AK939" s="37"/>
      <c r="AL939" s="37"/>
      <c r="AM939" s="37"/>
      <c r="AN939" s="37"/>
      <c r="AO939" s="37"/>
      <c r="AP939" s="37"/>
      <c r="AQ939" s="37"/>
      <c r="AR939" s="37"/>
      <c r="AS939" s="37"/>
      <c r="AT939" s="37"/>
      <c r="AU939" s="37"/>
      <c r="AV939" s="37"/>
      <c r="AW939" s="37"/>
      <c r="AX939" s="37"/>
      <c r="AY939" s="37"/>
      <c r="AZ939" s="37"/>
      <c r="BA939" s="37"/>
      <c r="BB939" s="37"/>
      <c r="BC939" s="37"/>
      <c r="BD939" s="37"/>
      <c r="BE939" s="37"/>
      <c r="BF939" s="37"/>
      <c r="BG939" s="37"/>
    </row>
    <row r="940" spans="5:59" ht="15.75" customHeight="1" x14ac:dyDescent="0.3">
      <c r="E940" s="32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  <c r="AD940" s="37"/>
      <c r="AE940" s="37"/>
      <c r="AF940" s="37"/>
      <c r="AG940" s="37"/>
      <c r="AH940" s="37"/>
      <c r="AI940" s="37"/>
      <c r="AJ940" s="37"/>
      <c r="AK940" s="37"/>
      <c r="AL940" s="37"/>
      <c r="AM940" s="37"/>
      <c r="AN940" s="37"/>
      <c r="AO940" s="37"/>
      <c r="AP940" s="37"/>
      <c r="AQ940" s="37"/>
      <c r="AR940" s="37"/>
      <c r="AS940" s="37"/>
      <c r="AT940" s="37"/>
      <c r="AU940" s="37"/>
      <c r="AV940" s="37"/>
      <c r="AW940" s="37"/>
      <c r="AX940" s="37"/>
      <c r="AY940" s="37"/>
      <c r="AZ940" s="37"/>
      <c r="BA940" s="37"/>
      <c r="BB940" s="37"/>
      <c r="BC940" s="37"/>
      <c r="BD940" s="37"/>
      <c r="BE940" s="37"/>
      <c r="BF940" s="37"/>
      <c r="BG940" s="37"/>
    </row>
    <row r="941" spans="5:59" ht="15.75" customHeight="1" x14ac:dyDescent="0.3">
      <c r="E941" s="32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  <c r="AD941" s="37"/>
      <c r="AE941" s="37"/>
      <c r="AF941" s="37"/>
      <c r="AG941" s="37"/>
      <c r="AH941" s="37"/>
      <c r="AI941" s="37"/>
      <c r="AJ941" s="37"/>
      <c r="AK941" s="37"/>
      <c r="AL941" s="37"/>
      <c r="AM941" s="37"/>
      <c r="AN941" s="37"/>
      <c r="AO941" s="37"/>
      <c r="AP941" s="37"/>
      <c r="AQ941" s="37"/>
      <c r="AR941" s="37"/>
      <c r="AS941" s="37"/>
      <c r="AT941" s="37"/>
      <c r="AU941" s="37"/>
      <c r="AV941" s="37"/>
      <c r="AW941" s="37"/>
      <c r="AX941" s="37"/>
      <c r="AY941" s="37"/>
      <c r="AZ941" s="37"/>
      <c r="BA941" s="37"/>
      <c r="BB941" s="37"/>
      <c r="BC941" s="37"/>
      <c r="BD941" s="37"/>
      <c r="BE941" s="37"/>
      <c r="BF941" s="37"/>
      <c r="BG941" s="37"/>
    </row>
    <row r="942" spans="5:59" ht="15.75" customHeight="1" x14ac:dyDescent="0.3">
      <c r="E942" s="32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  <c r="AD942" s="37"/>
      <c r="AE942" s="37"/>
      <c r="AF942" s="37"/>
      <c r="AG942" s="37"/>
      <c r="AH942" s="37"/>
      <c r="AI942" s="37"/>
      <c r="AJ942" s="37"/>
      <c r="AK942" s="37"/>
      <c r="AL942" s="37"/>
      <c r="AM942" s="37"/>
      <c r="AN942" s="37"/>
      <c r="AO942" s="37"/>
      <c r="AP942" s="37"/>
      <c r="AQ942" s="37"/>
      <c r="AR942" s="37"/>
      <c r="AS942" s="37"/>
      <c r="AT942" s="37"/>
      <c r="AU942" s="37"/>
      <c r="AV942" s="37"/>
      <c r="AW942" s="37"/>
      <c r="AX942" s="37"/>
      <c r="AY942" s="37"/>
      <c r="AZ942" s="37"/>
      <c r="BA942" s="37"/>
      <c r="BB942" s="37"/>
      <c r="BC942" s="37"/>
      <c r="BD942" s="37"/>
      <c r="BE942" s="37"/>
      <c r="BF942" s="37"/>
      <c r="BG942" s="37"/>
    </row>
    <row r="943" spans="5:59" ht="15.75" customHeight="1" x14ac:dyDescent="0.3">
      <c r="E943" s="32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  <c r="AD943" s="37"/>
      <c r="AE943" s="37"/>
      <c r="AF943" s="37"/>
      <c r="AG943" s="37"/>
      <c r="AH943" s="37"/>
      <c r="AI943" s="37"/>
      <c r="AJ943" s="37"/>
      <c r="AK943" s="37"/>
      <c r="AL943" s="37"/>
      <c r="AM943" s="37"/>
      <c r="AN943" s="37"/>
      <c r="AO943" s="37"/>
      <c r="AP943" s="37"/>
      <c r="AQ943" s="37"/>
      <c r="AR943" s="37"/>
      <c r="AS943" s="37"/>
      <c r="AT943" s="37"/>
      <c r="AU943" s="37"/>
      <c r="AV943" s="37"/>
      <c r="AW943" s="37"/>
      <c r="AX943" s="37"/>
      <c r="AY943" s="37"/>
      <c r="AZ943" s="37"/>
      <c r="BA943" s="37"/>
      <c r="BB943" s="37"/>
      <c r="BC943" s="37"/>
      <c r="BD943" s="37"/>
      <c r="BE943" s="37"/>
      <c r="BF943" s="37"/>
      <c r="BG943" s="37"/>
    </row>
    <row r="944" spans="5:59" ht="15.75" customHeight="1" x14ac:dyDescent="0.3">
      <c r="E944" s="32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  <c r="AD944" s="37"/>
      <c r="AE944" s="37"/>
      <c r="AF944" s="37"/>
      <c r="AG944" s="37"/>
      <c r="AH944" s="37"/>
      <c r="AI944" s="37"/>
      <c r="AJ944" s="37"/>
      <c r="AK944" s="37"/>
      <c r="AL944" s="37"/>
      <c r="AM944" s="37"/>
      <c r="AN944" s="37"/>
      <c r="AO944" s="37"/>
      <c r="AP944" s="37"/>
      <c r="AQ944" s="37"/>
      <c r="AR944" s="37"/>
      <c r="AS944" s="37"/>
      <c r="AT944" s="37"/>
      <c r="AU944" s="37"/>
      <c r="AV944" s="37"/>
      <c r="AW944" s="37"/>
      <c r="AX944" s="37"/>
      <c r="AY944" s="37"/>
      <c r="AZ944" s="37"/>
      <c r="BA944" s="37"/>
      <c r="BB944" s="37"/>
      <c r="BC944" s="37"/>
      <c r="BD944" s="37"/>
      <c r="BE944" s="37"/>
      <c r="BF944" s="37"/>
      <c r="BG944" s="37"/>
    </row>
    <row r="945" spans="5:59" ht="15.75" customHeight="1" x14ac:dyDescent="0.3">
      <c r="E945" s="32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  <c r="AD945" s="37"/>
      <c r="AE945" s="37"/>
      <c r="AF945" s="37"/>
      <c r="AG945" s="37"/>
      <c r="AH945" s="37"/>
      <c r="AI945" s="37"/>
      <c r="AJ945" s="37"/>
      <c r="AK945" s="37"/>
      <c r="AL945" s="37"/>
      <c r="AM945" s="37"/>
      <c r="AN945" s="37"/>
      <c r="AO945" s="37"/>
      <c r="AP945" s="37"/>
      <c r="AQ945" s="37"/>
      <c r="AR945" s="37"/>
      <c r="AS945" s="37"/>
      <c r="AT945" s="37"/>
      <c r="AU945" s="37"/>
      <c r="AV945" s="37"/>
      <c r="AW945" s="37"/>
      <c r="AX945" s="37"/>
      <c r="AY945" s="37"/>
      <c r="AZ945" s="37"/>
      <c r="BA945" s="37"/>
      <c r="BB945" s="37"/>
      <c r="BC945" s="37"/>
      <c r="BD945" s="37"/>
      <c r="BE945" s="37"/>
      <c r="BF945" s="37"/>
      <c r="BG945" s="37"/>
    </row>
    <row r="946" spans="5:59" ht="15.75" customHeight="1" x14ac:dyDescent="0.3">
      <c r="E946" s="32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  <c r="AD946" s="37"/>
      <c r="AE946" s="37"/>
      <c r="AF946" s="37"/>
      <c r="AG946" s="37"/>
      <c r="AH946" s="37"/>
      <c r="AI946" s="37"/>
      <c r="AJ946" s="37"/>
      <c r="AK946" s="37"/>
      <c r="AL946" s="37"/>
      <c r="AM946" s="37"/>
      <c r="AN946" s="37"/>
      <c r="AO946" s="37"/>
      <c r="AP946" s="37"/>
      <c r="AQ946" s="37"/>
      <c r="AR946" s="37"/>
      <c r="AS946" s="37"/>
      <c r="AT946" s="37"/>
      <c r="AU946" s="37"/>
      <c r="AV946" s="37"/>
      <c r="AW946" s="37"/>
      <c r="AX946" s="37"/>
      <c r="AY946" s="37"/>
      <c r="AZ946" s="37"/>
      <c r="BA946" s="37"/>
      <c r="BB946" s="37"/>
      <c r="BC946" s="37"/>
      <c r="BD946" s="37"/>
      <c r="BE946" s="37"/>
      <c r="BF946" s="37"/>
      <c r="BG946" s="37"/>
    </row>
    <row r="947" spans="5:59" ht="15.75" customHeight="1" x14ac:dyDescent="0.3">
      <c r="E947" s="32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  <c r="AD947" s="37"/>
      <c r="AE947" s="37"/>
      <c r="AF947" s="37"/>
      <c r="AG947" s="37"/>
      <c r="AH947" s="37"/>
      <c r="AI947" s="37"/>
      <c r="AJ947" s="37"/>
      <c r="AK947" s="37"/>
      <c r="AL947" s="37"/>
      <c r="AM947" s="37"/>
      <c r="AN947" s="37"/>
      <c r="AO947" s="37"/>
      <c r="AP947" s="37"/>
      <c r="AQ947" s="37"/>
      <c r="AR947" s="37"/>
      <c r="AS947" s="37"/>
      <c r="AT947" s="37"/>
      <c r="AU947" s="37"/>
      <c r="AV947" s="37"/>
      <c r="AW947" s="37"/>
      <c r="AX947" s="37"/>
      <c r="AY947" s="37"/>
      <c r="AZ947" s="37"/>
      <c r="BA947" s="37"/>
      <c r="BB947" s="37"/>
      <c r="BC947" s="37"/>
      <c r="BD947" s="37"/>
      <c r="BE947" s="37"/>
      <c r="BF947" s="37"/>
      <c r="BG947" s="37"/>
    </row>
    <row r="948" spans="5:59" ht="15.75" customHeight="1" x14ac:dyDescent="0.3">
      <c r="E948" s="32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  <c r="AD948" s="37"/>
      <c r="AE948" s="37"/>
      <c r="AF948" s="37"/>
      <c r="AG948" s="37"/>
      <c r="AH948" s="37"/>
      <c r="AI948" s="37"/>
      <c r="AJ948" s="37"/>
      <c r="AK948" s="37"/>
      <c r="AL948" s="37"/>
      <c r="AM948" s="37"/>
      <c r="AN948" s="37"/>
      <c r="AO948" s="37"/>
      <c r="AP948" s="37"/>
      <c r="AQ948" s="37"/>
      <c r="AR948" s="37"/>
      <c r="AS948" s="37"/>
      <c r="AT948" s="37"/>
      <c r="AU948" s="37"/>
      <c r="AV948" s="37"/>
      <c r="AW948" s="37"/>
      <c r="AX948" s="37"/>
      <c r="AY948" s="37"/>
      <c r="AZ948" s="37"/>
      <c r="BA948" s="37"/>
      <c r="BB948" s="37"/>
      <c r="BC948" s="37"/>
      <c r="BD948" s="37"/>
      <c r="BE948" s="37"/>
      <c r="BF948" s="37"/>
      <c r="BG948" s="37"/>
    </row>
    <row r="949" spans="5:59" ht="15.75" customHeight="1" x14ac:dyDescent="0.3">
      <c r="E949" s="32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  <c r="AD949" s="37"/>
      <c r="AE949" s="37"/>
      <c r="AF949" s="37"/>
      <c r="AG949" s="37"/>
      <c r="AH949" s="37"/>
      <c r="AI949" s="37"/>
      <c r="AJ949" s="37"/>
      <c r="AK949" s="37"/>
      <c r="AL949" s="37"/>
      <c r="AM949" s="37"/>
      <c r="AN949" s="37"/>
      <c r="AO949" s="37"/>
      <c r="AP949" s="37"/>
      <c r="AQ949" s="37"/>
      <c r="AR949" s="37"/>
      <c r="AS949" s="37"/>
      <c r="AT949" s="37"/>
      <c r="AU949" s="37"/>
      <c r="AV949" s="37"/>
      <c r="AW949" s="37"/>
      <c r="AX949" s="37"/>
      <c r="AY949" s="37"/>
      <c r="AZ949" s="37"/>
      <c r="BA949" s="37"/>
      <c r="BB949" s="37"/>
      <c r="BC949" s="37"/>
      <c r="BD949" s="37"/>
      <c r="BE949" s="37"/>
      <c r="BF949" s="37"/>
      <c r="BG949" s="37"/>
    </row>
    <row r="950" spans="5:59" ht="15.75" customHeight="1" x14ac:dyDescent="0.3">
      <c r="E950" s="32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  <c r="AD950" s="37"/>
      <c r="AE950" s="37"/>
      <c r="AF950" s="37"/>
      <c r="AG950" s="37"/>
      <c r="AH950" s="37"/>
      <c r="AI950" s="37"/>
      <c r="AJ950" s="37"/>
      <c r="AK950" s="37"/>
      <c r="AL950" s="37"/>
      <c r="AM950" s="37"/>
      <c r="AN950" s="37"/>
      <c r="AO950" s="37"/>
      <c r="AP950" s="37"/>
      <c r="AQ950" s="37"/>
      <c r="AR950" s="37"/>
      <c r="AS950" s="37"/>
      <c r="AT950" s="37"/>
      <c r="AU950" s="37"/>
      <c r="AV950" s="37"/>
      <c r="AW950" s="37"/>
      <c r="AX950" s="37"/>
      <c r="AY950" s="37"/>
      <c r="AZ950" s="37"/>
      <c r="BA950" s="37"/>
      <c r="BB950" s="37"/>
      <c r="BC950" s="37"/>
      <c r="BD950" s="37"/>
      <c r="BE950" s="37"/>
      <c r="BF950" s="37"/>
      <c r="BG950" s="37"/>
    </row>
    <row r="951" spans="5:59" ht="15.75" customHeight="1" x14ac:dyDescent="0.3">
      <c r="E951" s="32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  <c r="AD951" s="37"/>
      <c r="AE951" s="37"/>
      <c r="AF951" s="37"/>
      <c r="AG951" s="37"/>
      <c r="AH951" s="37"/>
      <c r="AI951" s="37"/>
      <c r="AJ951" s="37"/>
      <c r="AK951" s="37"/>
      <c r="AL951" s="37"/>
      <c r="AM951" s="37"/>
      <c r="AN951" s="37"/>
      <c r="AO951" s="37"/>
      <c r="AP951" s="37"/>
      <c r="AQ951" s="37"/>
      <c r="AR951" s="37"/>
      <c r="AS951" s="37"/>
      <c r="AT951" s="37"/>
      <c r="AU951" s="37"/>
      <c r="AV951" s="37"/>
      <c r="AW951" s="37"/>
      <c r="AX951" s="37"/>
      <c r="AY951" s="37"/>
      <c r="AZ951" s="37"/>
      <c r="BA951" s="37"/>
      <c r="BB951" s="37"/>
      <c r="BC951" s="37"/>
      <c r="BD951" s="37"/>
      <c r="BE951" s="37"/>
      <c r="BF951" s="37"/>
      <c r="BG951" s="37"/>
    </row>
    <row r="952" spans="5:59" ht="15.75" customHeight="1" x14ac:dyDescent="0.3">
      <c r="E952" s="32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  <c r="AD952" s="37"/>
      <c r="AE952" s="37"/>
      <c r="AF952" s="37"/>
      <c r="AG952" s="37"/>
      <c r="AH952" s="37"/>
      <c r="AI952" s="37"/>
      <c r="AJ952" s="37"/>
      <c r="AK952" s="37"/>
      <c r="AL952" s="37"/>
      <c r="AM952" s="37"/>
      <c r="AN952" s="37"/>
      <c r="AO952" s="37"/>
      <c r="AP952" s="37"/>
      <c r="AQ952" s="37"/>
      <c r="AR952" s="37"/>
      <c r="AS952" s="37"/>
      <c r="AT952" s="37"/>
      <c r="AU952" s="37"/>
      <c r="AV952" s="37"/>
      <c r="AW952" s="37"/>
      <c r="AX952" s="37"/>
      <c r="AY952" s="37"/>
      <c r="AZ952" s="37"/>
      <c r="BA952" s="37"/>
      <c r="BB952" s="37"/>
      <c r="BC952" s="37"/>
      <c r="BD952" s="37"/>
      <c r="BE952" s="37"/>
      <c r="BF952" s="37"/>
      <c r="BG952" s="37"/>
    </row>
    <row r="953" spans="5:59" ht="15.75" customHeight="1" x14ac:dyDescent="0.3">
      <c r="E953" s="32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  <c r="AD953" s="37"/>
      <c r="AE953" s="37"/>
      <c r="AF953" s="37"/>
      <c r="AG953" s="37"/>
      <c r="AH953" s="37"/>
      <c r="AI953" s="37"/>
      <c r="AJ953" s="37"/>
      <c r="AK953" s="37"/>
      <c r="AL953" s="37"/>
      <c r="AM953" s="37"/>
      <c r="AN953" s="37"/>
      <c r="AO953" s="37"/>
      <c r="AP953" s="37"/>
      <c r="AQ953" s="37"/>
      <c r="AR953" s="37"/>
      <c r="AS953" s="37"/>
      <c r="AT953" s="37"/>
      <c r="AU953" s="37"/>
      <c r="AV953" s="37"/>
      <c r="AW953" s="37"/>
      <c r="AX953" s="37"/>
      <c r="AY953" s="37"/>
      <c r="AZ953" s="37"/>
      <c r="BA953" s="37"/>
      <c r="BB953" s="37"/>
      <c r="BC953" s="37"/>
      <c r="BD953" s="37"/>
      <c r="BE953" s="37"/>
      <c r="BF953" s="37"/>
      <c r="BG953" s="37"/>
    </row>
    <row r="954" spans="5:59" ht="15.75" customHeight="1" x14ac:dyDescent="0.3">
      <c r="E954" s="32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  <c r="AD954" s="37"/>
      <c r="AE954" s="37"/>
      <c r="AF954" s="37"/>
      <c r="AG954" s="37"/>
      <c r="AH954" s="37"/>
      <c r="AI954" s="37"/>
      <c r="AJ954" s="37"/>
      <c r="AK954" s="37"/>
      <c r="AL954" s="37"/>
      <c r="AM954" s="37"/>
      <c r="AN954" s="37"/>
      <c r="AO954" s="37"/>
      <c r="AP954" s="37"/>
      <c r="AQ954" s="37"/>
      <c r="AR954" s="37"/>
      <c r="AS954" s="37"/>
      <c r="AT954" s="37"/>
      <c r="AU954" s="37"/>
      <c r="AV954" s="37"/>
      <c r="AW954" s="37"/>
      <c r="AX954" s="37"/>
      <c r="AY954" s="37"/>
      <c r="AZ954" s="37"/>
      <c r="BA954" s="37"/>
      <c r="BB954" s="37"/>
      <c r="BC954" s="37"/>
      <c r="BD954" s="37"/>
      <c r="BE954" s="37"/>
      <c r="BF954" s="37"/>
      <c r="BG954" s="37"/>
    </row>
    <row r="955" spans="5:59" ht="15.75" customHeight="1" x14ac:dyDescent="0.3">
      <c r="E955" s="32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  <c r="AD955" s="37"/>
      <c r="AE955" s="37"/>
      <c r="AF955" s="37"/>
      <c r="AG955" s="37"/>
      <c r="AH955" s="37"/>
      <c r="AI955" s="37"/>
      <c r="AJ955" s="37"/>
      <c r="AK955" s="37"/>
      <c r="AL955" s="37"/>
      <c r="AM955" s="37"/>
      <c r="AN955" s="37"/>
      <c r="AO955" s="37"/>
      <c r="AP955" s="37"/>
      <c r="AQ955" s="37"/>
      <c r="AR955" s="37"/>
      <c r="AS955" s="37"/>
      <c r="AT955" s="37"/>
      <c r="AU955" s="37"/>
      <c r="AV955" s="37"/>
      <c r="AW955" s="37"/>
      <c r="AX955" s="37"/>
      <c r="AY955" s="37"/>
      <c r="AZ955" s="37"/>
      <c r="BA955" s="37"/>
      <c r="BB955" s="37"/>
      <c r="BC955" s="37"/>
      <c r="BD955" s="37"/>
      <c r="BE955" s="37"/>
      <c r="BF955" s="37"/>
      <c r="BG955" s="37"/>
    </row>
    <row r="956" spans="5:59" ht="15.75" customHeight="1" x14ac:dyDescent="0.3">
      <c r="E956" s="32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  <c r="AD956" s="37"/>
      <c r="AE956" s="37"/>
      <c r="AF956" s="37"/>
      <c r="AG956" s="37"/>
      <c r="AH956" s="37"/>
      <c r="AI956" s="37"/>
      <c r="AJ956" s="37"/>
      <c r="AK956" s="37"/>
      <c r="AL956" s="37"/>
      <c r="AM956" s="37"/>
      <c r="AN956" s="37"/>
      <c r="AO956" s="37"/>
      <c r="AP956" s="37"/>
      <c r="AQ956" s="37"/>
      <c r="AR956" s="37"/>
      <c r="AS956" s="37"/>
      <c r="AT956" s="37"/>
      <c r="AU956" s="37"/>
      <c r="AV956" s="37"/>
      <c r="AW956" s="37"/>
      <c r="AX956" s="37"/>
      <c r="AY956" s="37"/>
      <c r="AZ956" s="37"/>
      <c r="BA956" s="37"/>
      <c r="BB956" s="37"/>
      <c r="BC956" s="37"/>
      <c r="BD956" s="37"/>
      <c r="BE956" s="37"/>
      <c r="BF956" s="37"/>
      <c r="BG956" s="37"/>
    </row>
    <row r="957" spans="5:59" ht="15.75" customHeight="1" x14ac:dyDescent="0.3">
      <c r="E957" s="32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  <c r="AD957" s="37"/>
      <c r="AE957" s="37"/>
      <c r="AF957" s="37"/>
      <c r="AG957" s="37"/>
      <c r="AH957" s="37"/>
      <c r="AI957" s="37"/>
      <c r="AJ957" s="37"/>
      <c r="AK957" s="37"/>
      <c r="AL957" s="37"/>
      <c r="AM957" s="37"/>
      <c r="AN957" s="37"/>
      <c r="AO957" s="37"/>
      <c r="AP957" s="37"/>
      <c r="AQ957" s="37"/>
      <c r="AR957" s="37"/>
      <c r="AS957" s="37"/>
      <c r="AT957" s="37"/>
      <c r="AU957" s="37"/>
      <c r="AV957" s="37"/>
      <c r="AW957" s="37"/>
      <c r="AX957" s="37"/>
      <c r="AY957" s="37"/>
      <c r="AZ957" s="37"/>
      <c r="BA957" s="37"/>
      <c r="BB957" s="37"/>
      <c r="BC957" s="37"/>
      <c r="BD957" s="37"/>
      <c r="BE957" s="37"/>
      <c r="BF957" s="37"/>
      <c r="BG957" s="37"/>
    </row>
    <row r="958" spans="5:59" ht="15.75" customHeight="1" x14ac:dyDescent="0.3">
      <c r="E958" s="32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  <c r="AD958" s="37"/>
      <c r="AE958" s="37"/>
      <c r="AF958" s="37"/>
      <c r="AG958" s="37"/>
      <c r="AH958" s="37"/>
      <c r="AI958" s="37"/>
      <c r="AJ958" s="37"/>
      <c r="AK958" s="37"/>
      <c r="AL958" s="37"/>
      <c r="AM958" s="37"/>
      <c r="AN958" s="37"/>
      <c r="AO958" s="37"/>
      <c r="AP958" s="37"/>
      <c r="AQ958" s="37"/>
      <c r="AR958" s="37"/>
      <c r="AS958" s="37"/>
      <c r="AT958" s="37"/>
      <c r="AU958" s="37"/>
      <c r="AV958" s="37"/>
      <c r="AW958" s="37"/>
      <c r="AX958" s="37"/>
      <c r="AY958" s="37"/>
      <c r="AZ958" s="37"/>
      <c r="BA958" s="37"/>
      <c r="BB958" s="37"/>
      <c r="BC958" s="37"/>
      <c r="BD958" s="37"/>
      <c r="BE958" s="37"/>
      <c r="BF958" s="37"/>
      <c r="BG958" s="37"/>
    </row>
    <row r="959" spans="5:59" ht="15.75" customHeight="1" x14ac:dyDescent="0.3">
      <c r="E959" s="32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  <c r="AD959" s="37"/>
      <c r="AE959" s="37"/>
      <c r="AF959" s="37"/>
      <c r="AG959" s="37"/>
      <c r="AH959" s="37"/>
      <c r="AI959" s="37"/>
      <c r="AJ959" s="37"/>
      <c r="AK959" s="37"/>
      <c r="AL959" s="37"/>
      <c r="AM959" s="37"/>
      <c r="AN959" s="37"/>
      <c r="AO959" s="37"/>
      <c r="AP959" s="37"/>
      <c r="AQ959" s="37"/>
      <c r="AR959" s="37"/>
      <c r="AS959" s="37"/>
      <c r="AT959" s="37"/>
      <c r="AU959" s="37"/>
      <c r="AV959" s="37"/>
      <c r="AW959" s="37"/>
      <c r="AX959" s="37"/>
      <c r="AY959" s="37"/>
      <c r="AZ959" s="37"/>
      <c r="BA959" s="37"/>
      <c r="BB959" s="37"/>
      <c r="BC959" s="37"/>
      <c r="BD959" s="37"/>
      <c r="BE959" s="37"/>
      <c r="BF959" s="37"/>
      <c r="BG959" s="37"/>
    </row>
    <row r="960" spans="5:59" ht="15.75" customHeight="1" x14ac:dyDescent="0.3">
      <c r="E960" s="32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  <c r="AD960" s="37"/>
      <c r="AE960" s="37"/>
      <c r="AF960" s="37"/>
      <c r="AG960" s="37"/>
      <c r="AH960" s="37"/>
      <c r="AI960" s="37"/>
      <c r="AJ960" s="37"/>
      <c r="AK960" s="37"/>
      <c r="AL960" s="37"/>
      <c r="AM960" s="37"/>
      <c r="AN960" s="37"/>
      <c r="AO960" s="37"/>
      <c r="AP960" s="37"/>
      <c r="AQ960" s="37"/>
      <c r="AR960" s="37"/>
      <c r="AS960" s="37"/>
      <c r="AT960" s="37"/>
      <c r="AU960" s="37"/>
      <c r="AV960" s="37"/>
      <c r="AW960" s="37"/>
      <c r="AX960" s="37"/>
      <c r="AY960" s="37"/>
      <c r="AZ960" s="37"/>
      <c r="BA960" s="37"/>
      <c r="BB960" s="37"/>
      <c r="BC960" s="37"/>
      <c r="BD960" s="37"/>
      <c r="BE960" s="37"/>
      <c r="BF960" s="37"/>
      <c r="BG960" s="37"/>
    </row>
    <row r="961" spans="5:59" ht="15.75" customHeight="1" x14ac:dyDescent="0.3">
      <c r="E961" s="32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  <c r="AD961" s="37"/>
      <c r="AE961" s="37"/>
      <c r="AF961" s="37"/>
      <c r="AG961" s="37"/>
      <c r="AH961" s="37"/>
      <c r="AI961" s="37"/>
      <c r="AJ961" s="37"/>
      <c r="AK961" s="37"/>
      <c r="AL961" s="37"/>
      <c r="AM961" s="37"/>
      <c r="AN961" s="37"/>
      <c r="AO961" s="37"/>
      <c r="AP961" s="37"/>
      <c r="AQ961" s="37"/>
      <c r="AR961" s="37"/>
      <c r="AS961" s="37"/>
      <c r="AT961" s="37"/>
      <c r="AU961" s="37"/>
      <c r="AV961" s="37"/>
      <c r="AW961" s="37"/>
      <c r="AX961" s="37"/>
      <c r="AY961" s="37"/>
      <c r="AZ961" s="37"/>
      <c r="BA961" s="37"/>
      <c r="BB961" s="37"/>
      <c r="BC961" s="37"/>
      <c r="BD961" s="37"/>
      <c r="BE961" s="37"/>
      <c r="BF961" s="37"/>
      <c r="BG961" s="37"/>
    </row>
    <row r="962" spans="5:59" ht="15.75" customHeight="1" x14ac:dyDescent="0.3">
      <c r="E962" s="32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  <c r="AD962" s="37"/>
      <c r="AE962" s="37"/>
      <c r="AF962" s="37"/>
      <c r="AG962" s="37"/>
      <c r="AH962" s="37"/>
      <c r="AI962" s="37"/>
      <c r="AJ962" s="37"/>
      <c r="AK962" s="37"/>
      <c r="AL962" s="37"/>
      <c r="AM962" s="37"/>
      <c r="AN962" s="37"/>
      <c r="AO962" s="37"/>
      <c r="AP962" s="37"/>
      <c r="AQ962" s="37"/>
      <c r="AR962" s="37"/>
      <c r="AS962" s="37"/>
      <c r="AT962" s="37"/>
      <c r="AU962" s="37"/>
      <c r="AV962" s="37"/>
      <c r="AW962" s="37"/>
      <c r="AX962" s="37"/>
      <c r="AY962" s="37"/>
      <c r="AZ962" s="37"/>
      <c r="BA962" s="37"/>
      <c r="BB962" s="37"/>
      <c r="BC962" s="37"/>
      <c r="BD962" s="37"/>
      <c r="BE962" s="37"/>
      <c r="BF962" s="37"/>
      <c r="BG962" s="37"/>
    </row>
    <row r="963" spans="5:59" ht="15.75" customHeight="1" x14ac:dyDescent="0.3">
      <c r="E963" s="32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  <c r="AD963" s="37"/>
      <c r="AE963" s="37"/>
      <c r="AF963" s="37"/>
      <c r="AG963" s="37"/>
      <c r="AH963" s="37"/>
      <c r="AI963" s="37"/>
      <c r="AJ963" s="37"/>
      <c r="AK963" s="37"/>
      <c r="AL963" s="37"/>
      <c r="AM963" s="37"/>
      <c r="AN963" s="37"/>
      <c r="AO963" s="37"/>
      <c r="AP963" s="37"/>
      <c r="AQ963" s="37"/>
      <c r="AR963" s="37"/>
      <c r="AS963" s="37"/>
      <c r="AT963" s="37"/>
      <c r="AU963" s="37"/>
      <c r="AV963" s="37"/>
      <c r="AW963" s="37"/>
      <c r="AX963" s="37"/>
      <c r="AY963" s="37"/>
      <c r="AZ963" s="37"/>
      <c r="BA963" s="37"/>
      <c r="BB963" s="37"/>
      <c r="BC963" s="37"/>
      <c r="BD963" s="37"/>
      <c r="BE963" s="37"/>
      <c r="BF963" s="37"/>
      <c r="BG963" s="37"/>
    </row>
    <row r="964" spans="5:59" ht="15.75" customHeight="1" x14ac:dyDescent="0.3">
      <c r="E964" s="32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  <c r="AD964" s="37"/>
      <c r="AE964" s="37"/>
      <c r="AF964" s="37"/>
      <c r="AG964" s="37"/>
      <c r="AH964" s="37"/>
      <c r="AI964" s="37"/>
      <c r="AJ964" s="37"/>
      <c r="AK964" s="37"/>
      <c r="AL964" s="37"/>
      <c r="AM964" s="37"/>
      <c r="AN964" s="37"/>
      <c r="AO964" s="37"/>
      <c r="AP964" s="37"/>
      <c r="AQ964" s="37"/>
      <c r="AR964" s="37"/>
      <c r="AS964" s="37"/>
      <c r="AT964" s="37"/>
      <c r="AU964" s="37"/>
      <c r="AV964" s="37"/>
      <c r="AW964" s="37"/>
      <c r="AX964" s="37"/>
      <c r="AY964" s="37"/>
      <c r="AZ964" s="37"/>
      <c r="BA964" s="37"/>
      <c r="BB964" s="37"/>
      <c r="BC964" s="37"/>
      <c r="BD964" s="37"/>
      <c r="BE964" s="37"/>
      <c r="BF964" s="37"/>
      <c r="BG964" s="37"/>
    </row>
    <row r="965" spans="5:59" ht="15.75" customHeight="1" x14ac:dyDescent="0.3">
      <c r="E965" s="32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  <c r="AD965" s="37"/>
      <c r="AE965" s="37"/>
      <c r="AF965" s="37"/>
      <c r="AG965" s="37"/>
      <c r="AH965" s="37"/>
      <c r="AI965" s="37"/>
      <c r="AJ965" s="37"/>
      <c r="AK965" s="37"/>
      <c r="AL965" s="37"/>
      <c r="AM965" s="37"/>
      <c r="AN965" s="37"/>
      <c r="AO965" s="37"/>
      <c r="AP965" s="37"/>
      <c r="AQ965" s="37"/>
      <c r="AR965" s="37"/>
      <c r="AS965" s="37"/>
      <c r="AT965" s="37"/>
      <c r="AU965" s="37"/>
      <c r="AV965" s="37"/>
      <c r="AW965" s="37"/>
      <c r="AX965" s="37"/>
      <c r="AY965" s="37"/>
      <c r="AZ965" s="37"/>
      <c r="BA965" s="37"/>
      <c r="BB965" s="37"/>
      <c r="BC965" s="37"/>
      <c r="BD965" s="37"/>
      <c r="BE965" s="37"/>
      <c r="BF965" s="37"/>
      <c r="BG965" s="37"/>
    </row>
    <row r="966" spans="5:59" ht="15.75" customHeight="1" x14ac:dyDescent="0.3">
      <c r="E966" s="32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  <c r="AD966" s="37"/>
      <c r="AE966" s="37"/>
      <c r="AF966" s="37"/>
      <c r="AG966" s="37"/>
      <c r="AH966" s="37"/>
      <c r="AI966" s="37"/>
      <c r="AJ966" s="37"/>
      <c r="AK966" s="37"/>
      <c r="AL966" s="37"/>
      <c r="AM966" s="37"/>
      <c r="AN966" s="37"/>
      <c r="AO966" s="37"/>
      <c r="AP966" s="37"/>
      <c r="AQ966" s="37"/>
      <c r="AR966" s="37"/>
      <c r="AS966" s="37"/>
      <c r="AT966" s="37"/>
      <c r="AU966" s="37"/>
      <c r="AV966" s="37"/>
      <c r="AW966" s="37"/>
      <c r="AX966" s="37"/>
      <c r="AY966" s="37"/>
      <c r="AZ966" s="37"/>
      <c r="BA966" s="37"/>
      <c r="BB966" s="37"/>
      <c r="BC966" s="37"/>
      <c r="BD966" s="37"/>
      <c r="BE966" s="37"/>
      <c r="BF966" s="37"/>
      <c r="BG966" s="37"/>
    </row>
    <row r="967" spans="5:59" ht="15.75" customHeight="1" x14ac:dyDescent="0.3">
      <c r="E967" s="32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  <c r="AD967" s="37"/>
      <c r="AE967" s="37"/>
      <c r="AF967" s="37"/>
      <c r="AG967" s="37"/>
      <c r="AH967" s="37"/>
      <c r="AI967" s="37"/>
      <c r="AJ967" s="37"/>
      <c r="AK967" s="37"/>
      <c r="AL967" s="37"/>
      <c r="AM967" s="37"/>
      <c r="AN967" s="37"/>
      <c r="AO967" s="37"/>
      <c r="AP967" s="37"/>
      <c r="AQ967" s="37"/>
      <c r="AR967" s="37"/>
      <c r="AS967" s="37"/>
      <c r="AT967" s="37"/>
      <c r="AU967" s="37"/>
      <c r="AV967" s="37"/>
      <c r="AW967" s="37"/>
      <c r="AX967" s="37"/>
      <c r="AY967" s="37"/>
      <c r="AZ967" s="37"/>
      <c r="BA967" s="37"/>
      <c r="BB967" s="37"/>
      <c r="BC967" s="37"/>
      <c r="BD967" s="37"/>
      <c r="BE967" s="37"/>
      <c r="BF967" s="37"/>
      <c r="BG967" s="37"/>
    </row>
    <row r="968" spans="5:59" ht="15.75" customHeight="1" x14ac:dyDescent="0.3">
      <c r="E968" s="32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  <c r="AD968" s="37"/>
      <c r="AE968" s="37"/>
      <c r="AF968" s="37"/>
      <c r="AG968" s="37"/>
      <c r="AH968" s="37"/>
      <c r="AI968" s="37"/>
      <c r="AJ968" s="37"/>
      <c r="AK968" s="37"/>
      <c r="AL968" s="37"/>
      <c r="AM968" s="37"/>
      <c r="AN968" s="37"/>
      <c r="AO968" s="37"/>
      <c r="AP968" s="37"/>
      <c r="AQ968" s="37"/>
      <c r="AR968" s="37"/>
      <c r="AS968" s="37"/>
      <c r="AT968" s="37"/>
      <c r="AU968" s="37"/>
      <c r="AV968" s="37"/>
      <c r="AW968" s="37"/>
      <c r="AX968" s="37"/>
      <c r="AY968" s="37"/>
      <c r="AZ968" s="37"/>
      <c r="BA968" s="37"/>
      <c r="BB968" s="37"/>
      <c r="BC968" s="37"/>
      <c r="BD968" s="37"/>
      <c r="BE968" s="37"/>
      <c r="BF968" s="37"/>
      <c r="BG968" s="37"/>
    </row>
    <row r="969" spans="5:59" ht="15.75" customHeight="1" x14ac:dyDescent="0.3">
      <c r="E969" s="32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  <c r="AD969" s="37"/>
      <c r="AE969" s="37"/>
      <c r="AF969" s="37"/>
      <c r="AG969" s="37"/>
      <c r="AH969" s="37"/>
      <c r="AI969" s="37"/>
      <c r="AJ969" s="37"/>
      <c r="AK969" s="37"/>
      <c r="AL969" s="37"/>
      <c r="AM969" s="37"/>
      <c r="AN969" s="37"/>
      <c r="AO969" s="37"/>
      <c r="AP969" s="37"/>
      <c r="AQ969" s="37"/>
      <c r="AR969" s="37"/>
      <c r="AS969" s="37"/>
      <c r="AT969" s="37"/>
      <c r="AU969" s="37"/>
      <c r="AV969" s="37"/>
      <c r="AW969" s="37"/>
      <c r="AX969" s="37"/>
      <c r="AY969" s="37"/>
      <c r="AZ969" s="37"/>
      <c r="BA969" s="37"/>
      <c r="BB969" s="37"/>
      <c r="BC969" s="37"/>
      <c r="BD969" s="37"/>
      <c r="BE969" s="37"/>
      <c r="BF969" s="37"/>
      <c r="BG969" s="37"/>
    </row>
    <row r="970" spans="5:59" ht="15.75" customHeight="1" x14ac:dyDescent="0.3">
      <c r="E970" s="32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  <c r="AD970" s="37"/>
      <c r="AE970" s="37"/>
      <c r="AF970" s="37"/>
      <c r="AG970" s="37"/>
      <c r="AH970" s="37"/>
      <c r="AI970" s="37"/>
      <c r="AJ970" s="37"/>
      <c r="AK970" s="37"/>
      <c r="AL970" s="37"/>
      <c r="AM970" s="37"/>
      <c r="AN970" s="37"/>
      <c r="AO970" s="37"/>
      <c r="AP970" s="37"/>
      <c r="AQ970" s="37"/>
      <c r="AR970" s="37"/>
      <c r="AS970" s="37"/>
      <c r="AT970" s="37"/>
      <c r="AU970" s="37"/>
      <c r="AV970" s="37"/>
      <c r="AW970" s="37"/>
      <c r="AX970" s="37"/>
      <c r="AY970" s="37"/>
      <c r="AZ970" s="37"/>
      <c r="BA970" s="37"/>
      <c r="BB970" s="37"/>
      <c r="BC970" s="37"/>
      <c r="BD970" s="37"/>
      <c r="BE970" s="37"/>
      <c r="BF970" s="37"/>
      <c r="BG970" s="37"/>
    </row>
    <row r="971" spans="5:59" ht="15.75" customHeight="1" x14ac:dyDescent="0.3">
      <c r="E971" s="32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  <c r="AD971" s="37"/>
      <c r="AE971" s="37"/>
      <c r="AF971" s="37"/>
      <c r="AG971" s="37"/>
      <c r="AH971" s="37"/>
      <c r="AI971" s="37"/>
      <c r="AJ971" s="37"/>
      <c r="AK971" s="37"/>
      <c r="AL971" s="37"/>
      <c r="AM971" s="37"/>
      <c r="AN971" s="37"/>
      <c r="AO971" s="37"/>
      <c r="AP971" s="37"/>
      <c r="AQ971" s="37"/>
      <c r="AR971" s="37"/>
      <c r="AS971" s="37"/>
      <c r="AT971" s="37"/>
      <c r="AU971" s="37"/>
      <c r="AV971" s="37"/>
      <c r="AW971" s="37"/>
      <c r="AX971" s="37"/>
      <c r="AY971" s="37"/>
      <c r="AZ971" s="37"/>
      <c r="BA971" s="37"/>
      <c r="BB971" s="37"/>
      <c r="BC971" s="37"/>
      <c r="BD971" s="37"/>
      <c r="BE971" s="37"/>
      <c r="BF971" s="37"/>
      <c r="BG971" s="37"/>
    </row>
    <row r="972" spans="5:59" ht="15.75" customHeight="1" x14ac:dyDescent="0.3">
      <c r="E972" s="32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  <c r="AD972" s="37"/>
      <c r="AE972" s="37"/>
      <c r="AF972" s="37"/>
      <c r="AG972" s="37"/>
      <c r="AH972" s="37"/>
      <c r="AI972" s="37"/>
      <c r="AJ972" s="37"/>
      <c r="AK972" s="37"/>
      <c r="AL972" s="37"/>
      <c r="AM972" s="37"/>
      <c r="AN972" s="37"/>
      <c r="AO972" s="37"/>
      <c r="AP972" s="37"/>
      <c r="AQ972" s="37"/>
      <c r="AR972" s="37"/>
      <c r="AS972" s="37"/>
      <c r="AT972" s="37"/>
      <c r="AU972" s="37"/>
      <c r="AV972" s="37"/>
      <c r="AW972" s="37"/>
      <c r="AX972" s="37"/>
      <c r="AY972" s="37"/>
      <c r="AZ972" s="37"/>
      <c r="BA972" s="37"/>
      <c r="BB972" s="37"/>
      <c r="BC972" s="37"/>
      <c r="BD972" s="37"/>
      <c r="BE972" s="37"/>
      <c r="BF972" s="37"/>
      <c r="BG972" s="37"/>
    </row>
    <row r="973" spans="5:59" ht="15.75" customHeight="1" x14ac:dyDescent="0.3">
      <c r="E973" s="32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  <c r="AD973" s="37"/>
      <c r="AE973" s="37"/>
      <c r="AF973" s="37"/>
      <c r="AG973" s="37"/>
      <c r="AH973" s="37"/>
      <c r="AI973" s="37"/>
      <c r="AJ973" s="37"/>
      <c r="AK973" s="37"/>
      <c r="AL973" s="37"/>
      <c r="AM973" s="37"/>
      <c r="AN973" s="37"/>
      <c r="AO973" s="37"/>
      <c r="AP973" s="37"/>
      <c r="AQ973" s="37"/>
      <c r="AR973" s="37"/>
      <c r="AS973" s="37"/>
      <c r="AT973" s="37"/>
      <c r="AU973" s="37"/>
      <c r="AV973" s="37"/>
      <c r="AW973" s="37"/>
      <c r="AX973" s="37"/>
      <c r="AY973" s="37"/>
      <c r="AZ973" s="37"/>
      <c r="BA973" s="37"/>
      <c r="BB973" s="37"/>
      <c r="BC973" s="37"/>
      <c r="BD973" s="37"/>
      <c r="BE973" s="37"/>
      <c r="BF973" s="37"/>
      <c r="BG973" s="37"/>
    </row>
    <row r="974" spans="5:59" ht="15.75" customHeight="1" x14ac:dyDescent="0.3">
      <c r="E974" s="32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  <c r="AD974" s="37"/>
      <c r="AE974" s="37"/>
      <c r="AF974" s="37"/>
      <c r="AG974" s="37"/>
      <c r="AH974" s="37"/>
      <c r="AI974" s="37"/>
      <c r="AJ974" s="37"/>
      <c r="AK974" s="37"/>
      <c r="AL974" s="37"/>
      <c r="AM974" s="37"/>
      <c r="AN974" s="37"/>
      <c r="AO974" s="37"/>
      <c r="AP974" s="37"/>
      <c r="AQ974" s="37"/>
      <c r="AR974" s="37"/>
      <c r="AS974" s="37"/>
      <c r="AT974" s="37"/>
      <c r="AU974" s="37"/>
      <c r="AV974" s="37"/>
      <c r="AW974" s="37"/>
      <c r="AX974" s="37"/>
      <c r="AY974" s="37"/>
      <c r="AZ974" s="37"/>
      <c r="BA974" s="37"/>
      <c r="BB974" s="37"/>
      <c r="BC974" s="37"/>
      <c r="BD974" s="37"/>
      <c r="BE974" s="37"/>
      <c r="BF974" s="37"/>
      <c r="BG974" s="37"/>
    </row>
    <row r="975" spans="5:59" ht="15.75" customHeight="1" x14ac:dyDescent="0.3">
      <c r="E975" s="32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  <c r="AD975" s="37"/>
      <c r="AE975" s="37"/>
      <c r="AF975" s="37"/>
      <c r="AG975" s="37"/>
      <c r="AH975" s="37"/>
      <c r="AI975" s="37"/>
      <c r="AJ975" s="37"/>
      <c r="AK975" s="37"/>
      <c r="AL975" s="37"/>
      <c r="AM975" s="37"/>
      <c r="AN975" s="37"/>
      <c r="AO975" s="37"/>
      <c r="AP975" s="37"/>
      <c r="AQ975" s="37"/>
      <c r="AR975" s="37"/>
      <c r="AS975" s="37"/>
      <c r="AT975" s="37"/>
      <c r="AU975" s="37"/>
      <c r="AV975" s="37"/>
      <c r="AW975" s="37"/>
      <c r="AX975" s="37"/>
      <c r="AY975" s="37"/>
      <c r="AZ975" s="37"/>
      <c r="BA975" s="37"/>
      <c r="BB975" s="37"/>
      <c r="BC975" s="37"/>
      <c r="BD975" s="37"/>
      <c r="BE975" s="37"/>
      <c r="BF975" s="37"/>
      <c r="BG975" s="37"/>
    </row>
    <row r="976" spans="5:59" ht="15.75" customHeight="1" x14ac:dyDescent="0.3">
      <c r="E976" s="32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  <c r="AD976" s="37"/>
      <c r="AE976" s="37"/>
      <c r="AF976" s="37"/>
      <c r="AG976" s="37"/>
      <c r="AH976" s="37"/>
      <c r="AI976" s="37"/>
      <c r="AJ976" s="37"/>
      <c r="AK976" s="37"/>
      <c r="AL976" s="37"/>
      <c r="AM976" s="37"/>
      <c r="AN976" s="37"/>
      <c r="AO976" s="37"/>
      <c r="AP976" s="37"/>
      <c r="AQ976" s="37"/>
      <c r="AR976" s="37"/>
      <c r="AS976" s="37"/>
      <c r="AT976" s="37"/>
      <c r="AU976" s="37"/>
      <c r="AV976" s="37"/>
      <c r="AW976" s="37"/>
      <c r="AX976" s="37"/>
      <c r="AY976" s="37"/>
      <c r="AZ976" s="37"/>
      <c r="BA976" s="37"/>
      <c r="BB976" s="37"/>
      <c r="BC976" s="37"/>
      <c r="BD976" s="37"/>
      <c r="BE976" s="37"/>
      <c r="BF976" s="37"/>
      <c r="BG976" s="37"/>
    </row>
    <row r="977" spans="5:59" ht="15.75" customHeight="1" x14ac:dyDescent="0.3">
      <c r="E977" s="32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  <c r="AD977" s="37"/>
      <c r="AE977" s="37"/>
      <c r="AF977" s="37"/>
      <c r="AG977" s="37"/>
      <c r="AH977" s="37"/>
      <c r="AI977" s="37"/>
      <c r="AJ977" s="37"/>
      <c r="AK977" s="37"/>
      <c r="AL977" s="37"/>
      <c r="AM977" s="37"/>
      <c r="AN977" s="37"/>
      <c r="AO977" s="37"/>
      <c r="AP977" s="37"/>
      <c r="AQ977" s="37"/>
      <c r="AR977" s="37"/>
      <c r="AS977" s="37"/>
      <c r="AT977" s="37"/>
      <c r="AU977" s="37"/>
      <c r="AV977" s="37"/>
      <c r="AW977" s="37"/>
      <c r="AX977" s="37"/>
      <c r="AY977" s="37"/>
      <c r="AZ977" s="37"/>
      <c r="BA977" s="37"/>
      <c r="BB977" s="37"/>
      <c r="BC977" s="37"/>
      <c r="BD977" s="37"/>
      <c r="BE977" s="37"/>
      <c r="BF977" s="37"/>
      <c r="BG977" s="37"/>
    </row>
    <row r="978" spans="5:59" ht="15.75" customHeight="1" x14ac:dyDescent="0.3">
      <c r="E978" s="32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  <c r="AD978" s="37"/>
      <c r="AE978" s="37"/>
      <c r="AF978" s="37"/>
      <c r="AG978" s="37"/>
      <c r="AH978" s="37"/>
      <c r="AI978" s="37"/>
      <c r="AJ978" s="37"/>
      <c r="AK978" s="37"/>
      <c r="AL978" s="37"/>
      <c r="AM978" s="37"/>
      <c r="AN978" s="37"/>
      <c r="AO978" s="37"/>
      <c r="AP978" s="37"/>
      <c r="AQ978" s="37"/>
      <c r="AR978" s="37"/>
      <c r="AS978" s="37"/>
      <c r="AT978" s="37"/>
      <c r="AU978" s="37"/>
      <c r="AV978" s="37"/>
      <c r="AW978" s="37"/>
      <c r="AX978" s="37"/>
      <c r="AY978" s="37"/>
      <c r="AZ978" s="37"/>
      <c r="BA978" s="37"/>
      <c r="BB978" s="37"/>
      <c r="BC978" s="37"/>
      <c r="BD978" s="37"/>
      <c r="BE978" s="37"/>
      <c r="BF978" s="37"/>
      <c r="BG978" s="37"/>
    </row>
    <row r="979" spans="5:59" ht="15.75" customHeight="1" x14ac:dyDescent="0.3">
      <c r="E979" s="32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  <c r="AD979" s="37"/>
      <c r="AE979" s="37"/>
      <c r="AF979" s="37"/>
      <c r="AG979" s="37"/>
      <c r="AH979" s="37"/>
      <c r="AI979" s="37"/>
      <c r="AJ979" s="37"/>
      <c r="AK979" s="37"/>
      <c r="AL979" s="37"/>
      <c r="AM979" s="37"/>
      <c r="AN979" s="37"/>
      <c r="AO979" s="37"/>
      <c r="AP979" s="37"/>
      <c r="AQ979" s="37"/>
      <c r="AR979" s="37"/>
      <c r="AS979" s="37"/>
      <c r="AT979" s="37"/>
      <c r="AU979" s="37"/>
      <c r="AV979" s="37"/>
      <c r="AW979" s="37"/>
      <c r="AX979" s="37"/>
      <c r="AY979" s="37"/>
      <c r="AZ979" s="37"/>
      <c r="BA979" s="37"/>
      <c r="BB979" s="37"/>
      <c r="BC979" s="37"/>
      <c r="BD979" s="37"/>
      <c r="BE979" s="37"/>
      <c r="BF979" s="37"/>
      <c r="BG979" s="37"/>
    </row>
    <row r="980" spans="5:59" ht="15.75" customHeight="1" x14ac:dyDescent="0.3">
      <c r="E980" s="32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  <c r="AD980" s="37"/>
      <c r="AE980" s="37"/>
      <c r="AF980" s="37"/>
      <c r="AG980" s="37"/>
      <c r="AH980" s="37"/>
      <c r="AI980" s="37"/>
      <c r="AJ980" s="37"/>
      <c r="AK980" s="37"/>
      <c r="AL980" s="37"/>
      <c r="AM980" s="37"/>
      <c r="AN980" s="37"/>
      <c r="AO980" s="37"/>
      <c r="AP980" s="37"/>
      <c r="AQ980" s="37"/>
      <c r="AR980" s="37"/>
      <c r="AS980" s="37"/>
      <c r="AT980" s="37"/>
      <c r="AU980" s="37"/>
      <c r="AV980" s="37"/>
      <c r="AW980" s="37"/>
      <c r="AX980" s="37"/>
      <c r="AY980" s="37"/>
      <c r="AZ980" s="37"/>
      <c r="BA980" s="37"/>
      <c r="BB980" s="37"/>
      <c r="BC980" s="37"/>
      <c r="BD980" s="37"/>
      <c r="BE980" s="37"/>
      <c r="BF980" s="37"/>
      <c r="BG980" s="37"/>
    </row>
    <row r="981" spans="5:59" ht="15.75" customHeight="1" x14ac:dyDescent="0.3">
      <c r="E981" s="32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  <c r="AD981" s="37"/>
      <c r="AE981" s="37"/>
      <c r="AF981" s="37"/>
      <c r="AG981" s="37"/>
      <c r="AH981" s="37"/>
      <c r="AI981" s="37"/>
      <c r="AJ981" s="37"/>
      <c r="AK981" s="37"/>
      <c r="AL981" s="37"/>
      <c r="AM981" s="37"/>
      <c r="AN981" s="37"/>
      <c r="AO981" s="37"/>
      <c r="AP981" s="37"/>
      <c r="AQ981" s="37"/>
      <c r="AR981" s="37"/>
      <c r="AS981" s="37"/>
      <c r="AT981" s="37"/>
      <c r="AU981" s="37"/>
      <c r="AV981" s="37"/>
      <c r="AW981" s="37"/>
      <c r="AX981" s="37"/>
      <c r="AY981" s="37"/>
      <c r="AZ981" s="37"/>
      <c r="BA981" s="37"/>
      <c r="BB981" s="37"/>
      <c r="BC981" s="37"/>
      <c r="BD981" s="37"/>
      <c r="BE981" s="37"/>
      <c r="BF981" s="37"/>
      <c r="BG981" s="37"/>
    </row>
    <row r="982" spans="5:59" ht="15.75" customHeight="1" x14ac:dyDescent="0.3">
      <c r="E982" s="32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  <c r="AD982" s="37"/>
      <c r="AE982" s="37"/>
      <c r="AF982" s="37"/>
      <c r="AG982" s="37"/>
      <c r="AH982" s="37"/>
      <c r="AI982" s="37"/>
      <c r="AJ982" s="37"/>
      <c r="AK982" s="37"/>
      <c r="AL982" s="37"/>
      <c r="AM982" s="37"/>
      <c r="AN982" s="37"/>
      <c r="AO982" s="37"/>
      <c r="AP982" s="37"/>
      <c r="AQ982" s="37"/>
      <c r="AR982" s="37"/>
      <c r="AS982" s="37"/>
      <c r="AT982" s="37"/>
      <c r="AU982" s="37"/>
      <c r="AV982" s="37"/>
      <c r="AW982" s="37"/>
      <c r="AX982" s="37"/>
      <c r="AY982" s="37"/>
      <c r="AZ982" s="37"/>
      <c r="BA982" s="37"/>
      <c r="BB982" s="37"/>
      <c r="BC982" s="37"/>
      <c r="BD982" s="37"/>
      <c r="BE982" s="37"/>
      <c r="BF982" s="37"/>
      <c r="BG982" s="37"/>
    </row>
    <row r="983" spans="5:59" ht="15.75" customHeight="1" x14ac:dyDescent="0.3">
      <c r="E983" s="32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  <c r="AD983" s="37"/>
      <c r="AE983" s="37"/>
      <c r="AF983" s="37"/>
      <c r="AG983" s="37"/>
      <c r="AH983" s="37"/>
      <c r="AI983" s="37"/>
      <c r="AJ983" s="37"/>
      <c r="AK983" s="37"/>
      <c r="AL983" s="37"/>
      <c r="AM983" s="37"/>
      <c r="AN983" s="37"/>
      <c r="AO983" s="37"/>
      <c r="AP983" s="37"/>
      <c r="AQ983" s="37"/>
      <c r="AR983" s="37"/>
      <c r="AS983" s="37"/>
      <c r="AT983" s="37"/>
      <c r="AU983" s="37"/>
      <c r="AV983" s="37"/>
      <c r="AW983" s="37"/>
      <c r="AX983" s="37"/>
      <c r="AY983" s="37"/>
      <c r="AZ983" s="37"/>
      <c r="BA983" s="37"/>
      <c r="BB983" s="37"/>
      <c r="BC983" s="37"/>
      <c r="BD983" s="37"/>
      <c r="BE983" s="37"/>
      <c r="BF983" s="37"/>
      <c r="BG983" s="37"/>
    </row>
    <row r="984" spans="5:59" ht="15.75" customHeight="1" x14ac:dyDescent="0.3">
      <c r="E984" s="32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  <c r="AC984" s="37"/>
      <c r="AD984" s="37"/>
      <c r="AE984" s="37"/>
      <c r="AF984" s="37"/>
      <c r="AG984" s="37"/>
      <c r="AH984" s="37"/>
      <c r="AI984" s="37"/>
      <c r="AJ984" s="37"/>
      <c r="AK984" s="37"/>
      <c r="AL984" s="37"/>
      <c r="AM984" s="37"/>
      <c r="AN984" s="37"/>
      <c r="AO984" s="37"/>
      <c r="AP984" s="37"/>
      <c r="AQ984" s="37"/>
      <c r="AR984" s="37"/>
      <c r="AS984" s="37"/>
      <c r="AT984" s="37"/>
      <c r="AU984" s="37"/>
      <c r="AV984" s="37"/>
      <c r="AW984" s="37"/>
      <c r="AX984" s="37"/>
      <c r="AY984" s="37"/>
      <c r="AZ984" s="37"/>
      <c r="BA984" s="37"/>
      <c r="BB984" s="37"/>
      <c r="BC984" s="37"/>
      <c r="BD984" s="37"/>
      <c r="BE984" s="37"/>
      <c r="BF984" s="37"/>
      <c r="BG984" s="37"/>
    </row>
    <row r="985" spans="5:59" ht="15.75" customHeight="1" x14ac:dyDescent="0.3">
      <c r="E985" s="32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  <c r="AC985" s="37"/>
      <c r="AD985" s="37"/>
      <c r="AE985" s="37"/>
      <c r="AF985" s="37"/>
      <c r="AG985" s="37"/>
      <c r="AH985" s="37"/>
      <c r="AI985" s="37"/>
      <c r="AJ985" s="37"/>
      <c r="AK985" s="37"/>
      <c r="AL985" s="37"/>
      <c r="AM985" s="37"/>
      <c r="AN985" s="37"/>
      <c r="AO985" s="37"/>
      <c r="AP985" s="37"/>
      <c r="AQ985" s="37"/>
      <c r="AR985" s="37"/>
      <c r="AS985" s="37"/>
      <c r="AT985" s="37"/>
      <c r="AU985" s="37"/>
      <c r="AV985" s="37"/>
      <c r="AW985" s="37"/>
      <c r="AX985" s="37"/>
      <c r="AY985" s="37"/>
      <c r="AZ985" s="37"/>
      <c r="BA985" s="37"/>
      <c r="BB985" s="37"/>
      <c r="BC985" s="37"/>
      <c r="BD985" s="37"/>
      <c r="BE985" s="37"/>
      <c r="BF985" s="37"/>
      <c r="BG985" s="37"/>
    </row>
    <row r="986" spans="5:59" ht="15.75" customHeight="1" x14ac:dyDescent="0.3">
      <c r="E986" s="32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  <c r="AC986" s="37"/>
      <c r="AD986" s="37"/>
      <c r="AE986" s="37"/>
      <c r="AF986" s="37"/>
      <c r="AG986" s="37"/>
      <c r="AH986" s="37"/>
      <c r="AI986" s="37"/>
      <c r="AJ986" s="37"/>
      <c r="AK986" s="37"/>
      <c r="AL986" s="37"/>
      <c r="AM986" s="37"/>
      <c r="AN986" s="37"/>
      <c r="AO986" s="37"/>
      <c r="AP986" s="37"/>
      <c r="AQ986" s="37"/>
      <c r="AR986" s="37"/>
      <c r="AS986" s="37"/>
      <c r="AT986" s="37"/>
      <c r="AU986" s="37"/>
      <c r="AV986" s="37"/>
      <c r="AW986" s="37"/>
      <c r="AX986" s="37"/>
      <c r="AY986" s="37"/>
      <c r="AZ986" s="37"/>
      <c r="BA986" s="37"/>
      <c r="BB986" s="37"/>
      <c r="BC986" s="37"/>
      <c r="BD986" s="37"/>
      <c r="BE986" s="37"/>
      <c r="BF986" s="37"/>
      <c r="BG986" s="37"/>
    </row>
    <row r="987" spans="5:59" ht="15.75" customHeight="1" x14ac:dyDescent="0.3">
      <c r="E987" s="32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  <c r="AD987" s="37"/>
      <c r="AE987" s="37"/>
      <c r="AF987" s="37"/>
      <c r="AG987" s="37"/>
      <c r="AH987" s="37"/>
      <c r="AI987" s="37"/>
      <c r="AJ987" s="37"/>
      <c r="AK987" s="37"/>
      <c r="AL987" s="37"/>
      <c r="AM987" s="37"/>
      <c r="AN987" s="37"/>
      <c r="AO987" s="37"/>
      <c r="AP987" s="37"/>
      <c r="AQ987" s="37"/>
      <c r="AR987" s="37"/>
      <c r="AS987" s="37"/>
      <c r="AT987" s="37"/>
      <c r="AU987" s="37"/>
      <c r="AV987" s="37"/>
      <c r="AW987" s="37"/>
      <c r="AX987" s="37"/>
      <c r="AY987" s="37"/>
      <c r="AZ987" s="37"/>
      <c r="BA987" s="37"/>
      <c r="BB987" s="37"/>
      <c r="BC987" s="37"/>
      <c r="BD987" s="37"/>
      <c r="BE987" s="37"/>
      <c r="BF987" s="37"/>
      <c r="BG987" s="37"/>
    </row>
    <row r="988" spans="5:59" ht="15.75" customHeight="1" x14ac:dyDescent="0.3">
      <c r="E988" s="32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  <c r="AC988" s="37"/>
      <c r="AD988" s="37"/>
      <c r="AE988" s="37"/>
      <c r="AF988" s="37"/>
      <c r="AG988" s="37"/>
      <c r="AH988" s="37"/>
      <c r="AI988" s="37"/>
      <c r="AJ988" s="37"/>
      <c r="AK988" s="37"/>
      <c r="AL988" s="37"/>
      <c r="AM988" s="37"/>
      <c r="AN988" s="37"/>
      <c r="AO988" s="37"/>
      <c r="AP988" s="37"/>
      <c r="AQ988" s="37"/>
      <c r="AR988" s="37"/>
      <c r="AS988" s="37"/>
      <c r="AT988" s="37"/>
      <c r="AU988" s="37"/>
      <c r="AV988" s="37"/>
      <c r="AW988" s="37"/>
      <c r="AX988" s="37"/>
      <c r="AY988" s="37"/>
      <c r="AZ988" s="37"/>
      <c r="BA988" s="37"/>
      <c r="BB988" s="37"/>
      <c r="BC988" s="37"/>
      <c r="BD988" s="37"/>
      <c r="BE988" s="37"/>
      <c r="BF988" s="37"/>
      <c r="BG988" s="37"/>
    </row>
    <row r="989" spans="5:59" ht="15.75" customHeight="1" x14ac:dyDescent="0.3">
      <c r="E989" s="32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  <c r="AC989" s="37"/>
      <c r="AD989" s="37"/>
      <c r="AE989" s="37"/>
      <c r="AF989" s="37"/>
      <c r="AG989" s="37"/>
      <c r="AH989" s="37"/>
      <c r="AI989" s="37"/>
      <c r="AJ989" s="37"/>
      <c r="AK989" s="37"/>
      <c r="AL989" s="37"/>
      <c r="AM989" s="37"/>
      <c r="AN989" s="37"/>
      <c r="AO989" s="37"/>
      <c r="AP989" s="37"/>
      <c r="AQ989" s="37"/>
      <c r="AR989" s="37"/>
      <c r="AS989" s="37"/>
      <c r="AT989" s="37"/>
      <c r="AU989" s="37"/>
      <c r="AV989" s="37"/>
      <c r="AW989" s="37"/>
      <c r="AX989" s="37"/>
      <c r="AY989" s="37"/>
      <c r="AZ989" s="37"/>
      <c r="BA989" s="37"/>
      <c r="BB989" s="37"/>
      <c r="BC989" s="37"/>
      <c r="BD989" s="37"/>
      <c r="BE989" s="37"/>
      <c r="BF989" s="37"/>
      <c r="BG989" s="37"/>
    </row>
    <row r="990" spans="5:59" ht="15.75" customHeight="1" x14ac:dyDescent="0.3">
      <c r="E990" s="32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  <c r="AC990" s="37"/>
      <c r="AD990" s="37"/>
      <c r="AE990" s="37"/>
      <c r="AF990" s="37"/>
      <c r="AG990" s="37"/>
      <c r="AH990" s="37"/>
      <c r="AI990" s="37"/>
      <c r="AJ990" s="37"/>
      <c r="AK990" s="37"/>
      <c r="AL990" s="37"/>
      <c r="AM990" s="37"/>
      <c r="AN990" s="37"/>
      <c r="AO990" s="37"/>
      <c r="AP990" s="37"/>
      <c r="AQ990" s="37"/>
      <c r="AR990" s="37"/>
      <c r="AS990" s="37"/>
      <c r="AT990" s="37"/>
      <c r="AU990" s="37"/>
      <c r="AV990" s="37"/>
      <c r="AW990" s="37"/>
      <c r="AX990" s="37"/>
      <c r="AY990" s="37"/>
      <c r="AZ990" s="37"/>
      <c r="BA990" s="37"/>
      <c r="BB990" s="37"/>
      <c r="BC990" s="37"/>
      <c r="BD990" s="37"/>
      <c r="BE990" s="37"/>
      <c r="BF990" s="37"/>
      <c r="BG990" s="37"/>
    </row>
    <row r="991" spans="5:59" ht="15.75" customHeight="1" x14ac:dyDescent="0.3">
      <c r="E991" s="32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  <c r="AC991" s="37"/>
      <c r="AD991" s="37"/>
      <c r="AE991" s="37"/>
      <c r="AF991" s="37"/>
      <c r="AG991" s="37"/>
      <c r="AH991" s="37"/>
      <c r="AI991" s="37"/>
      <c r="AJ991" s="37"/>
      <c r="AK991" s="37"/>
      <c r="AL991" s="37"/>
      <c r="AM991" s="37"/>
      <c r="AN991" s="37"/>
      <c r="AO991" s="37"/>
      <c r="AP991" s="37"/>
      <c r="AQ991" s="37"/>
      <c r="AR991" s="37"/>
      <c r="AS991" s="37"/>
      <c r="AT991" s="37"/>
      <c r="AU991" s="37"/>
      <c r="AV991" s="37"/>
      <c r="AW991" s="37"/>
      <c r="AX991" s="37"/>
      <c r="AY991" s="37"/>
      <c r="AZ991" s="37"/>
      <c r="BA991" s="37"/>
      <c r="BB991" s="37"/>
      <c r="BC991" s="37"/>
      <c r="BD991" s="37"/>
      <c r="BE991" s="37"/>
      <c r="BF991" s="37"/>
      <c r="BG991" s="37"/>
    </row>
    <row r="992" spans="5:59" ht="15.75" customHeight="1" x14ac:dyDescent="0.3">
      <c r="E992" s="32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  <c r="AC992" s="37"/>
      <c r="AD992" s="37"/>
      <c r="AE992" s="37"/>
      <c r="AF992" s="37"/>
      <c r="AG992" s="37"/>
      <c r="AH992" s="37"/>
      <c r="AI992" s="37"/>
      <c r="AJ992" s="37"/>
      <c r="AK992" s="37"/>
      <c r="AL992" s="37"/>
      <c r="AM992" s="37"/>
      <c r="AN992" s="37"/>
      <c r="AO992" s="37"/>
      <c r="AP992" s="37"/>
      <c r="AQ992" s="37"/>
      <c r="AR992" s="37"/>
      <c r="AS992" s="37"/>
      <c r="AT992" s="37"/>
      <c r="AU992" s="37"/>
      <c r="AV992" s="37"/>
      <c r="AW992" s="37"/>
      <c r="AX992" s="37"/>
      <c r="AY992" s="37"/>
      <c r="AZ992" s="37"/>
      <c r="BA992" s="37"/>
      <c r="BB992" s="37"/>
      <c r="BC992" s="37"/>
      <c r="BD992" s="37"/>
      <c r="BE992" s="37"/>
      <c r="BF992" s="37"/>
      <c r="BG992" s="37"/>
    </row>
    <row r="993" spans="5:59" ht="15.75" customHeight="1" x14ac:dyDescent="0.3">
      <c r="E993" s="32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  <c r="AB993" s="37"/>
      <c r="AC993" s="37"/>
      <c r="AD993" s="37"/>
      <c r="AE993" s="37"/>
      <c r="AF993" s="37"/>
      <c r="AG993" s="37"/>
      <c r="AH993" s="37"/>
      <c r="AI993" s="37"/>
      <c r="AJ993" s="37"/>
      <c r="AK993" s="37"/>
      <c r="AL993" s="37"/>
      <c r="AM993" s="37"/>
      <c r="AN993" s="37"/>
      <c r="AO993" s="37"/>
      <c r="AP993" s="37"/>
      <c r="AQ993" s="37"/>
      <c r="AR993" s="37"/>
      <c r="AS993" s="37"/>
      <c r="AT993" s="37"/>
      <c r="AU993" s="37"/>
      <c r="AV993" s="37"/>
      <c r="AW993" s="37"/>
      <c r="AX993" s="37"/>
      <c r="AY993" s="37"/>
      <c r="AZ993" s="37"/>
      <c r="BA993" s="37"/>
      <c r="BB993" s="37"/>
      <c r="BC993" s="37"/>
      <c r="BD993" s="37"/>
      <c r="BE993" s="37"/>
      <c r="BF993" s="37"/>
      <c r="BG993" s="37"/>
    </row>
    <row r="994" spans="5:59" ht="15.75" customHeight="1" x14ac:dyDescent="0.3">
      <c r="E994" s="32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  <c r="AC994" s="37"/>
      <c r="AD994" s="37"/>
      <c r="AE994" s="37"/>
      <c r="AF994" s="37"/>
      <c r="AG994" s="37"/>
      <c r="AH994" s="37"/>
      <c r="AI994" s="37"/>
      <c r="AJ994" s="37"/>
      <c r="AK994" s="37"/>
      <c r="AL994" s="37"/>
      <c r="AM994" s="37"/>
      <c r="AN994" s="37"/>
      <c r="AO994" s="37"/>
      <c r="AP994" s="37"/>
      <c r="AQ994" s="37"/>
      <c r="AR994" s="37"/>
      <c r="AS994" s="37"/>
      <c r="AT994" s="37"/>
      <c r="AU994" s="37"/>
      <c r="AV994" s="37"/>
      <c r="AW994" s="37"/>
      <c r="AX994" s="37"/>
      <c r="AY994" s="37"/>
      <c r="AZ994" s="37"/>
      <c r="BA994" s="37"/>
      <c r="BB994" s="37"/>
      <c r="BC994" s="37"/>
      <c r="BD994" s="37"/>
      <c r="BE994" s="37"/>
      <c r="BF994" s="37"/>
      <c r="BG994" s="37"/>
    </row>
    <row r="995" spans="5:59" ht="15.75" customHeight="1" x14ac:dyDescent="0.3">
      <c r="E995" s="32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37"/>
      <c r="AC995" s="37"/>
      <c r="AD995" s="37"/>
      <c r="AE995" s="37"/>
      <c r="AF995" s="37"/>
      <c r="AG995" s="37"/>
      <c r="AH995" s="37"/>
      <c r="AI995" s="37"/>
      <c r="AJ995" s="37"/>
      <c r="AK995" s="37"/>
      <c r="AL995" s="37"/>
      <c r="AM995" s="37"/>
      <c r="AN995" s="37"/>
      <c r="AO995" s="37"/>
      <c r="AP995" s="37"/>
      <c r="AQ995" s="37"/>
      <c r="AR995" s="37"/>
      <c r="AS995" s="37"/>
      <c r="AT995" s="37"/>
      <c r="AU995" s="37"/>
      <c r="AV995" s="37"/>
      <c r="AW995" s="37"/>
      <c r="AX995" s="37"/>
      <c r="AY995" s="37"/>
      <c r="AZ995" s="37"/>
      <c r="BA995" s="37"/>
      <c r="BB995" s="37"/>
      <c r="BC995" s="37"/>
      <c r="BD995" s="37"/>
      <c r="BE995" s="37"/>
      <c r="BF995" s="37"/>
      <c r="BG995" s="37"/>
    </row>
    <row r="996" spans="5:59" ht="15.75" customHeight="1" x14ac:dyDescent="0.3">
      <c r="E996" s="32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  <c r="AC996" s="37"/>
      <c r="AD996" s="37"/>
      <c r="AE996" s="37"/>
      <c r="AF996" s="37"/>
      <c r="AG996" s="37"/>
      <c r="AH996" s="37"/>
      <c r="AI996" s="37"/>
      <c r="AJ996" s="37"/>
      <c r="AK996" s="37"/>
      <c r="AL996" s="37"/>
      <c r="AM996" s="37"/>
      <c r="AN996" s="37"/>
      <c r="AO996" s="37"/>
      <c r="AP996" s="37"/>
      <c r="AQ996" s="37"/>
      <c r="AR996" s="37"/>
      <c r="AS996" s="37"/>
      <c r="AT996" s="37"/>
      <c r="AU996" s="37"/>
      <c r="AV996" s="37"/>
      <c r="AW996" s="37"/>
      <c r="AX996" s="37"/>
      <c r="AY996" s="37"/>
      <c r="AZ996" s="37"/>
      <c r="BA996" s="37"/>
      <c r="BB996" s="37"/>
      <c r="BC996" s="37"/>
      <c r="BD996" s="37"/>
      <c r="BE996" s="37"/>
      <c r="BF996" s="37"/>
      <c r="BG996" s="37"/>
    </row>
    <row r="997" spans="5:59" ht="15.75" customHeight="1" x14ac:dyDescent="0.3">
      <c r="E997" s="32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  <c r="AB997" s="37"/>
      <c r="AC997" s="37"/>
      <c r="AD997" s="37"/>
      <c r="AE997" s="37"/>
      <c r="AF997" s="37"/>
      <c r="AG997" s="37"/>
      <c r="AH997" s="37"/>
      <c r="AI997" s="37"/>
      <c r="AJ997" s="37"/>
      <c r="AK997" s="37"/>
      <c r="AL997" s="37"/>
      <c r="AM997" s="37"/>
      <c r="AN997" s="37"/>
      <c r="AO997" s="37"/>
      <c r="AP997" s="37"/>
      <c r="AQ997" s="37"/>
      <c r="AR997" s="37"/>
      <c r="AS997" s="37"/>
      <c r="AT997" s="37"/>
      <c r="AU997" s="37"/>
      <c r="AV997" s="37"/>
      <c r="AW997" s="37"/>
      <c r="AX997" s="37"/>
      <c r="AY997" s="37"/>
      <c r="AZ997" s="37"/>
      <c r="BA997" s="37"/>
      <c r="BB997" s="37"/>
      <c r="BC997" s="37"/>
      <c r="BD997" s="37"/>
      <c r="BE997" s="37"/>
      <c r="BF997" s="37"/>
      <c r="BG997" s="37"/>
    </row>
    <row r="998" spans="5:59" ht="15.75" customHeight="1" x14ac:dyDescent="0.3">
      <c r="E998" s="32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37"/>
      <c r="AC998" s="37"/>
      <c r="AD998" s="37"/>
      <c r="AE998" s="37"/>
      <c r="AF998" s="37"/>
      <c r="AG998" s="37"/>
      <c r="AH998" s="37"/>
      <c r="AI998" s="37"/>
      <c r="AJ998" s="37"/>
      <c r="AK998" s="37"/>
      <c r="AL998" s="37"/>
      <c r="AM998" s="37"/>
      <c r="AN998" s="37"/>
      <c r="AO998" s="37"/>
      <c r="AP998" s="37"/>
      <c r="AQ998" s="37"/>
      <c r="AR998" s="37"/>
      <c r="AS998" s="37"/>
      <c r="AT998" s="37"/>
      <c r="AU998" s="37"/>
      <c r="AV998" s="37"/>
      <c r="AW998" s="37"/>
      <c r="AX998" s="37"/>
      <c r="AY998" s="37"/>
      <c r="AZ998" s="37"/>
      <c r="BA998" s="37"/>
      <c r="BB998" s="37"/>
      <c r="BC998" s="37"/>
      <c r="BD998" s="37"/>
      <c r="BE998" s="37"/>
      <c r="BF998" s="37"/>
      <c r="BG998" s="37"/>
    </row>
    <row r="999" spans="5:59" ht="15.75" customHeight="1" x14ac:dyDescent="0.3">
      <c r="E999" s="32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37"/>
      <c r="AC999" s="37"/>
      <c r="AD999" s="37"/>
      <c r="AE999" s="37"/>
      <c r="AF999" s="37"/>
      <c r="AG999" s="37"/>
      <c r="AH999" s="37"/>
      <c r="AI999" s="37"/>
      <c r="AJ999" s="37"/>
      <c r="AK999" s="37"/>
      <c r="AL999" s="37"/>
      <c r="AM999" s="37"/>
      <c r="AN999" s="37"/>
      <c r="AO999" s="37"/>
      <c r="AP999" s="37"/>
      <c r="AQ999" s="37"/>
      <c r="AR999" s="37"/>
      <c r="AS999" s="37"/>
      <c r="AT999" s="37"/>
      <c r="AU999" s="37"/>
      <c r="AV999" s="37"/>
      <c r="AW999" s="37"/>
      <c r="AX999" s="37"/>
      <c r="AY999" s="37"/>
      <c r="AZ999" s="37"/>
      <c r="BA999" s="37"/>
      <c r="BB999" s="37"/>
      <c r="BC999" s="37"/>
      <c r="BD999" s="37"/>
      <c r="BE999" s="37"/>
      <c r="BF999" s="37"/>
      <c r="BG999" s="37"/>
    </row>
    <row r="1000" spans="5:59" ht="15.75" customHeight="1" x14ac:dyDescent="0.3">
      <c r="E1000" s="32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  <c r="AB1000" s="37"/>
      <c r="AC1000" s="37"/>
      <c r="AD1000" s="37"/>
      <c r="AE1000" s="37"/>
      <c r="AF1000" s="37"/>
      <c r="AG1000" s="37"/>
      <c r="AH1000" s="37"/>
      <c r="AI1000" s="37"/>
      <c r="AJ1000" s="37"/>
      <c r="AK1000" s="37"/>
      <c r="AL1000" s="37"/>
      <c r="AM1000" s="37"/>
      <c r="AN1000" s="37"/>
      <c r="AO1000" s="37"/>
      <c r="AP1000" s="37"/>
      <c r="AQ1000" s="37"/>
      <c r="AR1000" s="37"/>
      <c r="AS1000" s="37"/>
      <c r="AT1000" s="37"/>
      <c r="AU1000" s="37"/>
      <c r="AV1000" s="37"/>
      <c r="AW1000" s="37"/>
      <c r="AX1000" s="37"/>
      <c r="AY1000" s="37"/>
      <c r="AZ1000" s="37"/>
      <c r="BA1000" s="37"/>
      <c r="BB1000" s="37"/>
      <c r="BC1000" s="37"/>
      <c r="BD1000" s="37"/>
      <c r="BE1000" s="37"/>
      <c r="BF1000" s="37"/>
      <c r="BG1000" s="37"/>
    </row>
    <row r="1001" spans="5:59" ht="15.75" customHeight="1" x14ac:dyDescent="0.3">
      <c r="E1001" s="32"/>
      <c r="F1001" s="37"/>
      <c r="G1001" s="37"/>
      <c r="H1001" s="37"/>
      <c r="I1001" s="37"/>
      <c r="J1001" s="37"/>
      <c r="K1001" s="37"/>
      <c r="L1001" s="37"/>
      <c r="M1001" s="37"/>
      <c r="N1001" s="37"/>
      <c r="O1001" s="37"/>
      <c r="P1001" s="37"/>
      <c r="Q1001" s="37"/>
      <c r="R1001" s="37"/>
      <c r="S1001" s="37"/>
      <c r="T1001" s="37"/>
      <c r="U1001" s="37"/>
      <c r="V1001" s="37"/>
      <c r="W1001" s="37"/>
      <c r="X1001" s="37"/>
      <c r="Y1001" s="37"/>
      <c r="Z1001" s="37"/>
      <c r="AA1001" s="37"/>
      <c r="AB1001" s="37"/>
      <c r="AC1001" s="37"/>
      <c r="AD1001" s="37"/>
      <c r="AE1001" s="37"/>
      <c r="AF1001" s="37"/>
      <c r="AG1001" s="37"/>
      <c r="AH1001" s="37"/>
      <c r="AI1001" s="37"/>
      <c r="AJ1001" s="37"/>
      <c r="AK1001" s="37"/>
      <c r="AL1001" s="37"/>
      <c r="AM1001" s="37"/>
      <c r="AN1001" s="37"/>
      <c r="AO1001" s="37"/>
      <c r="AP1001" s="37"/>
      <c r="AQ1001" s="37"/>
      <c r="AR1001" s="37"/>
      <c r="AS1001" s="37"/>
      <c r="AT1001" s="37"/>
      <c r="AU1001" s="37"/>
      <c r="AV1001" s="37"/>
      <c r="AW1001" s="37"/>
      <c r="AX1001" s="37"/>
      <c r="AY1001" s="37"/>
      <c r="AZ1001" s="37"/>
      <c r="BA1001" s="37"/>
      <c r="BB1001" s="37"/>
      <c r="BC1001" s="37"/>
      <c r="BD1001" s="37"/>
      <c r="BE1001" s="37"/>
      <c r="BF1001" s="37"/>
      <c r="BG1001" s="37"/>
    </row>
    <row r="1002" spans="5:59" ht="15.75" customHeight="1" x14ac:dyDescent="0.3">
      <c r="E1002" s="32"/>
      <c r="F1002" s="37"/>
      <c r="G1002" s="37"/>
      <c r="H1002" s="37"/>
      <c r="I1002" s="37"/>
      <c r="J1002" s="37"/>
      <c r="K1002" s="37"/>
      <c r="L1002" s="37"/>
      <c r="M1002" s="37"/>
      <c r="N1002" s="37"/>
      <c r="O1002" s="37"/>
      <c r="P1002" s="37"/>
      <c r="Q1002" s="37"/>
      <c r="R1002" s="37"/>
      <c r="S1002" s="37"/>
      <c r="T1002" s="37"/>
      <c r="U1002" s="37"/>
      <c r="V1002" s="37"/>
      <c r="W1002" s="37"/>
      <c r="X1002" s="37"/>
      <c r="Y1002" s="37"/>
      <c r="Z1002" s="37"/>
      <c r="AA1002" s="37"/>
      <c r="AB1002" s="37"/>
      <c r="AC1002" s="37"/>
      <c r="AD1002" s="37"/>
      <c r="AE1002" s="37"/>
      <c r="AF1002" s="37"/>
      <c r="AG1002" s="37"/>
      <c r="AH1002" s="37"/>
      <c r="AI1002" s="37"/>
      <c r="AJ1002" s="37"/>
      <c r="AK1002" s="37"/>
      <c r="AL1002" s="37"/>
      <c r="AM1002" s="37"/>
      <c r="AN1002" s="37"/>
      <c r="AO1002" s="37"/>
      <c r="AP1002" s="37"/>
      <c r="AQ1002" s="37"/>
      <c r="AR1002" s="37"/>
      <c r="AS1002" s="37"/>
      <c r="AT1002" s="37"/>
      <c r="AU1002" s="37"/>
      <c r="AV1002" s="37"/>
      <c r="AW1002" s="37"/>
      <c r="AX1002" s="37"/>
      <c r="AY1002" s="37"/>
      <c r="AZ1002" s="37"/>
      <c r="BA1002" s="37"/>
      <c r="BB1002" s="37"/>
      <c r="BC1002" s="37"/>
      <c r="BD1002" s="37"/>
      <c r="BE1002" s="37"/>
      <c r="BF1002" s="37"/>
      <c r="BG1002" s="37"/>
    </row>
    <row r="1003" spans="5:59" ht="15.75" customHeight="1" x14ac:dyDescent="0.3">
      <c r="E1003" s="32"/>
      <c r="F1003" s="37"/>
      <c r="G1003" s="37"/>
      <c r="H1003" s="37"/>
      <c r="I1003" s="37"/>
      <c r="J1003" s="37"/>
      <c r="K1003" s="37"/>
      <c r="L1003" s="37"/>
      <c r="M1003" s="37"/>
      <c r="N1003" s="37"/>
      <c r="O1003" s="37"/>
      <c r="P1003" s="37"/>
      <c r="Q1003" s="37"/>
      <c r="R1003" s="37"/>
      <c r="S1003" s="37"/>
      <c r="T1003" s="37"/>
      <c r="U1003" s="37"/>
      <c r="V1003" s="37"/>
      <c r="W1003" s="37"/>
      <c r="X1003" s="37"/>
      <c r="Y1003" s="37"/>
      <c r="Z1003" s="37"/>
      <c r="AA1003" s="37"/>
      <c r="AB1003" s="37"/>
      <c r="AC1003" s="37"/>
      <c r="AD1003" s="37"/>
      <c r="AE1003" s="37"/>
      <c r="AF1003" s="37"/>
      <c r="AG1003" s="37"/>
      <c r="AH1003" s="37"/>
      <c r="AI1003" s="37"/>
      <c r="AJ1003" s="37"/>
      <c r="AK1003" s="37"/>
      <c r="AL1003" s="37"/>
      <c r="AM1003" s="37"/>
      <c r="AN1003" s="37"/>
      <c r="AO1003" s="37"/>
      <c r="AP1003" s="37"/>
      <c r="AQ1003" s="37"/>
      <c r="AR1003" s="37"/>
      <c r="AS1003" s="37"/>
      <c r="AT1003" s="37"/>
      <c r="AU1003" s="37"/>
      <c r="AV1003" s="37"/>
      <c r="AW1003" s="37"/>
      <c r="AX1003" s="37"/>
      <c r="AY1003" s="37"/>
      <c r="AZ1003" s="37"/>
      <c r="BA1003" s="37"/>
      <c r="BB1003" s="37"/>
      <c r="BC1003" s="37"/>
      <c r="BD1003" s="37"/>
      <c r="BE1003" s="37"/>
      <c r="BF1003" s="37"/>
      <c r="BG1003" s="37"/>
    </row>
    <row r="1004" spans="5:59" ht="15.75" customHeight="1" x14ac:dyDescent="0.3">
      <c r="E1004" s="32"/>
      <c r="F1004" s="37"/>
      <c r="G1004" s="37"/>
      <c r="H1004" s="37"/>
      <c r="I1004" s="37"/>
      <c r="J1004" s="37"/>
      <c r="K1004" s="37"/>
      <c r="L1004" s="37"/>
      <c r="M1004" s="37"/>
      <c r="N1004" s="37"/>
      <c r="O1004" s="37"/>
      <c r="P1004" s="37"/>
      <c r="Q1004" s="37"/>
      <c r="R1004" s="37"/>
      <c r="S1004" s="37"/>
      <c r="T1004" s="37"/>
      <c r="U1004" s="37"/>
      <c r="V1004" s="37"/>
      <c r="W1004" s="37"/>
      <c r="X1004" s="37"/>
      <c r="Y1004" s="37"/>
      <c r="Z1004" s="37"/>
      <c r="AA1004" s="37"/>
      <c r="AB1004" s="37"/>
      <c r="AC1004" s="37"/>
      <c r="AD1004" s="37"/>
      <c r="AE1004" s="37"/>
      <c r="AF1004" s="37"/>
      <c r="AG1004" s="37"/>
      <c r="AH1004" s="37"/>
      <c r="AI1004" s="37"/>
      <c r="AJ1004" s="37"/>
      <c r="AK1004" s="37"/>
      <c r="AL1004" s="37"/>
      <c r="AM1004" s="37"/>
      <c r="AN1004" s="37"/>
      <c r="AO1004" s="37"/>
      <c r="AP1004" s="37"/>
      <c r="AQ1004" s="37"/>
      <c r="AR1004" s="37"/>
      <c r="AS1004" s="37"/>
      <c r="AT1004" s="37"/>
      <c r="AU1004" s="37"/>
      <c r="AV1004" s="37"/>
      <c r="AW1004" s="37"/>
      <c r="AX1004" s="37"/>
      <c r="AY1004" s="37"/>
      <c r="AZ1004" s="37"/>
      <c r="BA1004" s="37"/>
      <c r="BB1004" s="37"/>
      <c r="BC1004" s="37"/>
      <c r="BD1004" s="37"/>
      <c r="BE1004" s="37"/>
      <c r="BF1004" s="37"/>
      <c r="BG1004" s="37"/>
    </row>
    <row r="1005" spans="5:59" ht="15.75" customHeight="1" x14ac:dyDescent="0.3">
      <c r="E1005" s="32"/>
      <c r="F1005" s="37"/>
      <c r="G1005" s="37"/>
      <c r="H1005" s="37"/>
      <c r="I1005" s="37"/>
      <c r="J1005" s="37"/>
      <c r="K1005" s="37"/>
      <c r="L1005" s="37"/>
      <c r="M1005" s="37"/>
      <c r="N1005" s="37"/>
      <c r="O1005" s="37"/>
      <c r="P1005" s="37"/>
      <c r="Q1005" s="37"/>
      <c r="R1005" s="37"/>
      <c r="S1005" s="37"/>
      <c r="T1005" s="37"/>
      <c r="U1005" s="37"/>
      <c r="V1005" s="37"/>
      <c r="W1005" s="37"/>
      <c r="X1005" s="37"/>
      <c r="Y1005" s="37"/>
      <c r="Z1005" s="37"/>
      <c r="AA1005" s="37"/>
      <c r="AB1005" s="37"/>
      <c r="AC1005" s="37"/>
      <c r="AD1005" s="37"/>
      <c r="AE1005" s="37"/>
      <c r="AF1005" s="37"/>
      <c r="AG1005" s="37"/>
      <c r="AH1005" s="37"/>
      <c r="AI1005" s="37"/>
      <c r="AJ1005" s="37"/>
      <c r="AK1005" s="37"/>
      <c r="AL1005" s="37"/>
      <c r="AM1005" s="37"/>
      <c r="AN1005" s="37"/>
      <c r="AO1005" s="37"/>
      <c r="AP1005" s="37"/>
      <c r="AQ1005" s="37"/>
      <c r="AR1005" s="37"/>
      <c r="AS1005" s="37"/>
      <c r="AT1005" s="37"/>
      <c r="AU1005" s="37"/>
      <c r="AV1005" s="37"/>
      <c r="AW1005" s="37"/>
      <c r="AX1005" s="37"/>
      <c r="AY1005" s="37"/>
      <c r="AZ1005" s="37"/>
      <c r="BA1005" s="37"/>
      <c r="BB1005" s="37"/>
      <c r="BC1005" s="37"/>
      <c r="BD1005" s="37"/>
      <c r="BE1005" s="37"/>
      <c r="BF1005" s="37"/>
      <c r="BG1005" s="37"/>
    </row>
  </sheetData>
  <mergeCells count="20">
    <mergeCell ref="BH1:BJ1"/>
    <mergeCell ref="A1:E1"/>
    <mergeCell ref="AJ1:AL1"/>
    <mergeCell ref="AM1:AO1"/>
    <mergeCell ref="AP1:AR1"/>
    <mergeCell ref="AS1:AU1"/>
    <mergeCell ref="AV1:AX1"/>
    <mergeCell ref="U1:W1"/>
    <mergeCell ref="X1:Z1"/>
    <mergeCell ref="AA1:AC1"/>
    <mergeCell ref="AD1:AF1"/>
    <mergeCell ref="AG1:AI1"/>
    <mergeCell ref="F1:H1"/>
    <mergeCell ref="I1:K1"/>
    <mergeCell ref="L1:N1"/>
    <mergeCell ref="O1:Q1"/>
    <mergeCell ref="R1:T1"/>
    <mergeCell ref="AY1:BA1"/>
    <mergeCell ref="BB1:BD1"/>
    <mergeCell ref="BE1:BG1"/>
  </mergeCells>
  <conditionalFormatting sqref="A58">
    <cfRule type="duplicateValues" dxfId="29" priority="1"/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5573-89CD-4DCF-9B4B-0866C6C44054}">
  <dimension ref="A1:XCK78"/>
  <sheetViews>
    <sheetView zoomScale="70" zoomScaleNormal="70" workbookViewId="0">
      <pane xSplit="5" ySplit="2" topLeftCell="F3" activePane="bottomRight" state="frozen"/>
      <selection pane="topRight" activeCell="E1" sqref="E1"/>
      <selection pane="bottomLeft" activeCell="A3" sqref="A3"/>
      <selection pane="bottomRight" activeCell="F3" sqref="F3:BG78"/>
    </sheetView>
  </sheetViews>
  <sheetFormatPr defaultColWidth="14.42578125" defaultRowHeight="15" customHeight="1" x14ac:dyDescent="0.3"/>
  <cols>
    <col min="1" max="2" width="17.7109375" style="29" customWidth="1"/>
    <col min="3" max="3" width="36.28515625" style="30" bestFit="1" customWidth="1"/>
    <col min="4" max="4" width="21" style="31" bestFit="1" customWidth="1"/>
    <col min="5" max="5" width="21.42578125" style="29" bestFit="1" customWidth="1"/>
    <col min="6" max="6" width="22.42578125" style="36" customWidth="1"/>
    <col min="7" max="7" width="21.5703125" style="36" customWidth="1"/>
    <col min="8" max="59" width="18.85546875" style="36" customWidth="1"/>
    <col min="60" max="84" width="14.42578125" style="36"/>
    <col min="85" max="16384" width="14.42578125" style="1"/>
  </cols>
  <sheetData>
    <row r="1" spans="1:84" s="26" customFormat="1" ht="32.25" customHeight="1" x14ac:dyDescent="0.25">
      <c r="A1" s="96" t="s">
        <v>3732</v>
      </c>
      <c r="B1" s="96"/>
      <c r="C1" s="96"/>
      <c r="D1" s="96"/>
      <c r="E1" s="96"/>
      <c r="F1" s="94" t="s">
        <v>3350</v>
      </c>
      <c r="G1" s="94"/>
      <c r="H1" s="94"/>
      <c r="I1" s="94" t="s">
        <v>3351</v>
      </c>
      <c r="J1" s="94"/>
      <c r="K1" s="94"/>
      <c r="L1" s="94" t="s">
        <v>3352</v>
      </c>
      <c r="M1" s="94"/>
      <c r="N1" s="94"/>
      <c r="O1" s="94" t="s">
        <v>3353</v>
      </c>
      <c r="P1" s="94"/>
      <c r="Q1" s="94"/>
      <c r="R1" s="94" t="s">
        <v>3354</v>
      </c>
      <c r="S1" s="94"/>
      <c r="T1" s="94"/>
      <c r="U1" s="94" t="s">
        <v>3355</v>
      </c>
      <c r="V1" s="94"/>
      <c r="W1" s="94"/>
      <c r="X1" s="94" t="s">
        <v>3356</v>
      </c>
      <c r="Y1" s="94"/>
      <c r="Z1" s="94"/>
      <c r="AA1" s="94" t="s">
        <v>3357</v>
      </c>
      <c r="AB1" s="94"/>
      <c r="AC1" s="94"/>
      <c r="AD1" s="94" t="s">
        <v>3358</v>
      </c>
      <c r="AE1" s="94"/>
      <c r="AF1" s="94"/>
      <c r="AG1" s="94" t="s">
        <v>3359</v>
      </c>
      <c r="AH1" s="94"/>
      <c r="AI1" s="94"/>
      <c r="AJ1" s="94" t="s">
        <v>3360</v>
      </c>
      <c r="AK1" s="94"/>
      <c r="AL1" s="94"/>
      <c r="AM1" s="94" t="s">
        <v>3361</v>
      </c>
      <c r="AN1" s="94"/>
      <c r="AO1" s="94"/>
      <c r="AP1" s="94" t="s">
        <v>3362</v>
      </c>
      <c r="AQ1" s="94"/>
      <c r="AR1" s="94"/>
      <c r="AS1" s="94" t="s">
        <v>3363</v>
      </c>
      <c r="AT1" s="94"/>
      <c r="AU1" s="94"/>
      <c r="AV1" s="94" t="s">
        <v>3364</v>
      </c>
      <c r="AW1" s="94"/>
      <c r="AX1" s="94"/>
      <c r="AY1" s="94" t="s">
        <v>3365</v>
      </c>
      <c r="AZ1" s="94"/>
      <c r="BA1" s="94"/>
      <c r="BB1" s="94" t="s">
        <v>3366</v>
      </c>
      <c r="BC1" s="94"/>
      <c r="BD1" s="94"/>
      <c r="BE1" s="94" t="s">
        <v>3367</v>
      </c>
      <c r="BF1" s="94"/>
      <c r="BG1" s="94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</row>
    <row r="2" spans="1:84" s="25" customFormat="1" ht="60.75" customHeight="1" x14ac:dyDescent="0.25">
      <c r="A2" s="20" t="s">
        <v>79</v>
      </c>
      <c r="B2" s="20" t="s">
        <v>81</v>
      </c>
      <c r="C2" s="20" t="s">
        <v>3349</v>
      </c>
      <c r="D2" s="20" t="s">
        <v>80</v>
      </c>
      <c r="E2" s="20" t="s">
        <v>78</v>
      </c>
      <c r="F2" s="5" t="s">
        <v>3729</v>
      </c>
      <c r="G2" s="5" t="s">
        <v>3730</v>
      </c>
      <c r="H2" s="5" t="s">
        <v>3731</v>
      </c>
      <c r="I2" s="5" t="s">
        <v>3729</v>
      </c>
      <c r="J2" s="5" t="s">
        <v>3730</v>
      </c>
      <c r="K2" s="5" t="s">
        <v>3731</v>
      </c>
      <c r="L2" s="5" t="s">
        <v>3729</v>
      </c>
      <c r="M2" s="5" t="s">
        <v>3730</v>
      </c>
      <c r="N2" s="5" t="s">
        <v>3731</v>
      </c>
      <c r="O2" s="5" t="s">
        <v>3729</v>
      </c>
      <c r="P2" s="5" t="s">
        <v>3730</v>
      </c>
      <c r="Q2" s="5" t="s">
        <v>3731</v>
      </c>
      <c r="R2" s="5" t="s">
        <v>3729</v>
      </c>
      <c r="S2" s="5" t="s">
        <v>3730</v>
      </c>
      <c r="T2" s="5" t="s">
        <v>3731</v>
      </c>
      <c r="U2" s="5" t="s">
        <v>3729</v>
      </c>
      <c r="V2" s="5" t="s">
        <v>3730</v>
      </c>
      <c r="W2" s="5" t="s">
        <v>3731</v>
      </c>
      <c r="X2" s="5" t="s">
        <v>3729</v>
      </c>
      <c r="Y2" s="5" t="s">
        <v>3730</v>
      </c>
      <c r="Z2" s="5" t="s">
        <v>3731</v>
      </c>
      <c r="AA2" s="5" t="s">
        <v>3729</v>
      </c>
      <c r="AB2" s="5" t="s">
        <v>3730</v>
      </c>
      <c r="AC2" s="5" t="s">
        <v>3731</v>
      </c>
      <c r="AD2" s="5" t="s">
        <v>3729</v>
      </c>
      <c r="AE2" s="5" t="s">
        <v>3730</v>
      </c>
      <c r="AF2" s="5" t="s">
        <v>3731</v>
      </c>
      <c r="AG2" s="5" t="s">
        <v>3729</v>
      </c>
      <c r="AH2" s="5" t="s">
        <v>3730</v>
      </c>
      <c r="AI2" s="5" t="s">
        <v>3731</v>
      </c>
      <c r="AJ2" s="5" t="s">
        <v>3729</v>
      </c>
      <c r="AK2" s="5" t="s">
        <v>3730</v>
      </c>
      <c r="AL2" s="5" t="s">
        <v>3731</v>
      </c>
      <c r="AM2" s="5" t="s">
        <v>3729</v>
      </c>
      <c r="AN2" s="5" t="s">
        <v>3730</v>
      </c>
      <c r="AO2" s="5" t="s">
        <v>3731</v>
      </c>
      <c r="AP2" s="5" t="s">
        <v>3729</v>
      </c>
      <c r="AQ2" s="5" t="s">
        <v>3730</v>
      </c>
      <c r="AR2" s="5" t="s">
        <v>3731</v>
      </c>
      <c r="AS2" s="5" t="s">
        <v>3729</v>
      </c>
      <c r="AT2" s="5" t="s">
        <v>3730</v>
      </c>
      <c r="AU2" s="5" t="s">
        <v>3731</v>
      </c>
      <c r="AV2" s="5" t="s">
        <v>3729</v>
      </c>
      <c r="AW2" s="5" t="s">
        <v>3730</v>
      </c>
      <c r="AX2" s="5" t="s">
        <v>3731</v>
      </c>
      <c r="AY2" s="5" t="s">
        <v>3729</v>
      </c>
      <c r="AZ2" s="5" t="s">
        <v>3730</v>
      </c>
      <c r="BA2" s="5" t="s">
        <v>3731</v>
      </c>
      <c r="BB2" s="5" t="s">
        <v>3729</v>
      </c>
      <c r="BC2" s="5" t="s">
        <v>3730</v>
      </c>
      <c r="BD2" s="5" t="s">
        <v>3731</v>
      </c>
      <c r="BE2" s="5" t="s">
        <v>3729</v>
      </c>
      <c r="BF2" s="5" t="s">
        <v>3730</v>
      </c>
      <c r="BG2" s="5" t="s">
        <v>3731</v>
      </c>
    </row>
    <row r="3" spans="1:84" x14ac:dyDescent="0.25">
      <c r="A3" s="19" t="str">
        <f>INDEX(admin_boundaries!C:C,MATCH(region_car!C3,admin_boundaries!A:A,0))</f>
        <v>PH140101000</v>
      </c>
      <c r="B3" s="19" t="str">
        <f>INDEX(admin_boundaries!E:E,MATCH(region_car!D3,admin_boundaries!D:D,0))</f>
        <v>PH140100000</v>
      </c>
      <c r="C3" s="19" t="str">
        <f>D3&amp;E3</f>
        <v>ABRABANGUED</v>
      </c>
      <c r="D3" s="19" t="s">
        <v>0</v>
      </c>
      <c r="E3" s="19" t="s">
        <v>1</v>
      </c>
      <c r="F3" s="34"/>
      <c r="G3" s="34"/>
      <c r="H3" s="35"/>
      <c r="I3" s="34"/>
      <c r="J3" s="34"/>
      <c r="K3" s="35"/>
      <c r="L3" s="34"/>
      <c r="M3" s="34"/>
      <c r="N3" s="35"/>
      <c r="O3" s="34"/>
      <c r="P3" s="34">
        <v>0</v>
      </c>
      <c r="Q3" s="35">
        <f>SUM(O3:P3)</f>
        <v>0</v>
      </c>
      <c r="R3" s="34"/>
      <c r="S3" s="34"/>
      <c r="T3" s="35"/>
      <c r="U3" s="34"/>
      <c r="V3" s="34"/>
      <c r="W3" s="35">
        <f>SUM(U3:V3)</f>
        <v>0</v>
      </c>
      <c r="X3" s="34">
        <v>202</v>
      </c>
      <c r="Y3" s="34">
        <v>872</v>
      </c>
      <c r="Z3" s="35">
        <f>SUM(X3:Y3)</f>
        <v>1074</v>
      </c>
      <c r="AA3" s="34"/>
      <c r="AB3" s="34"/>
      <c r="AC3" s="35">
        <f t="shared" ref="AC3:AC29" si="0">SUM(AA3:AB3)</f>
        <v>0</v>
      </c>
      <c r="AD3" s="34"/>
      <c r="AE3" s="34"/>
      <c r="AF3" s="35"/>
      <c r="AG3" s="34"/>
      <c r="AH3" s="34"/>
      <c r="AI3" s="35"/>
      <c r="AJ3" s="34"/>
      <c r="AK3" s="34"/>
      <c r="AL3" s="35"/>
      <c r="AM3" s="34"/>
      <c r="AN3" s="34"/>
      <c r="AO3" s="35">
        <f t="shared" ref="AO3:AO29" si="1">AM3+AN3</f>
        <v>0</v>
      </c>
      <c r="AP3" s="34">
        <v>1520</v>
      </c>
      <c r="AQ3" s="34" t="s">
        <v>77</v>
      </c>
      <c r="AR3" s="35">
        <v>1520</v>
      </c>
      <c r="AS3" s="34">
        <v>35</v>
      </c>
      <c r="AT3" s="34">
        <v>275</v>
      </c>
      <c r="AU3" s="35">
        <v>310</v>
      </c>
      <c r="AV3" s="34">
        <v>200</v>
      </c>
      <c r="AW3" s="34">
        <v>170</v>
      </c>
      <c r="AX3" s="35">
        <v>370</v>
      </c>
      <c r="AY3" s="34"/>
      <c r="AZ3" s="34"/>
      <c r="BA3" s="35"/>
      <c r="BB3" s="34">
        <v>0</v>
      </c>
      <c r="BC3" s="34">
        <v>10</v>
      </c>
      <c r="BD3" s="35">
        <v>10</v>
      </c>
      <c r="BE3" s="34"/>
      <c r="BF3" s="34"/>
      <c r="BG3" s="35"/>
    </row>
    <row r="4" spans="1:84" x14ac:dyDescent="0.25">
      <c r="A4" s="19" t="str">
        <f>INDEX(admin_boundaries!C:C,MATCH(region_car!C4,admin_boundaries!A:A,0))</f>
        <v>PH140102000</v>
      </c>
      <c r="B4" s="19" t="str">
        <f>INDEX(admin_boundaries!E:E,MATCH(region_car!D4,admin_boundaries!D:D,0))</f>
        <v>PH140100000</v>
      </c>
      <c r="C4" s="19" t="str">
        <f t="shared" ref="C4:C61" si="2">D4&amp;E4</f>
        <v>ABRABOLINEY</v>
      </c>
      <c r="D4" s="19" t="s">
        <v>0</v>
      </c>
      <c r="E4" s="19" t="s">
        <v>2</v>
      </c>
      <c r="F4" s="34"/>
      <c r="G4" s="34"/>
      <c r="H4" s="35"/>
      <c r="I4" s="34"/>
      <c r="J4" s="34"/>
      <c r="K4" s="35"/>
      <c r="L4" s="34"/>
      <c r="M4" s="34"/>
      <c r="N4" s="35"/>
      <c r="O4" s="34"/>
      <c r="P4" s="34"/>
      <c r="Q4" s="35"/>
      <c r="R4" s="34"/>
      <c r="S4" s="34"/>
      <c r="T4" s="35"/>
      <c r="U4" s="34"/>
      <c r="V4" s="34"/>
      <c r="W4" s="35"/>
      <c r="X4" s="34"/>
      <c r="Y4" s="34"/>
      <c r="Z4" s="35"/>
      <c r="AA4" s="34"/>
      <c r="AB4" s="34"/>
      <c r="AC4" s="35">
        <f t="shared" si="0"/>
        <v>0</v>
      </c>
      <c r="AD4" s="34"/>
      <c r="AE4" s="34"/>
      <c r="AF4" s="35"/>
      <c r="AG4" s="34"/>
      <c r="AH4" s="34"/>
      <c r="AI4" s="35"/>
      <c r="AJ4" s="34"/>
      <c r="AK4" s="34"/>
      <c r="AL4" s="35"/>
      <c r="AM4" s="34"/>
      <c r="AN4" s="34"/>
      <c r="AO4" s="35">
        <f t="shared" si="1"/>
        <v>0</v>
      </c>
      <c r="AP4" s="34" t="s">
        <v>77</v>
      </c>
      <c r="AQ4" s="34">
        <v>450</v>
      </c>
      <c r="AR4" s="35">
        <v>450</v>
      </c>
      <c r="AS4" s="34"/>
      <c r="AT4" s="34"/>
      <c r="AU4" s="35"/>
      <c r="AV4" s="34">
        <v>0</v>
      </c>
      <c r="AW4" s="34">
        <v>0</v>
      </c>
      <c r="AX4" s="35">
        <v>0</v>
      </c>
      <c r="AY4" s="34"/>
      <c r="AZ4" s="34"/>
      <c r="BA4" s="35"/>
      <c r="BB4" s="34"/>
      <c r="BC4" s="34"/>
      <c r="BD4" s="35"/>
      <c r="BE4" s="34"/>
      <c r="BF4" s="34"/>
      <c r="BG4" s="35"/>
    </row>
    <row r="5" spans="1:84" x14ac:dyDescent="0.25">
      <c r="A5" s="19" t="str">
        <f>INDEX(admin_boundaries!C:C,MATCH(region_car!C5,admin_boundaries!A:A,0))</f>
        <v>PH140103000</v>
      </c>
      <c r="B5" s="19" t="str">
        <f>INDEX(admin_boundaries!E:E,MATCH(region_car!D5,admin_boundaries!D:D,0))</f>
        <v>PH140100000</v>
      </c>
      <c r="C5" s="19" t="str">
        <f t="shared" si="2"/>
        <v>ABRABUCAY</v>
      </c>
      <c r="D5" s="19" t="s">
        <v>0</v>
      </c>
      <c r="E5" s="19" t="s">
        <v>3</v>
      </c>
      <c r="F5" s="34"/>
      <c r="G5" s="34"/>
      <c r="H5" s="35"/>
      <c r="I5" s="34"/>
      <c r="J5" s="34"/>
      <c r="K5" s="35"/>
      <c r="L5" s="34"/>
      <c r="M5" s="34"/>
      <c r="N5" s="35"/>
      <c r="O5" s="34"/>
      <c r="P5" s="34"/>
      <c r="Q5" s="35">
        <f t="shared" ref="Q5:Q26" si="3">SUM(O5:P5)</f>
        <v>0</v>
      </c>
      <c r="R5" s="34"/>
      <c r="S5" s="34"/>
      <c r="T5" s="35"/>
      <c r="U5" s="34"/>
      <c r="V5" s="34"/>
      <c r="W5" s="35">
        <f t="shared" ref="W5:W29" si="4">SUM(U5:V5)</f>
        <v>0</v>
      </c>
      <c r="X5" s="34">
        <v>0</v>
      </c>
      <c r="Y5" s="34">
        <v>60</v>
      </c>
      <c r="Z5" s="35">
        <f t="shared" ref="Z5:Z29" si="5">SUM(X5:Y5)</f>
        <v>60</v>
      </c>
      <c r="AA5" s="34"/>
      <c r="AB5" s="34"/>
      <c r="AC5" s="35">
        <f t="shared" si="0"/>
        <v>0</v>
      </c>
      <c r="AD5" s="34"/>
      <c r="AE5" s="34"/>
      <c r="AF5" s="35"/>
      <c r="AG5" s="34"/>
      <c r="AH5" s="34"/>
      <c r="AI5" s="35"/>
      <c r="AJ5" s="34"/>
      <c r="AK5" s="34"/>
      <c r="AL5" s="35"/>
      <c r="AM5" s="34"/>
      <c r="AN5" s="34"/>
      <c r="AO5" s="35">
        <f t="shared" si="1"/>
        <v>0</v>
      </c>
      <c r="AP5" s="34">
        <v>282.25</v>
      </c>
      <c r="AQ5" s="34">
        <v>85.5</v>
      </c>
      <c r="AR5" s="35">
        <v>367.75</v>
      </c>
      <c r="AS5" s="34"/>
      <c r="AT5" s="34"/>
      <c r="AU5" s="35"/>
      <c r="AV5" s="34">
        <v>30</v>
      </c>
      <c r="AW5" s="34">
        <v>35</v>
      </c>
      <c r="AX5" s="35">
        <v>65</v>
      </c>
      <c r="AY5" s="34"/>
      <c r="AZ5" s="34"/>
      <c r="BA5" s="35"/>
      <c r="BB5" s="34"/>
      <c r="BC5" s="34"/>
      <c r="BD5" s="35"/>
      <c r="BE5" s="34"/>
      <c r="BF5" s="34"/>
      <c r="BG5" s="35"/>
    </row>
    <row r="6" spans="1:84" x14ac:dyDescent="0.25">
      <c r="A6" s="19" t="str">
        <f>INDEX(admin_boundaries!C:C,MATCH(region_car!C6,admin_boundaries!A:A,0))</f>
        <v>PH140104000</v>
      </c>
      <c r="B6" s="19" t="str">
        <f>INDEX(admin_boundaries!E:E,MATCH(region_car!D6,admin_boundaries!D:D,0))</f>
        <v>PH140100000</v>
      </c>
      <c r="C6" s="19" t="str">
        <f t="shared" si="2"/>
        <v>ABRABUCLOC</v>
      </c>
      <c r="D6" s="19" t="s">
        <v>0</v>
      </c>
      <c r="E6" s="19" t="s">
        <v>4</v>
      </c>
      <c r="F6" s="34"/>
      <c r="G6" s="34"/>
      <c r="H6" s="35"/>
      <c r="I6" s="34"/>
      <c r="J6" s="34"/>
      <c r="K6" s="35"/>
      <c r="L6" s="34"/>
      <c r="M6" s="34"/>
      <c r="N6" s="35"/>
      <c r="O6" s="34"/>
      <c r="P6" s="34"/>
      <c r="Q6" s="35">
        <f t="shared" si="3"/>
        <v>0</v>
      </c>
      <c r="R6" s="34"/>
      <c r="S6" s="34"/>
      <c r="T6" s="35"/>
      <c r="U6" s="34"/>
      <c r="V6" s="34"/>
      <c r="W6" s="35">
        <f t="shared" si="4"/>
        <v>0</v>
      </c>
      <c r="X6" s="34">
        <v>0</v>
      </c>
      <c r="Y6" s="34">
        <v>32</v>
      </c>
      <c r="Z6" s="35">
        <f t="shared" si="5"/>
        <v>32</v>
      </c>
      <c r="AA6" s="34"/>
      <c r="AB6" s="34"/>
      <c r="AC6" s="35">
        <f t="shared" si="0"/>
        <v>0</v>
      </c>
      <c r="AD6" s="34"/>
      <c r="AE6" s="34"/>
      <c r="AF6" s="35"/>
      <c r="AG6" s="34"/>
      <c r="AH6" s="34"/>
      <c r="AI6" s="35"/>
      <c r="AJ6" s="34"/>
      <c r="AK6" s="34"/>
      <c r="AL6" s="35"/>
      <c r="AM6" s="34"/>
      <c r="AN6" s="34"/>
      <c r="AO6" s="35">
        <f t="shared" si="1"/>
        <v>0</v>
      </c>
      <c r="AP6" s="34">
        <v>10</v>
      </c>
      <c r="AQ6" s="34">
        <v>116</v>
      </c>
      <c r="AR6" s="35">
        <v>126</v>
      </c>
      <c r="AS6" s="34">
        <v>0</v>
      </c>
      <c r="AT6" s="34">
        <v>26</v>
      </c>
      <c r="AU6" s="35">
        <v>26</v>
      </c>
      <c r="AV6" s="34">
        <v>40</v>
      </c>
      <c r="AW6" s="34">
        <v>0</v>
      </c>
      <c r="AX6" s="35">
        <v>40</v>
      </c>
      <c r="AY6" s="34"/>
      <c r="AZ6" s="34"/>
      <c r="BA6" s="35"/>
      <c r="BB6" s="34"/>
      <c r="BC6" s="34"/>
      <c r="BD6" s="35"/>
      <c r="BE6" s="34"/>
      <c r="BF6" s="34"/>
      <c r="BG6" s="35"/>
    </row>
    <row r="7" spans="1:84" x14ac:dyDescent="0.25">
      <c r="A7" s="19" t="str">
        <f>INDEX(admin_boundaries!C:C,MATCH(region_car!C7,admin_boundaries!A:A,0))</f>
        <v>PH140105000</v>
      </c>
      <c r="B7" s="19" t="str">
        <f>INDEX(admin_boundaries!E:E,MATCH(region_car!D7,admin_boundaries!D:D,0))</f>
        <v>PH140100000</v>
      </c>
      <c r="C7" s="19" t="str">
        <f t="shared" si="2"/>
        <v>ABRADAGUIOMAN</v>
      </c>
      <c r="D7" s="19" t="s">
        <v>0</v>
      </c>
      <c r="E7" s="19" t="s">
        <v>5</v>
      </c>
      <c r="F7" s="34"/>
      <c r="G7" s="34"/>
      <c r="H7" s="35"/>
      <c r="I7" s="34"/>
      <c r="J7" s="34"/>
      <c r="K7" s="35"/>
      <c r="L7" s="34"/>
      <c r="M7" s="34"/>
      <c r="N7" s="35"/>
      <c r="O7" s="34"/>
      <c r="P7" s="34"/>
      <c r="Q7" s="35">
        <f t="shared" si="3"/>
        <v>0</v>
      </c>
      <c r="R7" s="34"/>
      <c r="S7" s="34"/>
      <c r="T7" s="35"/>
      <c r="U7" s="34"/>
      <c r="V7" s="34"/>
      <c r="W7" s="35">
        <f t="shared" si="4"/>
        <v>0</v>
      </c>
      <c r="X7" s="34"/>
      <c r="Y7" s="34">
        <v>198</v>
      </c>
      <c r="Z7" s="35">
        <f t="shared" si="5"/>
        <v>198</v>
      </c>
      <c r="AA7" s="34"/>
      <c r="AB7" s="34"/>
      <c r="AC7" s="35">
        <f t="shared" si="0"/>
        <v>0</v>
      </c>
      <c r="AD7" s="34"/>
      <c r="AE7" s="34"/>
      <c r="AF7" s="35"/>
      <c r="AG7" s="34"/>
      <c r="AH7" s="34"/>
      <c r="AI7" s="35"/>
      <c r="AJ7" s="34"/>
      <c r="AK7" s="34"/>
      <c r="AL7" s="35"/>
      <c r="AM7" s="34">
        <v>0</v>
      </c>
      <c r="AN7" s="34">
        <v>8.4</v>
      </c>
      <c r="AO7" s="35">
        <f t="shared" si="1"/>
        <v>8.4</v>
      </c>
      <c r="AP7" s="34" t="s">
        <v>77</v>
      </c>
      <c r="AQ7" s="34">
        <v>140</v>
      </c>
      <c r="AR7" s="35">
        <v>140</v>
      </c>
      <c r="AS7" s="34"/>
      <c r="AT7" s="34"/>
      <c r="AU7" s="35"/>
      <c r="AV7" s="34">
        <v>7</v>
      </c>
      <c r="AW7" s="34">
        <v>148</v>
      </c>
      <c r="AX7" s="35">
        <v>255</v>
      </c>
      <c r="AY7" s="34"/>
      <c r="AZ7" s="34"/>
      <c r="BA7" s="35"/>
      <c r="BB7" s="34"/>
      <c r="BC7" s="34"/>
      <c r="BD7" s="35"/>
      <c r="BE7" s="34"/>
      <c r="BF7" s="34"/>
      <c r="BG7" s="35"/>
    </row>
    <row r="8" spans="1:84" x14ac:dyDescent="0.25">
      <c r="A8" s="19" t="str">
        <f>INDEX(admin_boundaries!C:C,MATCH(region_car!C8,admin_boundaries!A:A,0))</f>
        <v>PH140106000</v>
      </c>
      <c r="B8" s="19" t="str">
        <f>INDEX(admin_boundaries!E:E,MATCH(region_car!D8,admin_boundaries!D:D,0))</f>
        <v>PH140100000</v>
      </c>
      <c r="C8" s="19" t="str">
        <f t="shared" si="2"/>
        <v>ABRADANGLAS</v>
      </c>
      <c r="D8" s="19" t="s">
        <v>0</v>
      </c>
      <c r="E8" s="19" t="s">
        <v>6</v>
      </c>
      <c r="F8" s="34"/>
      <c r="G8" s="34"/>
      <c r="H8" s="35"/>
      <c r="I8" s="34"/>
      <c r="J8" s="34"/>
      <c r="K8" s="35"/>
      <c r="L8" s="34"/>
      <c r="M8" s="34"/>
      <c r="N8" s="35"/>
      <c r="O8" s="34"/>
      <c r="P8" s="34"/>
      <c r="Q8" s="35">
        <f t="shared" si="3"/>
        <v>0</v>
      </c>
      <c r="R8" s="34"/>
      <c r="S8" s="34"/>
      <c r="T8" s="35"/>
      <c r="U8" s="34"/>
      <c r="V8" s="34"/>
      <c r="W8" s="35">
        <f t="shared" si="4"/>
        <v>0</v>
      </c>
      <c r="X8" s="34">
        <v>236</v>
      </c>
      <c r="Y8" s="34">
        <v>41</v>
      </c>
      <c r="Z8" s="35">
        <f t="shared" si="5"/>
        <v>277</v>
      </c>
      <c r="AA8" s="34"/>
      <c r="AB8" s="34"/>
      <c r="AC8" s="35">
        <f t="shared" si="0"/>
        <v>0</v>
      </c>
      <c r="AD8" s="34"/>
      <c r="AE8" s="34"/>
      <c r="AF8" s="35"/>
      <c r="AG8" s="34"/>
      <c r="AH8" s="34"/>
      <c r="AI8" s="35"/>
      <c r="AJ8" s="34"/>
      <c r="AK8" s="34"/>
      <c r="AL8" s="35"/>
      <c r="AM8" s="34"/>
      <c r="AN8" s="34"/>
      <c r="AO8" s="35">
        <f t="shared" si="1"/>
        <v>0</v>
      </c>
      <c r="AP8" s="34">
        <v>252</v>
      </c>
      <c r="AQ8" s="34" t="s">
        <v>77</v>
      </c>
      <c r="AR8" s="35">
        <v>252</v>
      </c>
      <c r="AS8" s="34"/>
      <c r="AT8" s="34"/>
      <c r="AU8" s="35"/>
      <c r="AV8" s="34">
        <v>51.25</v>
      </c>
      <c r="AW8" s="34">
        <v>84</v>
      </c>
      <c r="AX8" s="35">
        <v>131.25</v>
      </c>
      <c r="AY8" s="34"/>
      <c r="AZ8" s="34"/>
      <c r="BA8" s="35"/>
      <c r="BB8" s="34"/>
      <c r="BC8" s="34"/>
      <c r="BD8" s="35"/>
      <c r="BE8" s="34"/>
      <c r="BF8" s="34"/>
      <c r="BG8" s="35"/>
    </row>
    <row r="9" spans="1:84" x14ac:dyDescent="0.25">
      <c r="A9" s="19" t="str">
        <f>INDEX(admin_boundaries!C:C,MATCH(region_car!C9,admin_boundaries!A:A,0))</f>
        <v>PH140107000</v>
      </c>
      <c r="B9" s="19" t="str">
        <f>INDEX(admin_boundaries!E:E,MATCH(region_car!D9,admin_boundaries!D:D,0))</f>
        <v>PH140100000</v>
      </c>
      <c r="C9" s="19" t="str">
        <f t="shared" si="2"/>
        <v>ABRADOLORES</v>
      </c>
      <c r="D9" s="19" t="s">
        <v>0</v>
      </c>
      <c r="E9" s="19" t="s">
        <v>7</v>
      </c>
      <c r="F9" s="34"/>
      <c r="G9" s="34"/>
      <c r="H9" s="35"/>
      <c r="I9" s="34"/>
      <c r="J9" s="34"/>
      <c r="K9" s="35"/>
      <c r="L9" s="34"/>
      <c r="M9" s="34"/>
      <c r="N9" s="35"/>
      <c r="O9" s="34"/>
      <c r="P9" s="34"/>
      <c r="Q9" s="35">
        <f t="shared" si="3"/>
        <v>0</v>
      </c>
      <c r="R9" s="34"/>
      <c r="S9" s="34"/>
      <c r="T9" s="35"/>
      <c r="U9" s="34"/>
      <c r="V9" s="34"/>
      <c r="W9" s="35">
        <f t="shared" si="4"/>
        <v>0</v>
      </c>
      <c r="X9" s="34">
        <v>0</v>
      </c>
      <c r="Y9" s="34">
        <v>295</v>
      </c>
      <c r="Z9" s="35">
        <f t="shared" si="5"/>
        <v>295</v>
      </c>
      <c r="AA9" s="34"/>
      <c r="AB9" s="34"/>
      <c r="AC9" s="35">
        <f t="shared" si="0"/>
        <v>0</v>
      </c>
      <c r="AD9" s="34"/>
      <c r="AE9" s="34"/>
      <c r="AF9" s="35"/>
      <c r="AG9" s="34"/>
      <c r="AH9" s="34"/>
      <c r="AI9" s="35"/>
      <c r="AJ9" s="34"/>
      <c r="AK9" s="34"/>
      <c r="AL9" s="35"/>
      <c r="AM9" s="34"/>
      <c r="AN9" s="34"/>
      <c r="AO9" s="35">
        <f t="shared" si="1"/>
        <v>0</v>
      </c>
      <c r="AP9" s="34">
        <v>982</v>
      </c>
      <c r="AQ9" s="34" t="s">
        <v>77</v>
      </c>
      <c r="AR9" s="35">
        <v>982</v>
      </c>
      <c r="AS9" s="34" t="s">
        <v>77</v>
      </c>
      <c r="AT9" s="34">
        <v>185</v>
      </c>
      <c r="AU9" s="35">
        <v>185</v>
      </c>
      <c r="AV9" s="34">
        <v>395</v>
      </c>
      <c r="AW9" s="34">
        <v>179</v>
      </c>
      <c r="AX9" s="35">
        <v>574</v>
      </c>
      <c r="AY9" s="34"/>
      <c r="AZ9" s="34"/>
      <c r="BA9" s="35"/>
      <c r="BB9" s="34"/>
      <c r="BC9" s="34"/>
      <c r="BD9" s="35"/>
      <c r="BE9" s="34"/>
      <c r="BF9" s="34"/>
      <c r="BG9" s="35"/>
    </row>
    <row r="10" spans="1:84" x14ac:dyDescent="0.25">
      <c r="A10" s="19" t="str">
        <f>INDEX(admin_boundaries!C:C,MATCH(region_car!C10,admin_boundaries!A:A,0))</f>
        <v>PH140109000</v>
      </c>
      <c r="B10" s="19" t="str">
        <f>INDEX(admin_boundaries!E:E,MATCH(region_car!D10,admin_boundaries!D:D,0))</f>
        <v>PH140100000</v>
      </c>
      <c r="C10" s="19" t="str">
        <f t="shared" si="2"/>
        <v>ABRALACUB</v>
      </c>
      <c r="D10" s="19" t="s">
        <v>0</v>
      </c>
      <c r="E10" s="19" t="s">
        <v>8</v>
      </c>
      <c r="F10" s="34"/>
      <c r="G10" s="34"/>
      <c r="H10" s="35"/>
      <c r="I10" s="34"/>
      <c r="J10" s="34"/>
      <c r="K10" s="35"/>
      <c r="L10" s="34"/>
      <c r="M10" s="34"/>
      <c r="N10" s="35"/>
      <c r="O10" s="34"/>
      <c r="P10" s="34"/>
      <c r="Q10" s="35">
        <f t="shared" si="3"/>
        <v>0</v>
      </c>
      <c r="R10" s="34"/>
      <c r="S10" s="34"/>
      <c r="T10" s="35"/>
      <c r="U10" s="34"/>
      <c r="V10" s="34"/>
      <c r="W10" s="35">
        <f t="shared" si="4"/>
        <v>0</v>
      </c>
      <c r="X10" s="34">
        <v>16.670000000000002</v>
      </c>
      <c r="Y10" s="34">
        <v>0</v>
      </c>
      <c r="Z10" s="35">
        <f t="shared" si="5"/>
        <v>16.670000000000002</v>
      </c>
      <c r="AA10" s="34"/>
      <c r="AB10" s="34"/>
      <c r="AC10" s="35">
        <f t="shared" si="0"/>
        <v>0</v>
      </c>
      <c r="AD10" s="34"/>
      <c r="AE10" s="34"/>
      <c r="AF10" s="35"/>
      <c r="AG10" s="34"/>
      <c r="AH10" s="34"/>
      <c r="AI10" s="35"/>
      <c r="AJ10" s="34"/>
      <c r="AK10" s="34"/>
      <c r="AL10" s="35"/>
      <c r="AM10" s="34"/>
      <c r="AN10" s="34"/>
      <c r="AO10" s="35">
        <f t="shared" si="1"/>
        <v>0</v>
      </c>
      <c r="AP10" s="34" t="s">
        <v>77</v>
      </c>
      <c r="AQ10" s="34">
        <v>43</v>
      </c>
      <c r="AR10" s="35">
        <v>43</v>
      </c>
      <c r="AS10" s="34">
        <v>6.2</v>
      </c>
      <c r="AT10" s="34">
        <v>0</v>
      </c>
      <c r="AU10" s="35">
        <v>6.2</v>
      </c>
      <c r="AV10" s="34">
        <v>20</v>
      </c>
      <c r="AW10" s="34">
        <v>0</v>
      </c>
      <c r="AX10" s="35">
        <v>20</v>
      </c>
      <c r="AY10" s="34"/>
      <c r="AZ10" s="34"/>
      <c r="BA10" s="35"/>
      <c r="BB10" s="34"/>
      <c r="BC10" s="34"/>
      <c r="BD10" s="35"/>
      <c r="BE10" s="34"/>
      <c r="BF10" s="34"/>
      <c r="BG10" s="35"/>
    </row>
    <row r="11" spans="1:84" x14ac:dyDescent="0.25">
      <c r="A11" s="19" t="str">
        <f>INDEX(admin_boundaries!C:C,MATCH(region_car!C11,admin_boundaries!A:A,0))</f>
        <v>PH140110000</v>
      </c>
      <c r="B11" s="19" t="str">
        <f>INDEX(admin_boundaries!E:E,MATCH(region_car!D11,admin_boundaries!D:D,0))</f>
        <v>PH140100000</v>
      </c>
      <c r="C11" s="19" t="str">
        <f t="shared" si="2"/>
        <v>ABRALAGANGILANG</v>
      </c>
      <c r="D11" s="19" t="s">
        <v>0</v>
      </c>
      <c r="E11" s="19" t="s">
        <v>9</v>
      </c>
      <c r="F11" s="34"/>
      <c r="G11" s="34"/>
      <c r="H11" s="35"/>
      <c r="I11" s="34"/>
      <c r="J11" s="34"/>
      <c r="K11" s="35"/>
      <c r="L11" s="34"/>
      <c r="M11" s="34"/>
      <c r="N11" s="35"/>
      <c r="O11" s="34"/>
      <c r="P11" s="34"/>
      <c r="Q11" s="35">
        <f t="shared" si="3"/>
        <v>0</v>
      </c>
      <c r="R11" s="34"/>
      <c r="S11" s="34"/>
      <c r="T11" s="35"/>
      <c r="U11" s="34"/>
      <c r="V11" s="34"/>
      <c r="W11" s="35">
        <f t="shared" si="4"/>
        <v>0</v>
      </c>
      <c r="X11" s="34">
        <v>311.33999999999997</v>
      </c>
      <c r="Y11" s="34">
        <v>0</v>
      </c>
      <c r="Z11" s="35">
        <f t="shared" si="5"/>
        <v>311.33999999999997</v>
      </c>
      <c r="AA11" s="34"/>
      <c r="AB11" s="34"/>
      <c r="AC11" s="35">
        <f t="shared" si="0"/>
        <v>0</v>
      </c>
      <c r="AD11" s="34"/>
      <c r="AE11" s="34"/>
      <c r="AF11" s="35"/>
      <c r="AG11" s="34"/>
      <c r="AH11" s="34"/>
      <c r="AI11" s="35"/>
      <c r="AJ11" s="34"/>
      <c r="AK11" s="34"/>
      <c r="AL11" s="35"/>
      <c r="AM11" s="34"/>
      <c r="AN11" s="34"/>
      <c r="AO11" s="35">
        <f t="shared" si="1"/>
        <v>0</v>
      </c>
      <c r="AP11" s="34" t="s">
        <v>77</v>
      </c>
      <c r="AQ11" s="34" t="s">
        <v>77</v>
      </c>
      <c r="AR11" s="35" t="s">
        <v>77</v>
      </c>
      <c r="AS11" s="34" t="s">
        <v>77</v>
      </c>
      <c r="AT11" s="34">
        <v>121.5</v>
      </c>
      <c r="AU11" s="35">
        <v>121.5</v>
      </c>
      <c r="AV11" s="34">
        <v>86.75</v>
      </c>
      <c r="AW11" s="34">
        <v>55</v>
      </c>
      <c r="AX11" s="35">
        <v>141.75</v>
      </c>
      <c r="AY11" s="34"/>
      <c r="AZ11" s="34"/>
      <c r="BA11" s="35"/>
      <c r="BB11" s="34"/>
      <c r="BC11" s="34"/>
      <c r="BD11" s="35"/>
      <c r="BE11" s="34"/>
      <c r="BF11" s="34"/>
      <c r="BG11" s="35"/>
    </row>
    <row r="12" spans="1:84" x14ac:dyDescent="0.25">
      <c r="A12" s="19" t="str">
        <f>INDEX(admin_boundaries!C:C,MATCH(region_car!C12,admin_boundaries!A:A,0))</f>
        <v>PH140108000</v>
      </c>
      <c r="B12" s="19" t="str">
        <f>INDEX(admin_boundaries!E:E,MATCH(region_car!D12,admin_boundaries!D:D,0))</f>
        <v>PH140100000</v>
      </c>
      <c r="C12" s="19" t="str">
        <f t="shared" si="2"/>
        <v>ABRALA PAZ</v>
      </c>
      <c r="D12" s="19" t="s">
        <v>0</v>
      </c>
      <c r="E12" s="19" t="s">
        <v>10</v>
      </c>
      <c r="F12" s="35"/>
      <c r="G12" s="35"/>
      <c r="H12" s="35"/>
      <c r="I12" s="35"/>
      <c r="J12" s="35"/>
      <c r="K12" s="35">
        <f t="shared" ref="K12:K18" si="6">SUM(I12:J12)</f>
        <v>0</v>
      </c>
      <c r="L12" s="35"/>
      <c r="M12" s="35"/>
      <c r="N12" s="35">
        <f t="shared" ref="N12:N18" si="7">SUM(L12:M12)</f>
        <v>0</v>
      </c>
      <c r="O12" s="35"/>
      <c r="P12" s="35"/>
      <c r="Q12" s="35">
        <f t="shared" si="3"/>
        <v>0</v>
      </c>
      <c r="R12" s="35"/>
      <c r="S12" s="35"/>
      <c r="T12" s="35"/>
      <c r="U12" s="35"/>
      <c r="V12" s="35"/>
      <c r="W12" s="35">
        <f t="shared" si="4"/>
        <v>0</v>
      </c>
      <c r="X12" s="35">
        <v>0</v>
      </c>
      <c r="Y12" s="35">
        <v>2736</v>
      </c>
      <c r="Z12" s="35">
        <f t="shared" si="5"/>
        <v>2736</v>
      </c>
      <c r="AA12" s="35"/>
      <c r="AB12" s="35"/>
      <c r="AC12" s="35">
        <f t="shared" si="0"/>
        <v>0</v>
      </c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>
        <f t="shared" si="1"/>
        <v>0</v>
      </c>
      <c r="AP12" s="35">
        <v>118</v>
      </c>
      <c r="AQ12" s="35">
        <v>546</v>
      </c>
      <c r="AR12" s="35">
        <v>664</v>
      </c>
      <c r="AS12" s="35" t="s">
        <v>77</v>
      </c>
      <c r="AT12" s="35">
        <v>650</v>
      </c>
      <c r="AU12" s="35">
        <v>650</v>
      </c>
      <c r="AV12" s="35">
        <v>160</v>
      </c>
      <c r="AW12" s="35">
        <v>1110</v>
      </c>
      <c r="AX12" s="35">
        <v>1170</v>
      </c>
      <c r="AY12" s="35"/>
      <c r="AZ12" s="35"/>
      <c r="BA12" s="35"/>
      <c r="BB12" s="35">
        <v>0</v>
      </c>
      <c r="BC12" s="35">
        <v>974</v>
      </c>
      <c r="BD12" s="35">
        <v>974</v>
      </c>
      <c r="BE12" s="35"/>
      <c r="BF12" s="35"/>
      <c r="BG12" s="35"/>
    </row>
    <row r="13" spans="1:84" x14ac:dyDescent="0.25">
      <c r="A13" s="19" t="str">
        <f>INDEX(admin_boundaries!C:C,MATCH(region_car!C13,admin_boundaries!A:A,0))</f>
        <v>PH140113000</v>
      </c>
      <c r="B13" s="19" t="str">
        <f>INDEX(admin_boundaries!E:E,MATCH(region_car!D13,admin_boundaries!D:D,0))</f>
        <v>PH140100000</v>
      </c>
      <c r="C13" s="19" t="str">
        <f t="shared" si="2"/>
        <v>ABRALICUAN-BAAY</v>
      </c>
      <c r="D13" s="19" t="s">
        <v>0</v>
      </c>
      <c r="E13" s="19" t="s">
        <v>11</v>
      </c>
      <c r="F13" s="35"/>
      <c r="G13" s="35"/>
      <c r="H13" s="35"/>
      <c r="I13" s="35"/>
      <c r="J13" s="35"/>
      <c r="K13" s="35">
        <f t="shared" si="6"/>
        <v>0</v>
      </c>
      <c r="L13" s="35"/>
      <c r="M13" s="35"/>
      <c r="N13" s="35">
        <f t="shared" si="7"/>
        <v>0</v>
      </c>
      <c r="O13" s="35"/>
      <c r="P13" s="35"/>
      <c r="Q13" s="35">
        <f t="shared" si="3"/>
        <v>0</v>
      </c>
      <c r="R13" s="35"/>
      <c r="S13" s="35"/>
      <c r="T13" s="35"/>
      <c r="U13" s="35"/>
      <c r="V13" s="35"/>
      <c r="W13" s="35">
        <f t="shared" si="4"/>
        <v>0</v>
      </c>
      <c r="X13" s="35"/>
      <c r="Y13" s="35">
        <v>12.45</v>
      </c>
      <c r="Z13" s="35">
        <f t="shared" si="5"/>
        <v>12.45</v>
      </c>
      <c r="AA13" s="35"/>
      <c r="AB13" s="35"/>
      <c r="AC13" s="35">
        <f t="shared" si="0"/>
        <v>0</v>
      </c>
      <c r="AD13" s="35"/>
      <c r="AE13" s="35"/>
      <c r="AF13" s="35"/>
      <c r="AG13" s="35"/>
      <c r="AH13" s="35"/>
      <c r="AI13" s="35"/>
      <c r="AJ13" s="35"/>
      <c r="AK13" s="35"/>
      <c r="AL13" s="35"/>
      <c r="AM13" s="35">
        <v>0</v>
      </c>
      <c r="AN13" s="35">
        <v>38.549999999999997</v>
      </c>
      <c r="AO13" s="35">
        <f t="shared" si="1"/>
        <v>38.549999999999997</v>
      </c>
      <c r="AP13" s="35">
        <v>204</v>
      </c>
      <c r="AQ13" s="35" t="s">
        <v>77</v>
      </c>
      <c r="AR13" s="35">
        <v>204</v>
      </c>
      <c r="AS13" s="35" t="s">
        <v>77</v>
      </c>
      <c r="AT13" s="35">
        <v>12</v>
      </c>
      <c r="AU13" s="35">
        <v>12</v>
      </c>
      <c r="AV13" s="35">
        <v>0</v>
      </c>
      <c r="AW13" s="35">
        <v>0</v>
      </c>
      <c r="AX13" s="35">
        <v>0</v>
      </c>
      <c r="AY13" s="35"/>
      <c r="AZ13" s="35"/>
      <c r="BA13" s="35"/>
      <c r="BB13" s="35"/>
      <c r="BC13" s="35"/>
      <c r="BD13" s="35"/>
      <c r="BE13" s="35"/>
      <c r="BF13" s="35"/>
      <c r="BG13" s="35"/>
    </row>
    <row r="14" spans="1:84" ht="15.75" customHeight="1" x14ac:dyDescent="0.25">
      <c r="A14" s="19" t="str">
        <f>INDEX(admin_boundaries!C:C,MATCH(region_car!C14,admin_boundaries!A:A,0))</f>
        <v>PH140119000</v>
      </c>
      <c r="B14" s="19" t="str">
        <f>INDEX(admin_boundaries!E:E,MATCH(region_car!D14,admin_boundaries!D:D,0))</f>
        <v>PH140100000</v>
      </c>
      <c r="C14" s="19" t="str">
        <f t="shared" si="2"/>
        <v>ABRAPILAR</v>
      </c>
      <c r="D14" s="19" t="s">
        <v>0</v>
      </c>
      <c r="E14" s="19" t="s">
        <v>12</v>
      </c>
      <c r="F14" s="35"/>
      <c r="G14" s="35"/>
      <c r="H14" s="35"/>
      <c r="I14" s="35"/>
      <c r="J14" s="35"/>
      <c r="K14" s="35">
        <f t="shared" si="6"/>
        <v>0</v>
      </c>
      <c r="L14" s="35"/>
      <c r="M14" s="35"/>
      <c r="N14" s="35">
        <f t="shared" si="7"/>
        <v>0</v>
      </c>
      <c r="O14" s="35"/>
      <c r="P14" s="35"/>
      <c r="Q14" s="35">
        <f t="shared" si="3"/>
        <v>0</v>
      </c>
      <c r="R14" s="35"/>
      <c r="S14" s="35"/>
      <c r="T14" s="35"/>
      <c r="U14" s="35"/>
      <c r="V14" s="35"/>
      <c r="W14" s="35">
        <f t="shared" si="4"/>
        <v>0</v>
      </c>
      <c r="X14" s="35">
        <v>175.53</v>
      </c>
      <c r="Y14" s="35">
        <v>72.180000000000007</v>
      </c>
      <c r="Z14" s="35">
        <f t="shared" si="5"/>
        <v>247.71</v>
      </c>
      <c r="AA14" s="35"/>
      <c r="AB14" s="35"/>
      <c r="AC14" s="35">
        <f t="shared" si="0"/>
        <v>0</v>
      </c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>
        <f t="shared" si="1"/>
        <v>0</v>
      </c>
      <c r="AP14" s="35">
        <v>20</v>
      </c>
      <c r="AQ14" s="35">
        <v>1474</v>
      </c>
      <c r="AR14" s="35">
        <v>1494</v>
      </c>
      <c r="AS14" s="35" t="s">
        <v>77</v>
      </c>
      <c r="AT14" s="35">
        <v>780.3</v>
      </c>
      <c r="AU14" s="35">
        <v>780.3</v>
      </c>
      <c r="AV14" s="35" t="s">
        <v>77</v>
      </c>
      <c r="AW14" s="35">
        <v>300</v>
      </c>
      <c r="AX14" s="35">
        <v>300</v>
      </c>
      <c r="AY14" s="35"/>
      <c r="AZ14" s="35"/>
      <c r="BA14" s="35"/>
      <c r="BB14" s="35"/>
      <c r="BC14" s="35"/>
      <c r="BD14" s="35"/>
      <c r="BE14" s="35"/>
      <c r="BF14" s="35"/>
      <c r="BG14" s="35"/>
    </row>
    <row r="15" spans="1:84" ht="15.75" customHeight="1" x14ac:dyDescent="0.25">
      <c r="A15" s="19" t="str">
        <f>INDEX(admin_boundaries!C:C,MATCH(region_car!C15,admin_boundaries!A:A,0))</f>
        <v>PH140112000</v>
      </c>
      <c r="B15" s="19" t="str">
        <f>INDEX(admin_boundaries!E:E,MATCH(region_car!D15,admin_boundaries!D:D,0))</f>
        <v>PH140100000</v>
      </c>
      <c r="C15" s="19" t="str">
        <f t="shared" si="2"/>
        <v>ABRALANGIDEN</v>
      </c>
      <c r="D15" s="19" t="s">
        <v>0</v>
      </c>
      <c r="E15" s="19" t="s">
        <v>13</v>
      </c>
      <c r="F15" s="35"/>
      <c r="G15" s="35"/>
      <c r="H15" s="35"/>
      <c r="I15" s="35"/>
      <c r="J15" s="35"/>
      <c r="K15" s="35">
        <f t="shared" si="6"/>
        <v>0</v>
      </c>
      <c r="L15" s="35"/>
      <c r="M15" s="35"/>
      <c r="N15" s="35">
        <f t="shared" si="7"/>
        <v>0</v>
      </c>
      <c r="O15" s="35"/>
      <c r="P15" s="35"/>
      <c r="Q15" s="35">
        <f t="shared" si="3"/>
        <v>0</v>
      </c>
      <c r="R15" s="35"/>
      <c r="S15" s="35"/>
      <c r="T15" s="35"/>
      <c r="U15" s="35"/>
      <c r="V15" s="35"/>
      <c r="W15" s="35">
        <f t="shared" si="4"/>
        <v>0</v>
      </c>
      <c r="X15" s="35">
        <v>50</v>
      </c>
      <c r="Y15" s="35">
        <v>50</v>
      </c>
      <c r="Z15" s="35">
        <f t="shared" si="5"/>
        <v>100</v>
      </c>
      <c r="AA15" s="35"/>
      <c r="AB15" s="35"/>
      <c r="AC15" s="35">
        <f t="shared" si="0"/>
        <v>0</v>
      </c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>
        <f t="shared" si="1"/>
        <v>0</v>
      </c>
      <c r="AP15" s="35" t="s">
        <v>77</v>
      </c>
      <c r="AQ15" s="35">
        <v>90</v>
      </c>
      <c r="AR15" s="35">
        <v>90</v>
      </c>
      <c r="AS15" s="35" t="s">
        <v>77</v>
      </c>
      <c r="AT15" s="35" t="s">
        <v>77</v>
      </c>
      <c r="AU15" s="35" t="s">
        <v>77</v>
      </c>
      <c r="AV15" s="35">
        <v>15</v>
      </c>
      <c r="AW15" s="35" t="s">
        <v>77</v>
      </c>
      <c r="AX15" s="35">
        <v>15</v>
      </c>
      <c r="AY15" s="35"/>
      <c r="AZ15" s="35"/>
      <c r="BA15" s="35"/>
      <c r="BB15" s="35"/>
      <c r="BC15" s="35"/>
      <c r="BD15" s="35"/>
      <c r="BE15" s="35"/>
      <c r="BF15" s="35"/>
      <c r="BG15" s="35"/>
    </row>
    <row r="16" spans="1:84" ht="15.75" customHeight="1" x14ac:dyDescent="0.25">
      <c r="A16" s="19" t="str">
        <f>INDEX(admin_boundaries!C:C,MATCH(region_car!C16,admin_boundaries!A:A,0))</f>
        <v>PH140114000</v>
      </c>
      <c r="B16" s="19" t="str">
        <f>INDEX(admin_boundaries!E:E,MATCH(region_car!D16,admin_boundaries!D:D,0))</f>
        <v>PH140100000</v>
      </c>
      <c r="C16" s="19" t="str">
        <f t="shared" si="2"/>
        <v>ABRALUBA</v>
      </c>
      <c r="D16" s="19" t="s">
        <v>0</v>
      </c>
      <c r="E16" s="19" t="s">
        <v>14</v>
      </c>
      <c r="F16" s="35"/>
      <c r="G16" s="35"/>
      <c r="H16" s="35"/>
      <c r="I16" s="35"/>
      <c r="J16" s="35"/>
      <c r="K16" s="35">
        <f t="shared" si="6"/>
        <v>0</v>
      </c>
      <c r="L16" s="35"/>
      <c r="M16" s="35"/>
      <c r="N16" s="35">
        <f t="shared" si="7"/>
        <v>0</v>
      </c>
      <c r="O16" s="35"/>
      <c r="P16" s="35"/>
      <c r="Q16" s="35">
        <f t="shared" si="3"/>
        <v>0</v>
      </c>
      <c r="R16" s="35"/>
      <c r="S16" s="35"/>
      <c r="T16" s="35"/>
      <c r="U16" s="35"/>
      <c r="V16" s="35"/>
      <c r="W16" s="35">
        <f t="shared" si="4"/>
        <v>0</v>
      </c>
      <c r="X16" s="35">
        <v>38</v>
      </c>
      <c r="Y16" s="35">
        <v>422</v>
      </c>
      <c r="Z16" s="35">
        <f t="shared" si="5"/>
        <v>460</v>
      </c>
      <c r="AA16" s="35"/>
      <c r="AB16" s="35"/>
      <c r="AC16" s="35">
        <f t="shared" si="0"/>
        <v>0</v>
      </c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>
        <f t="shared" si="1"/>
        <v>0</v>
      </c>
      <c r="AP16" s="35">
        <v>227</v>
      </c>
      <c r="AQ16" s="35" t="s">
        <v>77</v>
      </c>
      <c r="AR16" s="35">
        <v>227</v>
      </c>
      <c r="AS16" s="35">
        <v>2</v>
      </c>
      <c r="AT16" s="35">
        <v>21</v>
      </c>
      <c r="AU16" s="35">
        <v>23</v>
      </c>
      <c r="AV16" s="35">
        <v>125</v>
      </c>
      <c r="AW16" s="35">
        <v>70</v>
      </c>
      <c r="AX16" s="35">
        <v>195</v>
      </c>
      <c r="AY16" s="35"/>
      <c r="AZ16" s="35"/>
      <c r="BA16" s="35"/>
      <c r="BB16" s="35"/>
      <c r="BC16" s="35"/>
      <c r="BD16" s="35"/>
      <c r="BE16" s="35"/>
      <c r="BF16" s="35"/>
      <c r="BG16" s="35"/>
    </row>
    <row r="17" spans="1:59" ht="15.75" customHeight="1" x14ac:dyDescent="0.25">
      <c r="A17" s="19" t="str">
        <f>INDEX(admin_boundaries!C:C,MATCH(region_car!C17,admin_boundaries!A:A,0))</f>
        <v>PH140111000</v>
      </c>
      <c r="B17" s="19" t="str">
        <f>INDEX(admin_boundaries!E:E,MATCH(region_car!D17,admin_boundaries!D:D,0))</f>
        <v>PH140100000</v>
      </c>
      <c r="C17" s="19" t="str">
        <f t="shared" si="2"/>
        <v>ABRALAGAYAN</v>
      </c>
      <c r="D17" s="19" t="s">
        <v>0</v>
      </c>
      <c r="E17" s="19" t="s">
        <v>15</v>
      </c>
      <c r="F17" s="35"/>
      <c r="G17" s="35"/>
      <c r="H17" s="35"/>
      <c r="I17" s="35"/>
      <c r="J17" s="35"/>
      <c r="K17" s="35">
        <f t="shared" si="6"/>
        <v>0</v>
      </c>
      <c r="L17" s="35"/>
      <c r="M17" s="35"/>
      <c r="N17" s="35">
        <f t="shared" si="7"/>
        <v>0</v>
      </c>
      <c r="O17" s="35"/>
      <c r="P17" s="35"/>
      <c r="Q17" s="35">
        <f t="shared" si="3"/>
        <v>0</v>
      </c>
      <c r="R17" s="35"/>
      <c r="S17" s="35"/>
      <c r="T17" s="35"/>
      <c r="U17" s="35"/>
      <c r="V17" s="35"/>
      <c r="W17" s="35">
        <f t="shared" si="4"/>
        <v>0</v>
      </c>
      <c r="X17" s="35">
        <v>0</v>
      </c>
      <c r="Y17" s="35">
        <v>278</v>
      </c>
      <c r="Z17" s="35">
        <f t="shared" si="5"/>
        <v>278</v>
      </c>
      <c r="AA17" s="35"/>
      <c r="AB17" s="35"/>
      <c r="AC17" s="35">
        <f t="shared" si="0"/>
        <v>0</v>
      </c>
      <c r="AD17" s="35"/>
      <c r="AE17" s="35"/>
      <c r="AF17" s="35"/>
      <c r="AG17" s="35"/>
      <c r="AH17" s="35"/>
      <c r="AI17" s="35"/>
      <c r="AJ17" s="35"/>
      <c r="AK17" s="35"/>
      <c r="AL17" s="35"/>
      <c r="AM17" s="35">
        <v>0</v>
      </c>
      <c r="AN17" s="35">
        <v>100.23</v>
      </c>
      <c r="AO17" s="35">
        <f t="shared" si="1"/>
        <v>100.23</v>
      </c>
      <c r="AP17" s="35">
        <v>363.79</v>
      </c>
      <c r="AQ17" s="35">
        <v>89.62</v>
      </c>
      <c r="AR17" s="35">
        <v>453.41</v>
      </c>
      <c r="AS17" s="35">
        <v>21</v>
      </c>
      <c r="AT17" s="35">
        <v>482</v>
      </c>
      <c r="AU17" s="35">
        <v>503</v>
      </c>
      <c r="AV17" s="35">
        <v>50</v>
      </c>
      <c r="AW17" s="35">
        <v>100</v>
      </c>
      <c r="AX17" s="35">
        <v>150</v>
      </c>
      <c r="AY17" s="35"/>
      <c r="AZ17" s="35"/>
      <c r="BA17" s="35"/>
      <c r="BB17" s="35">
        <v>0</v>
      </c>
      <c r="BC17" s="35">
        <v>10</v>
      </c>
      <c r="BD17" s="35">
        <v>10</v>
      </c>
      <c r="BE17" s="35"/>
      <c r="BF17" s="35"/>
      <c r="BG17" s="35"/>
    </row>
    <row r="18" spans="1:59" ht="15.75" customHeight="1" x14ac:dyDescent="0.25">
      <c r="A18" s="19" t="str">
        <f>INDEX(admin_boundaries!C:C,MATCH(region_car!C18,admin_boundaries!A:A,0))</f>
        <v>PH140115000</v>
      </c>
      <c r="B18" s="19" t="str">
        <f>INDEX(admin_boundaries!E:E,MATCH(region_car!D18,admin_boundaries!D:D,0))</f>
        <v>PH140100000</v>
      </c>
      <c r="C18" s="19" t="str">
        <f t="shared" si="2"/>
        <v>ABRAMALIBCONG</v>
      </c>
      <c r="D18" s="19" t="s">
        <v>0</v>
      </c>
      <c r="E18" s="19" t="s">
        <v>16</v>
      </c>
      <c r="F18" s="35"/>
      <c r="G18" s="35"/>
      <c r="H18" s="35"/>
      <c r="I18" s="35"/>
      <c r="J18" s="35"/>
      <c r="K18" s="35">
        <f t="shared" si="6"/>
        <v>0</v>
      </c>
      <c r="L18" s="35"/>
      <c r="M18" s="35"/>
      <c r="N18" s="35">
        <f t="shared" si="7"/>
        <v>0</v>
      </c>
      <c r="O18" s="35"/>
      <c r="P18" s="35"/>
      <c r="Q18" s="35">
        <f t="shared" si="3"/>
        <v>0</v>
      </c>
      <c r="R18" s="35"/>
      <c r="S18" s="35"/>
      <c r="T18" s="35"/>
      <c r="U18" s="35"/>
      <c r="V18" s="35"/>
      <c r="W18" s="35">
        <f t="shared" si="4"/>
        <v>0</v>
      </c>
      <c r="X18" s="35">
        <v>15</v>
      </c>
      <c r="Y18" s="35">
        <v>15</v>
      </c>
      <c r="Z18" s="35">
        <f t="shared" si="5"/>
        <v>30</v>
      </c>
      <c r="AA18" s="35"/>
      <c r="AB18" s="35"/>
      <c r="AC18" s="35">
        <f t="shared" si="0"/>
        <v>0</v>
      </c>
      <c r="AD18" s="35"/>
      <c r="AE18" s="35"/>
      <c r="AF18" s="35"/>
      <c r="AG18" s="35"/>
      <c r="AH18" s="35"/>
      <c r="AI18" s="35"/>
      <c r="AJ18" s="35"/>
      <c r="AK18" s="35"/>
      <c r="AL18" s="35"/>
      <c r="AM18" s="35">
        <v>0</v>
      </c>
      <c r="AN18" s="35">
        <v>95</v>
      </c>
      <c r="AO18" s="35">
        <f t="shared" si="1"/>
        <v>95</v>
      </c>
      <c r="AP18" s="35">
        <v>40</v>
      </c>
      <c r="AQ18" s="35">
        <v>75</v>
      </c>
      <c r="AR18" s="35">
        <v>115</v>
      </c>
      <c r="AS18" s="35">
        <v>13</v>
      </c>
      <c r="AT18" s="35">
        <v>15</v>
      </c>
      <c r="AU18" s="35">
        <v>28</v>
      </c>
      <c r="AV18" s="35">
        <v>43</v>
      </c>
      <c r="AW18" s="35">
        <v>42.25</v>
      </c>
      <c r="AX18" s="35">
        <v>85.25</v>
      </c>
      <c r="AY18" s="35"/>
      <c r="AZ18" s="35"/>
      <c r="BA18" s="35"/>
      <c r="BB18" s="35"/>
      <c r="BC18" s="35"/>
      <c r="BD18" s="35"/>
      <c r="BE18" s="35"/>
      <c r="BF18" s="35"/>
      <c r="BG18" s="35"/>
    </row>
    <row r="19" spans="1:59" ht="15.75" customHeight="1" x14ac:dyDescent="0.25">
      <c r="A19" s="19" t="str">
        <f>INDEX(admin_boundaries!C:C,MATCH(region_car!C19,admin_boundaries!A:A,0))</f>
        <v>PH140116000</v>
      </c>
      <c r="B19" s="19" t="str">
        <f>INDEX(admin_boundaries!E:E,MATCH(region_car!D19,admin_boundaries!D:D,0))</f>
        <v>PH140100000</v>
      </c>
      <c r="C19" s="19" t="str">
        <f t="shared" si="2"/>
        <v>ABRAMANABO</v>
      </c>
      <c r="D19" s="19" t="s">
        <v>0</v>
      </c>
      <c r="E19" s="19" t="s">
        <v>17</v>
      </c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>
        <f t="shared" si="3"/>
        <v>0</v>
      </c>
      <c r="R19" s="35"/>
      <c r="S19" s="35"/>
      <c r="T19" s="35"/>
      <c r="U19" s="35"/>
      <c r="V19" s="35"/>
      <c r="W19" s="35">
        <f t="shared" si="4"/>
        <v>0</v>
      </c>
      <c r="X19" s="35">
        <v>0</v>
      </c>
      <c r="Y19" s="35">
        <v>1271</v>
      </c>
      <c r="Z19" s="35">
        <f t="shared" si="5"/>
        <v>1271</v>
      </c>
      <c r="AA19" s="35"/>
      <c r="AB19" s="35"/>
      <c r="AC19" s="35">
        <f t="shared" si="0"/>
        <v>0</v>
      </c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>
        <f t="shared" si="1"/>
        <v>0</v>
      </c>
      <c r="AP19" s="35">
        <v>250.2</v>
      </c>
      <c r="AQ19" s="35">
        <v>973</v>
      </c>
      <c r="AR19" s="35">
        <v>1223</v>
      </c>
      <c r="AS19" s="35" t="s">
        <v>77</v>
      </c>
      <c r="AT19" s="35">
        <v>263</v>
      </c>
      <c r="AU19" s="35">
        <v>263</v>
      </c>
      <c r="AV19" s="35">
        <v>83.5</v>
      </c>
      <c r="AW19" s="35">
        <v>309</v>
      </c>
      <c r="AX19" s="35">
        <v>392.5</v>
      </c>
      <c r="AY19" s="35"/>
      <c r="AZ19" s="35"/>
      <c r="BA19" s="35"/>
      <c r="BB19" s="35"/>
      <c r="BC19" s="35"/>
      <c r="BD19" s="35"/>
      <c r="BE19" s="35"/>
      <c r="BF19" s="35"/>
      <c r="BG19" s="35"/>
    </row>
    <row r="20" spans="1:59" ht="15.75" customHeight="1" x14ac:dyDescent="0.25">
      <c r="A20" s="19" t="str">
        <f>INDEX(admin_boundaries!C:C,MATCH(region_car!C20,admin_boundaries!A:A,0))</f>
        <v>PH140118000</v>
      </c>
      <c r="B20" s="19" t="str">
        <f>INDEX(admin_boundaries!E:E,MATCH(region_car!D20,admin_boundaries!D:D,0))</f>
        <v>PH140100000</v>
      </c>
      <c r="C20" s="19" t="str">
        <f t="shared" si="2"/>
        <v>ABRAPIDIGAN</v>
      </c>
      <c r="D20" s="19" t="s">
        <v>0</v>
      </c>
      <c r="E20" s="19" t="s">
        <v>18</v>
      </c>
      <c r="F20" s="35"/>
      <c r="G20" s="35"/>
      <c r="H20" s="35"/>
      <c r="I20" s="35"/>
      <c r="J20" s="35"/>
      <c r="K20" s="35">
        <f t="shared" ref="K20:K21" si="8">SUM(I20:J20)</f>
        <v>0</v>
      </c>
      <c r="L20" s="35"/>
      <c r="M20" s="35"/>
      <c r="N20" s="35">
        <f t="shared" ref="N20:N21" si="9">SUM(L20:M20)</f>
        <v>0</v>
      </c>
      <c r="O20" s="35"/>
      <c r="P20" s="35"/>
      <c r="Q20" s="35">
        <f t="shared" si="3"/>
        <v>0</v>
      </c>
      <c r="R20" s="35"/>
      <c r="S20" s="35"/>
      <c r="T20" s="35"/>
      <c r="U20" s="35"/>
      <c r="V20" s="35"/>
      <c r="W20" s="35">
        <f t="shared" si="4"/>
        <v>0</v>
      </c>
      <c r="X20" s="35">
        <v>111.25</v>
      </c>
      <c r="Y20" s="35">
        <v>153.25</v>
      </c>
      <c r="Z20" s="35">
        <f t="shared" si="5"/>
        <v>264.5</v>
      </c>
      <c r="AA20" s="35"/>
      <c r="AB20" s="35"/>
      <c r="AC20" s="35">
        <f t="shared" si="0"/>
        <v>0</v>
      </c>
      <c r="AD20" s="35"/>
      <c r="AE20" s="35"/>
      <c r="AF20" s="35"/>
      <c r="AG20" s="35"/>
      <c r="AH20" s="35"/>
      <c r="AI20" s="35"/>
      <c r="AJ20" s="35"/>
      <c r="AK20" s="35"/>
      <c r="AL20" s="35"/>
      <c r="AM20" s="35">
        <v>0</v>
      </c>
      <c r="AN20" s="35">
        <v>50</v>
      </c>
      <c r="AO20" s="35">
        <f t="shared" si="1"/>
        <v>50</v>
      </c>
      <c r="AP20" s="35">
        <v>20</v>
      </c>
      <c r="AQ20" s="35">
        <v>200</v>
      </c>
      <c r="AR20" s="35">
        <v>220</v>
      </c>
      <c r="AS20" s="35">
        <v>0.25</v>
      </c>
      <c r="AT20" s="35">
        <v>17.5</v>
      </c>
      <c r="AU20" s="35">
        <v>17.75</v>
      </c>
      <c r="AV20" s="35">
        <v>66.75</v>
      </c>
      <c r="AW20" s="35">
        <v>250.75</v>
      </c>
      <c r="AX20" s="35">
        <v>317.5</v>
      </c>
      <c r="AY20" s="35"/>
      <c r="AZ20" s="35"/>
      <c r="BA20" s="35"/>
      <c r="BB20" s="35"/>
      <c r="BC20" s="35"/>
      <c r="BD20" s="35"/>
      <c r="BE20" s="35"/>
      <c r="BF20" s="35"/>
      <c r="BG20" s="35"/>
    </row>
    <row r="21" spans="1:59" ht="15.75" customHeight="1" x14ac:dyDescent="0.25">
      <c r="A21" s="19" t="str">
        <f>INDEX(admin_boundaries!C:C,MATCH(region_car!C21,admin_boundaries!A:A,0))</f>
        <v>PH140122000</v>
      </c>
      <c r="B21" s="19" t="str">
        <f>INDEX(admin_boundaries!E:E,MATCH(region_car!D21,admin_boundaries!D:D,0))</f>
        <v>PH140100000</v>
      </c>
      <c r="C21" s="19" t="str">
        <f t="shared" si="2"/>
        <v>ABRASAN JUAN</v>
      </c>
      <c r="D21" s="19" t="s">
        <v>0</v>
      </c>
      <c r="E21" s="19" t="s">
        <v>19</v>
      </c>
      <c r="F21" s="35"/>
      <c r="G21" s="35"/>
      <c r="H21" s="35"/>
      <c r="I21" s="35"/>
      <c r="J21" s="35"/>
      <c r="K21" s="35">
        <f t="shared" si="8"/>
        <v>0</v>
      </c>
      <c r="L21" s="35"/>
      <c r="M21" s="35"/>
      <c r="N21" s="35">
        <f t="shared" si="9"/>
        <v>0</v>
      </c>
      <c r="O21" s="35"/>
      <c r="P21" s="35"/>
      <c r="Q21" s="35">
        <f t="shared" si="3"/>
        <v>0</v>
      </c>
      <c r="R21" s="35"/>
      <c r="S21" s="35"/>
      <c r="T21" s="35"/>
      <c r="U21" s="35"/>
      <c r="V21" s="35"/>
      <c r="W21" s="35">
        <f t="shared" si="4"/>
        <v>0</v>
      </c>
      <c r="X21" s="35">
        <v>56</v>
      </c>
      <c r="Y21" s="35">
        <v>0</v>
      </c>
      <c r="Z21" s="35">
        <f t="shared" si="5"/>
        <v>56</v>
      </c>
      <c r="AA21" s="35"/>
      <c r="AB21" s="35"/>
      <c r="AC21" s="35">
        <f t="shared" si="0"/>
        <v>0</v>
      </c>
      <c r="AD21" s="35"/>
      <c r="AE21" s="35"/>
      <c r="AF21" s="35"/>
      <c r="AG21" s="35"/>
      <c r="AH21" s="35"/>
      <c r="AI21" s="35"/>
      <c r="AJ21" s="35"/>
      <c r="AK21" s="35"/>
      <c r="AL21" s="35"/>
      <c r="AM21" s="35">
        <v>0</v>
      </c>
      <c r="AN21" s="35">
        <v>5</v>
      </c>
      <c r="AO21" s="35">
        <f t="shared" si="1"/>
        <v>5</v>
      </c>
      <c r="AP21" s="35">
        <v>164</v>
      </c>
      <c r="AQ21" s="35">
        <v>95</v>
      </c>
      <c r="AR21" s="35">
        <v>295</v>
      </c>
      <c r="AS21" s="35" t="s">
        <v>77</v>
      </c>
      <c r="AT21" s="35">
        <v>240</v>
      </c>
      <c r="AU21" s="35">
        <v>240</v>
      </c>
      <c r="AV21" s="35">
        <v>72</v>
      </c>
      <c r="AW21" s="35">
        <v>260</v>
      </c>
      <c r="AX21" s="35">
        <v>332</v>
      </c>
      <c r="AY21" s="35"/>
      <c r="AZ21" s="35"/>
      <c r="BA21" s="35"/>
      <c r="BB21" s="35">
        <v>14.55</v>
      </c>
      <c r="BC21" s="35">
        <v>0</v>
      </c>
      <c r="BD21" s="35">
        <v>14.55</v>
      </c>
      <c r="BE21" s="35"/>
      <c r="BF21" s="35"/>
      <c r="BG21" s="35"/>
    </row>
    <row r="22" spans="1:59" ht="15.75" customHeight="1" x14ac:dyDescent="0.25">
      <c r="A22" s="19" t="str">
        <f>INDEX(admin_boundaries!C:C,MATCH(region_car!C22,admin_boundaries!A:A,0))</f>
        <v>PH140123000</v>
      </c>
      <c r="B22" s="19" t="str">
        <f>INDEX(admin_boundaries!E:E,MATCH(region_car!D22,admin_boundaries!D:D,0))</f>
        <v>PH140100000</v>
      </c>
      <c r="C22" s="19" t="str">
        <f t="shared" si="2"/>
        <v>ABRASAN QUINTIN</v>
      </c>
      <c r="D22" s="19" t="s">
        <v>0</v>
      </c>
      <c r="E22" s="19" t="s">
        <v>20</v>
      </c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>
        <f t="shared" si="3"/>
        <v>0</v>
      </c>
      <c r="R22" s="35"/>
      <c r="S22" s="35"/>
      <c r="T22" s="35"/>
      <c r="U22" s="35"/>
      <c r="V22" s="35"/>
      <c r="W22" s="35">
        <f t="shared" si="4"/>
        <v>0</v>
      </c>
      <c r="X22" s="35">
        <v>0</v>
      </c>
      <c r="Y22" s="35">
        <v>604</v>
      </c>
      <c r="Z22" s="35">
        <f t="shared" si="5"/>
        <v>604</v>
      </c>
      <c r="AA22" s="35"/>
      <c r="AB22" s="35"/>
      <c r="AC22" s="35">
        <f t="shared" si="0"/>
        <v>0</v>
      </c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>
        <f t="shared" si="1"/>
        <v>0</v>
      </c>
      <c r="AP22" s="35">
        <v>11.5</v>
      </c>
      <c r="AQ22" s="35">
        <v>202</v>
      </c>
      <c r="AR22" s="35">
        <v>213.5</v>
      </c>
      <c r="AS22" s="35">
        <v>1</v>
      </c>
      <c r="AT22" s="35">
        <v>526.5</v>
      </c>
      <c r="AU22" s="35">
        <v>527.5</v>
      </c>
      <c r="AV22" s="35">
        <v>16</v>
      </c>
      <c r="AW22" s="35">
        <v>99</v>
      </c>
      <c r="AX22" s="35">
        <v>115</v>
      </c>
      <c r="AY22" s="35"/>
      <c r="AZ22" s="35"/>
      <c r="BA22" s="35"/>
      <c r="BB22" s="35"/>
      <c r="BC22" s="35"/>
      <c r="BD22" s="35"/>
      <c r="BE22" s="35"/>
      <c r="BF22" s="35"/>
      <c r="BG22" s="35"/>
    </row>
    <row r="23" spans="1:59" ht="15.75" customHeight="1" x14ac:dyDescent="0.25">
      <c r="A23" s="19" t="str">
        <f>INDEX(admin_boundaries!C:C,MATCH(region_car!C23,admin_boundaries!A:A,0))</f>
        <v>PH140120000</v>
      </c>
      <c r="B23" s="19" t="str">
        <f>INDEX(admin_boundaries!E:E,MATCH(region_car!D23,admin_boundaries!D:D,0))</f>
        <v>PH140100000</v>
      </c>
      <c r="C23" s="19" t="str">
        <f t="shared" si="2"/>
        <v>ABRASALLAPADAN</v>
      </c>
      <c r="D23" s="19" t="s">
        <v>0</v>
      </c>
      <c r="E23" s="19" t="s">
        <v>21</v>
      </c>
      <c r="F23" s="35"/>
      <c r="G23" s="35"/>
      <c r="H23" s="35"/>
      <c r="I23" s="35"/>
      <c r="J23" s="35"/>
      <c r="K23" s="35">
        <f t="shared" ref="K23:K24" si="10">SUM(I23:J23)</f>
        <v>0</v>
      </c>
      <c r="L23" s="35"/>
      <c r="M23" s="35"/>
      <c r="N23" s="35">
        <f t="shared" ref="N23:N24" si="11">SUM(L23:M23)</f>
        <v>0</v>
      </c>
      <c r="O23" s="35"/>
      <c r="P23" s="35"/>
      <c r="Q23" s="35">
        <f t="shared" si="3"/>
        <v>0</v>
      </c>
      <c r="R23" s="35"/>
      <c r="S23" s="35"/>
      <c r="T23" s="35"/>
      <c r="U23" s="35"/>
      <c r="V23" s="35"/>
      <c r="W23" s="35">
        <f t="shared" si="4"/>
        <v>0</v>
      </c>
      <c r="X23" s="35">
        <v>10</v>
      </c>
      <c r="Y23" s="35">
        <v>360</v>
      </c>
      <c r="Z23" s="35">
        <f t="shared" si="5"/>
        <v>370</v>
      </c>
      <c r="AA23" s="35"/>
      <c r="AB23" s="35"/>
      <c r="AC23" s="35">
        <f t="shared" si="0"/>
        <v>0</v>
      </c>
      <c r="AD23" s="35"/>
      <c r="AE23" s="35"/>
      <c r="AF23" s="35"/>
      <c r="AG23" s="35"/>
      <c r="AH23" s="35"/>
      <c r="AI23" s="35"/>
      <c r="AJ23" s="35"/>
      <c r="AK23" s="35"/>
      <c r="AL23" s="35"/>
      <c r="AM23" s="35">
        <v>0</v>
      </c>
      <c r="AN23" s="35">
        <v>55</v>
      </c>
      <c r="AO23" s="35">
        <f t="shared" si="1"/>
        <v>55</v>
      </c>
      <c r="AP23" s="35">
        <v>102.74</v>
      </c>
      <c r="AQ23" s="35">
        <v>20.14</v>
      </c>
      <c r="AR23" s="35">
        <v>122.88</v>
      </c>
      <c r="AS23" s="35" t="s">
        <v>77</v>
      </c>
      <c r="AT23" s="35">
        <v>55</v>
      </c>
      <c r="AU23" s="35">
        <v>55</v>
      </c>
      <c r="AV23" s="35">
        <v>23</v>
      </c>
      <c r="AW23" s="35">
        <v>0</v>
      </c>
      <c r="AX23" s="35">
        <v>23</v>
      </c>
      <c r="AY23" s="35"/>
      <c r="AZ23" s="35"/>
      <c r="BA23" s="35"/>
      <c r="BB23" s="35"/>
      <c r="BC23" s="35"/>
      <c r="BD23" s="35"/>
      <c r="BE23" s="35"/>
      <c r="BF23" s="35"/>
      <c r="BG23" s="35"/>
    </row>
    <row r="24" spans="1:59" ht="15.75" customHeight="1" x14ac:dyDescent="0.25">
      <c r="A24" s="19" t="str">
        <f>INDEX(admin_boundaries!C:C,MATCH(region_car!C24,admin_boundaries!A:A,0))</f>
        <v>PH140121000</v>
      </c>
      <c r="B24" s="19" t="str">
        <f>INDEX(admin_boundaries!E:E,MATCH(region_car!D24,admin_boundaries!D:D,0))</f>
        <v>PH140100000</v>
      </c>
      <c r="C24" s="19" t="str">
        <f t="shared" si="2"/>
        <v>ABRASAN ISIDRO</v>
      </c>
      <c r="D24" s="19" t="s">
        <v>0</v>
      </c>
      <c r="E24" s="19" t="s">
        <v>22</v>
      </c>
      <c r="F24" s="35"/>
      <c r="G24" s="35"/>
      <c r="H24" s="35"/>
      <c r="I24" s="35"/>
      <c r="J24" s="35"/>
      <c r="K24" s="35">
        <f t="shared" si="10"/>
        <v>0</v>
      </c>
      <c r="L24" s="35"/>
      <c r="M24" s="35"/>
      <c r="N24" s="35">
        <f t="shared" si="11"/>
        <v>0</v>
      </c>
      <c r="O24" s="35"/>
      <c r="P24" s="35"/>
      <c r="Q24" s="35">
        <f t="shared" si="3"/>
        <v>0</v>
      </c>
      <c r="R24" s="35"/>
      <c r="S24" s="35"/>
      <c r="T24" s="35"/>
      <c r="U24" s="35"/>
      <c r="V24" s="35"/>
      <c r="W24" s="35">
        <f t="shared" si="4"/>
        <v>0</v>
      </c>
      <c r="X24" s="35">
        <v>561</v>
      </c>
      <c r="Y24" s="35">
        <v>15</v>
      </c>
      <c r="Z24" s="35">
        <f t="shared" si="5"/>
        <v>576</v>
      </c>
      <c r="AA24" s="35"/>
      <c r="AB24" s="35"/>
      <c r="AC24" s="35">
        <f t="shared" si="0"/>
        <v>0</v>
      </c>
      <c r="AD24" s="35"/>
      <c r="AE24" s="35"/>
      <c r="AF24" s="35"/>
      <c r="AG24" s="35"/>
      <c r="AH24" s="35"/>
      <c r="AI24" s="35"/>
      <c r="AJ24" s="35"/>
      <c r="AK24" s="35"/>
      <c r="AL24" s="35"/>
      <c r="AM24" s="35">
        <v>0</v>
      </c>
      <c r="AN24" s="35">
        <v>20.100000000000001</v>
      </c>
      <c r="AO24" s="35">
        <f t="shared" si="1"/>
        <v>20.100000000000001</v>
      </c>
      <c r="AP24" s="35" t="s">
        <v>77</v>
      </c>
      <c r="AQ24" s="35">
        <v>546</v>
      </c>
      <c r="AR24" s="35">
        <v>546</v>
      </c>
      <c r="AS24" s="35">
        <v>0.75</v>
      </c>
      <c r="AT24" s="35">
        <v>37.29</v>
      </c>
      <c r="AU24" s="35">
        <v>38.04</v>
      </c>
      <c r="AV24" s="35">
        <v>5.5</v>
      </c>
      <c r="AW24" s="35">
        <v>167</v>
      </c>
      <c r="AX24" s="35">
        <v>172.5</v>
      </c>
      <c r="AY24" s="35"/>
      <c r="AZ24" s="35"/>
      <c r="BA24" s="35"/>
      <c r="BB24" s="35"/>
      <c r="BC24" s="35"/>
      <c r="BD24" s="35"/>
      <c r="BE24" s="35"/>
      <c r="BF24" s="35"/>
      <c r="BG24" s="35"/>
    </row>
    <row r="25" spans="1:59" ht="15.75" customHeight="1" x14ac:dyDescent="0.25">
      <c r="A25" s="19" t="str">
        <f>INDEX(admin_boundaries!C:C,MATCH(region_car!C25,admin_boundaries!A:A,0))</f>
        <v>PH140125000</v>
      </c>
      <c r="B25" s="19" t="str">
        <f>INDEX(admin_boundaries!E:E,MATCH(region_car!D25,admin_boundaries!D:D,0))</f>
        <v>PH140100000</v>
      </c>
      <c r="C25" s="19" t="str">
        <f t="shared" si="2"/>
        <v>ABRATINEG</v>
      </c>
      <c r="D25" s="19" t="s">
        <v>0</v>
      </c>
      <c r="E25" s="19" t="s">
        <v>23</v>
      </c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>
        <f t="shared" si="3"/>
        <v>0</v>
      </c>
      <c r="R25" s="35"/>
      <c r="S25" s="35"/>
      <c r="T25" s="35"/>
      <c r="U25" s="35"/>
      <c r="V25" s="35"/>
      <c r="W25" s="35">
        <f t="shared" si="4"/>
        <v>0</v>
      </c>
      <c r="X25" s="35">
        <v>15</v>
      </c>
      <c r="Y25" s="35">
        <v>0</v>
      </c>
      <c r="Z25" s="35">
        <f t="shared" si="5"/>
        <v>15</v>
      </c>
      <c r="AA25" s="35"/>
      <c r="AB25" s="35"/>
      <c r="AC25" s="35">
        <f t="shared" si="0"/>
        <v>0</v>
      </c>
      <c r="AD25" s="35"/>
      <c r="AE25" s="35"/>
      <c r="AF25" s="35"/>
      <c r="AG25" s="35"/>
      <c r="AH25" s="35"/>
      <c r="AI25" s="35"/>
      <c r="AJ25" s="35"/>
      <c r="AK25" s="35"/>
      <c r="AL25" s="35"/>
      <c r="AM25" s="35">
        <v>0</v>
      </c>
      <c r="AN25" s="35">
        <v>10.25</v>
      </c>
      <c r="AO25" s="35">
        <f t="shared" si="1"/>
        <v>10.25</v>
      </c>
      <c r="AP25" s="35">
        <v>443.75</v>
      </c>
      <c r="AQ25" s="35">
        <v>47.16</v>
      </c>
      <c r="AR25" s="35">
        <v>490.91</v>
      </c>
      <c r="AS25" s="35">
        <v>9.5500000000000007</v>
      </c>
      <c r="AT25" s="35" t="s">
        <v>77</v>
      </c>
      <c r="AU25" s="35">
        <v>9.5500000000000007</v>
      </c>
      <c r="AV25" s="35">
        <v>16.75</v>
      </c>
      <c r="AW25" s="35">
        <v>9</v>
      </c>
      <c r="AX25" s="35">
        <v>25.75</v>
      </c>
      <c r="AY25" s="35"/>
      <c r="AZ25" s="35"/>
      <c r="BA25" s="35"/>
      <c r="BB25" s="35"/>
      <c r="BC25" s="35"/>
      <c r="BD25" s="35"/>
      <c r="BE25" s="35"/>
      <c r="BF25" s="35"/>
      <c r="BG25" s="35"/>
    </row>
    <row r="26" spans="1:59" ht="15.75" customHeight="1" x14ac:dyDescent="0.25">
      <c r="A26" s="19" t="str">
        <f>INDEX(admin_boundaries!C:C,MATCH(region_car!C26,admin_boundaries!A:A,0))</f>
        <v>PH140117000</v>
      </c>
      <c r="B26" s="19" t="str">
        <f>INDEX(admin_boundaries!E:E,MATCH(region_car!D26,admin_boundaries!D:D,0))</f>
        <v>PH140100000</v>
      </c>
      <c r="C26" s="19" t="str">
        <f t="shared" si="2"/>
        <v>ABRAPeñarrubia</v>
      </c>
      <c r="D26" s="19" t="s">
        <v>0</v>
      </c>
      <c r="E26" s="19" t="s">
        <v>2443</v>
      </c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>
        <f t="shared" si="3"/>
        <v>0</v>
      </c>
      <c r="R26" s="35"/>
      <c r="S26" s="35"/>
      <c r="T26" s="35"/>
      <c r="U26" s="35"/>
      <c r="V26" s="35"/>
      <c r="W26" s="35">
        <f t="shared" si="4"/>
        <v>0</v>
      </c>
      <c r="X26" s="35">
        <v>32.700000000000003</v>
      </c>
      <c r="Y26" s="35">
        <v>124.5</v>
      </c>
      <c r="Z26" s="35">
        <f t="shared" si="5"/>
        <v>157.19999999999999</v>
      </c>
      <c r="AA26" s="35"/>
      <c r="AB26" s="35"/>
      <c r="AC26" s="35">
        <f t="shared" si="0"/>
        <v>0</v>
      </c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>
        <f t="shared" si="1"/>
        <v>0</v>
      </c>
      <c r="AP26" s="35">
        <v>14</v>
      </c>
      <c r="AQ26" s="35">
        <v>239</v>
      </c>
      <c r="AR26" s="35">
        <v>253</v>
      </c>
      <c r="AS26" s="35">
        <v>1</v>
      </c>
      <c r="AT26" s="35">
        <v>97</v>
      </c>
      <c r="AU26" s="35">
        <v>198</v>
      </c>
      <c r="AV26" s="35">
        <v>41</v>
      </c>
      <c r="AW26" s="35">
        <v>259</v>
      </c>
      <c r="AX26" s="35">
        <v>300</v>
      </c>
      <c r="AY26" s="35"/>
      <c r="AZ26" s="35"/>
      <c r="BA26" s="35"/>
      <c r="BB26" s="35"/>
      <c r="BC26" s="35"/>
      <c r="BD26" s="35"/>
      <c r="BE26" s="35"/>
      <c r="BF26" s="35"/>
      <c r="BG26" s="35"/>
    </row>
    <row r="27" spans="1:59" ht="15.75" customHeight="1" x14ac:dyDescent="0.25">
      <c r="A27" s="19" t="str">
        <f>INDEX(admin_boundaries!C:C,MATCH(region_car!C27,admin_boundaries!A:A,0))</f>
        <v>PH140124000</v>
      </c>
      <c r="B27" s="19" t="str">
        <f>INDEX(admin_boundaries!E:E,MATCH(region_car!D27,admin_boundaries!D:D,0))</f>
        <v>PH140100000</v>
      </c>
      <c r="C27" s="19" t="str">
        <f t="shared" si="2"/>
        <v>ABRATAYUM</v>
      </c>
      <c r="D27" s="19" t="s">
        <v>0</v>
      </c>
      <c r="E27" s="19" t="s">
        <v>24</v>
      </c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>
        <f t="shared" si="4"/>
        <v>0</v>
      </c>
      <c r="X27" s="35">
        <v>0</v>
      </c>
      <c r="Y27" s="35">
        <v>650</v>
      </c>
      <c r="Z27" s="35">
        <f t="shared" si="5"/>
        <v>650</v>
      </c>
      <c r="AA27" s="35"/>
      <c r="AB27" s="35"/>
      <c r="AC27" s="35">
        <f t="shared" si="0"/>
        <v>0</v>
      </c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>
        <f t="shared" si="1"/>
        <v>0</v>
      </c>
      <c r="AP27" s="35" t="s">
        <v>77</v>
      </c>
      <c r="AQ27" s="35">
        <v>1300</v>
      </c>
      <c r="AR27" s="35">
        <v>1300</v>
      </c>
      <c r="AS27" s="35"/>
      <c r="AT27" s="35"/>
      <c r="AU27" s="35"/>
      <c r="AV27" s="35">
        <v>100</v>
      </c>
      <c r="AW27" s="35">
        <v>0</v>
      </c>
      <c r="AX27" s="35">
        <v>100</v>
      </c>
      <c r="AY27" s="35"/>
      <c r="AZ27" s="35"/>
      <c r="BA27" s="35"/>
      <c r="BB27" s="35"/>
      <c r="BC27" s="35"/>
      <c r="BD27" s="35"/>
      <c r="BE27" s="35"/>
      <c r="BF27" s="35"/>
      <c r="BG27" s="35"/>
    </row>
    <row r="28" spans="1:59" ht="15.75" customHeight="1" x14ac:dyDescent="0.25">
      <c r="A28" s="19" t="str">
        <f>INDEX(admin_boundaries!C:C,MATCH(region_car!C28,admin_boundaries!A:A,0))</f>
        <v>PH140126000</v>
      </c>
      <c r="B28" s="19" t="str">
        <f>INDEX(admin_boundaries!E:E,MATCH(region_car!D28,admin_boundaries!D:D,0))</f>
        <v>PH140100000</v>
      </c>
      <c r="C28" s="19" t="str">
        <f t="shared" si="2"/>
        <v>ABRATUBO</v>
      </c>
      <c r="D28" s="19" t="s">
        <v>0</v>
      </c>
      <c r="E28" s="19" t="s">
        <v>25</v>
      </c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>
        <f t="shared" si="4"/>
        <v>0</v>
      </c>
      <c r="X28" s="35">
        <v>76</v>
      </c>
      <c r="Y28" s="35">
        <v>431</v>
      </c>
      <c r="Z28" s="35">
        <f>SUM(X28:Y28)</f>
        <v>507</v>
      </c>
      <c r="AA28" s="35"/>
      <c r="AB28" s="35"/>
      <c r="AC28" s="35">
        <f t="shared" si="0"/>
        <v>0</v>
      </c>
      <c r="AD28" s="35"/>
      <c r="AE28" s="35"/>
      <c r="AF28" s="35"/>
      <c r="AG28" s="35"/>
      <c r="AH28" s="35"/>
      <c r="AI28" s="35"/>
      <c r="AJ28" s="35"/>
      <c r="AK28" s="35"/>
      <c r="AL28" s="35"/>
      <c r="AM28" s="35">
        <v>0</v>
      </c>
      <c r="AN28" s="35">
        <v>8</v>
      </c>
      <c r="AO28" s="35">
        <f t="shared" si="1"/>
        <v>8</v>
      </c>
      <c r="AP28" s="35" t="s">
        <v>77</v>
      </c>
      <c r="AQ28" s="35">
        <v>197</v>
      </c>
      <c r="AR28" s="35">
        <v>197</v>
      </c>
      <c r="AS28" s="35" t="s">
        <v>77</v>
      </c>
      <c r="AT28" s="35">
        <v>184</v>
      </c>
      <c r="AU28" s="35">
        <v>184</v>
      </c>
      <c r="AV28" s="35">
        <v>95</v>
      </c>
      <c r="AW28" s="35">
        <v>0</v>
      </c>
      <c r="AX28" s="35">
        <v>95</v>
      </c>
      <c r="AY28" s="35"/>
      <c r="AZ28" s="35"/>
      <c r="BA28" s="35"/>
      <c r="BB28" s="35"/>
      <c r="BC28" s="35"/>
      <c r="BD28" s="35"/>
      <c r="BE28" s="35"/>
      <c r="BF28" s="35"/>
      <c r="BG28" s="35"/>
    </row>
    <row r="29" spans="1:59" ht="15.75" customHeight="1" x14ac:dyDescent="0.25">
      <c r="A29" s="19" t="str">
        <f>INDEX(admin_boundaries!C:C,MATCH(region_car!C29,admin_boundaries!A:A,0))</f>
        <v>PH140127000</v>
      </c>
      <c r="B29" s="19" t="str">
        <f>INDEX(admin_boundaries!E:E,MATCH(region_car!D29,admin_boundaries!D:D,0))</f>
        <v>PH140100000</v>
      </c>
      <c r="C29" s="19" t="str">
        <f t="shared" si="2"/>
        <v>ABRAVILLAVICIOSA</v>
      </c>
      <c r="D29" s="19" t="s">
        <v>0</v>
      </c>
      <c r="E29" s="19" t="s">
        <v>26</v>
      </c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>
        <f t="shared" si="4"/>
        <v>0</v>
      </c>
      <c r="X29" s="35">
        <v>116.5</v>
      </c>
      <c r="Y29" s="35">
        <v>27.5</v>
      </c>
      <c r="Z29" s="35">
        <f t="shared" si="5"/>
        <v>144</v>
      </c>
      <c r="AA29" s="35"/>
      <c r="AB29" s="35"/>
      <c r="AC29" s="35">
        <f t="shared" si="0"/>
        <v>0</v>
      </c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>
        <f t="shared" si="1"/>
        <v>0</v>
      </c>
      <c r="AP29" s="35">
        <v>100</v>
      </c>
      <c r="AQ29" s="35">
        <v>70</v>
      </c>
      <c r="AR29" s="35">
        <v>170</v>
      </c>
      <c r="AS29" s="35">
        <v>5</v>
      </c>
      <c r="AT29" s="35">
        <v>40</v>
      </c>
      <c r="AU29" s="35">
        <v>45</v>
      </c>
      <c r="AV29" s="35">
        <v>54.5</v>
      </c>
      <c r="AW29" s="35">
        <v>175.25</v>
      </c>
      <c r="AX29" s="35">
        <v>229.75</v>
      </c>
      <c r="AY29" s="35"/>
      <c r="AZ29" s="35"/>
      <c r="BA29" s="35"/>
      <c r="BB29" s="35"/>
      <c r="BC29" s="35"/>
      <c r="BD29" s="35"/>
      <c r="BE29" s="35"/>
      <c r="BF29" s="35"/>
      <c r="BG29" s="35"/>
    </row>
    <row r="30" spans="1:59" ht="15.75" customHeight="1" x14ac:dyDescent="0.25">
      <c r="A30" s="19" t="str">
        <f>INDEX(admin_boundaries!C:C,MATCH(region_car!C30,admin_boundaries!A:A,0))</f>
        <v>PH148101000</v>
      </c>
      <c r="B30" s="19" t="str">
        <f>INDEX(admin_boundaries!E:E,MATCH(region_car!D30,admin_boundaries!D:D,0))</f>
        <v>PH148100000</v>
      </c>
      <c r="C30" s="19" t="str">
        <f t="shared" si="2"/>
        <v>APAYAOCALANASAN</v>
      </c>
      <c r="D30" s="19" t="s">
        <v>27</v>
      </c>
      <c r="E30" s="19" t="s">
        <v>28</v>
      </c>
      <c r="F30" s="35"/>
      <c r="G30" s="35"/>
      <c r="H30" s="35"/>
      <c r="I30" s="35"/>
      <c r="J30" s="35"/>
      <c r="K30" s="35">
        <f t="shared" ref="K30:K36" si="12">SUM(I30:J30)</f>
        <v>0</v>
      </c>
      <c r="L30" s="35"/>
      <c r="M30" s="35"/>
      <c r="N30" s="35">
        <f t="shared" ref="N30:N36" si="13">SUM(L30:M30)</f>
        <v>0</v>
      </c>
      <c r="O30" s="35"/>
      <c r="P30" s="35"/>
      <c r="Q30" s="35">
        <f t="shared" ref="Q30:Q36" si="14">SUM(O30:P30)</f>
        <v>0</v>
      </c>
      <c r="R30" s="35"/>
      <c r="S30" s="35"/>
      <c r="T30" s="35"/>
      <c r="U30" s="35"/>
      <c r="V30" s="35"/>
      <c r="W30" s="35">
        <f t="shared" ref="W30:W36" si="15">SUM(U30:V30)</f>
        <v>0</v>
      </c>
      <c r="X30" s="35">
        <v>0</v>
      </c>
      <c r="Y30" s="35">
        <v>1527</v>
      </c>
      <c r="Z30" s="35">
        <f t="shared" ref="Z30:Z36" si="16">SUM(X30:Y30)</f>
        <v>1527</v>
      </c>
      <c r="AA30" s="35"/>
      <c r="AB30" s="35"/>
      <c r="AC30" s="35">
        <f t="shared" ref="AC30:AC36" si="17">SUM(AA30:AB30)</f>
        <v>0</v>
      </c>
      <c r="AD30" s="35" t="s">
        <v>77</v>
      </c>
      <c r="AE30" s="35" t="s">
        <v>77</v>
      </c>
      <c r="AF30" s="35" t="s">
        <v>77</v>
      </c>
      <c r="AG30" s="35"/>
      <c r="AH30" s="35"/>
      <c r="AI30" s="35"/>
      <c r="AJ30" s="35"/>
      <c r="AK30" s="35"/>
      <c r="AL30" s="35"/>
      <c r="AM30" s="35"/>
      <c r="AN30" s="35"/>
      <c r="AO30" s="35">
        <f t="shared" ref="AO30:AO36" si="18">AM30+AN30</f>
        <v>0</v>
      </c>
      <c r="AP30" s="35" t="s">
        <v>77</v>
      </c>
      <c r="AQ30" s="35">
        <v>246.25</v>
      </c>
      <c r="AR30" s="35">
        <v>246.25</v>
      </c>
      <c r="AS30" s="35" t="s">
        <v>77</v>
      </c>
      <c r="AT30" s="35" t="s">
        <v>77</v>
      </c>
      <c r="AU30" s="35" t="s">
        <v>77</v>
      </c>
      <c r="AV30" s="35">
        <v>0</v>
      </c>
      <c r="AW30" s="35">
        <v>1183</v>
      </c>
      <c r="AX30" s="35">
        <v>1183</v>
      </c>
      <c r="AY30" s="35"/>
      <c r="AZ30" s="35"/>
      <c r="BA30" s="35"/>
      <c r="BB30" s="35"/>
      <c r="BC30" s="35"/>
      <c r="BD30" s="35"/>
      <c r="BE30" s="35"/>
      <c r="BF30" s="35"/>
      <c r="BG30" s="35"/>
    </row>
    <row r="31" spans="1:59" ht="15.75" customHeight="1" x14ac:dyDescent="0.25">
      <c r="A31" s="19" t="str">
        <f>INDEX(admin_boundaries!C:C,MATCH(region_car!C31,admin_boundaries!A:A,0))</f>
        <v>PH148102000</v>
      </c>
      <c r="B31" s="19" t="str">
        <f>INDEX(admin_boundaries!E:E,MATCH(region_car!D31,admin_boundaries!D:D,0))</f>
        <v>PH148100000</v>
      </c>
      <c r="C31" s="19" t="str">
        <f t="shared" si="2"/>
        <v>APAYAOCONNER</v>
      </c>
      <c r="D31" s="19" t="s">
        <v>27</v>
      </c>
      <c r="E31" s="19" t="s">
        <v>29</v>
      </c>
      <c r="F31" s="35"/>
      <c r="G31" s="35"/>
      <c r="H31" s="35"/>
      <c r="I31" s="35"/>
      <c r="J31" s="35"/>
      <c r="K31" s="35">
        <f t="shared" si="12"/>
        <v>0</v>
      </c>
      <c r="L31" s="35"/>
      <c r="M31" s="35"/>
      <c r="N31" s="35">
        <f t="shared" si="13"/>
        <v>0</v>
      </c>
      <c r="O31" s="35"/>
      <c r="P31" s="35"/>
      <c r="Q31" s="35">
        <f t="shared" si="14"/>
        <v>0</v>
      </c>
      <c r="R31" s="35"/>
      <c r="S31" s="35"/>
      <c r="T31" s="35"/>
      <c r="U31" s="35"/>
      <c r="V31" s="35"/>
      <c r="W31" s="35">
        <f t="shared" si="15"/>
        <v>0</v>
      </c>
      <c r="X31" s="35">
        <v>457.04</v>
      </c>
      <c r="Y31" s="35">
        <v>1580.49</v>
      </c>
      <c r="Z31" s="35">
        <f t="shared" si="16"/>
        <v>2037.53</v>
      </c>
      <c r="AA31" s="35">
        <v>125</v>
      </c>
      <c r="AB31" s="35">
        <v>62.5</v>
      </c>
      <c r="AC31" s="35">
        <f t="shared" si="17"/>
        <v>187.5</v>
      </c>
      <c r="AD31" s="35"/>
      <c r="AE31" s="35">
        <v>2.5</v>
      </c>
      <c r="AF31" s="35">
        <v>2.5</v>
      </c>
      <c r="AG31" s="35"/>
      <c r="AH31" s="35">
        <v>2.5</v>
      </c>
      <c r="AI31" s="35">
        <v>2.5</v>
      </c>
      <c r="AJ31" s="35"/>
      <c r="AK31" s="35"/>
      <c r="AL31" s="35"/>
      <c r="AM31" s="35">
        <v>0</v>
      </c>
      <c r="AN31" s="35">
        <v>449.15</v>
      </c>
      <c r="AO31" s="35">
        <f t="shared" si="18"/>
        <v>449.15</v>
      </c>
      <c r="AP31" s="35">
        <v>107</v>
      </c>
      <c r="AQ31" s="35">
        <v>654.9</v>
      </c>
      <c r="AR31" s="35">
        <v>761.9</v>
      </c>
      <c r="AS31" s="35">
        <v>13.75</v>
      </c>
      <c r="AT31" s="35">
        <v>441.75</v>
      </c>
      <c r="AU31" s="35">
        <v>455.54</v>
      </c>
      <c r="AV31" s="35">
        <v>0</v>
      </c>
      <c r="AW31" s="35">
        <v>159.6</v>
      </c>
      <c r="AX31" s="35">
        <v>159.6</v>
      </c>
      <c r="AY31" s="35"/>
      <c r="AZ31" s="35"/>
      <c r="BA31" s="35"/>
      <c r="BB31" s="35"/>
      <c r="BC31" s="35"/>
      <c r="BD31" s="35"/>
      <c r="BE31" s="35"/>
      <c r="BF31" s="35"/>
      <c r="BG31" s="35"/>
    </row>
    <row r="32" spans="1:59" ht="15.75" customHeight="1" x14ac:dyDescent="0.25">
      <c r="A32" s="19" t="str">
        <f>INDEX(admin_boundaries!C:C,MATCH(region_car!C32,admin_boundaries!A:A,0))</f>
        <v>PH148103000</v>
      </c>
      <c r="B32" s="19" t="str">
        <f>INDEX(admin_boundaries!E:E,MATCH(region_car!D32,admin_boundaries!D:D,0))</f>
        <v>PH148100000</v>
      </c>
      <c r="C32" s="19" t="str">
        <f t="shared" si="2"/>
        <v>APAYAOFLORA</v>
      </c>
      <c r="D32" s="19" t="s">
        <v>27</v>
      </c>
      <c r="E32" s="19" t="s">
        <v>30</v>
      </c>
      <c r="F32" s="35"/>
      <c r="G32" s="35"/>
      <c r="H32" s="35"/>
      <c r="I32" s="35"/>
      <c r="J32" s="35"/>
      <c r="K32" s="35">
        <f t="shared" si="12"/>
        <v>0</v>
      </c>
      <c r="L32" s="35"/>
      <c r="M32" s="35"/>
      <c r="N32" s="35">
        <f t="shared" si="13"/>
        <v>0</v>
      </c>
      <c r="O32" s="35"/>
      <c r="P32" s="35"/>
      <c r="Q32" s="35">
        <f t="shared" si="14"/>
        <v>0</v>
      </c>
      <c r="R32" s="35"/>
      <c r="S32" s="35"/>
      <c r="T32" s="35"/>
      <c r="U32" s="35"/>
      <c r="V32" s="35"/>
      <c r="W32" s="35">
        <f t="shared" si="15"/>
        <v>0</v>
      </c>
      <c r="X32" s="35">
        <v>0</v>
      </c>
      <c r="Y32" s="35">
        <v>800</v>
      </c>
      <c r="Z32" s="35">
        <f t="shared" si="16"/>
        <v>800</v>
      </c>
      <c r="AA32" s="35">
        <v>0</v>
      </c>
      <c r="AB32" s="35">
        <v>180</v>
      </c>
      <c r="AC32" s="35">
        <f t="shared" si="17"/>
        <v>180</v>
      </c>
      <c r="AD32" s="35" t="s">
        <v>77</v>
      </c>
      <c r="AE32" s="35">
        <v>155</v>
      </c>
      <c r="AF32" s="35">
        <v>155</v>
      </c>
      <c r="AG32" s="35"/>
      <c r="AH32" s="35">
        <f>14.9+140.1</f>
        <v>155</v>
      </c>
      <c r="AI32" s="35">
        <v>155</v>
      </c>
      <c r="AJ32" s="35"/>
      <c r="AK32" s="35"/>
      <c r="AL32" s="35"/>
      <c r="AM32" s="35">
        <v>0</v>
      </c>
      <c r="AN32" s="35">
        <v>432.65</v>
      </c>
      <c r="AO32" s="35">
        <f t="shared" si="18"/>
        <v>432.65</v>
      </c>
      <c r="AP32" s="35" t="s">
        <v>77</v>
      </c>
      <c r="AQ32" s="35">
        <v>1901.79</v>
      </c>
      <c r="AR32" s="35">
        <v>1901.79</v>
      </c>
      <c r="AS32" s="35" t="s">
        <v>77</v>
      </c>
      <c r="AT32" s="35">
        <v>238.75</v>
      </c>
      <c r="AU32" s="35">
        <v>238.75</v>
      </c>
      <c r="AV32" s="35">
        <v>0</v>
      </c>
      <c r="AW32" s="35">
        <v>58</v>
      </c>
      <c r="AX32" s="35">
        <v>58</v>
      </c>
      <c r="AY32" s="35"/>
      <c r="AZ32" s="35"/>
      <c r="BA32" s="35"/>
      <c r="BB32" s="35"/>
      <c r="BC32" s="35"/>
      <c r="BD32" s="35"/>
      <c r="BE32" s="35"/>
      <c r="BF32" s="35"/>
      <c r="BG32" s="35"/>
    </row>
    <row r="33" spans="1:59" ht="15.75" customHeight="1" x14ac:dyDescent="0.25">
      <c r="A33" s="19" t="str">
        <f>INDEX(admin_boundaries!C:C,MATCH(region_car!C33,admin_boundaries!A:A,0))</f>
        <v>PH148104000</v>
      </c>
      <c r="B33" s="19" t="str">
        <f>INDEX(admin_boundaries!E:E,MATCH(region_car!D33,admin_boundaries!D:D,0))</f>
        <v>PH148100000</v>
      </c>
      <c r="C33" s="19" t="str">
        <f t="shared" si="2"/>
        <v>APAYAOKABUGAO</v>
      </c>
      <c r="D33" s="19" t="s">
        <v>27</v>
      </c>
      <c r="E33" s="19" t="s">
        <v>31</v>
      </c>
      <c r="F33" s="35"/>
      <c r="G33" s="35"/>
      <c r="H33" s="35"/>
      <c r="I33" s="35"/>
      <c r="J33" s="35"/>
      <c r="K33" s="35">
        <f t="shared" si="12"/>
        <v>0</v>
      </c>
      <c r="L33" s="35"/>
      <c r="M33" s="35"/>
      <c r="N33" s="35">
        <f t="shared" si="13"/>
        <v>0</v>
      </c>
      <c r="O33" s="35"/>
      <c r="P33" s="35"/>
      <c r="Q33" s="35">
        <f t="shared" si="14"/>
        <v>0</v>
      </c>
      <c r="R33" s="35"/>
      <c r="S33" s="35"/>
      <c r="T33" s="35"/>
      <c r="U33" s="35"/>
      <c r="V33" s="35"/>
      <c r="W33" s="35">
        <f t="shared" si="15"/>
        <v>0</v>
      </c>
      <c r="X33" s="35">
        <v>200</v>
      </c>
      <c r="Y33" s="35">
        <v>224</v>
      </c>
      <c r="Z33" s="35">
        <f t="shared" si="16"/>
        <v>424</v>
      </c>
      <c r="AA33" s="35">
        <v>1</v>
      </c>
      <c r="AB33" s="35">
        <v>3.5</v>
      </c>
      <c r="AC33" s="35">
        <f t="shared" si="17"/>
        <v>4.5</v>
      </c>
      <c r="AD33" s="35" t="s">
        <v>77</v>
      </c>
      <c r="AE33" s="35">
        <v>12</v>
      </c>
      <c r="AF33" s="35">
        <v>12</v>
      </c>
      <c r="AG33" s="35"/>
      <c r="AH33" s="35">
        <f>0.75+11.25</f>
        <v>12</v>
      </c>
      <c r="AI33" s="35">
        <v>12</v>
      </c>
      <c r="AJ33" s="35"/>
      <c r="AK33" s="35"/>
      <c r="AL33" s="35"/>
      <c r="AM33" s="35"/>
      <c r="AN33" s="35"/>
      <c r="AO33" s="35">
        <f t="shared" si="18"/>
        <v>0</v>
      </c>
      <c r="AP33" s="35">
        <v>6.3</v>
      </c>
      <c r="AQ33" s="35">
        <v>73.900000000000006</v>
      </c>
      <c r="AR33" s="35">
        <v>80.2</v>
      </c>
      <c r="AS33" s="35" t="s">
        <v>77</v>
      </c>
      <c r="AT33" s="35">
        <v>17</v>
      </c>
      <c r="AU33" s="35">
        <v>17</v>
      </c>
      <c r="AV33" s="35">
        <v>5</v>
      </c>
      <c r="AW33" s="35">
        <v>250</v>
      </c>
      <c r="AX33" s="35">
        <v>255</v>
      </c>
      <c r="AY33" s="35"/>
      <c r="AZ33" s="35"/>
      <c r="BA33" s="35"/>
      <c r="BB33" s="35"/>
      <c r="BC33" s="35"/>
      <c r="BD33" s="35"/>
      <c r="BE33" s="35"/>
      <c r="BF33" s="35"/>
      <c r="BG33" s="35"/>
    </row>
    <row r="34" spans="1:59" ht="15.75" customHeight="1" x14ac:dyDescent="0.25">
      <c r="A34" s="19" t="str">
        <f>INDEX(admin_boundaries!C:C,MATCH(region_car!C34,admin_boundaries!A:A,0))</f>
        <v>PH148105000</v>
      </c>
      <c r="B34" s="19" t="str">
        <f>INDEX(admin_boundaries!E:E,MATCH(region_car!D34,admin_boundaries!D:D,0))</f>
        <v>PH148100000</v>
      </c>
      <c r="C34" s="19" t="str">
        <f t="shared" si="2"/>
        <v>APAYAOLUNA</v>
      </c>
      <c r="D34" s="19" t="s">
        <v>27</v>
      </c>
      <c r="E34" s="19" t="s">
        <v>32</v>
      </c>
      <c r="F34" s="35"/>
      <c r="G34" s="35"/>
      <c r="H34" s="35"/>
      <c r="I34" s="35"/>
      <c r="J34" s="35"/>
      <c r="K34" s="35">
        <f t="shared" si="12"/>
        <v>0</v>
      </c>
      <c r="L34" s="35"/>
      <c r="M34" s="35"/>
      <c r="N34" s="35">
        <f t="shared" si="13"/>
        <v>0</v>
      </c>
      <c r="O34" s="35"/>
      <c r="P34" s="35"/>
      <c r="Q34" s="35">
        <f t="shared" si="14"/>
        <v>0</v>
      </c>
      <c r="R34" s="35"/>
      <c r="S34" s="35"/>
      <c r="T34" s="35"/>
      <c r="U34" s="35"/>
      <c r="V34" s="35"/>
      <c r="W34" s="35">
        <f t="shared" si="15"/>
        <v>0</v>
      </c>
      <c r="X34" s="35">
        <v>0</v>
      </c>
      <c r="Y34" s="35">
        <v>1767</v>
      </c>
      <c r="Z34" s="35">
        <f t="shared" si="16"/>
        <v>1767</v>
      </c>
      <c r="AA34" s="35">
        <v>0</v>
      </c>
      <c r="AB34" s="35">
        <v>95.68</v>
      </c>
      <c r="AC34" s="35">
        <f t="shared" si="17"/>
        <v>95.68</v>
      </c>
      <c r="AD34" s="35" t="s">
        <v>77</v>
      </c>
      <c r="AE34" s="35">
        <v>14.55</v>
      </c>
      <c r="AF34" s="35">
        <v>14.55</v>
      </c>
      <c r="AG34" s="35"/>
      <c r="AH34" s="35">
        <f>8.25+6.3</f>
        <v>14.55</v>
      </c>
      <c r="AI34" s="35">
        <v>14.55</v>
      </c>
      <c r="AJ34" s="35">
        <f>118.6+53+1</f>
        <v>172.6</v>
      </c>
      <c r="AK34" s="35">
        <f>3.6+3.75</f>
        <v>7.35</v>
      </c>
      <c r="AL34" s="35">
        <f>118.6+3.6+53+3.75+1</f>
        <v>179.95</v>
      </c>
      <c r="AM34" s="35">
        <v>0</v>
      </c>
      <c r="AN34" s="35">
        <v>17</v>
      </c>
      <c r="AO34" s="35">
        <f t="shared" si="18"/>
        <v>17</v>
      </c>
      <c r="AP34" s="35">
        <v>98.25</v>
      </c>
      <c r="AQ34" s="35">
        <v>680.66</v>
      </c>
      <c r="AR34" s="35">
        <v>778.91</v>
      </c>
      <c r="AS34" s="35" t="s">
        <v>77</v>
      </c>
      <c r="AT34" s="35">
        <v>451</v>
      </c>
      <c r="AU34" s="35">
        <v>451</v>
      </c>
      <c r="AV34" s="35">
        <v>0</v>
      </c>
      <c r="AW34" s="35">
        <v>0</v>
      </c>
      <c r="AX34" s="35">
        <v>0</v>
      </c>
      <c r="AY34" s="35"/>
      <c r="AZ34" s="35"/>
      <c r="BA34" s="35"/>
      <c r="BB34" s="35"/>
      <c r="BC34" s="35"/>
      <c r="BD34" s="35"/>
      <c r="BE34" s="35"/>
      <c r="BF34" s="35"/>
      <c r="BG34" s="35"/>
    </row>
    <row r="35" spans="1:59" ht="15.75" customHeight="1" x14ac:dyDescent="0.25">
      <c r="A35" s="19" t="str">
        <f>INDEX(admin_boundaries!C:C,MATCH(region_car!C35,admin_boundaries!A:A,0))</f>
        <v>PH148106000</v>
      </c>
      <c r="B35" s="19" t="str">
        <f>INDEX(admin_boundaries!E:E,MATCH(region_car!D35,admin_boundaries!D:D,0))</f>
        <v>PH148100000</v>
      </c>
      <c r="C35" s="19" t="str">
        <f t="shared" si="2"/>
        <v>APAYAOPUDTOL</v>
      </c>
      <c r="D35" s="19" t="s">
        <v>27</v>
      </c>
      <c r="E35" s="19" t="s">
        <v>33</v>
      </c>
      <c r="F35" s="35"/>
      <c r="G35" s="35"/>
      <c r="H35" s="35"/>
      <c r="I35" s="35"/>
      <c r="J35" s="35"/>
      <c r="K35" s="35">
        <f t="shared" si="12"/>
        <v>0</v>
      </c>
      <c r="L35" s="35"/>
      <c r="M35" s="35"/>
      <c r="N35" s="35">
        <f t="shared" si="13"/>
        <v>0</v>
      </c>
      <c r="O35" s="35"/>
      <c r="P35" s="35"/>
      <c r="Q35" s="35">
        <f t="shared" si="14"/>
        <v>0</v>
      </c>
      <c r="R35" s="35"/>
      <c r="S35" s="35"/>
      <c r="T35" s="35"/>
      <c r="U35" s="35"/>
      <c r="V35" s="35"/>
      <c r="W35" s="35">
        <f t="shared" si="15"/>
        <v>0</v>
      </c>
      <c r="X35" s="35">
        <v>951</v>
      </c>
      <c r="Y35" s="35">
        <v>2147.8000000000002</v>
      </c>
      <c r="Z35" s="35">
        <f t="shared" si="16"/>
        <v>3098.8</v>
      </c>
      <c r="AA35" s="35"/>
      <c r="AB35" s="35"/>
      <c r="AC35" s="35">
        <f t="shared" si="17"/>
        <v>0</v>
      </c>
      <c r="AD35" s="35">
        <v>7</v>
      </c>
      <c r="AE35" s="35">
        <v>177.7</v>
      </c>
      <c r="AF35" s="35">
        <v>184.7</v>
      </c>
      <c r="AG35" s="35">
        <v>7</v>
      </c>
      <c r="AH35" s="35">
        <v>177.7</v>
      </c>
      <c r="AI35" s="35">
        <f>177.7+7</f>
        <v>184.7</v>
      </c>
      <c r="AJ35" s="35">
        <f>450+50</f>
        <v>500</v>
      </c>
      <c r="AK35" s="35">
        <v>51</v>
      </c>
      <c r="AL35" s="35">
        <v>500</v>
      </c>
      <c r="AM35" s="35">
        <v>0</v>
      </c>
      <c r="AN35" s="35">
        <v>85</v>
      </c>
      <c r="AO35" s="35">
        <f t="shared" si="18"/>
        <v>85</v>
      </c>
      <c r="AP35" s="35">
        <v>181.75</v>
      </c>
      <c r="AQ35" s="35">
        <v>685</v>
      </c>
      <c r="AR35" s="35">
        <v>866.75</v>
      </c>
      <c r="AS35" s="35" t="s">
        <v>77</v>
      </c>
      <c r="AT35" s="35">
        <v>470</v>
      </c>
      <c r="AU35" s="35">
        <v>470</v>
      </c>
      <c r="AV35" s="35">
        <v>0</v>
      </c>
      <c r="AW35" s="35">
        <v>116</v>
      </c>
      <c r="AX35" s="35">
        <v>116</v>
      </c>
      <c r="AY35" s="35"/>
      <c r="AZ35" s="35"/>
      <c r="BA35" s="35"/>
      <c r="BB35" s="35"/>
      <c r="BC35" s="35"/>
      <c r="BD35" s="35"/>
      <c r="BE35" s="35"/>
      <c r="BF35" s="35"/>
      <c r="BG35" s="35"/>
    </row>
    <row r="36" spans="1:59" ht="15.75" customHeight="1" x14ac:dyDescent="0.25">
      <c r="A36" s="19" t="str">
        <f>INDEX(admin_boundaries!C:C,MATCH(region_car!C36,admin_boundaries!A:A,0))</f>
        <v>PH148107000</v>
      </c>
      <c r="B36" s="19" t="str">
        <f>INDEX(admin_boundaries!E:E,MATCH(region_car!D36,admin_boundaries!D:D,0))</f>
        <v>PH148100000</v>
      </c>
      <c r="C36" s="19" t="str">
        <f t="shared" si="2"/>
        <v>APAYAOSanta Marcela</v>
      </c>
      <c r="D36" s="19" t="s">
        <v>27</v>
      </c>
      <c r="E36" s="24" t="s">
        <v>2869</v>
      </c>
      <c r="F36" s="35"/>
      <c r="G36" s="35"/>
      <c r="H36" s="35"/>
      <c r="I36" s="35"/>
      <c r="J36" s="35"/>
      <c r="K36" s="35">
        <f t="shared" si="12"/>
        <v>0</v>
      </c>
      <c r="L36" s="35"/>
      <c r="M36" s="35"/>
      <c r="N36" s="35">
        <f t="shared" si="13"/>
        <v>0</v>
      </c>
      <c r="O36" s="35"/>
      <c r="P36" s="35"/>
      <c r="Q36" s="35">
        <f t="shared" si="14"/>
        <v>0</v>
      </c>
      <c r="R36" s="35"/>
      <c r="S36" s="35"/>
      <c r="T36" s="35"/>
      <c r="U36" s="35"/>
      <c r="V36" s="35"/>
      <c r="W36" s="35">
        <f t="shared" si="15"/>
        <v>0</v>
      </c>
      <c r="X36" s="35">
        <v>0</v>
      </c>
      <c r="Y36" s="35">
        <v>2376</v>
      </c>
      <c r="Z36" s="35">
        <f t="shared" si="16"/>
        <v>2376</v>
      </c>
      <c r="AA36" s="35"/>
      <c r="AB36" s="35"/>
      <c r="AC36" s="35">
        <f t="shared" si="17"/>
        <v>0</v>
      </c>
      <c r="AD36" s="35" t="s">
        <v>77</v>
      </c>
      <c r="AE36" s="35">
        <v>683.6</v>
      </c>
      <c r="AF36" s="35">
        <v>683.6</v>
      </c>
      <c r="AG36" s="35"/>
      <c r="AH36" s="35">
        <v>683.6</v>
      </c>
      <c r="AI36" s="35">
        <v>683.6</v>
      </c>
      <c r="AJ36" s="35">
        <f>171+84</f>
        <v>255</v>
      </c>
      <c r="AK36" s="35">
        <v>19</v>
      </c>
      <c r="AL36" s="35">
        <f>171+51+84+19</f>
        <v>325</v>
      </c>
      <c r="AM36" s="35"/>
      <c r="AN36" s="35"/>
      <c r="AO36" s="35">
        <f t="shared" si="18"/>
        <v>0</v>
      </c>
      <c r="AP36" s="35">
        <v>78</v>
      </c>
      <c r="AQ36" s="35">
        <v>1293.48</v>
      </c>
      <c r="AR36" s="35">
        <v>1371.48</v>
      </c>
      <c r="AS36" s="35">
        <v>283.60000000000002</v>
      </c>
      <c r="AT36" s="35">
        <v>710.72</v>
      </c>
      <c r="AU36" s="35">
        <v>994.32</v>
      </c>
      <c r="AV36" s="35">
        <v>0</v>
      </c>
      <c r="AW36" s="35">
        <v>106.81</v>
      </c>
      <c r="AX36" s="35">
        <v>106.8</v>
      </c>
      <c r="AY36" s="35"/>
      <c r="AZ36" s="35"/>
      <c r="BA36" s="35"/>
      <c r="BB36" s="35"/>
      <c r="BC36" s="35"/>
      <c r="BD36" s="35"/>
      <c r="BE36" s="35"/>
      <c r="BF36" s="35"/>
      <c r="BG36" s="35"/>
    </row>
    <row r="37" spans="1:59" ht="15.75" customHeight="1" x14ac:dyDescent="0.25">
      <c r="A37" s="19" t="str">
        <f>INDEX(admin_boundaries!C:C,MATCH(region_car!C37,admin_boundaries!A:A,0))</f>
        <v>PH141101000</v>
      </c>
      <c r="B37" s="19" t="str">
        <f>INDEX(admin_boundaries!E:E,MATCH(region_car!D37,admin_boundaries!D:D,0))</f>
        <v>PH141100000</v>
      </c>
      <c r="C37" s="19" t="str">
        <f t="shared" si="2"/>
        <v>BENGUETATOK</v>
      </c>
      <c r="D37" s="19" t="s">
        <v>34</v>
      </c>
      <c r="E37" s="19" t="s">
        <v>35</v>
      </c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>
        <f t="shared" ref="AO37:AO49" si="19">AM37+AN37</f>
        <v>0</v>
      </c>
      <c r="AP37" s="35">
        <v>1.83</v>
      </c>
      <c r="AQ37" s="35" t="s">
        <v>77</v>
      </c>
      <c r="AR37" s="35">
        <v>1.83</v>
      </c>
      <c r="AS37" s="35">
        <v>0.13</v>
      </c>
      <c r="AT37" s="35" t="s">
        <v>77</v>
      </c>
      <c r="AU37" s="35">
        <v>0.13</v>
      </c>
      <c r="AV37" s="35">
        <v>0.9</v>
      </c>
      <c r="AW37" s="35">
        <v>5.46</v>
      </c>
      <c r="AX37" s="35">
        <v>6.36</v>
      </c>
      <c r="AY37" s="35"/>
      <c r="AZ37" s="35"/>
      <c r="BA37" s="35"/>
      <c r="BB37" s="35"/>
      <c r="BC37" s="35"/>
      <c r="BD37" s="35"/>
      <c r="BE37" s="35"/>
      <c r="BF37" s="35"/>
      <c r="BG37" s="35"/>
    </row>
    <row r="38" spans="1:59" ht="15.75" customHeight="1" x14ac:dyDescent="0.25">
      <c r="A38" s="19" t="str">
        <f>INDEX(admin_boundaries!C:C,MATCH(region_car!C38,admin_boundaries!A:A,0))</f>
        <v>PH141103000</v>
      </c>
      <c r="B38" s="19" t="str">
        <f>INDEX(admin_boundaries!E:E,MATCH(region_car!D38,admin_boundaries!D:D,0))</f>
        <v>PH141100000</v>
      </c>
      <c r="C38" s="19" t="str">
        <f t="shared" si="2"/>
        <v>BENGUETBAKUN</v>
      </c>
      <c r="D38" s="19" t="s">
        <v>34</v>
      </c>
      <c r="E38" s="19" t="s">
        <v>36</v>
      </c>
      <c r="F38" s="35"/>
      <c r="G38" s="35"/>
      <c r="H38" s="35"/>
      <c r="I38" s="35"/>
      <c r="J38" s="35"/>
      <c r="K38" s="35">
        <f>SUM(I38:J38)</f>
        <v>0</v>
      </c>
      <c r="L38" s="35"/>
      <c r="M38" s="35"/>
      <c r="N38" s="35">
        <f>SUM(L38:M38)</f>
        <v>0</v>
      </c>
      <c r="O38" s="35"/>
      <c r="P38" s="35"/>
      <c r="Q38" s="35">
        <f>SUM(O38:P38)</f>
        <v>0</v>
      </c>
      <c r="R38" s="35"/>
      <c r="S38" s="35"/>
      <c r="T38" s="35"/>
      <c r="U38" s="35"/>
      <c r="V38" s="35"/>
      <c r="W38" s="35">
        <f>SUM(U38:V38)</f>
        <v>0</v>
      </c>
      <c r="X38" s="35">
        <v>28.88</v>
      </c>
      <c r="Y38" s="35">
        <v>0.94</v>
      </c>
      <c r="Z38" s="35">
        <f>SUM(X38:Y38)</f>
        <v>29.82</v>
      </c>
      <c r="AA38" s="35"/>
      <c r="AB38" s="35"/>
      <c r="AC38" s="35">
        <f>SUM(AA38:AB38)</f>
        <v>0</v>
      </c>
      <c r="AD38" s="35"/>
      <c r="AE38" s="35"/>
      <c r="AF38" s="35"/>
      <c r="AG38" s="35"/>
      <c r="AH38" s="35"/>
      <c r="AI38" s="35"/>
      <c r="AJ38" s="35"/>
      <c r="AK38" s="35"/>
      <c r="AL38" s="35"/>
      <c r="AM38" s="35">
        <v>0.2</v>
      </c>
      <c r="AN38" s="35">
        <v>0.8</v>
      </c>
      <c r="AO38" s="35">
        <f t="shared" si="19"/>
        <v>1</v>
      </c>
      <c r="AP38" s="35">
        <v>5.45</v>
      </c>
      <c r="AQ38" s="35" t="s">
        <v>77</v>
      </c>
      <c r="AR38" s="35">
        <v>5.45</v>
      </c>
      <c r="AS38" s="35">
        <v>6.9</v>
      </c>
      <c r="AT38" s="35">
        <v>0.18</v>
      </c>
      <c r="AU38" s="35">
        <v>7.08</v>
      </c>
      <c r="AV38" s="35">
        <v>1.37</v>
      </c>
      <c r="AW38" s="35">
        <v>0.03</v>
      </c>
      <c r="AX38" s="35">
        <v>1.4</v>
      </c>
      <c r="AY38" s="35"/>
      <c r="AZ38" s="35"/>
      <c r="BA38" s="35"/>
      <c r="BB38" s="35"/>
      <c r="BC38" s="35"/>
      <c r="BD38" s="35"/>
      <c r="BE38" s="35"/>
      <c r="BF38" s="35"/>
      <c r="BG38" s="35"/>
    </row>
    <row r="39" spans="1:59" ht="15.75" customHeight="1" x14ac:dyDescent="0.25">
      <c r="A39" s="19" t="str">
        <f>INDEX(admin_boundaries!C:C,MATCH(region_car!C39,admin_boundaries!A:A,0))</f>
        <v>PH141104000</v>
      </c>
      <c r="B39" s="19" t="str">
        <f>INDEX(admin_boundaries!E:E,MATCH(region_car!D39,admin_boundaries!D:D,0))</f>
        <v>PH141100000</v>
      </c>
      <c r="C39" s="19" t="str">
        <f t="shared" si="2"/>
        <v>BENGUETBOKOD</v>
      </c>
      <c r="D39" s="19" t="s">
        <v>34</v>
      </c>
      <c r="E39" s="27" t="s">
        <v>37</v>
      </c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>
        <v>0</v>
      </c>
      <c r="AN39" s="35">
        <v>2.54</v>
      </c>
      <c r="AO39" s="35">
        <f t="shared" si="19"/>
        <v>2.54</v>
      </c>
      <c r="AP39" s="35">
        <v>0.8</v>
      </c>
      <c r="AQ39" s="35">
        <v>12.65</v>
      </c>
      <c r="AR39" s="35">
        <v>13.45</v>
      </c>
      <c r="AS39" s="35" t="s">
        <v>77</v>
      </c>
      <c r="AT39" s="35" t="s">
        <v>77</v>
      </c>
      <c r="AU39" s="35" t="s">
        <v>77</v>
      </c>
      <c r="AV39" s="35">
        <v>0</v>
      </c>
      <c r="AW39" s="35">
        <v>0</v>
      </c>
      <c r="AX39" s="35">
        <v>0</v>
      </c>
      <c r="AY39" s="35"/>
      <c r="AZ39" s="35"/>
      <c r="BA39" s="35"/>
      <c r="BB39" s="35"/>
      <c r="BC39" s="35"/>
      <c r="BD39" s="35"/>
      <c r="BE39" s="35"/>
      <c r="BF39" s="35"/>
      <c r="BG39" s="35"/>
    </row>
    <row r="40" spans="1:59" ht="15.75" customHeight="1" x14ac:dyDescent="0.25">
      <c r="A40" s="19" t="str">
        <f>INDEX(admin_boundaries!C:C,MATCH(region_car!C40,admin_boundaries!A:A,0))</f>
        <v>PH141105000</v>
      </c>
      <c r="B40" s="19" t="str">
        <f>INDEX(admin_boundaries!E:E,MATCH(region_car!D40,admin_boundaries!D:D,0))</f>
        <v>PH141100000</v>
      </c>
      <c r="C40" s="19" t="str">
        <f t="shared" si="2"/>
        <v>BENGUETBUGUIAS</v>
      </c>
      <c r="D40" s="19" t="s">
        <v>34</v>
      </c>
      <c r="E40" s="27" t="s">
        <v>38</v>
      </c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>
        <f t="shared" si="19"/>
        <v>0</v>
      </c>
      <c r="AP40" s="35"/>
      <c r="AQ40" s="35"/>
      <c r="AR40" s="35"/>
      <c r="AS40" s="35" t="s">
        <v>77</v>
      </c>
      <c r="AT40" s="35" t="s">
        <v>77</v>
      </c>
      <c r="AU40" s="35" t="s">
        <v>77</v>
      </c>
      <c r="AV40" s="35">
        <v>0</v>
      </c>
      <c r="AW40" s="35">
        <v>0</v>
      </c>
      <c r="AX40" s="35">
        <v>0</v>
      </c>
      <c r="AY40" s="35"/>
      <c r="AZ40" s="35"/>
      <c r="BA40" s="35"/>
      <c r="BB40" s="35"/>
      <c r="BC40" s="35"/>
      <c r="BD40" s="35"/>
      <c r="BE40" s="35"/>
      <c r="BF40" s="35"/>
      <c r="BG40" s="35"/>
    </row>
    <row r="41" spans="1:59" ht="15.75" customHeight="1" x14ac:dyDescent="0.25">
      <c r="A41" s="19" t="str">
        <f>INDEX(admin_boundaries!C:C,MATCH(region_car!C41,admin_boundaries!A:A,0))</f>
        <v>PH141106000</v>
      </c>
      <c r="B41" s="19" t="str">
        <f>INDEX(admin_boundaries!E:E,MATCH(region_car!D41,admin_boundaries!D:D,0))</f>
        <v>PH141100000</v>
      </c>
      <c r="C41" s="19" t="str">
        <f t="shared" si="2"/>
        <v>BENGUETITOGON</v>
      </c>
      <c r="D41" s="19" t="s">
        <v>34</v>
      </c>
      <c r="E41" s="19" t="s">
        <v>39</v>
      </c>
      <c r="F41" s="35"/>
      <c r="G41" s="35"/>
      <c r="H41" s="35"/>
      <c r="I41" s="35"/>
      <c r="J41" s="35"/>
      <c r="K41" s="35">
        <f t="shared" ref="K41:K42" si="20">SUM(I41:J41)</f>
        <v>0</v>
      </c>
      <c r="L41" s="35"/>
      <c r="M41" s="35"/>
      <c r="N41" s="35">
        <f t="shared" ref="N41:N42" si="21">SUM(L41:M41)</f>
        <v>0</v>
      </c>
      <c r="O41" s="35"/>
      <c r="P41" s="35"/>
      <c r="Q41" s="35">
        <f t="shared" ref="Q41:Q42" si="22">SUM(O41:P41)</f>
        <v>0</v>
      </c>
      <c r="R41" s="35"/>
      <c r="S41" s="35"/>
      <c r="T41" s="35"/>
      <c r="U41" s="35"/>
      <c r="V41" s="35"/>
      <c r="W41" s="35">
        <f t="shared" ref="W41:W42" si="23">SUM(U41:V41)</f>
        <v>0</v>
      </c>
      <c r="X41" s="35">
        <v>5.49</v>
      </c>
      <c r="Y41" s="35">
        <v>0.59</v>
      </c>
      <c r="Z41" s="35">
        <f t="shared" ref="Z41:Z47" si="24">SUM(X41:Y41)</f>
        <v>6.08</v>
      </c>
      <c r="AA41" s="35"/>
      <c r="AB41" s="35"/>
      <c r="AC41" s="35">
        <f t="shared" ref="AC41:AC47" si="25">SUM(AA41:AB41)</f>
        <v>0</v>
      </c>
      <c r="AD41" s="35"/>
      <c r="AE41" s="35"/>
      <c r="AF41" s="35"/>
      <c r="AG41" s="35"/>
      <c r="AH41" s="35"/>
      <c r="AI41" s="35"/>
      <c r="AJ41" s="35"/>
      <c r="AK41" s="35"/>
      <c r="AL41" s="35"/>
      <c r="AM41" s="35">
        <v>10.32</v>
      </c>
      <c r="AN41" s="35">
        <v>4.38</v>
      </c>
      <c r="AO41" s="35">
        <f t="shared" si="19"/>
        <v>14.7</v>
      </c>
      <c r="AP41" s="35">
        <v>35.15</v>
      </c>
      <c r="AQ41" s="35">
        <v>4.75</v>
      </c>
      <c r="AR41" s="35">
        <v>39.9</v>
      </c>
      <c r="AS41" s="35">
        <v>0.1</v>
      </c>
      <c r="AT41" s="35">
        <v>82.47</v>
      </c>
      <c r="AU41" s="35">
        <v>82.57</v>
      </c>
      <c r="AV41" s="35">
        <v>9</v>
      </c>
      <c r="AW41" s="35">
        <v>0</v>
      </c>
      <c r="AX41" s="35">
        <v>9</v>
      </c>
      <c r="AY41" s="35"/>
      <c r="AZ41" s="35"/>
      <c r="BA41" s="35"/>
      <c r="BB41" s="35"/>
      <c r="BC41" s="35"/>
      <c r="BD41" s="35"/>
      <c r="BE41" s="35"/>
      <c r="BF41" s="35"/>
      <c r="BG41" s="35"/>
    </row>
    <row r="42" spans="1:59" ht="15.75" customHeight="1" x14ac:dyDescent="0.25">
      <c r="A42" s="19" t="str">
        <f>INDEX(admin_boundaries!C:C,MATCH(region_car!C42,admin_boundaries!A:A,0))</f>
        <v>PH141107000</v>
      </c>
      <c r="B42" s="19" t="str">
        <f>INDEX(admin_boundaries!E:E,MATCH(region_car!D42,admin_boundaries!D:D,0))</f>
        <v>PH141100000</v>
      </c>
      <c r="C42" s="19" t="str">
        <f t="shared" si="2"/>
        <v>BENGUETKABAYAN</v>
      </c>
      <c r="D42" s="19" t="s">
        <v>34</v>
      </c>
      <c r="E42" s="19" t="s">
        <v>40</v>
      </c>
      <c r="F42" s="35"/>
      <c r="G42" s="35"/>
      <c r="H42" s="35"/>
      <c r="I42" s="35"/>
      <c r="J42" s="35"/>
      <c r="K42" s="35">
        <f t="shared" si="20"/>
        <v>0</v>
      </c>
      <c r="L42" s="35"/>
      <c r="M42" s="35"/>
      <c r="N42" s="35">
        <f t="shared" si="21"/>
        <v>0</v>
      </c>
      <c r="O42" s="35"/>
      <c r="P42" s="35"/>
      <c r="Q42" s="35">
        <f t="shared" si="22"/>
        <v>0</v>
      </c>
      <c r="R42" s="35"/>
      <c r="S42" s="35"/>
      <c r="T42" s="35"/>
      <c r="U42" s="35"/>
      <c r="V42" s="35"/>
      <c r="W42" s="35">
        <f t="shared" si="23"/>
        <v>0</v>
      </c>
      <c r="X42" s="35">
        <v>2.9</v>
      </c>
      <c r="Y42" s="35">
        <v>0</v>
      </c>
      <c r="Z42" s="35">
        <f t="shared" si="24"/>
        <v>2.9</v>
      </c>
      <c r="AA42" s="35"/>
      <c r="AB42" s="35"/>
      <c r="AC42" s="35">
        <f t="shared" si="25"/>
        <v>0</v>
      </c>
      <c r="AD42" s="35"/>
      <c r="AE42" s="35"/>
      <c r="AF42" s="35"/>
      <c r="AG42" s="35"/>
      <c r="AH42" s="35"/>
      <c r="AI42" s="35"/>
      <c r="AJ42" s="35"/>
      <c r="AK42" s="35"/>
      <c r="AL42" s="35"/>
      <c r="AM42" s="35">
        <v>2.56</v>
      </c>
      <c r="AN42" s="35">
        <v>0.77</v>
      </c>
      <c r="AO42" s="35">
        <f t="shared" si="19"/>
        <v>3.33</v>
      </c>
      <c r="AP42" s="35">
        <v>0.85</v>
      </c>
      <c r="AQ42" s="35">
        <v>6.04</v>
      </c>
      <c r="AR42" s="35">
        <v>6.89</v>
      </c>
      <c r="AS42" s="35" t="s">
        <v>77</v>
      </c>
      <c r="AT42" s="35" t="s">
        <v>77</v>
      </c>
      <c r="AU42" s="35" t="s">
        <v>77</v>
      </c>
      <c r="AV42" s="35">
        <v>0</v>
      </c>
      <c r="AW42" s="35">
        <v>0</v>
      </c>
      <c r="AX42" s="35">
        <v>0</v>
      </c>
      <c r="AY42" s="35"/>
      <c r="AZ42" s="35"/>
      <c r="BA42" s="35"/>
      <c r="BB42" s="35"/>
      <c r="BC42" s="35"/>
      <c r="BD42" s="35"/>
      <c r="BE42" s="35"/>
      <c r="BF42" s="35"/>
      <c r="BG42" s="35"/>
    </row>
    <row r="43" spans="1:59" ht="15.75" customHeight="1" x14ac:dyDescent="0.25">
      <c r="A43" s="19" t="str">
        <f>INDEX(admin_boundaries!C:C,MATCH(region_car!C43,admin_boundaries!A:A,0))</f>
        <v>PH141108000</v>
      </c>
      <c r="B43" s="19" t="str">
        <f>INDEX(admin_boundaries!E:E,MATCH(region_car!D43,admin_boundaries!D:D,0))</f>
        <v>PH141100000</v>
      </c>
      <c r="C43" s="19" t="str">
        <f t="shared" si="2"/>
        <v>BENGUETKAPANGAN</v>
      </c>
      <c r="D43" s="19" t="s">
        <v>34</v>
      </c>
      <c r="E43" s="19" t="s">
        <v>41</v>
      </c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>
        <v>50</v>
      </c>
      <c r="Y43" s="35">
        <v>8.0299999999999994</v>
      </c>
      <c r="Z43" s="35">
        <f t="shared" si="24"/>
        <v>58.03</v>
      </c>
      <c r="AA43" s="35"/>
      <c r="AB43" s="35"/>
      <c r="AC43" s="35">
        <f t="shared" si="25"/>
        <v>0</v>
      </c>
      <c r="AD43" s="35"/>
      <c r="AE43" s="35"/>
      <c r="AF43" s="35"/>
      <c r="AG43" s="35"/>
      <c r="AH43" s="35"/>
      <c r="AI43" s="35"/>
      <c r="AJ43" s="35"/>
      <c r="AK43" s="35"/>
      <c r="AL43" s="35"/>
      <c r="AM43" s="35">
        <v>0</v>
      </c>
      <c r="AN43" s="35">
        <v>4.37</v>
      </c>
      <c r="AO43" s="35">
        <f t="shared" si="19"/>
        <v>4.37</v>
      </c>
      <c r="AP43" s="35">
        <v>12.02</v>
      </c>
      <c r="AQ43" s="35">
        <v>12.53</v>
      </c>
      <c r="AR43" s="35">
        <v>24.54</v>
      </c>
      <c r="AS43" s="35">
        <v>6.2</v>
      </c>
      <c r="AT43" s="35">
        <v>14.85</v>
      </c>
      <c r="AU43" s="35">
        <v>21.05</v>
      </c>
      <c r="AV43" s="35">
        <v>3.16</v>
      </c>
      <c r="AW43" s="35">
        <v>2.94</v>
      </c>
      <c r="AX43" s="35">
        <v>6.1</v>
      </c>
      <c r="AY43" s="35"/>
      <c r="AZ43" s="35"/>
      <c r="BA43" s="35"/>
      <c r="BB43" s="35"/>
      <c r="BC43" s="35"/>
      <c r="BD43" s="35"/>
      <c r="BE43" s="35"/>
      <c r="BF43" s="35"/>
      <c r="BG43" s="35"/>
    </row>
    <row r="44" spans="1:59" ht="15.75" customHeight="1" x14ac:dyDescent="0.25">
      <c r="A44" s="19" t="str">
        <f>INDEX(admin_boundaries!C:C,MATCH(region_car!C44,admin_boundaries!A:A,0))</f>
        <v>PH141109000</v>
      </c>
      <c r="B44" s="19" t="str">
        <f>INDEX(admin_boundaries!E:E,MATCH(region_car!D44,admin_boundaries!D:D,0))</f>
        <v>PH141100000</v>
      </c>
      <c r="C44" s="19" t="str">
        <f t="shared" si="2"/>
        <v>BENGUETKIBUNGAN</v>
      </c>
      <c r="D44" s="19" t="s">
        <v>34</v>
      </c>
      <c r="E44" s="19" t="s">
        <v>42</v>
      </c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>
        <v>3</v>
      </c>
      <c r="Y44" s="35">
        <v>569.09</v>
      </c>
      <c r="Z44" s="35">
        <f t="shared" si="24"/>
        <v>572.09</v>
      </c>
      <c r="AA44" s="35"/>
      <c r="AB44" s="35"/>
      <c r="AC44" s="35">
        <f t="shared" si="25"/>
        <v>0</v>
      </c>
      <c r="AD44" s="35"/>
      <c r="AE44" s="35"/>
      <c r="AF44" s="35"/>
      <c r="AG44" s="35"/>
      <c r="AH44" s="35"/>
      <c r="AI44" s="35"/>
      <c r="AJ44" s="35"/>
      <c r="AK44" s="35"/>
      <c r="AL44" s="35"/>
      <c r="AM44" s="35">
        <v>0</v>
      </c>
      <c r="AN44" s="35">
        <v>43.6</v>
      </c>
      <c r="AO44" s="35">
        <f t="shared" si="19"/>
        <v>43.6</v>
      </c>
      <c r="AP44" s="35" t="s">
        <v>77</v>
      </c>
      <c r="AQ44" s="35">
        <v>165.15</v>
      </c>
      <c r="AR44" s="35">
        <v>165.15</v>
      </c>
      <c r="AS44" s="35">
        <v>2.2799999999999998</v>
      </c>
      <c r="AT44" s="35">
        <v>93.09</v>
      </c>
      <c r="AU44" s="35">
        <v>95.37</v>
      </c>
      <c r="AV44" s="35">
        <v>1.65</v>
      </c>
      <c r="AW44" s="35">
        <v>26.63</v>
      </c>
      <c r="AX44" s="35">
        <v>28.28</v>
      </c>
      <c r="AY44" s="35"/>
      <c r="AZ44" s="35"/>
      <c r="BA44" s="35"/>
      <c r="BB44" s="35"/>
      <c r="BC44" s="35"/>
      <c r="BD44" s="35"/>
      <c r="BE44" s="35"/>
      <c r="BF44" s="35"/>
      <c r="BG44" s="35"/>
    </row>
    <row r="45" spans="1:59" ht="15.75" customHeight="1" x14ac:dyDescent="0.25">
      <c r="A45" s="19" t="str">
        <f>INDEX(admin_boundaries!C:C,MATCH(region_car!C45,admin_boundaries!A:A,0))</f>
        <v>PH141110000</v>
      </c>
      <c r="B45" s="19" t="str">
        <f>INDEX(admin_boundaries!E:E,MATCH(region_car!D45,admin_boundaries!D:D,0))</f>
        <v>PH141100000</v>
      </c>
      <c r="C45" s="19" t="str">
        <f t="shared" si="2"/>
        <v>BENGUETLa Trinidad</v>
      </c>
      <c r="D45" s="19" t="s">
        <v>34</v>
      </c>
      <c r="E45" s="24" t="s">
        <v>1680</v>
      </c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>
        <v>0</v>
      </c>
      <c r="Y45" s="35">
        <v>0.3</v>
      </c>
      <c r="Z45" s="35">
        <f t="shared" si="24"/>
        <v>0.3</v>
      </c>
      <c r="AA45" s="35"/>
      <c r="AB45" s="35"/>
      <c r="AC45" s="35">
        <f t="shared" si="25"/>
        <v>0</v>
      </c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>
        <f t="shared" si="19"/>
        <v>0</v>
      </c>
      <c r="AP45" s="35"/>
      <c r="AQ45" s="35"/>
      <c r="AR45" s="35"/>
      <c r="AS45" s="35" t="s">
        <v>77</v>
      </c>
      <c r="AT45" s="35" t="s">
        <v>77</v>
      </c>
      <c r="AU45" s="35" t="s">
        <v>77</v>
      </c>
      <c r="AV45" s="35">
        <v>0</v>
      </c>
      <c r="AW45" s="35">
        <v>0</v>
      </c>
      <c r="AX45" s="35">
        <v>0</v>
      </c>
      <c r="AY45" s="35"/>
      <c r="AZ45" s="35"/>
      <c r="BA45" s="35"/>
      <c r="BB45" s="35"/>
      <c r="BC45" s="35"/>
      <c r="BD45" s="35"/>
      <c r="BE45" s="35"/>
      <c r="BF45" s="35"/>
      <c r="BG45" s="35"/>
    </row>
    <row r="46" spans="1:59" ht="15.75" customHeight="1" x14ac:dyDescent="0.25">
      <c r="A46" s="19" t="str">
        <f>INDEX(admin_boundaries!C:C,MATCH(region_car!C46,admin_boundaries!A:A,0))</f>
        <v>PH141111000</v>
      </c>
      <c r="B46" s="19" t="str">
        <f>INDEX(admin_boundaries!E:E,MATCH(region_car!D46,admin_boundaries!D:D,0))</f>
        <v>PH141100000</v>
      </c>
      <c r="C46" s="19" t="str">
        <f t="shared" si="2"/>
        <v>BENGUETMANKAYAN</v>
      </c>
      <c r="D46" s="19" t="s">
        <v>34</v>
      </c>
      <c r="E46" s="19" t="s">
        <v>43</v>
      </c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>
        <v>55</v>
      </c>
      <c r="Y46" s="35">
        <v>7.24</v>
      </c>
      <c r="Z46" s="35">
        <f t="shared" si="24"/>
        <v>62.24</v>
      </c>
      <c r="AA46" s="35"/>
      <c r="AB46" s="35"/>
      <c r="AC46" s="35">
        <f t="shared" si="25"/>
        <v>0</v>
      </c>
      <c r="AD46" s="35"/>
      <c r="AE46" s="35"/>
      <c r="AF46" s="35"/>
      <c r="AG46" s="35"/>
      <c r="AH46" s="35"/>
      <c r="AI46" s="35"/>
      <c r="AJ46" s="35"/>
      <c r="AK46" s="35"/>
      <c r="AL46" s="35"/>
      <c r="AM46" s="35">
        <v>0</v>
      </c>
      <c r="AN46" s="35">
        <v>2</v>
      </c>
      <c r="AO46" s="35">
        <f t="shared" si="19"/>
        <v>2</v>
      </c>
      <c r="AP46" s="35">
        <v>9.06</v>
      </c>
      <c r="AQ46" s="35">
        <v>30.26</v>
      </c>
      <c r="AR46" s="35">
        <v>39.32</v>
      </c>
      <c r="AS46" s="35">
        <v>11</v>
      </c>
      <c r="AT46" s="35" t="s">
        <v>77</v>
      </c>
      <c r="AU46" s="35">
        <v>11</v>
      </c>
      <c r="AV46" s="35">
        <v>8.23</v>
      </c>
      <c r="AW46" s="35">
        <v>0</v>
      </c>
      <c r="AX46" s="35">
        <v>8.23</v>
      </c>
      <c r="AY46" s="35"/>
      <c r="AZ46" s="35"/>
      <c r="BA46" s="35"/>
      <c r="BB46" s="35"/>
      <c r="BC46" s="35"/>
      <c r="BD46" s="35"/>
      <c r="BE46" s="35"/>
      <c r="BF46" s="35"/>
      <c r="BG46" s="35"/>
    </row>
    <row r="47" spans="1:59" ht="15.75" customHeight="1" x14ac:dyDescent="0.25">
      <c r="A47" s="19" t="str">
        <f>INDEX(admin_boundaries!C:C,MATCH(region_car!C47,admin_boundaries!A:A,0))</f>
        <v>PH141112000</v>
      </c>
      <c r="B47" s="19" t="str">
        <f>INDEX(admin_boundaries!E:E,MATCH(region_car!D47,admin_boundaries!D:D,0))</f>
        <v>PH141100000</v>
      </c>
      <c r="C47" s="19" t="str">
        <f t="shared" si="2"/>
        <v>BENGUETSABLAN</v>
      </c>
      <c r="D47" s="19" t="s">
        <v>34</v>
      </c>
      <c r="E47" s="19" t="s">
        <v>44</v>
      </c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>
        <v>22.4</v>
      </c>
      <c r="Y47" s="35">
        <v>20.77</v>
      </c>
      <c r="Z47" s="35">
        <f t="shared" si="24"/>
        <v>43.17</v>
      </c>
      <c r="AA47" s="35"/>
      <c r="AB47" s="35"/>
      <c r="AC47" s="35">
        <f t="shared" si="25"/>
        <v>0</v>
      </c>
      <c r="AD47" s="35"/>
      <c r="AE47" s="35"/>
      <c r="AF47" s="35"/>
      <c r="AG47" s="35"/>
      <c r="AH47" s="35"/>
      <c r="AI47" s="35"/>
      <c r="AJ47" s="35"/>
      <c r="AK47" s="35"/>
      <c r="AL47" s="35"/>
      <c r="AM47" s="35">
        <v>1</v>
      </c>
      <c r="AN47" s="35">
        <v>28.8</v>
      </c>
      <c r="AO47" s="35">
        <f t="shared" si="19"/>
        <v>29.8</v>
      </c>
      <c r="AP47" s="35">
        <v>14.62</v>
      </c>
      <c r="AQ47" s="35">
        <v>12.96</v>
      </c>
      <c r="AR47" s="35">
        <v>27.58</v>
      </c>
      <c r="AS47" s="35">
        <v>23.84</v>
      </c>
      <c r="AT47" s="35">
        <v>68.349999999999994</v>
      </c>
      <c r="AU47" s="35">
        <v>92.19</v>
      </c>
      <c r="AV47" s="35">
        <v>0.1</v>
      </c>
      <c r="AW47" s="35">
        <v>0</v>
      </c>
      <c r="AX47" s="35">
        <v>0.1</v>
      </c>
      <c r="AY47" s="35"/>
      <c r="AZ47" s="35"/>
      <c r="BA47" s="35"/>
      <c r="BB47" s="35">
        <v>3.15</v>
      </c>
      <c r="BC47" s="35">
        <v>0</v>
      </c>
      <c r="BD47" s="35">
        <v>3.15</v>
      </c>
      <c r="BE47" s="35"/>
      <c r="BF47" s="35"/>
      <c r="BG47" s="35"/>
    </row>
    <row r="48" spans="1:59" ht="15.75" customHeight="1" x14ac:dyDescent="0.25">
      <c r="A48" s="19" t="str">
        <f>INDEX(admin_boundaries!C:C,MATCH(region_car!C48,admin_boundaries!A:A,0))</f>
        <v>PH141113000</v>
      </c>
      <c r="B48" s="19" t="str">
        <f>INDEX(admin_boundaries!E:E,MATCH(region_car!D48,admin_boundaries!D:D,0))</f>
        <v>PH141100000</v>
      </c>
      <c r="C48" s="19" t="str">
        <f t="shared" si="2"/>
        <v>BENGUETTUBA</v>
      </c>
      <c r="D48" s="19" t="s">
        <v>34</v>
      </c>
      <c r="E48" s="19" t="s">
        <v>45</v>
      </c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>
        <v>3</v>
      </c>
      <c r="AN48" s="35">
        <v>6</v>
      </c>
      <c r="AO48" s="35">
        <f t="shared" si="19"/>
        <v>9</v>
      </c>
      <c r="AP48" s="35" t="s">
        <v>77</v>
      </c>
      <c r="AQ48" s="35">
        <v>63.5</v>
      </c>
      <c r="AR48" s="35">
        <v>63.5</v>
      </c>
      <c r="AS48" s="35">
        <v>141</v>
      </c>
      <c r="AT48" s="35">
        <v>93.8</v>
      </c>
      <c r="AU48" s="35">
        <v>234.8</v>
      </c>
      <c r="AV48" s="35">
        <v>0</v>
      </c>
      <c r="AW48" s="35">
        <v>0</v>
      </c>
      <c r="AX48" s="35">
        <v>0</v>
      </c>
      <c r="AY48" s="35"/>
      <c r="AZ48" s="35"/>
      <c r="BA48" s="35"/>
      <c r="BB48" s="35"/>
      <c r="BC48" s="35"/>
      <c r="BD48" s="35"/>
      <c r="BE48" s="35"/>
      <c r="BF48" s="35"/>
      <c r="BG48" s="35"/>
    </row>
    <row r="49" spans="1:16313" ht="15.75" customHeight="1" x14ac:dyDescent="0.25">
      <c r="A49" s="19" t="str">
        <f>INDEX(admin_boundaries!C:C,MATCH(region_car!C49,admin_boundaries!A:A,0))</f>
        <v>PH141114000</v>
      </c>
      <c r="B49" s="19" t="str">
        <f>INDEX(admin_boundaries!E:E,MATCH(region_car!D49,admin_boundaries!D:D,0))</f>
        <v>PH141100000</v>
      </c>
      <c r="C49" s="19" t="str">
        <f t="shared" si="2"/>
        <v>BENGUETTUBLAY</v>
      </c>
      <c r="D49" s="19" t="s">
        <v>34</v>
      </c>
      <c r="E49" s="19" t="s">
        <v>46</v>
      </c>
      <c r="F49" s="35"/>
      <c r="G49" s="35"/>
      <c r="H49" s="35"/>
      <c r="I49" s="35"/>
      <c r="J49" s="35"/>
      <c r="K49" s="35">
        <f>SUM(I49:J49)</f>
        <v>0</v>
      </c>
      <c r="L49" s="35"/>
      <c r="M49" s="35"/>
      <c r="N49" s="35">
        <f>SUM(L49:M49)</f>
        <v>0</v>
      </c>
      <c r="O49" s="35"/>
      <c r="P49" s="35"/>
      <c r="Q49" s="35">
        <f>SUM(O49:P49)</f>
        <v>0</v>
      </c>
      <c r="R49" s="35"/>
      <c r="S49" s="35"/>
      <c r="T49" s="35"/>
      <c r="U49" s="35"/>
      <c r="V49" s="35"/>
      <c r="W49" s="35">
        <f>SUM(U49:V49)</f>
        <v>0</v>
      </c>
      <c r="X49" s="35">
        <v>0</v>
      </c>
      <c r="Y49" s="35">
        <v>2.82</v>
      </c>
      <c r="Z49" s="35">
        <f>SUM(X49:Y49)</f>
        <v>2.82</v>
      </c>
      <c r="AA49" s="35"/>
      <c r="AB49" s="35"/>
      <c r="AC49" s="35">
        <f t="shared" ref="AC49" si="26">SUM(AA49:AB49)</f>
        <v>0</v>
      </c>
      <c r="AD49" s="35"/>
      <c r="AE49" s="35"/>
      <c r="AF49" s="35"/>
      <c r="AG49" s="35"/>
      <c r="AH49" s="35"/>
      <c r="AI49" s="35"/>
      <c r="AJ49" s="35"/>
      <c r="AK49" s="35"/>
      <c r="AL49" s="35"/>
      <c r="AM49" s="35">
        <v>0</v>
      </c>
      <c r="AN49" s="35">
        <v>26.5</v>
      </c>
      <c r="AO49" s="35">
        <f t="shared" si="19"/>
        <v>26.5</v>
      </c>
      <c r="AP49" s="35">
        <v>1.05</v>
      </c>
      <c r="AQ49" s="35">
        <v>21.27</v>
      </c>
      <c r="AR49" s="35">
        <v>22.31</v>
      </c>
      <c r="AS49" s="35" t="s">
        <v>77</v>
      </c>
      <c r="AT49" s="35">
        <v>120.44</v>
      </c>
      <c r="AU49" s="35">
        <v>120.44</v>
      </c>
      <c r="AV49" s="35">
        <v>0.6</v>
      </c>
      <c r="AW49" s="35">
        <v>1.96</v>
      </c>
      <c r="AX49" s="35">
        <v>2.5</v>
      </c>
      <c r="AY49" s="35"/>
      <c r="AZ49" s="35"/>
      <c r="BA49" s="35"/>
      <c r="BB49" s="35"/>
      <c r="BC49" s="35"/>
      <c r="BD49" s="35"/>
      <c r="BE49" s="35"/>
      <c r="BF49" s="35"/>
      <c r="BG49" s="35"/>
    </row>
    <row r="50" spans="1:16313" ht="15.75" customHeight="1" x14ac:dyDescent="0.25">
      <c r="A50" s="19" t="str">
        <f>INDEX(admin_boundaries!C:C,MATCH(region_car!C50,admin_boundaries!A:A,0))</f>
        <v>PH142707000</v>
      </c>
      <c r="B50" s="19" t="str">
        <f>INDEX(admin_boundaries!E:E,MATCH(region_car!D50,admin_boundaries!D:D,0))</f>
        <v>PH142700000</v>
      </c>
      <c r="C50" s="19" t="str">
        <f t="shared" si="2"/>
        <v>IFUGAOALFONSO LISTA</v>
      </c>
      <c r="D50" s="19" t="s">
        <v>47</v>
      </c>
      <c r="E50" s="19" t="s">
        <v>48</v>
      </c>
      <c r="F50" s="35"/>
      <c r="G50" s="35"/>
      <c r="H50" s="35"/>
      <c r="I50" s="35"/>
      <c r="J50" s="35"/>
      <c r="K50" s="35">
        <f t="shared" ref="K50:K51" si="27">SUM(I50:J50)</f>
        <v>0</v>
      </c>
      <c r="L50" s="35"/>
      <c r="M50" s="35"/>
      <c r="N50" s="35">
        <f t="shared" ref="N50:N51" si="28">SUM(L50:M50)</f>
        <v>0</v>
      </c>
      <c r="O50" s="35"/>
      <c r="P50" s="35"/>
      <c r="Q50" s="35">
        <f t="shared" ref="Q50:Q51" si="29">SUM(O50:P50)</f>
        <v>0</v>
      </c>
      <c r="R50" s="35"/>
      <c r="S50" s="35"/>
      <c r="T50" s="35">
        <f t="shared" ref="T50:T51" si="30">SUM(R50:S50)</f>
        <v>0</v>
      </c>
      <c r="U50" s="35"/>
      <c r="V50" s="35"/>
      <c r="W50" s="35">
        <f t="shared" ref="W50:W51" si="31">SUM(U50:V50)</f>
        <v>0</v>
      </c>
      <c r="X50" s="35">
        <v>0</v>
      </c>
      <c r="Y50" s="35">
        <v>1158</v>
      </c>
      <c r="Z50" s="35">
        <f t="shared" ref="Z50:Z51" si="32">SUM(X50:Y50)</f>
        <v>1158</v>
      </c>
      <c r="AA50" s="35"/>
      <c r="AB50" s="35"/>
      <c r="AC50" s="35">
        <f t="shared" ref="AC50:AC51" si="33">SUM(AA50:AB50)</f>
        <v>0</v>
      </c>
      <c r="AD50" s="35"/>
      <c r="AE50" s="35"/>
      <c r="AF50" s="35"/>
      <c r="AG50" s="35"/>
      <c r="AH50" s="35"/>
      <c r="AI50" s="35"/>
      <c r="AJ50" s="35"/>
      <c r="AK50" s="35"/>
      <c r="AL50" s="35"/>
      <c r="AM50" s="35">
        <v>439.18</v>
      </c>
      <c r="AN50" s="35">
        <v>536.33000000000004</v>
      </c>
      <c r="AO50" s="35">
        <f t="shared" ref="AO50:AO60" si="34">AM50+AN50</f>
        <v>975.51</v>
      </c>
      <c r="AP50" s="35" t="s">
        <v>77</v>
      </c>
      <c r="AQ50" s="35">
        <v>1648</v>
      </c>
      <c r="AR50" s="35">
        <v>1648</v>
      </c>
      <c r="AS50" s="35" t="s">
        <v>77</v>
      </c>
      <c r="AT50" s="35">
        <v>700</v>
      </c>
      <c r="AU50" s="35">
        <v>700</v>
      </c>
      <c r="AV50" s="35">
        <v>0</v>
      </c>
      <c r="AW50" s="35">
        <v>0</v>
      </c>
      <c r="AX50" s="35">
        <v>0</v>
      </c>
      <c r="AY50" s="35">
        <v>10</v>
      </c>
      <c r="AZ50" s="35">
        <v>0</v>
      </c>
      <c r="BA50" s="35">
        <v>10</v>
      </c>
      <c r="BB50" s="35"/>
      <c r="BC50" s="35"/>
      <c r="BD50" s="35"/>
      <c r="BE50" s="35"/>
      <c r="BF50" s="35"/>
      <c r="BG50" s="35"/>
    </row>
    <row r="51" spans="1:16313" ht="15.75" customHeight="1" x14ac:dyDescent="0.25">
      <c r="A51" s="19" t="str">
        <f>INDEX(admin_boundaries!C:C,MATCH(region_car!C51,admin_boundaries!A:A,0))</f>
        <v>PH142708000</v>
      </c>
      <c r="B51" s="19" t="str">
        <f>INDEX(admin_boundaries!E:E,MATCH(region_car!D51,admin_boundaries!D:D,0))</f>
        <v>PH142700000</v>
      </c>
      <c r="C51" s="19" t="str">
        <f t="shared" si="2"/>
        <v>IFUGAOAGUINALDO</v>
      </c>
      <c r="D51" s="19" t="s">
        <v>47</v>
      </c>
      <c r="E51" s="19" t="s">
        <v>49</v>
      </c>
      <c r="F51" s="35"/>
      <c r="G51" s="35"/>
      <c r="H51" s="35"/>
      <c r="I51" s="35"/>
      <c r="J51" s="35"/>
      <c r="K51" s="35">
        <f t="shared" si="27"/>
        <v>0</v>
      </c>
      <c r="L51" s="35"/>
      <c r="M51" s="35"/>
      <c r="N51" s="35">
        <f t="shared" si="28"/>
        <v>0</v>
      </c>
      <c r="O51" s="35"/>
      <c r="P51" s="35"/>
      <c r="Q51" s="35">
        <f t="shared" si="29"/>
        <v>0</v>
      </c>
      <c r="R51" s="35"/>
      <c r="S51" s="35"/>
      <c r="T51" s="35">
        <f t="shared" si="30"/>
        <v>0</v>
      </c>
      <c r="U51" s="35"/>
      <c r="V51" s="35"/>
      <c r="W51" s="35">
        <f t="shared" si="31"/>
        <v>0</v>
      </c>
      <c r="X51" s="35">
        <v>64.31</v>
      </c>
      <c r="Y51" s="35">
        <v>40</v>
      </c>
      <c r="Z51" s="35">
        <f t="shared" si="32"/>
        <v>104.31</v>
      </c>
      <c r="AA51" s="35">
        <v>310.67</v>
      </c>
      <c r="AB51" s="35">
        <v>0</v>
      </c>
      <c r="AC51" s="35">
        <f t="shared" si="33"/>
        <v>310.67</v>
      </c>
      <c r="AD51" s="35"/>
      <c r="AE51" s="35"/>
      <c r="AF51" s="35"/>
      <c r="AG51" s="35"/>
      <c r="AH51" s="35"/>
      <c r="AI51" s="35"/>
      <c r="AJ51" s="35"/>
      <c r="AK51" s="35"/>
      <c r="AL51" s="35"/>
      <c r="AM51" s="35">
        <v>29.81</v>
      </c>
      <c r="AN51" s="35">
        <v>59.92</v>
      </c>
      <c r="AO51" s="35">
        <f t="shared" si="34"/>
        <v>89.73</v>
      </c>
      <c r="AP51" s="35" t="s">
        <v>77</v>
      </c>
      <c r="AQ51" s="35" t="s">
        <v>77</v>
      </c>
      <c r="AR51" s="35" t="s">
        <v>77</v>
      </c>
      <c r="AS51" s="35" t="s">
        <v>77</v>
      </c>
      <c r="AT51" s="35" t="s">
        <v>77</v>
      </c>
      <c r="AU51" s="35" t="s">
        <v>77</v>
      </c>
      <c r="AV51" s="35">
        <v>0</v>
      </c>
      <c r="AW51" s="35">
        <v>0</v>
      </c>
      <c r="AX51" s="35">
        <v>0</v>
      </c>
      <c r="AY51" s="35"/>
      <c r="AZ51" s="35"/>
      <c r="BA51" s="35"/>
      <c r="BB51" s="35"/>
      <c r="BC51" s="35"/>
      <c r="BD51" s="35"/>
      <c r="BE51" s="35"/>
      <c r="BF51" s="35"/>
      <c r="BG51" s="35"/>
    </row>
    <row r="52" spans="1:16313" ht="15.75" customHeight="1" x14ac:dyDescent="0.25">
      <c r="A52" s="19" t="str">
        <f>INDEX(admin_boundaries!C:C,MATCH(region_car!C52,admin_boundaries!A:A,0))</f>
        <v>PH142711000</v>
      </c>
      <c r="B52" s="19" t="str">
        <f>INDEX(admin_boundaries!E:E,MATCH(region_car!D52,admin_boundaries!D:D,0))</f>
        <v>PH142700000</v>
      </c>
      <c r="C52" s="19" t="str">
        <f t="shared" si="2"/>
        <v>IFUGAOASIPULO</v>
      </c>
      <c r="D52" s="19" t="s">
        <v>47</v>
      </c>
      <c r="E52" s="19" t="s">
        <v>50</v>
      </c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>
        <v>32.85</v>
      </c>
      <c r="AN52" s="35">
        <v>19.13</v>
      </c>
      <c r="AO52" s="35">
        <f t="shared" si="34"/>
        <v>51.980000000000004</v>
      </c>
      <c r="AP52" s="35">
        <v>16.010000000000002</v>
      </c>
      <c r="AQ52" s="35">
        <v>24.42</v>
      </c>
      <c r="AR52" s="35">
        <v>40.43</v>
      </c>
      <c r="AS52" s="35" t="s">
        <v>77</v>
      </c>
      <c r="AT52" s="35">
        <v>14</v>
      </c>
      <c r="AU52" s="35">
        <v>14</v>
      </c>
      <c r="AV52" s="35">
        <v>0</v>
      </c>
      <c r="AW52" s="35">
        <v>0</v>
      </c>
      <c r="AX52" s="35">
        <v>0</v>
      </c>
      <c r="AY52" s="35">
        <v>0</v>
      </c>
      <c r="AZ52" s="35">
        <v>4.71</v>
      </c>
      <c r="BA52" s="35">
        <v>4.71</v>
      </c>
      <c r="BB52" s="35"/>
      <c r="BC52" s="35"/>
      <c r="BD52" s="35"/>
      <c r="BE52" s="35"/>
      <c r="BF52" s="35"/>
      <c r="BG52" s="35"/>
    </row>
    <row r="53" spans="1:16313" ht="15.75" customHeight="1" x14ac:dyDescent="0.25">
      <c r="A53" s="19" t="str">
        <f>INDEX(admin_boundaries!C:C,MATCH(region_car!C53,admin_boundaries!A:A,0))</f>
        <v>PH142705000</v>
      </c>
      <c r="B53" s="19" t="str">
        <f>INDEX(admin_boundaries!E:E,MATCH(region_car!D53,admin_boundaries!D:D,0))</f>
        <v>PH142700000</v>
      </c>
      <c r="C53" s="19" t="str">
        <f t="shared" si="2"/>
        <v>IFUGAOLAMUT</v>
      </c>
      <c r="D53" s="19" t="s">
        <v>47</v>
      </c>
      <c r="E53" s="19" t="s">
        <v>51</v>
      </c>
      <c r="F53" s="35"/>
      <c r="G53" s="35"/>
      <c r="H53" s="35"/>
      <c r="I53" s="35"/>
      <c r="J53" s="35"/>
      <c r="K53" s="35">
        <f t="shared" ref="K53" si="35">SUM(I53:J53)</f>
        <v>0</v>
      </c>
      <c r="L53" s="35"/>
      <c r="M53" s="35"/>
      <c r="N53" s="35">
        <f t="shared" ref="N53" si="36">SUM(L53:M53)</f>
        <v>0</v>
      </c>
      <c r="O53" s="35"/>
      <c r="P53" s="35"/>
      <c r="Q53" s="35">
        <f t="shared" ref="Q53" si="37">SUM(O53:P53)</f>
        <v>0</v>
      </c>
      <c r="R53" s="35"/>
      <c r="S53" s="35"/>
      <c r="T53" s="35">
        <f t="shared" ref="T53" si="38">SUM(R53:S53)</f>
        <v>0</v>
      </c>
      <c r="U53" s="35"/>
      <c r="V53" s="35"/>
      <c r="W53" s="35">
        <f t="shared" ref="W53" si="39">SUM(U53:V53)</f>
        <v>0</v>
      </c>
      <c r="X53" s="35">
        <v>18</v>
      </c>
      <c r="Y53" s="35">
        <v>108</v>
      </c>
      <c r="Z53" s="35">
        <f t="shared" ref="Z53:Z54" si="40">SUM(X53:Y53)</f>
        <v>126</v>
      </c>
      <c r="AA53" s="35"/>
      <c r="AB53" s="35"/>
      <c r="AC53" s="35">
        <f t="shared" ref="AC53:AC54" si="41">SUM(AA53:AB53)</f>
        <v>0</v>
      </c>
      <c r="AD53" s="35"/>
      <c r="AE53" s="35"/>
      <c r="AF53" s="35"/>
      <c r="AG53" s="35"/>
      <c r="AH53" s="35"/>
      <c r="AI53" s="35"/>
      <c r="AJ53" s="35"/>
      <c r="AK53" s="35"/>
      <c r="AL53" s="35"/>
      <c r="AM53" s="35">
        <v>22.46</v>
      </c>
      <c r="AN53" s="35">
        <v>103.41</v>
      </c>
      <c r="AO53" s="35">
        <f t="shared" si="34"/>
        <v>125.87</v>
      </c>
      <c r="AP53" s="35" t="s">
        <v>77</v>
      </c>
      <c r="AQ53" s="35">
        <v>24.81</v>
      </c>
      <c r="AR53" s="35">
        <v>24.81</v>
      </c>
      <c r="AS53" s="35"/>
      <c r="AT53" s="35"/>
      <c r="AU53" s="35"/>
      <c r="AV53" s="35">
        <v>0</v>
      </c>
      <c r="AW53" s="35">
        <v>0</v>
      </c>
      <c r="AX53" s="35">
        <v>0</v>
      </c>
      <c r="AY53" s="35"/>
      <c r="AZ53" s="35"/>
      <c r="BA53" s="35"/>
      <c r="BB53" s="35"/>
      <c r="BC53" s="35"/>
      <c r="BD53" s="35"/>
      <c r="BE53" s="35"/>
      <c r="BF53" s="35"/>
      <c r="BG53" s="35"/>
    </row>
    <row r="54" spans="1:16313" ht="15.75" customHeight="1" x14ac:dyDescent="0.25">
      <c r="A54" s="19" t="str">
        <f>INDEX(admin_boundaries!C:C,MATCH(region_car!C54,admin_boundaries!A:A,0))</f>
        <v>PH142701000</v>
      </c>
      <c r="B54" s="19" t="str">
        <f>INDEX(admin_boundaries!E:E,MATCH(region_car!D54,admin_boundaries!D:D,0))</f>
        <v>PH142700000</v>
      </c>
      <c r="C54" s="19" t="str">
        <f t="shared" si="2"/>
        <v>IFUGAOBANAUE</v>
      </c>
      <c r="D54" s="19" t="s">
        <v>47</v>
      </c>
      <c r="E54" s="19" t="s">
        <v>53</v>
      </c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>
        <f t="shared" si="40"/>
        <v>0</v>
      </c>
      <c r="AA54" s="35">
        <v>0</v>
      </c>
      <c r="AB54" s="35">
        <v>70</v>
      </c>
      <c r="AC54" s="35">
        <f t="shared" si="41"/>
        <v>70</v>
      </c>
      <c r="AD54" s="35"/>
      <c r="AE54" s="35"/>
      <c r="AF54" s="35"/>
      <c r="AG54" s="35"/>
      <c r="AH54" s="35"/>
      <c r="AI54" s="35"/>
      <c r="AJ54" s="35"/>
      <c r="AK54" s="35"/>
      <c r="AL54" s="35"/>
      <c r="AM54" s="35">
        <v>31.5</v>
      </c>
      <c r="AN54" s="35">
        <v>1.7</v>
      </c>
      <c r="AO54" s="35">
        <f t="shared" si="34"/>
        <v>33.200000000000003</v>
      </c>
      <c r="AP54" s="35" t="s">
        <v>77</v>
      </c>
      <c r="AQ54" s="35">
        <v>26</v>
      </c>
      <c r="AR54" s="35">
        <v>26</v>
      </c>
      <c r="AS54" s="35" t="s">
        <v>77</v>
      </c>
      <c r="AT54" s="35">
        <v>6.3</v>
      </c>
      <c r="AU54" s="35">
        <v>6.3</v>
      </c>
      <c r="AV54" s="35">
        <v>0</v>
      </c>
      <c r="AW54" s="35">
        <v>0</v>
      </c>
      <c r="AX54" s="35">
        <v>0</v>
      </c>
      <c r="AY54" s="35"/>
      <c r="AZ54" s="35"/>
      <c r="BA54" s="35"/>
      <c r="BB54" s="35"/>
      <c r="BC54" s="35"/>
      <c r="BD54" s="35"/>
      <c r="BE54" s="35"/>
      <c r="BF54" s="35"/>
      <c r="BG54" s="35"/>
    </row>
    <row r="55" spans="1:16313" ht="15.75" customHeight="1" x14ac:dyDescent="0.25">
      <c r="A55" s="19" t="str">
        <f>INDEX(admin_boundaries!C:C,MATCH(region_car!C55,admin_boundaries!A:A,0))</f>
        <v>PH142709000</v>
      </c>
      <c r="B55" s="19" t="str">
        <f>INDEX(admin_boundaries!E:E,MATCH(region_car!D55,admin_boundaries!D:D,0))</f>
        <v>PH142700000</v>
      </c>
      <c r="C55" s="19" t="str">
        <f t="shared" si="2"/>
        <v>IFUGAOHINGYON</v>
      </c>
      <c r="D55" s="19" t="s">
        <v>47</v>
      </c>
      <c r="E55" s="19" t="s">
        <v>54</v>
      </c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>
        <v>1.35</v>
      </c>
      <c r="AN55" s="35">
        <v>0</v>
      </c>
      <c r="AO55" s="35">
        <f t="shared" si="34"/>
        <v>1.35</v>
      </c>
      <c r="AP55" s="35"/>
      <c r="AQ55" s="35">
        <v>24.81</v>
      </c>
      <c r="AR55" s="35">
        <v>24.81</v>
      </c>
      <c r="AS55" s="35" t="s">
        <v>77</v>
      </c>
      <c r="AT55" s="35" t="s">
        <v>77</v>
      </c>
      <c r="AU55" s="35" t="s">
        <v>77</v>
      </c>
      <c r="AV55" s="35">
        <v>0</v>
      </c>
      <c r="AW55" s="35">
        <v>0</v>
      </c>
      <c r="AX55" s="35">
        <v>0</v>
      </c>
      <c r="AY55" s="35"/>
      <c r="AZ55" s="35"/>
      <c r="BA55" s="35"/>
      <c r="BB55" s="35"/>
      <c r="BC55" s="35"/>
      <c r="BD55" s="35"/>
      <c r="BE55" s="35"/>
      <c r="BF55" s="35"/>
      <c r="BG55" s="35"/>
    </row>
    <row r="56" spans="1:16313" ht="15.75" customHeight="1" x14ac:dyDescent="0.25">
      <c r="A56" s="19" t="str">
        <f>INDEX(admin_boundaries!C:C,MATCH(region_car!C56,admin_boundaries!A:A,0))</f>
        <v>PH142702000</v>
      </c>
      <c r="B56" s="19" t="str">
        <f>INDEX(admin_boundaries!E:E,MATCH(region_car!D56,admin_boundaries!D:D,0))</f>
        <v>PH142700000</v>
      </c>
      <c r="C56" s="19" t="str">
        <f t="shared" si="2"/>
        <v>IFUGAOHungduan</v>
      </c>
      <c r="D56" s="19" t="s">
        <v>47</v>
      </c>
      <c r="E56" s="24" t="s">
        <v>1490</v>
      </c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>
        <f t="shared" si="34"/>
        <v>0</v>
      </c>
      <c r="AP56" s="35"/>
      <c r="AQ56" s="35"/>
      <c r="AR56" s="35"/>
      <c r="AS56" s="35" t="s">
        <v>77</v>
      </c>
      <c r="AT56" s="35" t="s">
        <v>77</v>
      </c>
      <c r="AU56" s="35" t="s">
        <v>77</v>
      </c>
      <c r="AV56" s="35">
        <v>0</v>
      </c>
      <c r="AW56" s="35">
        <v>0</v>
      </c>
      <c r="AX56" s="35">
        <v>0</v>
      </c>
      <c r="AY56" s="35"/>
      <c r="AZ56" s="35"/>
      <c r="BA56" s="35"/>
      <c r="BB56" s="35"/>
      <c r="BC56" s="35"/>
      <c r="BD56" s="35"/>
      <c r="BE56" s="35"/>
      <c r="BF56" s="35"/>
      <c r="BG56" s="35"/>
    </row>
    <row r="57" spans="1:16313" ht="15.75" customHeight="1" x14ac:dyDescent="0.25">
      <c r="A57" s="19" t="str">
        <f>INDEX(admin_boundaries!C:C,MATCH(region_car!C57,admin_boundaries!A:A,0))</f>
        <v>PH142703000</v>
      </c>
      <c r="B57" s="19" t="str">
        <f>INDEX(admin_boundaries!E:E,MATCH(region_car!D57,admin_boundaries!D:D,0))</f>
        <v>PH142700000</v>
      </c>
      <c r="C57" s="19" t="str">
        <f t="shared" si="2"/>
        <v>IFUGAOKIANGAN</v>
      </c>
      <c r="D57" s="19" t="s">
        <v>47</v>
      </c>
      <c r="E57" s="19" t="s">
        <v>55</v>
      </c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>
        <v>114</v>
      </c>
      <c r="AN57" s="35">
        <v>18</v>
      </c>
      <c r="AO57" s="35">
        <f t="shared" si="34"/>
        <v>132</v>
      </c>
      <c r="AP57" s="35">
        <v>15</v>
      </c>
      <c r="AQ57" s="35" t="s">
        <v>77</v>
      </c>
      <c r="AR57" s="35">
        <v>15</v>
      </c>
      <c r="AS57" s="35" t="s">
        <v>77</v>
      </c>
      <c r="AT57" s="35" t="s">
        <v>77</v>
      </c>
      <c r="AU57" s="35" t="s">
        <v>77</v>
      </c>
      <c r="AV57" s="35">
        <v>0</v>
      </c>
      <c r="AW57" s="35">
        <v>0</v>
      </c>
      <c r="AX57" s="35">
        <v>0</v>
      </c>
      <c r="AY57" s="35"/>
      <c r="AZ57" s="35"/>
      <c r="BA57" s="35"/>
      <c r="BB57" s="35"/>
      <c r="BC57" s="35"/>
      <c r="BD57" s="35"/>
      <c r="BE57" s="35"/>
      <c r="BF57" s="35"/>
      <c r="BG57" s="35"/>
    </row>
    <row r="58" spans="1:16313" ht="15.75" customHeight="1" x14ac:dyDescent="0.25">
      <c r="A58" s="19" t="str">
        <f>INDEX(admin_boundaries!C:C,MATCH(region_car!C58,admin_boundaries!A:A,0))</f>
        <v>PH142704000</v>
      </c>
      <c r="B58" s="19" t="str">
        <f>INDEX(admin_boundaries!E:E,MATCH(region_car!D58,admin_boundaries!D:D,0))</f>
        <v>PH142700000</v>
      </c>
      <c r="C58" s="19" t="str">
        <f t="shared" ref="C58" si="42">D58&amp;E58</f>
        <v>IFUGAOLAGAWE</v>
      </c>
      <c r="D58" s="19" t="s">
        <v>47</v>
      </c>
      <c r="E58" s="19" t="s">
        <v>52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41.38</v>
      </c>
      <c r="Y58" s="6">
        <v>131.65</v>
      </c>
      <c r="Z58" s="6">
        <v>173.03000000000003</v>
      </c>
      <c r="AA58" s="6">
        <v>2.75</v>
      </c>
      <c r="AB58" s="6">
        <v>166.95</v>
      </c>
      <c r="AC58" s="6">
        <v>169.7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142.93</v>
      </c>
      <c r="AN58" s="6">
        <v>21.35</v>
      </c>
      <c r="AO58" s="6">
        <v>164.28</v>
      </c>
      <c r="AP58" s="6">
        <v>3.75</v>
      </c>
      <c r="AQ58" s="6">
        <v>156.65</v>
      </c>
      <c r="AR58" s="6">
        <v>160.4</v>
      </c>
      <c r="AS58" s="6">
        <v>0</v>
      </c>
      <c r="AT58" s="6">
        <v>74.459999999999994</v>
      </c>
      <c r="AU58" s="6">
        <v>74.459999999999994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  <c r="IG58" s="6"/>
      <c r="IH58" s="6"/>
      <c r="II58" s="6"/>
      <c r="IJ58" s="6"/>
      <c r="IK58" s="6"/>
      <c r="IL58" s="6"/>
      <c r="IM58" s="6"/>
      <c r="IN58" s="6"/>
      <c r="IO58" s="6"/>
      <c r="IP58" s="6"/>
      <c r="IQ58" s="6"/>
      <c r="IR58" s="6"/>
      <c r="IS58" s="6"/>
      <c r="IT58" s="6"/>
      <c r="IU58" s="6"/>
      <c r="IV58" s="6"/>
      <c r="IW58" s="6"/>
      <c r="IX58" s="6"/>
      <c r="IY58" s="6"/>
      <c r="IZ58" s="6"/>
      <c r="JA58" s="6"/>
      <c r="JB58" s="6"/>
      <c r="JC58" s="6"/>
      <c r="JD58" s="6"/>
      <c r="JE58" s="6"/>
      <c r="JF58" s="6"/>
      <c r="JG58" s="6"/>
      <c r="JH58" s="6"/>
      <c r="JI58" s="6"/>
      <c r="JJ58" s="6"/>
      <c r="JK58" s="6"/>
      <c r="JL58" s="6"/>
      <c r="JM58" s="6"/>
      <c r="JN58" s="6"/>
      <c r="JO58" s="6"/>
      <c r="JP58" s="6"/>
      <c r="JQ58" s="6"/>
      <c r="JR58" s="6"/>
      <c r="JS58" s="6"/>
      <c r="JT58" s="6"/>
      <c r="JU58" s="6"/>
      <c r="JV58" s="6"/>
      <c r="JW58" s="6"/>
      <c r="JX58" s="6"/>
      <c r="JY58" s="6"/>
      <c r="JZ58" s="6"/>
      <c r="KA58" s="6"/>
      <c r="KB58" s="6"/>
      <c r="KC58" s="6"/>
      <c r="KD58" s="6"/>
      <c r="KE58" s="6"/>
      <c r="KF58" s="6"/>
      <c r="KG58" s="6"/>
      <c r="KH58" s="6"/>
      <c r="KI58" s="6"/>
      <c r="KJ58" s="6"/>
      <c r="KK58" s="6"/>
      <c r="KL58" s="6"/>
      <c r="KM58" s="6"/>
      <c r="KN58" s="6"/>
      <c r="KO58" s="6"/>
      <c r="KP58" s="6"/>
      <c r="KQ58" s="6"/>
      <c r="KR58" s="6"/>
      <c r="KS58" s="6"/>
      <c r="KT58" s="6"/>
      <c r="KU58" s="6"/>
      <c r="KV58" s="6"/>
      <c r="KW58" s="6"/>
      <c r="KX58" s="6"/>
      <c r="KY58" s="6"/>
      <c r="KZ58" s="6"/>
      <c r="LA58" s="6"/>
      <c r="LB58" s="6"/>
      <c r="LC58" s="6"/>
      <c r="LD58" s="6"/>
      <c r="LE58" s="6"/>
      <c r="LF58" s="6"/>
      <c r="LG58" s="6"/>
      <c r="LH58" s="6"/>
      <c r="LI58" s="6"/>
      <c r="LJ58" s="6"/>
      <c r="LK58" s="6"/>
      <c r="LL58" s="6"/>
      <c r="LM58" s="6"/>
      <c r="LN58" s="6"/>
      <c r="LO58" s="6"/>
      <c r="LP58" s="6"/>
      <c r="LQ58" s="6"/>
      <c r="LR58" s="6"/>
      <c r="LS58" s="6"/>
      <c r="LT58" s="6"/>
      <c r="LU58" s="6"/>
      <c r="LV58" s="6"/>
      <c r="LW58" s="6"/>
      <c r="LX58" s="6"/>
      <c r="LY58" s="6"/>
      <c r="LZ58" s="6"/>
      <c r="MA58" s="6"/>
      <c r="MB58" s="6"/>
      <c r="MC58" s="6"/>
      <c r="MD58" s="6"/>
      <c r="ME58" s="6"/>
      <c r="MF58" s="6"/>
      <c r="MG58" s="6"/>
      <c r="MH58" s="6"/>
      <c r="MI58" s="6"/>
      <c r="MJ58" s="6"/>
      <c r="MK58" s="6"/>
      <c r="ML58" s="6"/>
      <c r="MM58" s="6"/>
      <c r="MN58" s="6"/>
      <c r="MO58" s="6"/>
      <c r="MP58" s="6"/>
      <c r="MQ58" s="6"/>
      <c r="MR58" s="6"/>
      <c r="MS58" s="6"/>
      <c r="MT58" s="6"/>
      <c r="MU58" s="6"/>
      <c r="MV58" s="6"/>
      <c r="MW58" s="6"/>
      <c r="MX58" s="6"/>
      <c r="MY58" s="6"/>
      <c r="MZ58" s="6"/>
      <c r="NA58" s="6"/>
      <c r="NB58" s="6"/>
      <c r="NC58" s="6"/>
      <c r="ND58" s="6"/>
      <c r="NE58" s="6"/>
      <c r="NF58" s="6"/>
      <c r="NG58" s="6"/>
      <c r="NH58" s="6"/>
      <c r="NI58" s="6"/>
      <c r="NJ58" s="6"/>
      <c r="NK58" s="6"/>
      <c r="NL58" s="6"/>
      <c r="NM58" s="6"/>
      <c r="NN58" s="6"/>
      <c r="NO58" s="6"/>
      <c r="NP58" s="6"/>
      <c r="NQ58" s="6"/>
      <c r="NR58" s="6"/>
      <c r="NS58" s="6"/>
      <c r="NT58" s="6"/>
      <c r="NU58" s="6"/>
      <c r="NV58" s="6"/>
      <c r="NW58" s="6"/>
      <c r="NX58" s="6"/>
      <c r="NY58" s="6"/>
      <c r="NZ58" s="6"/>
      <c r="OA58" s="6"/>
      <c r="OB58" s="6"/>
      <c r="OC58" s="6"/>
      <c r="OD58" s="6"/>
      <c r="OE58" s="6"/>
      <c r="OF58" s="6"/>
      <c r="OG58" s="6"/>
      <c r="OH58" s="6"/>
      <c r="OI58" s="6"/>
      <c r="OJ58" s="6"/>
      <c r="OK58" s="6"/>
      <c r="OL58" s="6"/>
      <c r="OM58" s="6"/>
      <c r="ON58" s="6"/>
      <c r="OO58" s="6"/>
      <c r="OP58" s="6"/>
      <c r="OQ58" s="6"/>
      <c r="OR58" s="6"/>
      <c r="OS58" s="6"/>
      <c r="OT58" s="6"/>
      <c r="OU58" s="6"/>
      <c r="OV58" s="6"/>
      <c r="OW58" s="6"/>
      <c r="OX58" s="6"/>
      <c r="OY58" s="6"/>
      <c r="OZ58" s="6"/>
      <c r="PA58" s="6"/>
      <c r="PB58" s="6"/>
      <c r="PC58" s="6"/>
      <c r="PD58" s="6"/>
      <c r="PE58" s="6"/>
      <c r="PF58" s="6"/>
      <c r="PG58" s="6"/>
      <c r="PH58" s="6"/>
      <c r="PI58" s="6"/>
      <c r="PJ58" s="6"/>
      <c r="PK58" s="6"/>
      <c r="PL58" s="6"/>
      <c r="PM58" s="6"/>
      <c r="PN58" s="6"/>
      <c r="PO58" s="6"/>
      <c r="PP58" s="6"/>
      <c r="PQ58" s="6"/>
      <c r="PR58" s="6"/>
      <c r="PS58" s="6"/>
      <c r="PT58" s="6"/>
      <c r="PU58" s="6"/>
      <c r="PV58" s="6"/>
      <c r="PW58" s="6"/>
      <c r="PX58" s="6"/>
      <c r="PY58" s="6"/>
      <c r="PZ58" s="6"/>
      <c r="QA58" s="6"/>
      <c r="QB58" s="6"/>
      <c r="QC58" s="6"/>
      <c r="QD58" s="6"/>
      <c r="QE58" s="6"/>
      <c r="QF58" s="6"/>
      <c r="QG58" s="6"/>
      <c r="QH58" s="6"/>
      <c r="QI58" s="6"/>
      <c r="QJ58" s="6"/>
      <c r="QK58" s="6"/>
      <c r="QL58" s="6"/>
      <c r="QM58" s="6"/>
      <c r="QN58" s="6"/>
      <c r="QO58" s="6"/>
      <c r="QP58" s="6"/>
      <c r="QQ58" s="6"/>
      <c r="QR58" s="6"/>
      <c r="QS58" s="6"/>
      <c r="QT58" s="6"/>
      <c r="QU58" s="6"/>
      <c r="QV58" s="6"/>
      <c r="QW58" s="6"/>
      <c r="QX58" s="6"/>
      <c r="QY58" s="6"/>
      <c r="QZ58" s="6"/>
      <c r="RA58" s="6"/>
      <c r="RB58" s="6"/>
      <c r="RC58" s="6"/>
      <c r="RD58" s="6"/>
      <c r="RE58" s="6"/>
      <c r="RF58" s="6"/>
      <c r="RG58" s="6"/>
      <c r="RH58" s="6"/>
      <c r="RI58" s="6"/>
      <c r="RJ58" s="6"/>
      <c r="RK58" s="6"/>
      <c r="RL58" s="6"/>
      <c r="RM58" s="6"/>
      <c r="RN58" s="6"/>
      <c r="RO58" s="6"/>
      <c r="RP58" s="6"/>
      <c r="RQ58" s="6"/>
      <c r="RR58" s="6"/>
      <c r="RS58" s="6"/>
      <c r="RT58" s="6"/>
      <c r="RU58" s="6"/>
      <c r="RV58" s="6"/>
      <c r="RW58" s="6"/>
      <c r="RX58" s="6"/>
      <c r="RY58" s="6"/>
      <c r="RZ58" s="6"/>
      <c r="SA58" s="6"/>
      <c r="SB58" s="6"/>
      <c r="SC58" s="6"/>
      <c r="SD58" s="6"/>
      <c r="SE58" s="6"/>
      <c r="SF58" s="6"/>
      <c r="SG58" s="6"/>
      <c r="SH58" s="6"/>
      <c r="SI58" s="6"/>
      <c r="SJ58" s="6"/>
      <c r="SK58" s="6"/>
      <c r="SL58" s="6"/>
      <c r="SM58" s="6"/>
      <c r="SN58" s="6"/>
      <c r="SO58" s="6"/>
      <c r="SP58" s="6"/>
      <c r="SQ58" s="6"/>
      <c r="SR58" s="6"/>
      <c r="SS58" s="6"/>
      <c r="ST58" s="6"/>
      <c r="SU58" s="6"/>
      <c r="SV58" s="6"/>
      <c r="SW58" s="6"/>
      <c r="SX58" s="6"/>
      <c r="SY58" s="6"/>
      <c r="SZ58" s="6"/>
      <c r="TA58" s="6"/>
      <c r="TB58" s="6"/>
      <c r="TC58" s="6"/>
      <c r="TD58" s="6"/>
      <c r="TE58" s="6"/>
      <c r="TF58" s="6"/>
      <c r="TG58" s="6"/>
      <c r="TH58" s="6"/>
      <c r="TI58" s="6"/>
      <c r="TJ58" s="6"/>
      <c r="TK58" s="6"/>
      <c r="TL58" s="6"/>
      <c r="TM58" s="6"/>
      <c r="TN58" s="6"/>
      <c r="TO58" s="6"/>
      <c r="TP58" s="6"/>
      <c r="TQ58" s="6"/>
      <c r="TR58" s="6"/>
      <c r="TS58" s="6"/>
      <c r="TT58" s="6"/>
      <c r="TU58" s="6"/>
      <c r="TV58" s="6"/>
      <c r="TW58" s="6"/>
      <c r="TX58" s="6"/>
      <c r="TY58" s="6"/>
      <c r="TZ58" s="6"/>
      <c r="UA58" s="6"/>
      <c r="UB58" s="6"/>
      <c r="UC58" s="6"/>
      <c r="UD58" s="6"/>
      <c r="UE58" s="6"/>
      <c r="UF58" s="6"/>
      <c r="UG58" s="6"/>
      <c r="UH58" s="6"/>
      <c r="UI58" s="6"/>
      <c r="UJ58" s="6"/>
      <c r="UK58" s="6"/>
      <c r="UL58" s="6"/>
      <c r="UM58" s="6"/>
      <c r="UN58" s="6"/>
      <c r="UO58" s="6"/>
      <c r="UP58" s="6"/>
      <c r="UQ58" s="6"/>
      <c r="UR58" s="6"/>
      <c r="US58" s="6"/>
      <c r="UT58" s="6"/>
      <c r="UU58" s="6"/>
      <c r="UV58" s="6"/>
      <c r="UW58" s="6"/>
      <c r="UX58" s="6"/>
      <c r="UY58" s="6"/>
      <c r="UZ58" s="6"/>
      <c r="VA58" s="6"/>
      <c r="VB58" s="6"/>
      <c r="VC58" s="6"/>
      <c r="VD58" s="6"/>
      <c r="VE58" s="6"/>
      <c r="VF58" s="6"/>
      <c r="VG58" s="6"/>
      <c r="VH58" s="6"/>
      <c r="VI58" s="6"/>
      <c r="VJ58" s="6"/>
      <c r="VK58" s="6"/>
      <c r="VL58" s="6"/>
      <c r="VM58" s="6"/>
      <c r="VN58" s="6"/>
      <c r="VO58" s="6"/>
      <c r="VP58" s="6"/>
      <c r="VQ58" s="6"/>
      <c r="VR58" s="6"/>
      <c r="VS58" s="6"/>
      <c r="VT58" s="6"/>
      <c r="VU58" s="6"/>
      <c r="VV58" s="6"/>
      <c r="VW58" s="6"/>
      <c r="VX58" s="6"/>
      <c r="VY58" s="6"/>
      <c r="VZ58" s="6"/>
      <c r="WA58" s="6"/>
      <c r="WB58" s="6"/>
      <c r="WC58" s="6"/>
      <c r="WD58" s="6"/>
      <c r="WE58" s="6"/>
      <c r="WF58" s="6"/>
      <c r="WG58" s="6"/>
      <c r="WH58" s="6"/>
      <c r="WI58" s="6"/>
      <c r="WJ58" s="6"/>
      <c r="WK58" s="6"/>
      <c r="WL58" s="6"/>
      <c r="WM58" s="6"/>
      <c r="WN58" s="6"/>
      <c r="WO58" s="6"/>
      <c r="WP58" s="6"/>
      <c r="WQ58" s="6"/>
      <c r="WR58" s="6"/>
      <c r="WS58" s="6"/>
      <c r="WT58" s="6"/>
      <c r="WU58" s="6"/>
      <c r="WV58" s="6"/>
      <c r="WW58" s="6"/>
      <c r="WX58" s="6"/>
      <c r="WY58" s="6"/>
      <c r="WZ58" s="6"/>
      <c r="XA58" s="6"/>
      <c r="XB58" s="6"/>
      <c r="XC58" s="6"/>
      <c r="XD58" s="6"/>
      <c r="XE58" s="6"/>
      <c r="XF58" s="6"/>
      <c r="XG58" s="6"/>
      <c r="XH58" s="6"/>
      <c r="XI58" s="6"/>
      <c r="XJ58" s="6"/>
      <c r="XK58" s="6"/>
      <c r="XL58" s="6"/>
      <c r="XM58" s="6"/>
      <c r="XN58" s="6"/>
      <c r="XO58" s="6"/>
      <c r="XP58" s="6"/>
      <c r="XQ58" s="6"/>
      <c r="XR58" s="6"/>
      <c r="XS58" s="6"/>
      <c r="XT58" s="6"/>
      <c r="XU58" s="6"/>
      <c r="XV58" s="6"/>
      <c r="XW58" s="6"/>
      <c r="XX58" s="6"/>
      <c r="XY58" s="6"/>
      <c r="XZ58" s="6"/>
      <c r="YA58" s="6"/>
      <c r="YB58" s="6"/>
      <c r="YC58" s="6"/>
      <c r="YD58" s="6"/>
      <c r="YE58" s="6"/>
      <c r="YF58" s="6"/>
      <c r="YG58" s="6"/>
      <c r="YH58" s="6"/>
      <c r="YI58" s="6"/>
      <c r="YJ58" s="6"/>
      <c r="YK58" s="6"/>
      <c r="YL58" s="6"/>
      <c r="YM58" s="6"/>
      <c r="YN58" s="6"/>
      <c r="YO58" s="6"/>
      <c r="YP58" s="6"/>
      <c r="YQ58" s="6"/>
      <c r="YR58" s="6"/>
      <c r="YS58" s="6"/>
      <c r="YT58" s="6"/>
      <c r="YU58" s="6"/>
      <c r="YV58" s="6"/>
      <c r="YW58" s="6"/>
      <c r="YX58" s="6"/>
      <c r="YY58" s="6"/>
      <c r="YZ58" s="6"/>
      <c r="ZA58" s="6"/>
      <c r="ZB58" s="6"/>
      <c r="ZC58" s="6"/>
      <c r="ZD58" s="6"/>
      <c r="ZE58" s="6"/>
      <c r="ZF58" s="6"/>
      <c r="ZG58" s="6"/>
      <c r="ZH58" s="6"/>
      <c r="ZI58" s="6"/>
      <c r="ZJ58" s="6"/>
      <c r="ZK58" s="6"/>
      <c r="ZL58" s="6"/>
      <c r="ZM58" s="6"/>
      <c r="ZN58" s="6"/>
      <c r="ZO58" s="6"/>
      <c r="ZP58" s="6"/>
      <c r="ZQ58" s="6"/>
      <c r="ZR58" s="6"/>
      <c r="ZS58" s="6"/>
      <c r="ZT58" s="6"/>
      <c r="ZU58" s="6"/>
      <c r="ZV58" s="6"/>
      <c r="ZW58" s="6"/>
      <c r="ZX58" s="6"/>
      <c r="ZY58" s="6"/>
      <c r="ZZ58" s="6"/>
      <c r="AAA58" s="6"/>
      <c r="AAB58" s="6"/>
      <c r="AAC58" s="6"/>
      <c r="AAD58" s="6"/>
      <c r="AAE58" s="6"/>
      <c r="AAF58" s="6"/>
      <c r="AAG58" s="6"/>
      <c r="AAH58" s="6"/>
      <c r="AAI58" s="6"/>
      <c r="AAJ58" s="6"/>
      <c r="AAK58" s="6"/>
      <c r="AAL58" s="6"/>
      <c r="AAM58" s="6"/>
      <c r="AAN58" s="6"/>
      <c r="AAO58" s="6"/>
      <c r="AAP58" s="6"/>
      <c r="AAQ58" s="6"/>
      <c r="AAR58" s="6"/>
      <c r="AAS58" s="6"/>
      <c r="AAT58" s="6"/>
      <c r="AAU58" s="6"/>
      <c r="AAV58" s="6"/>
      <c r="AAW58" s="6"/>
      <c r="AAX58" s="6"/>
      <c r="AAY58" s="6"/>
      <c r="AAZ58" s="6"/>
      <c r="ABA58" s="6"/>
      <c r="ABB58" s="6"/>
      <c r="ABC58" s="6"/>
      <c r="ABD58" s="6"/>
      <c r="ABE58" s="6"/>
      <c r="ABF58" s="6"/>
      <c r="ABG58" s="6"/>
      <c r="ABH58" s="6"/>
      <c r="ABI58" s="6"/>
      <c r="ABJ58" s="6"/>
      <c r="ABK58" s="6"/>
      <c r="ABL58" s="6"/>
      <c r="ABM58" s="6"/>
      <c r="ABN58" s="6"/>
      <c r="ABO58" s="6"/>
      <c r="ABP58" s="6"/>
      <c r="ABQ58" s="6"/>
      <c r="ABR58" s="6"/>
      <c r="ABS58" s="6"/>
      <c r="ABT58" s="6"/>
      <c r="ABU58" s="6"/>
      <c r="ABV58" s="6"/>
      <c r="ABW58" s="6"/>
      <c r="ABX58" s="6"/>
      <c r="ABY58" s="6"/>
      <c r="ABZ58" s="6"/>
      <c r="ACA58" s="6"/>
      <c r="ACB58" s="6"/>
      <c r="ACC58" s="6"/>
      <c r="ACD58" s="6"/>
      <c r="ACE58" s="6"/>
      <c r="ACF58" s="6"/>
      <c r="ACG58" s="6"/>
      <c r="ACH58" s="6"/>
      <c r="ACI58" s="6"/>
      <c r="ACJ58" s="6"/>
      <c r="ACK58" s="6"/>
      <c r="ACL58" s="6"/>
      <c r="ACM58" s="6"/>
      <c r="ACN58" s="6"/>
      <c r="ACO58" s="6"/>
      <c r="ACP58" s="6"/>
      <c r="ACQ58" s="6"/>
      <c r="ACR58" s="6"/>
      <c r="ACS58" s="6"/>
      <c r="ACT58" s="6"/>
      <c r="ACU58" s="6"/>
      <c r="ACV58" s="6"/>
      <c r="ACW58" s="6"/>
      <c r="ACX58" s="6"/>
      <c r="ACY58" s="6"/>
      <c r="ACZ58" s="6"/>
      <c r="ADA58" s="6"/>
      <c r="ADB58" s="6"/>
      <c r="ADC58" s="6"/>
      <c r="ADD58" s="6"/>
      <c r="ADE58" s="6"/>
      <c r="ADF58" s="6"/>
      <c r="ADG58" s="6"/>
      <c r="ADH58" s="6"/>
      <c r="ADI58" s="6"/>
      <c r="ADJ58" s="6"/>
      <c r="ADK58" s="6"/>
      <c r="ADL58" s="6"/>
      <c r="ADM58" s="6"/>
      <c r="ADN58" s="6"/>
      <c r="ADO58" s="6"/>
      <c r="ADP58" s="6"/>
      <c r="ADQ58" s="6"/>
      <c r="ADR58" s="6"/>
      <c r="ADS58" s="6"/>
      <c r="ADT58" s="6"/>
      <c r="ADU58" s="6"/>
      <c r="ADV58" s="6"/>
      <c r="ADW58" s="6"/>
      <c r="ADX58" s="6"/>
      <c r="ADY58" s="6"/>
      <c r="ADZ58" s="6"/>
      <c r="AEA58" s="6"/>
      <c r="AEB58" s="6"/>
      <c r="AEC58" s="6"/>
      <c r="AED58" s="6"/>
      <c r="AEE58" s="6"/>
      <c r="AEF58" s="6"/>
      <c r="AEG58" s="6"/>
      <c r="AEH58" s="6"/>
      <c r="AEI58" s="6"/>
      <c r="AEJ58" s="6"/>
      <c r="AEK58" s="6"/>
      <c r="AEL58" s="6"/>
      <c r="AEM58" s="6"/>
      <c r="AEN58" s="6"/>
      <c r="AEO58" s="6"/>
      <c r="AEP58" s="6"/>
      <c r="AEQ58" s="6"/>
      <c r="AER58" s="6"/>
      <c r="AES58" s="6"/>
      <c r="AET58" s="6"/>
      <c r="AEU58" s="6"/>
      <c r="AEV58" s="6"/>
      <c r="AEW58" s="6"/>
      <c r="AEX58" s="6"/>
      <c r="AEY58" s="6"/>
      <c r="AEZ58" s="6"/>
      <c r="AFA58" s="6"/>
      <c r="AFB58" s="6"/>
      <c r="AFC58" s="6"/>
      <c r="AFD58" s="6"/>
      <c r="AFE58" s="6"/>
      <c r="AFF58" s="6"/>
      <c r="AFG58" s="6"/>
      <c r="AFH58" s="6"/>
      <c r="AFI58" s="6"/>
      <c r="AFJ58" s="6"/>
      <c r="AFK58" s="6"/>
      <c r="AFL58" s="6"/>
      <c r="AFM58" s="6"/>
      <c r="AFN58" s="6"/>
      <c r="AFO58" s="6"/>
      <c r="AFP58" s="6"/>
      <c r="AFQ58" s="6"/>
      <c r="AFR58" s="6"/>
      <c r="AFS58" s="6"/>
      <c r="AFT58" s="6"/>
      <c r="AFU58" s="6"/>
      <c r="AFV58" s="6"/>
      <c r="AFW58" s="6"/>
      <c r="AFX58" s="6"/>
      <c r="AFY58" s="6"/>
      <c r="AFZ58" s="6"/>
      <c r="AGA58" s="6"/>
      <c r="AGB58" s="6"/>
      <c r="AGC58" s="6"/>
      <c r="AGD58" s="6"/>
      <c r="AGE58" s="6"/>
      <c r="AGF58" s="6"/>
      <c r="AGG58" s="6"/>
      <c r="AGH58" s="6"/>
      <c r="AGI58" s="6"/>
      <c r="AGJ58" s="6"/>
      <c r="AGK58" s="6"/>
      <c r="AGL58" s="6"/>
      <c r="AGM58" s="6"/>
      <c r="AGN58" s="6"/>
      <c r="AGO58" s="6"/>
      <c r="AGP58" s="6"/>
      <c r="AGQ58" s="6"/>
      <c r="AGR58" s="6"/>
      <c r="AGS58" s="6"/>
      <c r="AGT58" s="6"/>
      <c r="AGU58" s="6"/>
      <c r="AGV58" s="6"/>
      <c r="AGW58" s="6"/>
      <c r="AGX58" s="6"/>
      <c r="AGY58" s="6"/>
      <c r="AGZ58" s="6"/>
      <c r="AHA58" s="6"/>
      <c r="AHB58" s="6"/>
      <c r="AHC58" s="6"/>
      <c r="AHD58" s="6"/>
      <c r="AHE58" s="6"/>
      <c r="AHF58" s="6"/>
      <c r="AHG58" s="6"/>
      <c r="AHH58" s="6"/>
      <c r="AHI58" s="6"/>
      <c r="AHJ58" s="6"/>
      <c r="AHK58" s="6"/>
      <c r="AHL58" s="6"/>
      <c r="AHM58" s="6"/>
      <c r="AHN58" s="6"/>
      <c r="AHO58" s="6"/>
      <c r="AHP58" s="6"/>
      <c r="AHQ58" s="6"/>
      <c r="AHR58" s="6"/>
      <c r="AHS58" s="6"/>
      <c r="AHT58" s="6"/>
      <c r="AHU58" s="6"/>
      <c r="AHV58" s="6"/>
      <c r="AHW58" s="6"/>
      <c r="AHX58" s="6"/>
      <c r="AHY58" s="6"/>
      <c r="AHZ58" s="6"/>
      <c r="AIA58" s="6"/>
      <c r="AIB58" s="6"/>
      <c r="AIC58" s="6"/>
      <c r="AID58" s="6"/>
      <c r="AIE58" s="6"/>
      <c r="AIF58" s="6"/>
      <c r="AIG58" s="6"/>
      <c r="AIH58" s="6"/>
      <c r="AII58" s="6"/>
      <c r="AIJ58" s="6"/>
      <c r="AIK58" s="6"/>
      <c r="AIL58" s="6"/>
      <c r="AIM58" s="6"/>
      <c r="AIN58" s="6"/>
      <c r="AIO58" s="6"/>
      <c r="AIP58" s="6"/>
      <c r="AIQ58" s="6"/>
      <c r="AIR58" s="6"/>
      <c r="AIS58" s="6"/>
      <c r="AIT58" s="6"/>
      <c r="AIU58" s="6"/>
      <c r="AIV58" s="6"/>
      <c r="AIW58" s="6"/>
      <c r="AIX58" s="6"/>
      <c r="AIY58" s="6"/>
      <c r="AIZ58" s="6"/>
      <c r="AJA58" s="6"/>
      <c r="AJB58" s="6"/>
      <c r="AJC58" s="6"/>
      <c r="AJD58" s="6"/>
      <c r="AJE58" s="6"/>
      <c r="AJF58" s="6"/>
      <c r="AJG58" s="6"/>
      <c r="AJH58" s="6"/>
      <c r="AJI58" s="6"/>
      <c r="AJJ58" s="6"/>
      <c r="AJK58" s="6"/>
      <c r="AJL58" s="6"/>
      <c r="AJM58" s="6"/>
      <c r="AJN58" s="6"/>
      <c r="AJO58" s="6"/>
      <c r="AJP58" s="6"/>
      <c r="AJQ58" s="6"/>
      <c r="AJR58" s="6"/>
      <c r="AJS58" s="6"/>
      <c r="AJT58" s="6"/>
      <c r="AJU58" s="6"/>
      <c r="AJV58" s="6"/>
      <c r="AJW58" s="6"/>
      <c r="AJX58" s="6"/>
      <c r="AJY58" s="6"/>
      <c r="AJZ58" s="6"/>
      <c r="AKA58" s="6"/>
      <c r="AKB58" s="6"/>
      <c r="AKC58" s="6"/>
      <c r="AKD58" s="6"/>
      <c r="AKE58" s="6"/>
      <c r="AKF58" s="6"/>
      <c r="AKG58" s="6"/>
      <c r="AKH58" s="6"/>
      <c r="AKI58" s="6"/>
      <c r="AKJ58" s="6"/>
      <c r="AKK58" s="6"/>
      <c r="AKL58" s="6"/>
      <c r="AKM58" s="6"/>
      <c r="AKN58" s="6"/>
      <c r="AKO58" s="6"/>
      <c r="AKP58" s="6"/>
      <c r="AKQ58" s="6"/>
      <c r="AKR58" s="6"/>
      <c r="AKS58" s="6"/>
      <c r="AKT58" s="6"/>
      <c r="AKU58" s="6"/>
      <c r="AKV58" s="6"/>
      <c r="AKW58" s="6"/>
      <c r="AKX58" s="6"/>
      <c r="AKY58" s="6"/>
      <c r="AKZ58" s="6"/>
      <c r="ALA58" s="6"/>
      <c r="ALB58" s="6"/>
      <c r="ALC58" s="6"/>
      <c r="ALD58" s="6"/>
      <c r="ALE58" s="6"/>
      <c r="ALF58" s="6"/>
      <c r="ALG58" s="6"/>
      <c r="ALH58" s="6"/>
      <c r="ALI58" s="6"/>
      <c r="ALJ58" s="6"/>
      <c r="ALK58" s="6"/>
      <c r="ALL58" s="6"/>
      <c r="ALM58" s="6"/>
      <c r="ALN58" s="6"/>
      <c r="ALO58" s="6"/>
      <c r="ALP58" s="6"/>
      <c r="ALQ58" s="6"/>
      <c r="ALR58" s="6"/>
      <c r="ALS58" s="6"/>
      <c r="ALT58" s="6"/>
      <c r="ALU58" s="6"/>
      <c r="ALV58" s="6"/>
      <c r="ALW58" s="6"/>
      <c r="ALX58" s="6"/>
      <c r="ALY58" s="6"/>
      <c r="ALZ58" s="6"/>
      <c r="AMA58" s="6"/>
      <c r="AMB58" s="6"/>
      <c r="AMC58" s="6"/>
      <c r="AMD58" s="6"/>
      <c r="AME58" s="6"/>
      <c r="AMF58" s="6"/>
      <c r="AMG58" s="6"/>
      <c r="AMH58" s="6"/>
      <c r="AMI58" s="6"/>
      <c r="AMJ58" s="6"/>
      <c r="AMK58" s="6"/>
      <c r="AML58" s="6"/>
      <c r="AMM58" s="6"/>
      <c r="AMN58" s="6"/>
      <c r="AMO58" s="6"/>
      <c r="AMP58" s="6"/>
      <c r="AMQ58" s="6"/>
      <c r="AMR58" s="6"/>
      <c r="AMS58" s="6"/>
      <c r="AMT58" s="6"/>
      <c r="AMU58" s="6"/>
      <c r="AMV58" s="6"/>
      <c r="AMW58" s="6"/>
      <c r="AMX58" s="6"/>
      <c r="AMY58" s="6"/>
      <c r="AMZ58" s="6"/>
      <c r="ANA58" s="6"/>
      <c r="ANB58" s="6"/>
      <c r="ANC58" s="6"/>
      <c r="AND58" s="6"/>
      <c r="ANE58" s="6"/>
      <c r="ANF58" s="6"/>
      <c r="ANG58" s="6"/>
      <c r="ANH58" s="6"/>
      <c r="ANI58" s="6"/>
      <c r="ANJ58" s="6"/>
      <c r="ANK58" s="6"/>
      <c r="ANL58" s="6"/>
      <c r="ANM58" s="6"/>
      <c r="ANN58" s="6"/>
      <c r="ANO58" s="6"/>
      <c r="ANP58" s="6"/>
      <c r="ANQ58" s="6"/>
      <c r="ANR58" s="6"/>
      <c r="ANS58" s="6"/>
      <c r="ANT58" s="6"/>
      <c r="ANU58" s="6"/>
      <c r="ANV58" s="6"/>
      <c r="ANW58" s="6"/>
      <c r="ANX58" s="6"/>
      <c r="ANY58" s="6"/>
      <c r="ANZ58" s="6"/>
      <c r="AOA58" s="6"/>
      <c r="AOB58" s="6"/>
      <c r="AOC58" s="6"/>
      <c r="AOD58" s="6"/>
      <c r="AOE58" s="6"/>
      <c r="AOF58" s="6"/>
      <c r="AOG58" s="6"/>
      <c r="AOH58" s="6"/>
      <c r="AOI58" s="6"/>
      <c r="AOJ58" s="6"/>
      <c r="AOK58" s="6"/>
      <c r="AOL58" s="6"/>
      <c r="AOM58" s="6"/>
      <c r="AON58" s="6"/>
      <c r="AOO58" s="6"/>
      <c r="AOP58" s="6"/>
      <c r="AOQ58" s="6"/>
      <c r="AOR58" s="6"/>
      <c r="AOS58" s="6"/>
      <c r="AOT58" s="6"/>
      <c r="AOU58" s="6"/>
      <c r="AOV58" s="6"/>
      <c r="AOW58" s="6"/>
      <c r="AOX58" s="6"/>
      <c r="AOY58" s="6"/>
      <c r="AOZ58" s="6"/>
      <c r="APA58" s="6"/>
      <c r="APB58" s="6"/>
      <c r="APC58" s="6"/>
      <c r="APD58" s="6"/>
      <c r="APE58" s="6"/>
      <c r="APF58" s="6"/>
      <c r="APG58" s="6"/>
      <c r="APH58" s="6"/>
      <c r="API58" s="6"/>
      <c r="APJ58" s="6"/>
      <c r="APK58" s="6"/>
      <c r="APL58" s="6"/>
      <c r="APM58" s="6"/>
      <c r="APN58" s="6"/>
      <c r="APO58" s="6"/>
      <c r="APP58" s="6"/>
      <c r="APQ58" s="6"/>
      <c r="APR58" s="6"/>
      <c r="APS58" s="6"/>
      <c r="APT58" s="6"/>
      <c r="APU58" s="6"/>
      <c r="APV58" s="6"/>
      <c r="APW58" s="6"/>
      <c r="APX58" s="6"/>
      <c r="APY58" s="6"/>
      <c r="APZ58" s="6"/>
      <c r="AQA58" s="6"/>
      <c r="AQB58" s="6"/>
      <c r="AQC58" s="6"/>
      <c r="AQD58" s="6"/>
      <c r="AQE58" s="6"/>
      <c r="AQF58" s="6"/>
      <c r="AQG58" s="6"/>
      <c r="AQH58" s="6"/>
      <c r="AQI58" s="6"/>
      <c r="AQJ58" s="6"/>
      <c r="AQK58" s="6"/>
      <c r="AQL58" s="6"/>
      <c r="AQM58" s="6"/>
      <c r="AQN58" s="6"/>
      <c r="AQO58" s="6"/>
      <c r="AQP58" s="6"/>
      <c r="AQQ58" s="6"/>
      <c r="AQR58" s="6"/>
      <c r="AQS58" s="6"/>
      <c r="AQT58" s="6"/>
      <c r="AQU58" s="6"/>
      <c r="AQV58" s="6"/>
      <c r="AQW58" s="6"/>
      <c r="AQX58" s="6"/>
      <c r="AQY58" s="6"/>
      <c r="AQZ58" s="6"/>
      <c r="ARA58" s="6"/>
      <c r="ARB58" s="6"/>
      <c r="ARC58" s="6"/>
      <c r="ARD58" s="6"/>
      <c r="ARE58" s="6"/>
      <c r="ARF58" s="6"/>
      <c r="ARG58" s="6"/>
      <c r="ARH58" s="6"/>
      <c r="ARI58" s="6"/>
      <c r="ARJ58" s="6"/>
      <c r="ARK58" s="6"/>
      <c r="ARL58" s="6"/>
      <c r="ARM58" s="6"/>
      <c r="ARN58" s="6"/>
      <c r="ARO58" s="6"/>
      <c r="ARP58" s="6"/>
      <c r="ARQ58" s="6"/>
      <c r="ARR58" s="6"/>
      <c r="ARS58" s="6"/>
      <c r="ART58" s="6"/>
      <c r="ARU58" s="6"/>
      <c r="ARV58" s="6"/>
      <c r="ARW58" s="6"/>
      <c r="ARX58" s="6"/>
      <c r="ARY58" s="6"/>
      <c r="ARZ58" s="6"/>
      <c r="ASA58" s="6"/>
      <c r="ASB58" s="6"/>
      <c r="ASC58" s="6"/>
      <c r="ASD58" s="6"/>
      <c r="ASE58" s="6"/>
      <c r="ASF58" s="6"/>
      <c r="ASG58" s="6"/>
      <c r="ASH58" s="6"/>
      <c r="ASI58" s="6"/>
      <c r="ASJ58" s="6"/>
      <c r="ASK58" s="6"/>
      <c r="ASL58" s="6"/>
      <c r="ASM58" s="6"/>
      <c r="ASN58" s="6"/>
      <c r="ASO58" s="6"/>
      <c r="ASP58" s="6"/>
      <c r="ASQ58" s="6"/>
      <c r="ASR58" s="6"/>
      <c r="ASS58" s="6"/>
      <c r="AST58" s="6"/>
      <c r="ASU58" s="6"/>
      <c r="ASV58" s="6"/>
      <c r="ASW58" s="6"/>
      <c r="ASX58" s="6"/>
      <c r="ASY58" s="6"/>
      <c r="ASZ58" s="6"/>
      <c r="ATA58" s="6"/>
      <c r="ATB58" s="6"/>
      <c r="ATC58" s="6"/>
      <c r="ATD58" s="6"/>
      <c r="ATE58" s="6"/>
      <c r="ATF58" s="6"/>
      <c r="ATG58" s="6"/>
      <c r="ATH58" s="6"/>
      <c r="ATI58" s="6"/>
      <c r="ATJ58" s="6"/>
      <c r="ATK58" s="6"/>
      <c r="ATL58" s="6"/>
      <c r="ATM58" s="6"/>
      <c r="ATN58" s="6"/>
      <c r="ATO58" s="6"/>
      <c r="ATP58" s="6"/>
      <c r="ATQ58" s="6"/>
      <c r="ATR58" s="6"/>
      <c r="ATS58" s="6"/>
      <c r="ATT58" s="6"/>
      <c r="ATU58" s="6"/>
      <c r="ATV58" s="6"/>
      <c r="ATW58" s="6"/>
      <c r="ATX58" s="6"/>
      <c r="ATY58" s="6"/>
      <c r="ATZ58" s="6"/>
      <c r="AUA58" s="6"/>
      <c r="AUB58" s="6"/>
      <c r="AUC58" s="6"/>
      <c r="AUD58" s="6"/>
      <c r="AUE58" s="6"/>
      <c r="AUF58" s="6"/>
      <c r="AUG58" s="6"/>
      <c r="AUH58" s="6"/>
      <c r="AUI58" s="6"/>
      <c r="AUJ58" s="6"/>
      <c r="AUK58" s="6"/>
      <c r="AUL58" s="6"/>
      <c r="AUM58" s="6"/>
      <c r="AUN58" s="6"/>
      <c r="AUO58" s="6"/>
      <c r="AUP58" s="6"/>
      <c r="AUQ58" s="6"/>
      <c r="AUR58" s="6"/>
      <c r="AUS58" s="6"/>
      <c r="AUT58" s="6"/>
      <c r="AUU58" s="6"/>
      <c r="AUV58" s="6"/>
      <c r="AUW58" s="6"/>
      <c r="AUX58" s="6"/>
      <c r="AUY58" s="6"/>
      <c r="AUZ58" s="6"/>
      <c r="AVA58" s="6"/>
      <c r="AVB58" s="6"/>
      <c r="AVC58" s="6"/>
      <c r="AVD58" s="6"/>
      <c r="AVE58" s="6"/>
      <c r="AVF58" s="6"/>
      <c r="AVG58" s="6"/>
      <c r="AVH58" s="6"/>
      <c r="AVI58" s="6"/>
      <c r="AVJ58" s="6"/>
      <c r="AVK58" s="6"/>
      <c r="AVL58" s="6"/>
      <c r="AVM58" s="6"/>
      <c r="AVN58" s="6"/>
      <c r="AVO58" s="6"/>
      <c r="AVP58" s="6"/>
      <c r="AVQ58" s="6"/>
      <c r="AVR58" s="6"/>
      <c r="AVS58" s="6"/>
      <c r="AVT58" s="6"/>
      <c r="AVU58" s="6"/>
      <c r="AVV58" s="6"/>
      <c r="AVW58" s="6"/>
      <c r="AVX58" s="6"/>
      <c r="AVY58" s="6"/>
      <c r="AVZ58" s="6"/>
      <c r="AWA58" s="6"/>
      <c r="AWB58" s="6"/>
      <c r="AWC58" s="6"/>
      <c r="AWD58" s="6"/>
      <c r="AWE58" s="6"/>
      <c r="AWF58" s="6"/>
      <c r="AWG58" s="6"/>
      <c r="AWH58" s="6"/>
      <c r="AWI58" s="6"/>
      <c r="AWJ58" s="6"/>
      <c r="AWK58" s="6"/>
      <c r="AWL58" s="6"/>
      <c r="AWM58" s="6"/>
      <c r="AWN58" s="6"/>
      <c r="AWO58" s="6"/>
      <c r="AWP58" s="6"/>
      <c r="AWQ58" s="6"/>
      <c r="AWR58" s="6"/>
      <c r="AWS58" s="6"/>
      <c r="AWT58" s="6"/>
      <c r="AWU58" s="6"/>
      <c r="AWV58" s="6"/>
      <c r="AWW58" s="6"/>
      <c r="AWX58" s="6"/>
      <c r="AWY58" s="6"/>
      <c r="AWZ58" s="6"/>
      <c r="AXA58" s="6"/>
      <c r="AXB58" s="6"/>
      <c r="AXC58" s="6"/>
      <c r="AXD58" s="6"/>
      <c r="AXE58" s="6"/>
      <c r="AXF58" s="6"/>
      <c r="AXG58" s="6"/>
      <c r="AXH58" s="6"/>
      <c r="AXI58" s="6"/>
      <c r="AXJ58" s="6"/>
      <c r="AXK58" s="6"/>
      <c r="AXL58" s="6"/>
      <c r="AXM58" s="6"/>
      <c r="AXN58" s="6"/>
      <c r="AXO58" s="6"/>
      <c r="AXP58" s="6"/>
      <c r="AXQ58" s="6"/>
      <c r="AXR58" s="6"/>
      <c r="AXS58" s="6"/>
      <c r="AXT58" s="6"/>
      <c r="AXU58" s="6"/>
      <c r="AXV58" s="6"/>
      <c r="AXW58" s="6"/>
      <c r="AXX58" s="6"/>
      <c r="AXY58" s="6"/>
      <c r="AXZ58" s="6"/>
      <c r="AYA58" s="6"/>
      <c r="AYB58" s="6"/>
      <c r="AYC58" s="6"/>
      <c r="AYD58" s="6"/>
      <c r="AYE58" s="6"/>
      <c r="AYF58" s="6"/>
      <c r="AYG58" s="6"/>
      <c r="AYH58" s="6"/>
      <c r="AYI58" s="6"/>
      <c r="AYJ58" s="6"/>
      <c r="AYK58" s="6"/>
      <c r="AYL58" s="6"/>
      <c r="AYM58" s="6"/>
      <c r="AYN58" s="6"/>
      <c r="AYO58" s="6"/>
      <c r="AYP58" s="6"/>
      <c r="AYQ58" s="6"/>
      <c r="AYR58" s="6"/>
      <c r="AYS58" s="6"/>
      <c r="AYT58" s="6"/>
      <c r="AYU58" s="6"/>
      <c r="AYV58" s="6"/>
      <c r="AYW58" s="6"/>
      <c r="AYX58" s="6"/>
      <c r="AYY58" s="6"/>
      <c r="AYZ58" s="6"/>
      <c r="AZA58" s="6"/>
      <c r="AZB58" s="6"/>
      <c r="AZC58" s="6"/>
      <c r="AZD58" s="6"/>
      <c r="AZE58" s="6"/>
      <c r="AZF58" s="6"/>
      <c r="AZG58" s="6"/>
      <c r="AZH58" s="6"/>
      <c r="AZI58" s="6"/>
      <c r="AZJ58" s="6"/>
      <c r="AZK58" s="6"/>
      <c r="AZL58" s="6"/>
      <c r="AZM58" s="6"/>
      <c r="AZN58" s="6"/>
      <c r="AZO58" s="6"/>
      <c r="AZP58" s="6"/>
      <c r="AZQ58" s="6"/>
      <c r="AZR58" s="6"/>
      <c r="AZS58" s="6"/>
      <c r="AZT58" s="6"/>
      <c r="AZU58" s="6"/>
      <c r="AZV58" s="6"/>
      <c r="AZW58" s="6"/>
      <c r="AZX58" s="6"/>
      <c r="AZY58" s="6"/>
      <c r="AZZ58" s="6"/>
      <c r="BAA58" s="6"/>
      <c r="BAB58" s="6"/>
      <c r="BAC58" s="6"/>
      <c r="BAD58" s="6"/>
      <c r="BAE58" s="6"/>
      <c r="BAF58" s="6"/>
      <c r="BAG58" s="6"/>
      <c r="BAH58" s="6"/>
      <c r="BAI58" s="6"/>
      <c r="BAJ58" s="6"/>
      <c r="BAK58" s="6"/>
      <c r="BAL58" s="6"/>
      <c r="BAM58" s="6"/>
      <c r="BAN58" s="6"/>
      <c r="BAO58" s="6"/>
      <c r="BAP58" s="6"/>
      <c r="BAQ58" s="6"/>
      <c r="BAR58" s="6"/>
      <c r="BAS58" s="6"/>
      <c r="BAT58" s="6"/>
      <c r="BAU58" s="6"/>
      <c r="BAV58" s="6"/>
      <c r="BAW58" s="6"/>
      <c r="BAX58" s="6"/>
      <c r="BAY58" s="6"/>
      <c r="BAZ58" s="6"/>
      <c r="BBA58" s="6"/>
      <c r="BBB58" s="6"/>
      <c r="BBC58" s="6"/>
      <c r="BBD58" s="6"/>
      <c r="BBE58" s="6"/>
      <c r="BBF58" s="6"/>
      <c r="BBG58" s="6"/>
      <c r="BBH58" s="6"/>
      <c r="BBI58" s="6"/>
      <c r="BBJ58" s="6"/>
      <c r="BBK58" s="6"/>
      <c r="BBL58" s="6"/>
      <c r="BBM58" s="6"/>
      <c r="BBN58" s="6"/>
      <c r="BBO58" s="6"/>
      <c r="BBP58" s="6"/>
      <c r="BBQ58" s="6"/>
      <c r="BBR58" s="6"/>
      <c r="BBS58" s="6"/>
      <c r="BBT58" s="6"/>
      <c r="BBU58" s="6"/>
      <c r="BBV58" s="6"/>
      <c r="BBW58" s="6"/>
      <c r="BBX58" s="6"/>
      <c r="BBY58" s="6"/>
      <c r="BBZ58" s="6"/>
      <c r="BCA58" s="6"/>
      <c r="BCB58" s="6"/>
      <c r="BCC58" s="6"/>
      <c r="BCD58" s="6"/>
      <c r="BCE58" s="6"/>
      <c r="BCF58" s="6"/>
      <c r="BCG58" s="6"/>
      <c r="BCH58" s="6"/>
      <c r="BCI58" s="6"/>
      <c r="BCJ58" s="6"/>
      <c r="BCK58" s="6"/>
      <c r="BCL58" s="6"/>
      <c r="BCM58" s="6"/>
      <c r="BCN58" s="6"/>
      <c r="BCO58" s="6"/>
      <c r="BCP58" s="6"/>
      <c r="BCQ58" s="6"/>
      <c r="BCR58" s="6"/>
      <c r="BCS58" s="6"/>
      <c r="BCT58" s="6"/>
      <c r="BCU58" s="6"/>
      <c r="BCV58" s="6"/>
      <c r="BCW58" s="6"/>
      <c r="BCX58" s="6"/>
      <c r="BCY58" s="6"/>
      <c r="BCZ58" s="6"/>
      <c r="BDA58" s="6"/>
      <c r="BDB58" s="6"/>
      <c r="BDC58" s="6"/>
      <c r="BDD58" s="6"/>
      <c r="BDE58" s="6"/>
      <c r="BDF58" s="6"/>
      <c r="BDG58" s="6"/>
      <c r="BDH58" s="6"/>
      <c r="BDI58" s="6"/>
      <c r="BDJ58" s="6"/>
      <c r="BDK58" s="6"/>
      <c r="BDL58" s="6"/>
      <c r="BDM58" s="6"/>
      <c r="BDN58" s="6"/>
      <c r="BDO58" s="6"/>
      <c r="BDP58" s="6"/>
      <c r="BDQ58" s="6"/>
      <c r="BDR58" s="6"/>
      <c r="BDS58" s="6"/>
      <c r="BDT58" s="6"/>
      <c r="BDU58" s="6"/>
      <c r="BDV58" s="6"/>
      <c r="BDW58" s="6"/>
      <c r="BDX58" s="6"/>
      <c r="BDY58" s="6"/>
      <c r="BDZ58" s="6"/>
      <c r="BEA58" s="6"/>
      <c r="BEB58" s="6"/>
      <c r="BEC58" s="6"/>
      <c r="BED58" s="6"/>
      <c r="BEE58" s="6"/>
      <c r="BEF58" s="6"/>
      <c r="BEG58" s="6"/>
      <c r="BEH58" s="6"/>
      <c r="BEI58" s="6"/>
      <c r="BEJ58" s="6"/>
      <c r="BEK58" s="6"/>
      <c r="BEL58" s="6"/>
      <c r="BEM58" s="6"/>
      <c r="BEN58" s="6"/>
      <c r="BEO58" s="6"/>
      <c r="BEP58" s="6"/>
      <c r="BEQ58" s="6"/>
      <c r="BER58" s="6"/>
      <c r="BES58" s="6"/>
      <c r="BET58" s="6"/>
      <c r="BEU58" s="6"/>
      <c r="BEV58" s="6"/>
      <c r="BEW58" s="6"/>
      <c r="BEX58" s="6"/>
      <c r="BEY58" s="6"/>
      <c r="BEZ58" s="6"/>
      <c r="BFA58" s="6"/>
      <c r="BFB58" s="6"/>
      <c r="BFC58" s="6"/>
      <c r="BFD58" s="6"/>
      <c r="BFE58" s="6"/>
      <c r="BFF58" s="6"/>
      <c r="BFG58" s="6"/>
      <c r="BFH58" s="6"/>
      <c r="BFI58" s="6"/>
      <c r="BFJ58" s="6"/>
      <c r="BFK58" s="6"/>
      <c r="BFL58" s="6"/>
      <c r="BFM58" s="6"/>
      <c r="BFN58" s="6"/>
      <c r="BFO58" s="6"/>
      <c r="BFP58" s="6"/>
      <c r="BFQ58" s="6"/>
      <c r="BFR58" s="6"/>
      <c r="BFS58" s="6"/>
      <c r="BFT58" s="6"/>
      <c r="BFU58" s="6"/>
      <c r="BFV58" s="6"/>
      <c r="BFW58" s="6"/>
      <c r="BFX58" s="6"/>
      <c r="BFY58" s="6"/>
      <c r="BFZ58" s="6"/>
      <c r="BGA58" s="6"/>
      <c r="BGB58" s="6"/>
      <c r="BGC58" s="6"/>
      <c r="BGD58" s="6"/>
      <c r="BGE58" s="6"/>
      <c r="BGF58" s="6"/>
      <c r="BGG58" s="6"/>
      <c r="BGH58" s="6"/>
      <c r="BGI58" s="6"/>
      <c r="BGJ58" s="6"/>
      <c r="BGK58" s="6"/>
      <c r="BGL58" s="6"/>
      <c r="BGM58" s="6"/>
      <c r="BGN58" s="6"/>
      <c r="BGO58" s="6"/>
      <c r="BGP58" s="6"/>
      <c r="BGQ58" s="6"/>
      <c r="BGR58" s="6"/>
      <c r="BGS58" s="6"/>
      <c r="BGT58" s="6"/>
      <c r="BGU58" s="6"/>
      <c r="BGV58" s="6"/>
      <c r="BGW58" s="6"/>
      <c r="BGX58" s="6"/>
      <c r="BGY58" s="6"/>
      <c r="BGZ58" s="6"/>
      <c r="BHA58" s="6"/>
      <c r="BHB58" s="6"/>
      <c r="BHC58" s="6"/>
      <c r="BHD58" s="6"/>
      <c r="BHE58" s="6"/>
      <c r="BHF58" s="6"/>
      <c r="BHG58" s="6"/>
      <c r="BHH58" s="6"/>
      <c r="BHI58" s="6"/>
      <c r="BHJ58" s="6"/>
      <c r="BHK58" s="6"/>
      <c r="BHL58" s="6"/>
      <c r="BHM58" s="6"/>
      <c r="BHN58" s="6"/>
      <c r="BHO58" s="6"/>
      <c r="BHP58" s="6"/>
      <c r="BHQ58" s="6"/>
      <c r="BHR58" s="6"/>
      <c r="BHS58" s="6"/>
      <c r="BHT58" s="6"/>
      <c r="BHU58" s="6"/>
      <c r="BHV58" s="6"/>
      <c r="BHW58" s="6"/>
      <c r="BHX58" s="6"/>
      <c r="BHY58" s="6"/>
      <c r="BHZ58" s="6"/>
      <c r="BIA58" s="6"/>
      <c r="BIB58" s="6"/>
      <c r="BIC58" s="6"/>
      <c r="BID58" s="6"/>
      <c r="BIE58" s="6"/>
      <c r="BIF58" s="6"/>
      <c r="BIG58" s="6"/>
      <c r="BIH58" s="6"/>
      <c r="BII58" s="6"/>
      <c r="BIJ58" s="6"/>
      <c r="BIK58" s="6"/>
      <c r="BIL58" s="6"/>
      <c r="BIM58" s="6"/>
      <c r="BIN58" s="6"/>
      <c r="BIO58" s="6"/>
      <c r="BIP58" s="6"/>
      <c r="BIQ58" s="6"/>
      <c r="BIR58" s="6"/>
      <c r="BIS58" s="6"/>
      <c r="BIT58" s="6"/>
      <c r="BIU58" s="6"/>
      <c r="BIV58" s="6"/>
      <c r="BIW58" s="6"/>
      <c r="BIX58" s="6"/>
      <c r="BIY58" s="6"/>
      <c r="BIZ58" s="6"/>
      <c r="BJA58" s="6"/>
      <c r="BJB58" s="6"/>
      <c r="BJC58" s="6"/>
      <c r="BJD58" s="6"/>
      <c r="BJE58" s="6"/>
      <c r="BJF58" s="6"/>
      <c r="BJG58" s="6"/>
      <c r="BJH58" s="6"/>
      <c r="BJI58" s="6"/>
      <c r="BJJ58" s="6"/>
      <c r="BJK58" s="6"/>
      <c r="BJL58" s="6"/>
      <c r="BJM58" s="6"/>
      <c r="BJN58" s="6"/>
      <c r="BJO58" s="6"/>
      <c r="BJP58" s="6"/>
      <c r="BJQ58" s="6"/>
      <c r="BJR58" s="6"/>
      <c r="BJS58" s="6"/>
      <c r="BJT58" s="6"/>
      <c r="BJU58" s="6"/>
      <c r="BJV58" s="6"/>
      <c r="BJW58" s="6"/>
      <c r="BJX58" s="6"/>
      <c r="BJY58" s="6"/>
      <c r="BJZ58" s="6"/>
      <c r="BKA58" s="6"/>
      <c r="BKB58" s="6"/>
      <c r="BKC58" s="6"/>
      <c r="BKD58" s="6"/>
      <c r="BKE58" s="6"/>
      <c r="BKF58" s="6"/>
      <c r="BKG58" s="6"/>
      <c r="BKH58" s="6"/>
      <c r="BKI58" s="6"/>
      <c r="BKJ58" s="6"/>
      <c r="BKK58" s="6"/>
      <c r="BKL58" s="6"/>
      <c r="BKM58" s="6"/>
      <c r="BKN58" s="6"/>
      <c r="BKO58" s="6"/>
      <c r="BKP58" s="6"/>
      <c r="BKQ58" s="6"/>
      <c r="BKR58" s="6"/>
      <c r="BKS58" s="6"/>
      <c r="BKT58" s="6"/>
      <c r="BKU58" s="6"/>
      <c r="BKV58" s="6"/>
      <c r="BKW58" s="6"/>
      <c r="BKX58" s="6"/>
      <c r="BKY58" s="6"/>
      <c r="BKZ58" s="6"/>
      <c r="BLA58" s="6"/>
      <c r="BLB58" s="6"/>
      <c r="BLC58" s="6"/>
      <c r="BLD58" s="6"/>
      <c r="BLE58" s="6"/>
      <c r="BLF58" s="6"/>
      <c r="BLG58" s="6"/>
      <c r="BLH58" s="6"/>
      <c r="BLI58" s="6"/>
      <c r="BLJ58" s="6"/>
      <c r="BLK58" s="6"/>
      <c r="BLL58" s="6"/>
      <c r="BLM58" s="6"/>
      <c r="BLN58" s="6"/>
      <c r="BLO58" s="6"/>
      <c r="BLP58" s="6"/>
      <c r="BLQ58" s="6"/>
      <c r="BLR58" s="6"/>
      <c r="BLS58" s="6"/>
      <c r="BLT58" s="6"/>
      <c r="BLU58" s="6"/>
      <c r="BLV58" s="6"/>
      <c r="BLW58" s="6"/>
      <c r="BLX58" s="6"/>
      <c r="BLY58" s="6"/>
      <c r="BLZ58" s="6"/>
      <c r="BMA58" s="6"/>
      <c r="BMB58" s="6"/>
      <c r="BMC58" s="6"/>
      <c r="BMD58" s="6"/>
      <c r="BME58" s="6"/>
      <c r="BMF58" s="6"/>
      <c r="BMG58" s="6"/>
      <c r="BMH58" s="6"/>
      <c r="BMI58" s="6"/>
      <c r="BMJ58" s="6"/>
      <c r="BMK58" s="6"/>
      <c r="BML58" s="6"/>
      <c r="BMM58" s="6"/>
      <c r="BMN58" s="6"/>
      <c r="BMO58" s="6"/>
      <c r="BMP58" s="6"/>
      <c r="BMQ58" s="6"/>
      <c r="BMR58" s="6"/>
      <c r="BMS58" s="6"/>
      <c r="BMT58" s="6"/>
      <c r="BMU58" s="6"/>
      <c r="BMV58" s="6"/>
      <c r="BMW58" s="6"/>
      <c r="BMX58" s="6"/>
      <c r="BMY58" s="6"/>
      <c r="BMZ58" s="6"/>
      <c r="BNA58" s="6"/>
      <c r="BNB58" s="6"/>
      <c r="BNC58" s="6"/>
      <c r="BND58" s="6"/>
      <c r="BNE58" s="6"/>
      <c r="BNF58" s="6"/>
      <c r="BNG58" s="6"/>
      <c r="BNH58" s="6"/>
      <c r="BNI58" s="6"/>
      <c r="BNJ58" s="6"/>
      <c r="BNK58" s="6"/>
      <c r="BNL58" s="6"/>
      <c r="BNM58" s="6"/>
      <c r="BNN58" s="6"/>
      <c r="BNO58" s="6"/>
      <c r="BNP58" s="6"/>
      <c r="BNQ58" s="6"/>
      <c r="BNR58" s="6"/>
      <c r="BNS58" s="6"/>
      <c r="BNT58" s="6"/>
      <c r="BNU58" s="6"/>
      <c r="BNV58" s="6"/>
      <c r="BNW58" s="6"/>
      <c r="BNX58" s="6"/>
      <c r="BNY58" s="6"/>
      <c r="BNZ58" s="6"/>
      <c r="BOA58" s="6"/>
      <c r="BOB58" s="6"/>
      <c r="BOC58" s="6"/>
      <c r="BOD58" s="6"/>
      <c r="BOE58" s="6"/>
      <c r="BOF58" s="6"/>
      <c r="BOG58" s="6"/>
      <c r="BOH58" s="6"/>
      <c r="BOI58" s="6"/>
      <c r="BOJ58" s="6"/>
      <c r="BOK58" s="6"/>
      <c r="BOL58" s="6"/>
      <c r="BOM58" s="6"/>
      <c r="BON58" s="6"/>
      <c r="BOO58" s="6"/>
      <c r="BOP58" s="6"/>
      <c r="BOQ58" s="6"/>
      <c r="BOR58" s="6"/>
      <c r="BOS58" s="6"/>
      <c r="BOT58" s="6"/>
      <c r="BOU58" s="6"/>
      <c r="BOV58" s="6"/>
      <c r="BOW58" s="6"/>
      <c r="BOX58" s="6"/>
      <c r="BOY58" s="6"/>
      <c r="BOZ58" s="6"/>
      <c r="BPA58" s="6"/>
      <c r="BPB58" s="6"/>
      <c r="BPC58" s="6"/>
      <c r="BPD58" s="6"/>
      <c r="BPE58" s="6"/>
      <c r="BPF58" s="6"/>
      <c r="BPG58" s="6"/>
      <c r="BPH58" s="6"/>
      <c r="BPI58" s="6"/>
      <c r="BPJ58" s="6"/>
      <c r="BPK58" s="6"/>
      <c r="BPL58" s="6"/>
      <c r="BPM58" s="6"/>
      <c r="BPN58" s="6"/>
      <c r="BPO58" s="6"/>
      <c r="BPP58" s="6"/>
      <c r="BPQ58" s="6"/>
      <c r="BPR58" s="6"/>
      <c r="BPS58" s="6"/>
      <c r="BPT58" s="6"/>
      <c r="BPU58" s="6"/>
      <c r="BPV58" s="6"/>
      <c r="BPW58" s="6"/>
      <c r="BPX58" s="6"/>
      <c r="BPY58" s="6"/>
      <c r="BPZ58" s="6"/>
      <c r="BQA58" s="6"/>
      <c r="BQB58" s="6"/>
      <c r="BQC58" s="6"/>
      <c r="BQD58" s="6"/>
      <c r="BQE58" s="6"/>
      <c r="BQF58" s="6"/>
      <c r="BQG58" s="6"/>
      <c r="BQH58" s="6"/>
      <c r="BQI58" s="6"/>
      <c r="BQJ58" s="6"/>
      <c r="BQK58" s="6"/>
      <c r="BQL58" s="6"/>
      <c r="BQM58" s="6"/>
      <c r="BQN58" s="6"/>
      <c r="BQO58" s="6"/>
      <c r="BQP58" s="6"/>
      <c r="BQQ58" s="6"/>
      <c r="BQR58" s="6"/>
      <c r="BQS58" s="6"/>
      <c r="BQT58" s="6"/>
      <c r="BQU58" s="6"/>
      <c r="BQV58" s="6"/>
      <c r="BQW58" s="6"/>
      <c r="BQX58" s="6"/>
      <c r="BQY58" s="6"/>
      <c r="BQZ58" s="6"/>
      <c r="BRA58" s="6"/>
      <c r="BRB58" s="6"/>
      <c r="BRC58" s="6"/>
      <c r="BRD58" s="6"/>
      <c r="BRE58" s="6"/>
      <c r="BRF58" s="6"/>
      <c r="BRG58" s="6"/>
      <c r="BRH58" s="6"/>
      <c r="BRI58" s="6"/>
      <c r="BRJ58" s="6"/>
      <c r="BRK58" s="6"/>
      <c r="BRL58" s="6"/>
      <c r="BRM58" s="6"/>
      <c r="BRN58" s="6"/>
      <c r="BRO58" s="6"/>
      <c r="BRP58" s="6"/>
      <c r="BRQ58" s="6"/>
      <c r="BRR58" s="6"/>
      <c r="BRS58" s="6"/>
      <c r="BRT58" s="6"/>
      <c r="BRU58" s="6"/>
      <c r="BRV58" s="6"/>
      <c r="BRW58" s="6"/>
      <c r="BRX58" s="6"/>
      <c r="BRY58" s="6"/>
      <c r="BRZ58" s="6"/>
      <c r="BSA58" s="6"/>
      <c r="BSB58" s="6"/>
      <c r="BSC58" s="6"/>
      <c r="BSD58" s="6"/>
      <c r="BSE58" s="6"/>
      <c r="BSF58" s="6"/>
      <c r="BSG58" s="6"/>
      <c r="BSH58" s="6"/>
      <c r="BSI58" s="6"/>
      <c r="BSJ58" s="6"/>
      <c r="BSK58" s="6"/>
      <c r="BSL58" s="6"/>
      <c r="BSM58" s="6"/>
      <c r="BSN58" s="6"/>
      <c r="BSO58" s="6"/>
      <c r="BSP58" s="6"/>
      <c r="BSQ58" s="6"/>
      <c r="BSR58" s="6"/>
      <c r="BSS58" s="6"/>
      <c r="BST58" s="6"/>
      <c r="BSU58" s="6"/>
      <c r="BSV58" s="6"/>
      <c r="BSW58" s="6"/>
      <c r="BSX58" s="6"/>
      <c r="BSY58" s="6"/>
      <c r="BSZ58" s="6"/>
      <c r="BTA58" s="6"/>
      <c r="BTB58" s="6"/>
      <c r="BTC58" s="6"/>
      <c r="BTD58" s="6"/>
      <c r="BTE58" s="6"/>
      <c r="BTF58" s="6"/>
      <c r="BTG58" s="6"/>
      <c r="BTH58" s="6"/>
      <c r="BTI58" s="6"/>
      <c r="BTJ58" s="6"/>
      <c r="BTK58" s="6"/>
      <c r="BTL58" s="6"/>
      <c r="BTM58" s="6"/>
      <c r="BTN58" s="6"/>
      <c r="BTO58" s="6"/>
      <c r="BTP58" s="6"/>
      <c r="BTQ58" s="6"/>
      <c r="BTR58" s="6"/>
      <c r="BTS58" s="6"/>
      <c r="BTT58" s="6"/>
      <c r="BTU58" s="6"/>
      <c r="BTV58" s="6"/>
      <c r="BTW58" s="6"/>
      <c r="BTX58" s="6"/>
      <c r="BTY58" s="6"/>
      <c r="BTZ58" s="6"/>
      <c r="BUA58" s="6"/>
      <c r="BUB58" s="6"/>
      <c r="BUC58" s="6"/>
      <c r="BUD58" s="6"/>
      <c r="BUE58" s="6"/>
      <c r="BUF58" s="6"/>
      <c r="BUG58" s="6"/>
      <c r="BUH58" s="6"/>
      <c r="BUI58" s="6"/>
      <c r="BUJ58" s="6"/>
      <c r="BUK58" s="6"/>
      <c r="BUL58" s="6"/>
      <c r="BUM58" s="6"/>
      <c r="BUN58" s="6"/>
      <c r="BUO58" s="6"/>
      <c r="BUP58" s="6"/>
      <c r="BUQ58" s="6"/>
      <c r="BUR58" s="6"/>
      <c r="BUS58" s="6"/>
      <c r="BUT58" s="6"/>
      <c r="BUU58" s="6"/>
      <c r="BUV58" s="6"/>
      <c r="BUW58" s="6"/>
      <c r="BUX58" s="6"/>
      <c r="BUY58" s="6"/>
      <c r="BUZ58" s="6"/>
      <c r="BVA58" s="6"/>
      <c r="BVB58" s="6"/>
      <c r="BVC58" s="6"/>
      <c r="BVD58" s="6"/>
      <c r="BVE58" s="6"/>
      <c r="BVF58" s="6"/>
      <c r="BVG58" s="6"/>
      <c r="BVH58" s="6"/>
      <c r="BVI58" s="6"/>
      <c r="BVJ58" s="6"/>
      <c r="BVK58" s="6"/>
      <c r="BVL58" s="6"/>
      <c r="BVM58" s="6"/>
      <c r="BVN58" s="6"/>
      <c r="BVO58" s="6"/>
      <c r="BVP58" s="6"/>
      <c r="BVQ58" s="6"/>
      <c r="BVR58" s="6"/>
      <c r="BVS58" s="6"/>
      <c r="BVT58" s="6"/>
      <c r="BVU58" s="6"/>
      <c r="BVV58" s="6"/>
      <c r="BVW58" s="6"/>
      <c r="BVX58" s="6"/>
      <c r="BVY58" s="6"/>
      <c r="BVZ58" s="6"/>
      <c r="BWA58" s="6"/>
      <c r="BWB58" s="6"/>
      <c r="BWC58" s="6"/>
      <c r="BWD58" s="6"/>
      <c r="BWE58" s="6"/>
      <c r="BWF58" s="6"/>
      <c r="BWG58" s="6"/>
      <c r="BWH58" s="6"/>
      <c r="BWI58" s="6"/>
      <c r="BWJ58" s="6"/>
      <c r="BWK58" s="6"/>
      <c r="BWL58" s="6"/>
      <c r="BWM58" s="6"/>
      <c r="BWN58" s="6"/>
      <c r="BWO58" s="6"/>
      <c r="BWP58" s="6"/>
      <c r="BWQ58" s="6"/>
      <c r="BWR58" s="6"/>
      <c r="BWS58" s="6"/>
      <c r="BWT58" s="6"/>
      <c r="BWU58" s="6"/>
      <c r="BWV58" s="6"/>
      <c r="BWW58" s="6"/>
      <c r="BWX58" s="6"/>
      <c r="BWY58" s="6"/>
      <c r="BWZ58" s="6"/>
      <c r="BXA58" s="6"/>
      <c r="BXB58" s="6"/>
      <c r="BXC58" s="6"/>
      <c r="BXD58" s="6"/>
      <c r="BXE58" s="6"/>
      <c r="BXF58" s="6"/>
      <c r="BXG58" s="6"/>
      <c r="BXH58" s="6"/>
      <c r="BXI58" s="6"/>
      <c r="BXJ58" s="6"/>
      <c r="BXK58" s="6"/>
      <c r="BXL58" s="6"/>
      <c r="BXM58" s="6"/>
      <c r="BXN58" s="6"/>
      <c r="BXO58" s="6"/>
      <c r="BXP58" s="6"/>
      <c r="BXQ58" s="6"/>
      <c r="BXR58" s="6"/>
      <c r="BXS58" s="6"/>
      <c r="BXT58" s="6"/>
      <c r="BXU58" s="6"/>
      <c r="BXV58" s="6"/>
      <c r="BXW58" s="6"/>
      <c r="BXX58" s="6"/>
      <c r="BXY58" s="6"/>
      <c r="BXZ58" s="6"/>
      <c r="BYA58" s="6"/>
      <c r="BYB58" s="6"/>
      <c r="BYC58" s="6"/>
      <c r="BYD58" s="6"/>
      <c r="BYE58" s="6"/>
      <c r="BYF58" s="6"/>
      <c r="BYG58" s="6"/>
      <c r="BYH58" s="6"/>
      <c r="BYI58" s="6"/>
      <c r="BYJ58" s="6"/>
      <c r="BYK58" s="6"/>
      <c r="BYL58" s="6"/>
      <c r="BYM58" s="6"/>
      <c r="BYN58" s="6"/>
      <c r="BYO58" s="6"/>
      <c r="BYP58" s="6"/>
      <c r="BYQ58" s="6"/>
      <c r="BYR58" s="6"/>
      <c r="BYS58" s="6"/>
      <c r="BYT58" s="6"/>
      <c r="BYU58" s="6"/>
      <c r="BYV58" s="6"/>
      <c r="BYW58" s="6"/>
      <c r="BYX58" s="6"/>
      <c r="BYY58" s="6"/>
      <c r="BYZ58" s="6"/>
      <c r="BZA58" s="6"/>
      <c r="BZB58" s="6"/>
      <c r="BZC58" s="6"/>
      <c r="BZD58" s="6"/>
      <c r="BZE58" s="6"/>
      <c r="BZF58" s="6"/>
      <c r="BZG58" s="6"/>
      <c r="BZH58" s="6"/>
      <c r="BZI58" s="6"/>
      <c r="BZJ58" s="6"/>
      <c r="BZK58" s="6"/>
      <c r="BZL58" s="6"/>
      <c r="BZM58" s="6"/>
      <c r="BZN58" s="6"/>
      <c r="BZO58" s="6"/>
      <c r="BZP58" s="6"/>
      <c r="BZQ58" s="6"/>
      <c r="BZR58" s="6"/>
      <c r="BZS58" s="6"/>
      <c r="BZT58" s="6"/>
      <c r="BZU58" s="6"/>
      <c r="BZV58" s="6"/>
      <c r="BZW58" s="6"/>
      <c r="BZX58" s="6"/>
      <c r="BZY58" s="6"/>
      <c r="BZZ58" s="6"/>
      <c r="CAA58" s="6"/>
      <c r="CAB58" s="6"/>
      <c r="CAC58" s="6"/>
      <c r="CAD58" s="6"/>
      <c r="CAE58" s="6"/>
      <c r="CAF58" s="6"/>
      <c r="CAG58" s="6"/>
      <c r="CAH58" s="6"/>
      <c r="CAI58" s="6"/>
      <c r="CAJ58" s="6"/>
      <c r="CAK58" s="6"/>
      <c r="CAL58" s="6"/>
      <c r="CAM58" s="6"/>
      <c r="CAN58" s="6"/>
      <c r="CAO58" s="6"/>
      <c r="CAP58" s="6"/>
      <c r="CAQ58" s="6"/>
      <c r="CAR58" s="6"/>
      <c r="CAS58" s="6"/>
      <c r="CAT58" s="6"/>
      <c r="CAU58" s="6"/>
      <c r="CAV58" s="6"/>
      <c r="CAW58" s="6"/>
      <c r="CAX58" s="6"/>
      <c r="CAY58" s="6"/>
      <c r="CAZ58" s="6"/>
      <c r="CBA58" s="6"/>
      <c r="CBB58" s="6"/>
      <c r="CBC58" s="6"/>
      <c r="CBD58" s="6"/>
      <c r="CBE58" s="6"/>
      <c r="CBF58" s="6"/>
      <c r="CBG58" s="6"/>
      <c r="CBH58" s="6"/>
      <c r="CBI58" s="6"/>
      <c r="CBJ58" s="6"/>
      <c r="CBK58" s="6"/>
      <c r="CBL58" s="6"/>
      <c r="CBM58" s="6"/>
      <c r="CBN58" s="6"/>
      <c r="CBO58" s="6"/>
      <c r="CBP58" s="6"/>
      <c r="CBQ58" s="6"/>
      <c r="CBR58" s="6"/>
      <c r="CBS58" s="6"/>
      <c r="CBT58" s="6"/>
      <c r="CBU58" s="6"/>
      <c r="CBV58" s="6"/>
      <c r="CBW58" s="6"/>
      <c r="CBX58" s="6"/>
      <c r="CBY58" s="6"/>
      <c r="CBZ58" s="6"/>
      <c r="CCA58" s="6"/>
      <c r="CCB58" s="6"/>
      <c r="CCC58" s="6"/>
      <c r="CCD58" s="6"/>
      <c r="CCE58" s="6"/>
      <c r="CCF58" s="6"/>
      <c r="CCG58" s="6"/>
      <c r="CCH58" s="6"/>
      <c r="CCI58" s="6"/>
      <c r="CCJ58" s="6"/>
      <c r="CCK58" s="6"/>
      <c r="CCL58" s="6"/>
      <c r="CCM58" s="6"/>
      <c r="CCN58" s="6"/>
      <c r="CCO58" s="6"/>
      <c r="CCP58" s="6"/>
      <c r="CCQ58" s="6"/>
      <c r="CCR58" s="6"/>
      <c r="CCS58" s="6"/>
      <c r="CCT58" s="6"/>
      <c r="CCU58" s="6"/>
      <c r="CCV58" s="6"/>
      <c r="CCW58" s="6"/>
      <c r="CCX58" s="6"/>
      <c r="CCY58" s="6"/>
      <c r="CCZ58" s="6"/>
      <c r="CDA58" s="6"/>
      <c r="CDB58" s="6"/>
      <c r="CDC58" s="6"/>
      <c r="CDD58" s="6"/>
      <c r="CDE58" s="6"/>
      <c r="CDF58" s="6"/>
      <c r="CDG58" s="6"/>
      <c r="CDH58" s="6"/>
      <c r="CDI58" s="6"/>
      <c r="CDJ58" s="6"/>
      <c r="CDK58" s="6"/>
      <c r="CDL58" s="6"/>
      <c r="CDM58" s="6"/>
      <c r="CDN58" s="6"/>
      <c r="CDO58" s="6"/>
      <c r="CDP58" s="6"/>
      <c r="CDQ58" s="6"/>
      <c r="CDR58" s="6"/>
      <c r="CDS58" s="6"/>
      <c r="CDT58" s="6"/>
      <c r="CDU58" s="6"/>
      <c r="CDV58" s="6"/>
      <c r="CDW58" s="6"/>
      <c r="CDX58" s="6"/>
      <c r="CDY58" s="6"/>
      <c r="CDZ58" s="6"/>
      <c r="CEA58" s="6"/>
      <c r="CEB58" s="6"/>
      <c r="CEC58" s="6"/>
      <c r="CED58" s="6"/>
      <c r="CEE58" s="6"/>
      <c r="CEF58" s="6"/>
      <c r="CEG58" s="6"/>
      <c r="CEH58" s="6"/>
      <c r="CEI58" s="6"/>
      <c r="CEJ58" s="6"/>
      <c r="CEK58" s="6"/>
      <c r="CEL58" s="6"/>
      <c r="CEM58" s="6"/>
      <c r="CEN58" s="6"/>
      <c r="CEO58" s="6"/>
      <c r="CEP58" s="6"/>
      <c r="CEQ58" s="6"/>
      <c r="CER58" s="6"/>
      <c r="CES58" s="6"/>
      <c r="CET58" s="6"/>
      <c r="CEU58" s="6"/>
      <c r="CEV58" s="6"/>
      <c r="CEW58" s="6"/>
      <c r="CEX58" s="6"/>
      <c r="CEY58" s="6"/>
      <c r="CEZ58" s="6"/>
      <c r="CFA58" s="6"/>
      <c r="CFB58" s="6"/>
      <c r="CFC58" s="6"/>
      <c r="CFD58" s="6"/>
      <c r="CFE58" s="6"/>
      <c r="CFF58" s="6"/>
      <c r="CFG58" s="6"/>
      <c r="CFH58" s="6"/>
      <c r="CFI58" s="6"/>
      <c r="CFJ58" s="6"/>
      <c r="CFK58" s="6"/>
      <c r="CFL58" s="6"/>
      <c r="CFM58" s="6"/>
      <c r="CFN58" s="6"/>
      <c r="CFO58" s="6"/>
      <c r="CFP58" s="6"/>
      <c r="CFQ58" s="6"/>
      <c r="CFR58" s="6"/>
      <c r="CFS58" s="6"/>
      <c r="CFT58" s="6"/>
      <c r="CFU58" s="6"/>
      <c r="CFV58" s="6"/>
      <c r="CFW58" s="6"/>
      <c r="CFX58" s="6"/>
      <c r="CFY58" s="6"/>
      <c r="CFZ58" s="6"/>
      <c r="CGA58" s="6"/>
      <c r="CGB58" s="6"/>
      <c r="CGC58" s="6"/>
      <c r="CGD58" s="6"/>
      <c r="CGE58" s="6"/>
      <c r="CGF58" s="6"/>
      <c r="CGG58" s="6"/>
      <c r="CGH58" s="6"/>
      <c r="CGI58" s="6"/>
      <c r="CGJ58" s="6"/>
      <c r="CGK58" s="6"/>
      <c r="CGL58" s="6"/>
      <c r="CGM58" s="6"/>
      <c r="CGN58" s="6"/>
      <c r="CGO58" s="6"/>
      <c r="CGP58" s="6"/>
      <c r="CGQ58" s="6"/>
      <c r="CGR58" s="6"/>
      <c r="CGS58" s="6"/>
      <c r="CGT58" s="6"/>
      <c r="CGU58" s="6"/>
      <c r="CGV58" s="6"/>
      <c r="CGW58" s="6"/>
      <c r="CGX58" s="6"/>
      <c r="CGY58" s="6"/>
      <c r="CGZ58" s="6"/>
      <c r="CHA58" s="6"/>
      <c r="CHB58" s="6"/>
      <c r="CHC58" s="6"/>
      <c r="CHD58" s="6"/>
      <c r="CHE58" s="6"/>
      <c r="CHF58" s="6"/>
      <c r="CHG58" s="6"/>
      <c r="CHH58" s="6"/>
      <c r="CHI58" s="6"/>
      <c r="CHJ58" s="6"/>
      <c r="CHK58" s="6"/>
      <c r="CHL58" s="6"/>
      <c r="CHM58" s="6"/>
      <c r="CHN58" s="6"/>
      <c r="CHO58" s="6"/>
      <c r="CHP58" s="6"/>
      <c r="CHQ58" s="6"/>
      <c r="CHR58" s="6"/>
      <c r="CHS58" s="6"/>
      <c r="CHT58" s="6"/>
      <c r="CHU58" s="6"/>
      <c r="CHV58" s="6"/>
      <c r="CHW58" s="6"/>
      <c r="CHX58" s="6"/>
      <c r="CHY58" s="6"/>
      <c r="CHZ58" s="6"/>
      <c r="CIA58" s="6"/>
      <c r="CIB58" s="6"/>
      <c r="CIC58" s="6"/>
      <c r="CID58" s="6"/>
      <c r="CIE58" s="6"/>
      <c r="CIF58" s="6"/>
      <c r="CIG58" s="6"/>
      <c r="CIH58" s="6"/>
      <c r="CII58" s="6"/>
      <c r="CIJ58" s="6"/>
      <c r="CIK58" s="6"/>
      <c r="CIL58" s="6"/>
      <c r="CIM58" s="6"/>
      <c r="CIN58" s="6"/>
      <c r="CIO58" s="6"/>
      <c r="CIP58" s="6"/>
      <c r="CIQ58" s="6"/>
      <c r="CIR58" s="6"/>
      <c r="CIS58" s="6"/>
      <c r="CIT58" s="6"/>
      <c r="CIU58" s="6"/>
      <c r="CIV58" s="6"/>
      <c r="CIW58" s="6"/>
      <c r="CIX58" s="6"/>
      <c r="CIY58" s="6"/>
      <c r="CIZ58" s="6"/>
      <c r="CJA58" s="6"/>
      <c r="CJB58" s="6"/>
      <c r="CJC58" s="6"/>
      <c r="CJD58" s="6"/>
      <c r="CJE58" s="6"/>
      <c r="CJF58" s="6"/>
      <c r="CJG58" s="6"/>
      <c r="CJH58" s="6"/>
      <c r="CJI58" s="6"/>
      <c r="CJJ58" s="6"/>
      <c r="CJK58" s="6"/>
      <c r="CJL58" s="6"/>
      <c r="CJM58" s="6"/>
      <c r="CJN58" s="6"/>
      <c r="CJO58" s="6"/>
      <c r="CJP58" s="6"/>
      <c r="CJQ58" s="6"/>
      <c r="CJR58" s="6"/>
      <c r="CJS58" s="6"/>
      <c r="CJT58" s="6"/>
      <c r="CJU58" s="6"/>
      <c r="CJV58" s="6"/>
      <c r="CJW58" s="6"/>
      <c r="CJX58" s="6"/>
      <c r="CJY58" s="6"/>
      <c r="CJZ58" s="6"/>
      <c r="CKA58" s="6"/>
      <c r="CKB58" s="6"/>
      <c r="CKC58" s="6"/>
      <c r="CKD58" s="6"/>
      <c r="CKE58" s="6"/>
      <c r="CKF58" s="6"/>
      <c r="CKG58" s="6"/>
      <c r="CKH58" s="6"/>
      <c r="CKI58" s="6"/>
      <c r="CKJ58" s="6"/>
      <c r="CKK58" s="6"/>
      <c r="CKL58" s="6"/>
      <c r="CKM58" s="6"/>
      <c r="CKN58" s="6"/>
      <c r="CKO58" s="6"/>
      <c r="CKP58" s="6"/>
      <c r="CKQ58" s="6"/>
      <c r="CKR58" s="6"/>
      <c r="CKS58" s="6"/>
      <c r="CKT58" s="6"/>
      <c r="CKU58" s="6"/>
      <c r="CKV58" s="6"/>
      <c r="CKW58" s="6"/>
      <c r="CKX58" s="6"/>
      <c r="CKY58" s="6"/>
      <c r="CKZ58" s="6"/>
      <c r="CLA58" s="6"/>
      <c r="CLB58" s="6"/>
      <c r="CLC58" s="6"/>
      <c r="CLD58" s="6"/>
      <c r="CLE58" s="6"/>
      <c r="CLF58" s="6"/>
      <c r="CLG58" s="6"/>
      <c r="CLH58" s="6"/>
      <c r="CLI58" s="6"/>
      <c r="CLJ58" s="6"/>
      <c r="CLK58" s="6"/>
      <c r="CLL58" s="6"/>
      <c r="CLM58" s="6"/>
      <c r="CLN58" s="6"/>
      <c r="CLO58" s="6"/>
      <c r="CLP58" s="6"/>
      <c r="CLQ58" s="6"/>
      <c r="CLR58" s="6"/>
      <c r="CLS58" s="6"/>
      <c r="CLT58" s="6"/>
      <c r="CLU58" s="6"/>
      <c r="CLV58" s="6"/>
      <c r="CLW58" s="6"/>
      <c r="CLX58" s="6"/>
      <c r="CLY58" s="6"/>
      <c r="CLZ58" s="6"/>
      <c r="CMA58" s="6"/>
      <c r="CMB58" s="6"/>
      <c r="CMC58" s="6"/>
      <c r="CMD58" s="6"/>
      <c r="CME58" s="6"/>
      <c r="CMF58" s="6"/>
      <c r="CMG58" s="6"/>
      <c r="CMH58" s="6"/>
      <c r="CMI58" s="6"/>
      <c r="CMJ58" s="6"/>
      <c r="CMK58" s="6"/>
      <c r="CML58" s="6"/>
      <c r="CMM58" s="6"/>
      <c r="CMN58" s="6"/>
      <c r="CMO58" s="6"/>
      <c r="CMP58" s="6"/>
      <c r="CMQ58" s="6"/>
      <c r="CMR58" s="6"/>
      <c r="CMS58" s="6"/>
      <c r="CMT58" s="6"/>
      <c r="CMU58" s="6"/>
      <c r="CMV58" s="6"/>
      <c r="CMW58" s="6"/>
      <c r="CMX58" s="6"/>
      <c r="CMY58" s="6"/>
      <c r="CMZ58" s="6"/>
      <c r="CNA58" s="6"/>
      <c r="CNB58" s="6"/>
      <c r="CNC58" s="6"/>
      <c r="CND58" s="6"/>
      <c r="CNE58" s="6"/>
      <c r="CNF58" s="6"/>
      <c r="CNG58" s="6"/>
      <c r="CNH58" s="6"/>
      <c r="CNI58" s="6"/>
      <c r="CNJ58" s="6"/>
      <c r="CNK58" s="6"/>
      <c r="CNL58" s="6"/>
      <c r="CNM58" s="6"/>
      <c r="CNN58" s="6"/>
      <c r="CNO58" s="6"/>
      <c r="CNP58" s="6"/>
      <c r="CNQ58" s="6"/>
      <c r="CNR58" s="6"/>
      <c r="CNS58" s="6"/>
      <c r="CNT58" s="6"/>
      <c r="CNU58" s="6"/>
      <c r="CNV58" s="6"/>
      <c r="CNW58" s="6"/>
      <c r="CNX58" s="6"/>
      <c r="CNY58" s="6"/>
      <c r="CNZ58" s="6"/>
      <c r="COA58" s="6"/>
      <c r="COB58" s="6"/>
      <c r="COC58" s="6"/>
      <c r="COD58" s="6"/>
      <c r="COE58" s="6"/>
      <c r="COF58" s="6"/>
      <c r="COG58" s="6"/>
      <c r="COH58" s="6"/>
      <c r="COI58" s="6"/>
      <c r="COJ58" s="6"/>
      <c r="COK58" s="6"/>
      <c r="COL58" s="6"/>
      <c r="COM58" s="6"/>
      <c r="CON58" s="6"/>
      <c r="COO58" s="6"/>
      <c r="COP58" s="6"/>
      <c r="COQ58" s="6"/>
      <c r="COR58" s="6"/>
      <c r="COS58" s="6"/>
      <c r="COT58" s="6"/>
      <c r="COU58" s="6"/>
      <c r="COV58" s="6"/>
      <c r="COW58" s="6"/>
      <c r="COX58" s="6"/>
      <c r="COY58" s="6"/>
      <c r="COZ58" s="6"/>
      <c r="CPA58" s="6"/>
      <c r="CPB58" s="6"/>
      <c r="CPC58" s="6"/>
      <c r="CPD58" s="6"/>
      <c r="CPE58" s="6"/>
      <c r="CPF58" s="6"/>
      <c r="CPG58" s="6"/>
      <c r="CPH58" s="6"/>
      <c r="CPI58" s="6"/>
      <c r="CPJ58" s="6"/>
      <c r="CPK58" s="6"/>
      <c r="CPL58" s="6"/>
      <c r="CPM58" s="6"/>
      <c r="CPN58" s="6"/>
      <c r="CPO58" s="6"/>
      <c r="CPP58" s="6"/>
      <c r="CPQ58" s="6"/>
      <c r="CPR58" s="6"/>
      <c r="CPS58" s="6"/>
      <c r="CPT58" s="6"/>
      <c r="CPU58" s="6"/>
      <c r="CPV58" s="6"/>
      <c r="CPW58" s="6"/>
      <c r="CPX58" s="6"/>
      <c r="CPY58" s="6"/>
      <c r="CPZ58" s="6"/>
      <c r="CQA58" s="6"/>
      <c r="CQB58" s="6"/>
      <c r="CQC58" s="6"/>
      <c r="CQD58" s="6"/>
      <c r="CQE58" s="6"/>
      <c r="CQF58" s="6"/>
      <c r="CQG58" s="6"/>
      <c r="CQH58" s="6"/>
      <c r="CQI58" s="6"/>
      <c r="CQJ58" s="6"/>
      <c r="CQK58" s="6"/>
      <c r="CQL58" s="6"/>
      <c r="CQM58" s="6"/>
      <c r="CQN58" s="6"/>
      <c r="CQO58" s="6"/>
      <c r="CQP58" s="6"/>
      <c r="CQQ58" s="6"/>
      <c r="CQR58" s="6"/>
      <c r="CQS58" s="6"/>
      <c r="CQT58" s="6"/>
      <c r="CQU58" s="6"/>
      <c r="CQV58" s="6"/>
      <c r="CQW58" s="6"/>
      <c r="CQX58" s="6"/>
      <c r="CQY58" s="6"/>
      <c r="CQZ58" s="6"/>
      <c r="CRA58" s="6"/>
      <c r="CRB58" s="6"/>
      <c r="CRC58" s="6"/>
      <c r="CRD58" s="6"/>
      <c r="CRE58" s="6"/>
      <c r="CRF58" s="6"/>
      <c r="CRG58" s="6"/>
      <c r="CRH58" s="6"/>
      <c r="CRI58" s="6"/>
      <c r="CRJ58" s="6"/>
      <c r="CRK58" s="6"/>
      <c r="CRL58" s="6"/>
      <c r="CRM58" s="6"/>
      <c r="CRN58" s="6"/>
      <c r="CRO58" s="6"/>
      <c r="CRP58" s="6"/>
      <c r="CRQ58" s="6"/>
      <c r="CRR58" s="6"/>
      <c r="CRS58" s="6"/>
      <c r="CRT58" s="6"/>
      <c r="CRU58" s="6"/>
      <c r="CRV58" s="6"/>
      <c r="CRW58" s="6"/>
      <c r="CRX58" s="6"/>
      <c r="CRY58" s="6"/>
      <c r="CRZ58" s="6"/>
      <c r="CSA58" s="6"/>
      <c r="CSB58" s="6"/>
      <c r="CSC58" s="6"/>
      <c r="CSD58" s="6"/>
      <c r="CSE58" s="6"/>
      <c r="CSF58" s="6"/>
      <c r="CSG58" s="6"/>
      <c r="CSH58" s="6"/>
      <c r="CSI58" s="6"/>
      <c r="CSJ58" s="6"/>
      <c r="CSK58" s="6"/>
      <c r="CSL58" s="6"/>
      <c r="CSM58" s="6"/>
      <c r="CSN58" s="6"/>
      <c r="CSO58" s="6"/>
      <c r="CSP58" s="6"/>
      <c r="CSQ58" s="6"/>
      <c r="CSR58" s="6"/>
      <c r="CSS58" s="6"/>
      <c r="CST58" s="6"/>
      <c r="CSU58" s="6"/>
      <c r="CSV58" s="6"/>
      <c r="CSW58" s="6"/>
      <c r="CSX58" s="6"/>
      <c r="CSY58" s="6"/>
      <c r="CSZ58" s="6"/>
      <c r="CTA58" s="6"/>
      <c r="CTB58" s="6"/>
      <c r="CTC58" s="6"/>
      <c r="CTD58" s="6"/>
      <c r="CTE58" s="6"/>
      <c r="CTF58" s="6"/>
      <c r="CTG58" s="6"/>
      <c r="CTH58" s="6"/>
      <c r="CTI58" s="6"/>
      <c r="CTJ58" s="6"/>
      <c r="CTK58" s="6"/>
      <c r="CTL58" s="6"/>
      <c r="CTM58" s="6"/>
      <c r="CTN58" s="6"/>
      <c r="CTO58" s="6"/>
      <c r="CTP58" s="6"/>
      <c r="CTQ58" s="6"/>
      <c r="CTR58" s="6"/>
      <c r="CTS58" s="6"/>
      <c r="CTT58" s="6"/>
      <c r="CTU58" s="6"/>
      <c r="CTV58" s="6"/>
      <c r="CTW58" s="6"/>
      <c r="CTX58" s="6"/>
      <c r="CTY58" s="6"/>
      <c r="CTZ58" s="6"/>
      <c r="CUA58" s="6"/>
      <c r="CUB58" s="6"/>
      <c r="CUC58" s="6"/>
      <c r="CUD58" s="6"/>
      <c r="CUE58" s="6"/>
      <c r="CUF58" s="6"/>
      <c r="CUG58" s="6"/>
      <c r="CUH58" s="6"/>
      <c r="CUI58" s="6"/>
      <c r="CUJ58" s="6"/>
      <c r="CUK58" s="6"/>
      <c r="CUL58" s="6"/>
      <c r="CUM58" s="6"/>
      <c r="CUN58" s="6"/>
      <c r="CUO58" s="6"/>
      <c r="CUP58" s="6"/>
      <c r="CUQ58" s="6"/>
      <c r="CUR58" s="6"/>
      <c r="CUS58" s="6"/>
      <c r="CUT58" s="6"/>
      <c r="CUU58" s="6"/>
      <c r="CUV58" s="6"/>
      <c r="CUW58" s="6"/>
      <c r="CUX58" s="6"/>
      <c r="CUY58" s="6"/>
      <c r="CUZ58" s="6"/>
      <c r="CVA58" s="6"/>
      <c r="CVB58" s="6"/>
      <c r="CVC58" s="6"/>
      <c r="CVD58" s="6"/>
      <c r="CVE58" s="6"/>
      <c r="CVF58" s="6"/>
      <c r="CVG58" s="6"/>
      <c r="CVH58" s="6"/>
      <c r="CVI58" s="6"/>
      <c r="CVJ58" s="6"/>
      <c r="CVK58" s="6"/>
      <c r="CVL58" s="6"/>
      <c r="CVM58" s="6"/>
      <c r="CVN58" s="6"/>
      <c r="CVO58" s="6"/>
      <c r="CVP58" s="6"/>
      <c r="CVQ58" s="6"/>
      <c r="CVR58" s="6"/>
      <c r="CVS58" s="6"/>
      <c r="CVT58" s="6"/>
      <c r="CVU58" s="6"/>
      <c r="CVV58" s="6"/>
      <c r="CVW58" s="6"/>
      <c r="CVX58" s="6"/>
      <c r="CVY58" s="6"/>
      <c r="CVZ58" s="6"/>
      <c r="CWA58" s="6"/>
      <c r="CWB58" s="6"/>
      <c r="CWC58" s="6"/>
      <c r="CWD58" s="6"/>
      <c r="CWE58" s="6"/>
      <c r="CWF58" s="6"/>
      <c r="CWG58" s="6"/>
      <c r="CWH58" s="6"/>
      <c r="CWI58" s="6"/>
      <c r="CWJ58" s="6"/>
      <c r="CWK58" s="6"/>
      <c r="CWL58" s="6"/>
      <c r="CWM58" s="6"/>
      <c r="CWN58" s="6"/>
      <c r="CWO58" s="6"/>
      <c r="CWP58" s="6"/>
      <c r="CWQ58" s="6"/>
      <c r="CWR58" s="6"/>
      <c r="CWS58" s="6"/>
      <c r="CWT58" s="6"/>
      <c r="CWU58" s="6"/>
      <c r="CWV58" s="6"/>
      <c r="CWW58" s="6"/>
      <c r="CWX58" s="6"/>
      <c r="CWY58" s="6"/>
      <c r="CWZ58" s="6"/>
      <c r="CXA58" s="6"/>
      <c r="CXB58" s="6"/>
      <c r="CXC58" s="6"/>
      <c r="CXD58" s="6"/>
      <c r="CXE58" s="6"/>
      <c r="CXF58" s="6"/>
      <c r="CXG58" s="6"/>
      <c r="CXH58" s="6"/>
      <c r="CXI58" s="6"/>
      <c r="CXJ58" s="6"/>
      <c r="CXK58" s="6"/>
      <c r="CXL58" s="6"/>
      <c r="CXM58" s="6"/>
      <c r="CXN58" s="6"/>
      <c r="CXO58" s="6"/>
      <c r="CXP58" s="6"/>
      <c r="CXQ58" s="6"/>
      <c r="CXR58" s="6"/>
      <c r="CXS58" s="6"/>
      <c r="CXT58" s="6"/>
      <c r="CXU58" s="6"/>
      <c r="CXV58" s="6"/>
      <c r="CXW58" s="6"/>
      <c r="CXX58" s="6"/>
      <c r="CXY58" s="6"/>
      <c r="CXZ58" s="6"/>
      <c r="CYA58" s="6"/>
      <c r="CYB58" s="6"/>
      <c r="CYC58" s="6"/>
      <c r="CYD58" s="6"/>
      <c r="CYE58" s="6"/>
      <c r="CYF58" s="6"/>
      <c r="CYG58" s="6"/>
      <c r="CYH58" s="6"/>
      <c r="CYI58" s="6"/>
      <c r="CYJ58" s="6"/>
      <c r="CYK58" s="6"/>
      <c r="CYL58" s="6"/>
      <c r="CYM58" s="6"/>
      <c r="CYN58" s="6"/>
      <c r="CYO58" s="6"/>
      <c r="CYP58" s="6"/>
      <c r="CYQ58" s="6"/>
      <c r="CYR58" s="6"/>
      <c r="CYS58" s="6"/>
      <c r="CYT58" s="6"/>
      <c r="CYU58" s="6"/>
      <c r="CYV58" s="6"/>
      <c r="CYW58" s="6"/>
      <c r="CYX58" s="6"/>
      <c r="CYY58" s="6"/>
      <c r="CYZ58" s="6"/>
      <c r="CZA58" s="6"/>
      <c r="CZB58" s="6"/>
      <c r="CZC58" s="6"/>
      <c r="CZD58" s="6"/>
      <c r="CZE58" s="6"/>
      <c r="CZF58" s="6"/>
      <c r="CZG58" s="6"/>
      <c r="CZH58" s="6"/>
      <c r="CZI58" s="6"/>
      <c r="CZJ58" s="6"/>
      <c r="CZK58" s="6"/>
      <c r="CZL58" s="6"/>
      <c r="CZM58" s="6"/>
      <c r="CZN58" s="6"/>
      <c r="CZO58" s="6"/>
      <c r="CZP58" s="6"/>
      <c r="CZQ58" s="6"/>
      <c r="CZR58" s="6"/>
      <c r="CZS58" s="6"/>
      <c r="CZT58" s="6"/>
      <c r="CZU58" s="6"/>
      <c r="CZV58" s="6"/>
      <c r="CZW58" s="6"/>
      <c r="CZX58" s="6"/>
      <c r="CZY58" s="6"/>
      <c r="CZZ58" s="6"/>
      <c r="DAA58" s="6"/>
      <c r="DAB58" s="6"/>
      <c r="DAC58" s="6"/>
      <c r="DAD58" s="6"/>
      <c r="DAE58" s="6"/>
      <c r="DAF58" s="6"/>
      <c r="DAG58" s="6"/>
      <c r="DAH58" s="6"/>
      <c r="DAI58" s="6"/>
      <c r="DAJ58" s="6"/>
      <c r="DAK58" s="6"/>
      <c r="DAL58" s="6"/>
      <c r="DAM58" s="6"/>
      <c r="DAN58" s="6"/>
      <c r="DAO58" s="6"/>
      <c r="DAP58" s="6"/>
      <c r="DAQ58" s="6"/>
      <c r="DAR58" s="6"/>
      <c r="DAS58" s="6"/>
      <c r="DAT58" s="6"/>
      <c r="DAU58" s="6"/>
      <c r="DAV58" s="6"/>
      <c r="DAW58" s="6"/>
      <c r="DAX58" s="6"/>
      <c r="DAY58" s="6"/>
      <c r="DAZ58" s="6"/>
      <c r="DBA58" s="6"/>
      <c r="DBB58" s="6"/>
      <c r="DBC58" s="6"/>
      <c r="DBD58" s="6"/>
      <c r="DBE58" s="6"/>
      <c r="DBF58" s="6"/>
      <c r="DBG58" s="6"/>
      <c r="DBH58" s="6"/>
      <c r="DBI58" s="6"/>
      <c r="DBJ58" s="6"/>
      <c r="DBK58" s="6"/>
      <c r="DBL58" s="6"/>
      <c r="DBM58" s="6"/>
      <c r="DBN58" s="6"/>
      <c r="DBO58" s="6"/>
      <c r="DBP58" s="6"/>
      <c r="DBQ58" s="6"/>
      <c r="DBR58" s="6"/>
      <c r="DBS58" s="6"/>
      <c r="DBT58" s="6"/>
      <c r="DBU58" s="6"/>
      <c r="DBV58" s="6"/>
      <c r="DBW58" s="6"/>
      <c r="DBX58" s="6"/>
      <c r="DBY58" s="6"/>
      <c r="DBZ58" s="6"/>
      <c r="DCA58" s="6"/>
      <c r="DCB58" s="6"/>
      <c r="DCC58" s="6"/>
      <c r="DCD58" s="6"/>
      <c r="DCE58" s="6"/>
      <c r="DCF58" s="6"/>
      <c r="DCG58" s="6"/>
      <c r="DCH58" s="6"/>
      <c r="DCI58" s="6"/>
      <c r="DCJ58" s="6"/>
      <c r="DCK58" s="6"/>
      <c r="DCL58" s="6"/>
      <c r="DCM58" s="6"/>
      <c r="DCN58" s="6"/>
      <c r="DCO58" s="6"/>
      <c r="DCP58" s="6"/>
      <c r="DCQ58" s="6"/>
      <c r="DCR58" s="6"/>
      <c r="DCS58" s="6"/>
      <c r="DCT58" s="6"/>
      <c r="DCU58" s="6"/>
      <c r="DCV58" s="6"/>
      <c r="DCW58" s="6"/>
      <c r="DCX58" s="6"/>
      <c r="DCY58" s="6"/>
      <c r="DCZ58" s="6"/>
      <c r="DDA58" s="6"/>
      <c r="DDB58" s="6"/>
      <c r="DDC58" s="6"/>
      <c r="DDD58" s="6"/>
      <c r="DDE58" s="6"/>
      <c r="DDF58" s="6"/>
      <c r="DDG58" s="6"/>
      <c r="DDH58" s="6"/>
      <c r="DDI58" s="6"/>
      <c r="DDJ58" s="6"/>
      <c r="DDK58" s="6"/>
      <c r="DDL58" s="6"/>
      <c r="DDM58" s="6"/>
      <c r="DDN58" s="6"/>
      <c r="DDO58" s="6"/>
      <c r="DDP58" s="6"/>
      <c r="DDQ58" s="6"/>
      <c r="DDR58" s="6"/>
      <c r="DDS58" s="6"/>
      <c r="DDT58" s="6"/>
      <c r="DDU58" s="6"/>
      <c r="DDV58" s="6"/>
      <c r="DDW58" s="6"/>
      <c r="DDX58" s="6"/>
      <c r="DDY58" s="6"/>
      <c r="DDZ58" s="6"/>
      <c r="DEA58" s="6"/>
      <c r="DEB58" s="6"/>
      <c r="DEC58" s="6"/>
      <c r="DED58" s="6"/>
      <c r="DEE58" s="6"/>
      <c r="DEF58" s="6"/>
      <c r="DEG58" s="6"/>
      <c r="DEH58" s="6"/>
      <c r="DEI58" s="6"/>
      <c r="DEJ58" s="6"/>
      <c r="DEK58" s="6"/>
      <c r="DEL58" s="6"/>
      <c r="DEM58" s="6"/>
      <c r="DEN58" s="6"/>
      <c r="DEO58" s="6"/>
      <c r="DEP58" s="6"/>
      <c r="DEQ58" s="6"/>
      <c r="DER58" s="6"/>
      <c r="DES58" s="6"/>
      <c r="DET58" s="6"/>
      <c r="DEU58" s="6"/>
      <c r="DEV58" s="6"/>
      <c r="DEW58" s="6"/>
      <c r="DEX58" s="6"/>
      <c r="DEY58" s="6"/>
      <c r="DEZ58" s="6"/>
      <c r="DFA58" s="6"/>
      <c r="DFB58" s="6"/>
      <c r="DFC58" s="6"/>
      <c r="DFD58" s="6"/>
      <c r="DFE58" s="6"/>
      <c r="DFF58" s="6"/>
      <c r="DFG58" s="6"/>
      <c r="DFH58" s="6"/>
      <c r="DFI58" s="6"/>
      <c r="DFJ58" s="6"/>
      <c r="DFK58" s="6"/>
      <c r="DFL58" s="6"/>
      <c r="DFM58" s="6"/>
      <c r="DFN58" s="6"/>
      <c r="DFO58" s="6"/>
      <c r="DFP58" s="6"/>
      <c r="DFQ58" s="6"/>
      <c r="DFR58" s="6"/>
      <c r="DFS58" s="6"/>
      <c r="DFT58" s="6"/>
      <c r="DFU58" s="6"/>
      <c r="DFV58" s="6"/>
      <c r="DFW58" s="6"/>
      <c r="DFX58" s="6"/>
      <c r="DFY58" s="6"/>
      <c r="DFZ58" s="6"/>
      <c r="DGA58" s="6"/>
      <c r="DGB58" s="6"/>
      <c r="DGC58" s="6"/>
      <c r="DGD58" s="6"/>
      <c r="DGE58" s="6"/>
      <c r="DGF58" s="6"/>
      <c r="DGG58" s="6"/>
      <c r="DGH58" s="6"/>
      <c r="DGI58" s="6"/>
      <c r="DGJ58" s="6"/>
      <c r="DGK58" s="6"/>
      <c r="DGL58" s="6"/>
      <c r="DGM58" s="6"/>
      <c r="DGN58" s="6"/>
      <c r="DGO58" s="6"/>
      <c r="DGP58" s="6"/>
      <c r="DGQ58" s="6"/>
      <c r="DGR58" s="6"/>
      <c r="DGS58" s="6"/>
      <c r="DGT58" s="6"/>
      <c r="DGU58" s="6"/>
      <c r="DGV58" s="6"/>
      <c r="DGW58" s="6"/>
      <c r="DGX58" s="6"/>
      <c r="DGY58" s="6"/>
      <c r="DGZ58" s="6"/>
      <c r="DHA58" s="6"/>
      <c r="DHB58" s="6"/>
      <c r="DHC58" s="6"/>
      <c r="DHD58" s="6"/>
      <c r="DHE58" s="6"/>
      <c r="DHF58" s="6"/>
      <c r="DHG58" s="6"/>
      <c r="DHH58" s="6"/>
      <c r="DHI58" s="6"/>
      <c r="DHJ58" s="6"/>
      <c r="DHK58" s="6"/>
      <c r="DHL58" s="6"/>
      <c r="DHM58" s="6"/>
      <c r="DHN58" s="6"/>
      <c r="DHO58" s="6"/>
      <c r="DHP58" s="6"/>
      <c r="DHQ58" s="6"/>
      <c r="DHR58" s="6"/>
      <c r="DHS58" s="6"/>
      <c r="DHT58" s="6"/>
      <c r="DHU58" s="6"/>
      <c r="DHV58" s="6"/>
      <c r="DHW58" s="6"/>
      <c r="DHX58" s="6"/>
      <c r="DHY58" s="6"/>
      <c r="DHZ58" s="6"/>
      <c r="DIA58" s="6"/>
      <c r="DIB58" s="6"/>
      <c r="DIC58" s="6"/>
      <c r="DID58" s="6"/>
      <c r="DIE58" s="6"/>
      <c r="DIF58" s="6"/>
      <c r="DIG58" s="6"/>
      <c r="DIH58" s="6"/>
      <c r="DII58" s="6"/>
      <c r="DIJ58" s="6"/>
      <c r="DIK58" s="6"/>
      <c r="DIL58" s="6"/>
      <c r="DIM58" s="6"/>
      <c r="DIN58" s="6"/>
      <c r="DIO58" s="6"/>
      <c r="DIP58" s="6"/>
      <c r="DIQ58" s="6"/>
      <c r="DIR58" s="6"/>
      <c r="DIS58" s="6"/>
      <c r="DIT58" s="6"/>
      <c r="DIU58" s="6"/>
      <c r="DIV58" s="6"/>
      <c r="DIW58" s="6"/>
      <c r="DIX58" s="6"/>
      <c r="DIY58" s="6"/>
      <c r="DIZ58" s="6"/>
      <c r="DJA58" s="6"/>
      <c r="DJB58" s="6"/>
      <c r="DJC58" s="6"/>
      <c r="DJD58" s="6"/>
      <c r="DJE58" s="6"/>
      <c r="DJF58" s="6"/>
      <c r="DJG58" s="6"/>
      <c r="DJH58" s="6"/>
      <c r="DJI58" s="6"/>
      <c r="DJJ58" s="6"/>
      <c r="DJK58" s="6"/>
      <c r="DJL58" s="6"/>
      <c r="DJM58" s="6"/>
      <c r="DJN58" s="6"/>
      <c r="DJO58" s="6"/>
      <c r="DJP58" s="6"/>
      <c r="DJQ58" s="6"/>
      <c r="DJR58" s="6"/>
      <c r="DJS58" s="6"/>
      <c r="DJT58" s="6"/>
      <c r="DJU58" s="6"/>
      <c r="DJV58" s="6"/>
      <c r="DJW58" s="6"/>
      <c r="DJX58" s="6"/>
      <c r="DJY58" s="6"/>
      <c r="DJZ58" s="6"/>
      <c r="DKA58" s="6"/>
      <c r="DKB58" s="6"/>
      <c r="DKC58" s="6"/>
      <c r="DKD58" s="6"/>
      <c r="DKE58" s="6"/>
      <c r="DKF58" s="6"/>
      <c r="DKG58" s="6"/>
      <c r="DKH58" s="6"/>
      <c r="DKI58" s="6"/>
      <c r="DKJ58" s="6"/>
      <c r="DKK58" s="6"/>
      <c r="DKL58" s="6"/>
      <c r="DKM58" s="6"/>
      <c r="DKN58" s="6"/>
      <c r="DKO58" s="6"/>
      <c r="DKP58" s="6"/>
      <c r="DKQ58" s="6"/>
      <c r="DKR58" s="6"/>
      <c r="DKS58" s="6"/>
      <c r="DKT58" s="6"/>
      <c r="DKU58" s="6"/>
      <c r="DKV58" s="6"/>
      <c r="DKW58" s="6"/>
      <c r="DKX58" s="6"/>
      <c r="DKY58" s="6"/>
      <c r="DKZ58" s="6"/>
      <c r="DLA58" s="6"/>
      <c r="DLB58" s="6"/>
      <c r="DLC58" s="6"/>
      <c r="DLD58" s="6"/>
      <c r="DLE58" s="6"/>
      <c r="DLF58" s="6"/>
      <c r="DLG58" s="6"/>
      <c r="DLH58" s="6"/>
      <c r="DLI58" s="6"/>
      <c r="DLJ58" s="6"/>
      <c r="DLK58" s="6"/>
      <c r="DLL58" s="6"/>
      <c r="DLM58" s="6"/>
      <c r="DLN58" s="6"/>
      <c r="DLO58" s="6"/>
      <c r="DLP58" s="6"/>
      <c r="DLQ58" s="6"/>
      <c r="DLR58" s="6"/>
      <c r="DLS58" s="6"/>
      <c r="DLT58" s="6"/>
      <c r="DLU58" s="6"/>
      <c r="DLV58" s="6"/>
      <c r="DLW58" s="6"/>
      <c r="DLX58" s="6"/>
      <c r="DLY58" s="6"/>
      <c r="DLZ58" s="6"/>
      <c r="DMA58" s="6"/>
      <c r="DMB58" s="6"/>
      <c r="DMC58" s="6"/>
      <c r="DMD58" s="6"/>
      <c r="DME58" s="6"/>
      <c r="DMF58" s="6"/>
      <c r="DMG58" s="6"/>
      <c r="DMH58" s="6"/>
      <c r="DMI58" s="6"/>
      <c r="DMJ58" s="6"/>
      <c r="DMK58" s="6"/>
      <c r="DML58" s="6"/>
      <c r="DMM58" s="6"/>
      <c r="DMN58" s="6"/>
      <c r="DMO58" s="6"/>
      <c r="DMP58" s="6"/>
      <c r="DMQ58" s="6"/>
      <c r="DMR58" s="6"/>
      <c r="DMS58" s="6"/>
      <c r="DMT58" s="6"/>
      <c r="DMU58" s="6"/>
      <c r="DMV58" s="6"/>
      <c r="DMW58" s="6"/>
      <c r="DMX58" s="6"/>
      <c r="DMY58" s="6"/>
      <c r="DMZ58" s="6"/>
      <c r="DNA58" s="6"/>
      <c r="DNB58" s="6"/>
      <c r="DNC58" s="6"/>
      <c r="DND58" s="6"/>
      <c r="DNE58" s="6"/>
      <c r="DNF58" s="6"/>
      <c r="DNG58" s="6"/>
      <c r="DNH58" s="6"/>
      <c r="DNI58" s="6"/>
      <c r="DNJ58" s="6"/>
      <c r="DNK58" s="6"/>
      <c r="DNL58" s="6"/>
      <c r="DNM58" s="6"/>
      <c r="DNN58" s="6"/>
      <c r="DNO58" s="6"/>
      <c r="DNP58" s="6"/>
      <c r="DNQ58" s="6"/>
      <c r="DNR58" s="6"/>
      <c r="DNS58" s="6"/>
      <c r="DNT58" s="6"/>
      <c r="DNU58" s="6"/>
      <c r="DNV58" s="6"/>
      <c r="DNW58" s="6"/>
      <c r="DNX58" s="6"/>
      <c r="DNY58" s="6"/>
      <c r="DNZ58" s="6"/>
      <c r="DOA58" s="6"/>
      <c r="DOB58" s="6"/>
      <c r="DOC58" s="6"/>
      <c r="DOD58" s="6"/>
      <c r="DOE58" s="6"/>
      <c r="DOF58" s="6"/>
      <c r="DOG58" s="6"/>
      <c r="DOH58" s="6"/>
      <c r="DOI58" s="6"/>
      <c r="DOJ58" s="6"/>
      <c r="DOK58" s="6"/>
      <c r="DOL58" s="6"/>
      <c r="DOM58" s="6"/>
      <c r="DON58" s="6"/>
      <c r="DOO58" s="6"/>
      <c r="DOP58" s="6"/>
      <c r="DOQ58" s="6"/>
      <c r="DOR58" s="6"/>
      <c r="DOS58" s="6"/>
      <c r="DOT58" s="6"/>
      <c r="DOU58" s="6"/>
      <c r="DOV58" s="6"/>
      <c r="DOW58" s="6"/>
      <c r="DOX58" s="6"/>
      <c r="DOY58" s="6"/>
      <c r="DOZ58" s="6"/>
      <c r="DPA58" s="6"/>
      <c r="DPB58" s="6"/>
      <c r="DPC58" s="6"/>
      <c r="DPD58" s="6"/>
      <c r="DPE58" s="6"/>
      <c r="DPF58" s="6"/>
      <c r="DPG58" s="6"/>
      <c r="DPH58" s="6"/>
      <c r="DPI58" s="6"/>
      <c r="DPJ58" s="6"/>
      <c r="DPK58" s="6"/>
      <c r="DPL58" s="6"/>
      <c r="DPM58" s="6"/>
      <c r="DPN58" s="6"/>
      <c r="DPO58" s="6"/>
      <c r="DPP58" s="6"/>
      <c r="DPQ58" s="6"/>
      <c r="DPR58" s="6"/>
      <c r="DPS58" s="6"/>
      <c r="DPT58" s="6"/>
      <c r="DPU58" s="6"/>
      <c r="DPV58" s="6"/>
      <c r="DPW58" s="6"/>
      <c r="DPX58" s="6"/>
      <c r="DPY58" s="6"/>
      <c r="DPZ58" s="6"/>
      <c r="DQA58" s="6"/>
      <c r="DQB58" s="6"/>
      <c r="DQC58" s="6"/>
      <c r="DQD58" s="6"/>
      <c r="DQE58" s="6"/>
      <c r="DQF58" s="6"/>
      <c r="DQG58" s="6"/>
      <c r="DQH58" s="6"/>
      <c r="DQI58" s="6"/>
      <c r="DQJ58" s="6"/>
      <c r="DQK58" s="6"/>
      <c r="DQL58" s="6"/>
      <c r="DQM58" s="6"/>
      <c r="DQN58" s="6"/>
      <c r="DQO58" s="6"/>
      <c r="DQP58" s="6"/>
      <c r="DQQ58" s="6"/>
      <c r="DQR58" s="6"/>
      <c r="DQS58" s="6"/>
      <c r="DQT58" s="6"/>
      <c r="DQU58" s="6"/>
      <c r="DQV58" s="6"/>
      <c r="DQW58" s="6"/>
      <c r="DQX58" s="6"/>
      <c r="DQY58" s="6"/>
      <c r="DQZ58" s="6"/>
      <c r="DRA58" s="6"/>
      <c r="DRB58" s="6"/>
      <c r="DRC58" s="6"/>
      <c r="DRD58" s="6"/>
      <c r="DRE58" s="6"/>
      <c r="DRF58" s="6"/>
      <c r="DRG58" s="6"/>
      <c r="DRH58" s="6"/>
      <c r="DRI58" s="6"/>
      <c r="DRJ58" s="6"/>
      <c r="DRK58" s="6"/>
      <c r="DRL58" s="6"/>
      <c r="DRM58" s="6"/>
      <c r="DRN58" s="6"/>
      <c r="DRO58" s="6"/>
      <c r="DRP58" s="6"/>
      <c r="DRQ58" s="6"/>
      <c r="DRR58" s="6"/>
      <c r="DRS58" s="6"/>
      <c r="DRT58" s="6"/>
      <c r="DRU58" s="6"/>
      <c r="DRV58" s="6"/>
      <c r="DRW58" s="6"/>
      <c r="DRX58" s="6"/>
      <c r="DRY58" s="6"/>
      <c r="DRZ58" s="6"/>
      <c r="DSA58" s="6"/>
      <c r="DSB58" s="6"/>
      <c r="DSC58" s="6"/>
      <c r="DSD58" s="6"/>
      <c r="DSE58" s="6"/>
      <c r="DSF58" s="6"/>
      <c r="DSG58" s="6"/>
      <c r="DSH58" s="6"/>
      <c r="DSI58" s="6"/>
      <c r="DSJ58" s="6"/>
      <c r="DSK58" s="6"/>
      <c r="DSL58" s="6"/>
      <c r="DSM58" s="6"/>
      <c r="DSN58" s="6"/>
      <c r="DSO58" s="6"/>
      <c r="DSP58" s="6"/>
      <c r="DSQ58" s="6"/>
      <c r="DSR58" s="6"/>
      <c r="DSS58" s="6"/>
      <c r="DST58" s="6"/>
      <c r="DSU58" s="6"/>
      <c r="DSV58" s="6"/>
      <c r="DSW58" s="6"/>
      <c r="DSX58" s="6"/>
      <c r="DSY58" s="6"/>
      <c r="DSZ58" s="6"/>
      <c r="DTA58" s="6"/>
      <c r="DTB58" s="6"/>
      <c r="DTC58" s="6"/>
      <c r="DTD58" s="6"/>
      <c r="DTE58" s="6"/>
      <c r="DTF58" s="6"/>
      <c r="DTG58" s="6"/>
      <c r="DTH58" s="6"/>
      <c r="DTI58" s="6"/>
      <c r="DTJ58" s="6"/>
      <c r="DTK58" s="6"/>
      <c r="DTL58" s="6"/>
      <c r="DTM58" s="6"/>
      <c r="DTN58" s="6"/>
      <c r="DTO58" s="6"/>
      <c r="DTP58" s="6"/>
      <c r="DTQ58" s="6"/>
      <c r="DTR58" s="6"/>
      <c r="DTS58" s="6"/>
      <c r="DTT58" s="6"/>
      <c r="DTU58" s="6"/>
      <c r="DTV58" s="6"/>
      <c r="DTW58" s="6"/>
      <c r="DTX58" s="6"/>
      <c r="DTY58" s="6"/>
      <c r="DTZ58" s="6"/>
      <c r="DUA58" s="6"/>
      <c r="DUB58" s="6"/>
      <c r="DUC58" s="6"/>
      <c r="DUD58" s="6"/>
      <c r="DUE58" s="6"/>
      <c r="DUF58" s="6"/>
      <c r="DUG58" s="6"/>
      <c r="DUH58" s="6"/>
      <c r="DUI58" s="6"/>
      <c r="DUJ58" s="6"/>
      <c r="DUK58" s="6"/>
      <c r="DUL58" s="6"/>
      <c r="DUM58" s="6"/>
      <c r="DUN58" s="6"/>
      <c r="DUO58" s="6"/>
      <c r="DUP58" s="6"/>
      <c r="DUQ58" s="6"/>
      <c r="DUR58" s="6"/>
      <c r="DUS58" s="6"/>
      <c r="DUT58" s="6"/>
      <c r="DUU58" s="6"/>
      <c r="DUV58" s="6"/>
      <c r="DUW58" s="6"/>
      <c r="DUX58" s="6"/>
      <c r="DUY58" s="6"/>
      <c r="DUZ58" s="6"/>
      <c r="DVA58" s="6"/>
      <c r="DVB58" s="6"/>
      <c r="DVC58" s="6"/>
      <c r="DVD58" s="6"/>
      <c r="DVE58" s="6"/>
      <c r="DVF58" s="6"/>
      <c r="DVG58" s="6"/>
      <c r="DVH58" s="6"/>
      <c r="DVI58" s="6"/>
      <c r="DVJ58" s="6"/>
      <c r="DVK58" s="6"/>
      <c r="DVL58" s="6"/>
      <c r="DVM58" s="6"/>
      <c r="DVN58" s="6"/>
      <c r="DVO58" s="6"/>
      <c r="DVP58" s="6"/>
      <c r="DVQ58" s="6"/>
      <c r="DVR58" s="6"/>
      <c r="DVS58" s="6"/>
      <c r="DVT58" s="6"/>
      <c r="DVU58" s="6"/>
      <c r="DVV58" s="6"/>
      <c r="DVW58" s="6"/>
      <c r="DVX58" s="6"/>
      <c r="DVY58" s="6"/>
      <c r="DVZ58" s="6"/>
      <c r="DWA58" s="6"/>
      <c r="DWB58" s="6"/>
      <c r="DWC58" s="6"/>
      <c r="DWD58" s="6"/>
      <c r="DWE58" s="6"/>
      <c r="DWF58" s="6"/>
      <c r="DWG58" s="6"/>
      <c r="DWH58" s="6"/>
      <c r="DWI58" s="6"/>
      <c r="DWJ58" s="6"/>
      <c r="DWK58" s="6"/>
      <c r="DWL58" s="6"/>
      <c r="DWM58" s="6"/>
      <c r="DWN58" s="6"/>
      <c r="DWO58" s="6"/>
      <c r="DWP58" s="6"/>
      <c r="DWQ58" s="6"/>
      <c r="DWR58" s="6"/>
      <c r="DWS58" s="6"/>
      <c r="DWT58" s="6"/>
      <c r="DWU58" s="6"/>
      <c r="DWV58" s="6"/>
      <c r="DWW58" s="6"/>
      <c r="DWX58" s="6"/>
      <c r="DWY58" s="6"/>
      <c r="DWZ58" s="6"/>
      <c r="DXA58" s="6"/>
      <c r="DXB58" s="6"/>
      <c r="DXC58" s="6"/>
      <c r="DXD58" s="6"/>
      <c r="DXE58" s="6"/>
      <c r="DXF58" s="6"/>
      <c r="DXG58" s="6"/>
      <c r="DXH58" s="6"/>
      <c r="DXI58" s="6"/>
      <c r="DXJ58" s="6"/>
      <c r="DXK58" s="6"/>
      <c r="DXL58" s="6"/>
      <c r="DXM58" s="6"/>
      <c r="DXN58" s="6"/>
      <c r="DXO58" s="6"/>
      <c r="DXP58" s="6"/>
      <c r="DXQ58" s="6"/>
      <c r="DXR58" s="6"/>
      <c r="DXS58" s="6"/>
      <c r="DXT58" s="6"/>
      <c r="DXU58" s="6"/>
      <c r="DXV58" s="6"/>
      <c r="DXW58" s="6"/>
      <c r="DXX58" s="6"/>
      <c r="DXY58" s="6"/>
      <c r="DXZ58" s="6"/>
      <c r="DYA58" s="6"/>
      <c r="DYB58" s="6"/>
      <c r="DYC58" s="6"/>
      <c r="DYD58" s="6"/>
      <c r="DYE58" s="6"/>
      <c r="DYF58" s="6"/>
      <c r="DYG58" s="6"/>
      <c r="DYH58" s="6"/>
      <c r="DYI58" s="6"/>
      <c r="DYJ58" s="6"/>
      <c r="DYK58" s="6"/>
      <c r="DYL58" s="6"/>
      <c r="DYM58" s="6"/>
      <c r="DYN58" s="6"/>
      <c r="DYO58" s="6"/>
      <c r="DYP58" s="6"/>
      <c r="DYQ58" s="6"/>
      <c r="DYR58" s="6"/>
      <c r="DYS58" s="6"/>
      <c r="DYT58" s="6"/>
      <c r="DYU58" s="6"/>
      <c r="DYV58" s="6"/>
      <c r="DYW58" s="6"/>
      <c r="DYX58" s="6"/>
      <c r="DYY58" s="6"/>
      <c r="DYZ58" s="6"/>
      <c r="DZA58" s="6"/>
      <c r="DZB58" s="6"/>
      <c r="DZC58" s="6"/>
      <c r="DZD58" s="6"/>
      <c r="DZE58" s="6"/>
      <c r="DZF58" s="6"/>
      <c r="DZG58" s="6"/>
      <c r="DZH58" s="6"/>
      <c r="DZI58" s="6"/>
      <c r="DZJ58" s="6"/>
      <c r="DZK58" s="6"/>
      <c r="DZL58" s="6"/>
      <c r="DZM58" s="6"/>
      <c r="DZN58" s="6"/>
      <c r="DZO58" s="6"/>
      <c r="DZP58" s="6"/>
      <c r="DZQ58" s="6"/>
      <c r="DZR58" s="6"/>
      <c r="DZS58" s="6"/>
      <c r="DZT58" s="6"/>
      <c r="DZU58" s="6"/>
      <c r="DZV58" s="6"/>
      <c r="DZW58" s="6"/>
      <c r="DZX58" s="6"/>
      <c r="DZY58" s="6"/>
      <c r="DZZ58" s="6"/>
      <c r="EAA58" s="6"/>
      <c r="EAB58" s="6"/>
      <c r="EAC58" s="6"/>
      <c r="EAD58" s="6"/>
      <c r="EAE58" s="6"/>
      <c r="EAF58" s="6"/>
      <c r="EAG58" s="6"/>
      <c r="EAH58" s="6"/>
      <c r="EAI58" s="6"/>
      <c r="EAJ58" s="6"/>
      <c r="EAK58" s="6"/>
      <c r="EAL58" s="6"/>
      <c r="EAM58" s="6"/>
      <c r="EAN58" s="6"/>
      <c r="EAO58" s="6"/>
      <c r="EAP58" s="6"/>
      <c r="EAQ58" s="6"/>
      <c r="EAR58" s="6"/>
      <c r="EAS58" s="6"/>
      <c r="EAT58" s="6"/>
      <c r="EAU58" s="6"/>
      <c r="EAV58" s="6"/>
      <c r="EAW58" s="6"/>
      <c r="EAX58" s="6"/>
      <c r="EAY58" s="6"/>
      <c r="EAZ58" s="6"/>
      <c r="EBA58" s="6"/>
      <c r="EBB58" s="6"/>
      <c r="EBC58" s="6"/>
      <c r="EBD58" s="6"/>
      <c r="EBE58" s="6"/>
      <c r="EBF58" s="6"/>
      <c r="EBG58" s="6"/>
      <c r="EBH58" s="6"/>
      <c r="EBI58" s="6"/>
      <c r="EBJ58" s="6"/>
      <c r="EBK58" s="6"/>
      <c r="EBL58" s="6"/>
      <c r="EBM58" s="6"/>
      <c r="EBN58" s="6"/>
      <c r="EBO58" s="6"/>
      <c r="EBP58" s="6"/>
      <c r="EBQ58" s="6"/>
      <c r="EBR58" s="6"/>
      <c r="EBS58" s="6"/>
      <c r="EBT58" s="6"/>
      <c r="EBU58" s="6"/>
      <c r="EBV58" s="6"/>
      <c r="EBW58" s="6"/>
      <c r="EBX58" s="6"/>
      <c r="EBY58" s="6"/>
      <c r="EBZ58" s="6"/>
      <c r="ECA58" s="6"/>
      <c r="ECB58" s="6"/>
      <c r="ECC58" s="6"/>
      <c r="ECD58" s="6"/>
      <c r="ECE58" s="6"/>
      <c r="ECF58" s="6"/>
      <c r="ECG58" s="6"/>
      <c r="ECH58" s="6"/>
      <c r="ECI58" s="6"/>
      <c r="ECJ58" s="6"/>
      <c r="ECK58" s="6"/>
      <c r="ECL58" s="6"/>
      <c r="ECM58" s="6"/>
      <c r="ECN58" s="6"/>
      <c r="ECO58" s="6"/>
      <c r="ECP58" s="6"/>
      <c r="ECQ58" s="6"/>
      <c r="ECR58" s="6"/>
      <c r="ECS58" s="6"/>
      <c r="ECT58" s="6"/>
      <c r="ECU58" s="6"/>
      <c r="ECV58" s="6"/>
      <c r="ECW58" s="6"/>
      <c r="ECX58" s="6"/>
      <c r="ECY58" s="6"/>
      <c r="ECZ58" s="6"/>
      <c r="EDA58" s="6"/>
      <c r="EDB58" s="6"/>
      <c r="EDC58" s="6"/>
      <c r="EDD58" s="6"/>
      <c r="EDE58" s="6"/>
      <c r="EDF58" s="6"/>
      <c r="EDG58" s="6"/>
      <c r="EDH58" s="6"/>
      <c r="EDI58" s="6"/>
      <c r="EDJ58" s="6"/>
      <c r="EDK58" s="6"/>
      <c r="EDL58" s="6"/>
      <c r="EDM58" s="6"/>
      <c r="EDN58" s="6"/>
      <c r="EDO58" s="6"/>
      <c r="EDP58" s="6"/>
      <c r="EDQ58" s="6"/>
      <c r="EDR58" s="6"/>
      <c r="EDS58" s="6"/>
      <c r="EDT58" s="6"/>
      <c r="EDU58" s="6"/>
      <c r="EDV58" s="6"/>
      <c r="EDW58" s="6"/>
      <c r="EDX58" s="6"/>
      <c r="EDY58" s="6"/>
      <c r="EDZ58" s="6"/>
      <c r="EEA58" s="6"/>
      <c r="EEB58" s="6"/>
      <c r="EEC58" s="6"/>
      <c r="EED58" s="6"/>
      <c r="EEE58" s="6"/>
      <c r="EEF58" s="6"/>
      <c r="EEG58" s="6"/>
      <c r="EEH58" s="6"/>
      <c r="EEI58" s="6"/>
      <c r="EEJ58" s="6"/>
      <c r="EEK58" s="6"/>
      <c r="EEL58" s="6"/>
      <c r="EEM58" s="6"/>
      <c r="EEN58" s="6"/>
      <c r="EEO58" s="6"/>
      <c r="EEP58" s="6"/>
      <c r="EEQ58" s="6"/>
      <c r="EER58" s="6"/>
      <c r="EES58" s="6"/>
      <c r="EET58" s="6"/>
      <c r="EEU58" s="6"/>
      <c r="EEV58" s="6"/>
      <c r="EEW58" s="6"/>
      <c r="EEX58" s="6"/>
      <c r="EEY58" s="6"/>
      <c r="EEZ58" s="6"/>
      <c r="EFA58" s="6"/>
      <c r="EFB58" s="6"/>
      <c r="EFC58" s="6"/>
      <c r="EFD58" s="6"/>
      <c r="EFE58" s="6"/>
      <c r="EFF58" s="6"/>
      <c r="EFG58" s="6"/>
      <c r="EFH58" s="6"/>
      <c r="EFI58" s="6"/>
      <c r="EFJ58" s="6"/>
      <c r="EFK58" s="6"/>
      <c r="EFL58" s="6"/>
      <c r="EFM58" s="6"/>
      <c r="EFN58" s="6"/>
      <c r="EFO58" s="6"/>
      <c r="EFP58" s="6"/>
      <c r="EFQ58" s="6"/>
      <c r="EFR58" s="6"/>
      <c r="EFS58" s="6"/>
      <c r="EFT58" s="6"/>
      <c r="EFU58" s="6"/>
      <c r="EFV58" s="6"/>
      <c r="EFW58" s="6"/>
      <c r="EFX58" s="6"/>
      <c r="EFY58" s="6"/>
      <c r="EFZ58" s="6"/>
      <c r="EGA58" s="6"/>
      <c r="EGB58" s="6"/>
      <c r="EGC58" s="6"/>
      <c r="EGD58" s="6"/>
      <c r="EGE58" s="6"/>
      <c r="EGF58" s="6"/>
      <c r="EGG58" s="6"/>
      <c r="EGH58" s="6"/>
      <c r="EGI58" s="6"/>
      <c r="EGJ58" s="6"/>
      <c r="EGK58" s="6"/>
      <c r="EGL58" s="6"/>
      <c r="EGM58" s="6"/>
      <c r="EGN58" s="6"/>
      <c r="EGO58" s="6"/>
      <c r="EGP58" s="6"/>
      <c r="EGQ58" s="6"/>
      <c r="EGR58" s="6"/>
      <c r="EGS58" s="6"/>
      <c r="EGT58" s="6"/>
      <c r="EGU58" s="6"/>
      <c r="EGV58" s="6"/>
      <c r="EGW58" s="6"/>
      <c r="EGX58" s="6"/>
      <c r="EGY58" s="6"/>
      <c r="EGZ58" s="6"/>
      <c r="EHA58" s="6"/>
      <c r="EHB58" s="6"/>
      <c r="EHC58" s="6"/>
      <c r="EHD58" s="6"/>
      <c r="EHE58" s="6"/>
      <c r="EHF58" s="6"/>
      <c r="EHG58" s="6"/>
      <c r="EHH58" s="6"/>
      <c r="EHI58" s="6"/>
      <c r="EHJ58" s="6"/>
      <c r="EHK58" s="6"/>
      <c r="EHL58" s="6"/>
      <c r="EHM58" s="6"/>
      <c r="EHN58" s="6"/>
      <c r="EHO58" s="6"/>
      <c r="EHP58" s="6"/>
      <c r="EHQ58" s="6"/>
      <c r="EHR58" s="6"/>
      <c r="EHS58" s="6"/>
      <c r="EHT58" s="6"/>
      <c r="EHU58" s="6"/>
      <c r="EHV58" s="6"/>
      <c r="EHW58" s="6"/>
      <c r="EHX58" s="6"/>
      <c r="EHY58" s="6"/>
      <c r="EHZ58" s="6"/>
      <c r="EIA58" s="6"/>
      <c r="EIB58" s="6"/>
      <c r="EIC58" s="6"/>
      <c r="EID58" s="6"/>
      <c r="EIE58" s="6"/>
      <c r="EIF58" s="6"/>
      <c r="EIG58" s="6"/>
      <c r="EIH58" s="6"/>
      <c r="EII58" s="6"/>
      <c r="EIJ58" s="6"/>
      <c r="EIK58" s="6"/>
      <c r="EIL58" s="6"/>
      <c r="EIM58" s="6"/>
      <c r="EIN58" s="6"/>
      <c r="EIO58" s="6"/>
      <c r="EIP58" s="6"/>
      <c r="EIQ58" s="6"/>
      <c r="EIR58" s="6"/>
      <c r="EIS58" s="6"/>
      <c r="EIT58" s="6"/>
      <c r="EIU58" s="6"/>
      <c r="EIV58" s="6"/>
      <c r="EIW58" s="6"/>
      <c r="EIX58" s="6"/>
      <c r="EIY58" s="6"/>
      <c r="EIZ58" s="6"/>
      <c r="EJA58" s="6"/>
      <c r="EJB58" s="6"/>
      <c r="EJC58" s="6"/>
      <c r="EJD58" s="6"/>
      <c r="EJE58" s="6"/>
      <c r="EJF58" s="6"/>
      <c r="EJG58" s="6"/>
      <c r="EJH58" s="6"/>
      <c r="EJI58" s="6"/>
      <c r="EJJ58" s="6"/>
      <c r="EJK58" s="6"/>
      <c r="EJL58" s="6"/>
      <c r="EJM58" s="6"/>
      <c r="EJN58" s="6"/>
      <c r="EJO58" s="6"/>
      <c r="EJP58" s="6"/>
      <c r="EJQ58" s="6"/>
      <c r="EJR58" s="6"/>
      <c r="EJS58" s="6"/>
      <c r="EJT58" s="6"/>
      <c r="EJU58" s="6"/>
      <c r="EJV58" s="6"/>
      <c r="EJW58" s="6"/>
      <c r="EJX58" s="6"/>
      <c r="EJY58" s="6"/>
      <c r="EJZ58" s="6"/>
      <c r="EKA58" s="6"/>
      <c r="EKB58" s="6"/>
      <c r="EKC58" s="6"/>
      <c r="EKD58" s="6"/>
      <c r="EKE58" s="6"/>
      <c r="EKF58" s="6"/>
      <c r="EKG58" s="6"/>
      <c r="EKH58" s="6"/>
      <c r="EKI58" s="6"/>
      <c r="EKJ58" s="6"/>
      <c r="EKK58" s="6"/>
      <c r="EKL58" s="6"/>
      <c r="EKM58" s="6"/>
      <c r="EKN58" s="6"/>
      <c r="EKO58" s="6"/>
      <c r="EKP58" s="6"/>
      <c r="EKQ58" s="6"/>
      <c r="EKR58" s="6"/>
      <c r="EKS58" s="6"/>
      <c r="EKT58" s="6"/>
      <c r="EKU58" s="6"/>
      <c r="EKV58" s="6"/>
      <c r="EKW58" s="6"/>
      <c r="EKX58" s="6"/>
      <c r="EKY58" s="6"/>
      <c r="EKZ58" s="6"/>
      <c r="ELA58" s="6"/>
      <c r="ELB58" s="6"/>
      <c r="ELC58" s="6"/>
      <c r="ELD58" s="6"/>
      <c r="ELE58" s="6"/>
      <c r="ELF58" s="6"/>
      <c r="ELG58" s="6"/>
      <c r="ELH58" s="6"/>
      <c r="ELI58" s="6"/>
      <c r="ELJ58" s="6"/>
      <c r="ELK58" s="6"/>
      <c r="ELL58" s="6"/>
      <c r="ELM58" s="6"/>
      <c r="ELN58" s="6"/>
      <c r="ELO58" s="6"/>
      <c r="ELP58" s="6"/>
      <c r="ELQ58" s="6"/>
      <c r="ELR58" s="6"/>
      <c r="ELS58" s="6"/>
      <c r="ELT58" s="6"/>
      <c r="ELU58" s="6"/>
      <c r="ELV58" s="6"/>
      <c r="ELW58" s="6"/>
      <c r="ELX58" s="6"/>
      <c r="ELY58" s="6"/>
      <c r="ELZ58" s="6"/>
      <c r="EMA58" s="6"/>
      <c r="EMB58" s="6"/>
      <c r="EMC58" s="6"/>
      <c r="EMD58" s="6"/>
      <c r="EME58" s="6"/>
      <c r="EMF58" s="6"/>
      <c r="EMG58" s="6"/>
      <c r="EMH58" s="6"/>
      <c r="EMI58" s="6"/>
      <c r="EMJ58" s="6"/>
      <c r="EMK58" s="6"/>
      <c r="EML58" s="6"/>
      <c r="EMM58" s="6"/>
      <c r="EMN58" s="6"/>
      <c r="EMO58" s="6"/>
      <c r="EMP58" s="6"/>
      <c r="EMQ58" s="6"/>
      <c r="EMR58" s="6"/>
      <c r="EMS58" s="6"/>
      <c r="EMT58" s="6"/>
      <c r="EMU58" s="6"/>
      <c r="EMV58" s="6"/>
      <c r="EMW58" s="6"/>
      <c r="EMX58" s="6"/>
      <c r="EMY58" s="6"/>
      <c r="EMZ58" s="6"/>
      <c r="ENA58" s="6"/>
      <c r="ENB58" s="6"/>
      <c r="ENC58" s="6"/>
      <c r="END58" s="6"/>
      <c r="ENE58" s="6"/>
      <c r="ENF58" s="6"/>
      <c r="ENG58" s="6"/>
      <c r="ENH58" s="6"/>
      <c r="ENI58" s="6"/>
      <c r="ENJ58" s="6"/>
      <c r="ENK58" s="6"/>
      <c r="ENL58" s="6"/>
      <c r="ENM58" s="6"/>
      <c r="ENN58" s="6"/>
      <c r="ENO58" s="6"/>
      <c r="ENP58" s="6"/>
      <c r="ENQ58" s="6"/>
      <c r="ENR58" s="6"/>
      <c r="ENS58" s="6"/>
      <c r="ENT58" s="6"/>
      <c r="ENU58" s="6"/>
      <c r="ENV58" s="6"/>
      <c r="ENW58" s="6"/>
      <c r="ENX58" s="6"/>
      <c r="ENY58" s="6"/>
      <c r="ENZ58" s="6"/>
      <c r="EOA58" s="6"/>
      <c r="EOB58" s="6"/>
      <c r="EOC58" s="6"/>
      <c r="EOD58" s="6"/>
      <c r="EOE58" s="6"/>
      <c r="EOF58" s="6"/>
      <c r="EOG58" s="6"/>
      <c r="EOH58" s="6"/>
      <c r="EOI58" s="6"/>
      <c r="EOJ58" s="6"/>
      <c r="EOK58" s="6"/>
      <c r="EOL58" s="6"/>
      <c r="EOM58" s="6"/>
      <c r="EON58" s="6"/>
      <c r="EOO58" s="6"/>
      <c r="EOP58" s="6"/>
      <c r="EOQ58" s="6"/>
      <c r="EOR58" s="6"/>
      <c r="EOS58" s="6"/>
      <c r="EOT58" s="6"/>
      <c r="EOU58" s="6"/>
      <c r="EOV58" s="6"/>
      <c r="EOW58" s="6"/>
      <c r="EOX58" s="6"/>
      <c r="EOY58" s="6"/>
      <c r="EOZ58" s="6"/>
      <c r="EPA58" s="6"/>
      <c r="EPB58" s="6"/>
      <c r="EPC58" s="6"/>
      <c r="EPD58" s="6"/>
      <c r="EPE58" s="6"/>
      <c r="EPF58" s="6"/>
      <c r="EPG58" s="6"/>
      <c r="EPH58" s="6"/>
      <c r="EPI58" s="6"/>
      <c r="EPJ58" s="6"/>
      <c r="EPK58" s="6"/>
      <c r="EPL58" s="6"/>
      <c r="EPM58" s="6"/>
      <c r="EPN58" s="6"/>
      <c r="EPO58" s="6"/>
      <c r="EPP58" s="6"/>
      <c r="EPQ58" s="6"/>
      <c r="EPR58" s="6"/>
      <c r="EPS58" s="6"/>
      <c r="EPT58" s="6"/>
      <c r="EPU58" s="6"/>
      <c r="EPV58" s="6"/>
      <c r="EPW58" s="6"/>
      <c r="EPX58" s="6"/>
      <c r="EPY58" s="6"/>
      <c r="EPZ58" s="6"/>
      <c r="EQA58" s="6"/>
      <c r="EQB58" s="6"/>
      <c r="EQC58" s="6"/>
      <c r="EQD58" s="6"/>
      <c r="EQE58" s="6"/>
      <c r="EQF58" s="6"/>
      <c r="EQG58" s="6"/>
      <c r="EQH58" s="6"/>
      <c r="EQI58" s="6"/>
      <c r="EQJ58" s="6"/>
      <c r="EQK58" s="6"/>
      <c r="EQL58" s="6"/>
      <c r="EQM58" s="6"/>
      <c r="EQN58" s="6"/>
      <c r="EQO58" s="6"/>
      <c r="EQP58" s="6"/>
      <c r="EQQ58" s="6"/>
      <c r="EQR58" s="6"/>
      <c r="EQS58" s="6"/>
      <c r="EQT58" s="6"/>
      <c r="EQU58" s="6"/>
      <c r="EQV58" s="6"/>
      <c r="EQW58" s="6"/>
      <c r="EQX58" s="6"/>
      <c r="EQY58" s="6"/>
      <c r="EQZ58" s="6"/>
      <c r="ERA58" s="6"/>
      <c r="ERB58" s="6"/>
      <c r="ERC58" s="6"/>
      <c r="ERD58" s="6"/>
      <c r="ERE58" s="6"/>
      <c r="ERF58" s="6"/>
      <c r="ERG58" s="6"/>
      <c r="ERH58" s="6"/>
      <c r="ERI58" s="6"/>
      <c r="ERJ58" s="6"/>
      <c r="ERK58" s="6"/>
      <c r="ERL58" s="6"/>
      <c r="ERM58" s="6"/>
      <c r="ERN58" s="6"/>
      <c r="ERO58" s="6"/>
      <c r="ERP58" s="6"/>
      <c r="ERQ58" s="6"/>
      <c r="ERR58" s="6"/>
      <c r="ERS58" s="6"/>
      <c r="ERT58" s="6"/>
      <c r="ERU58" s="6"/>
      <c r="ERV58" s="6"/>
      <c r="ERW58" s="6"/>
      <c r="ERX58" s="6"/>
      <c r="ERY58" s="6"/>
      <c r="ERZ58" s="6"/>
      <c r="ESA58" s="6"/>
      <c r="ESB58" s="6"/>
      <c r="ESC58" s="6"/>
      <c r="ESD58" s="6"/>
      <c r="ESE58" s="6"/>
      <c r="ESF58" s="6"/>
      <c r="ESG58" s="6"/>
      <c r="ESH58" s="6"/>
      <c r="ESI58" s="6"/>
      <c r="ESJ58" s="6"/>
      <c r="ESK58" s="6"/>
      <c r="ESL58" s="6"/>
      <c r="ESM58" s="6"/>
      <c r="ESN58" s="6"/>
      <c r="ESO58" s="6"/>
      <c r="ESP58" s="6"/>
      <c r="ESQ58" s="6"/>
      <c r="ESR58" s="6"/>
      <c r="ESS58" s="6"/>
      <c r="EST58" s="6"/>
      <c r="ESU58" s="6"/>
      <c r="ESV58" s="6"/>
      <c r="ESW58" s="6"/>
      <c r="ESX58" s="6"/>
      <c r="ESY58" s="6"/>
      <c r="ESZ58" s="6"/>
      <c r="ETA58" s="6"/>
      <c r="ETB58" s="6"/>
      <c r="ETC58" s="6"/>
      <c r="ETD58" s="6"/>
      <c r="ETE58" s="6"/>
      <c r="ETF58" s="6"/>
      <c r="ETG58" s="6"/>
      <c r="ETH58" s="6"/>
      <c r="ETI58" s="6"/>
      <c r="ETJ58" s="6"/>
      <c r="ETK58" s="6"/>
      <c r="ETL58" s="6"/>
      <c r="ETM58" s="6"/>
      <c r="ETN58" s="6"/>
      <c r="ETO58" s="6"/>
      <c r="ETP58" s="6"/>
      <c r="ETQ58" s="6"/>
      <c r="ETR58" s="6"/>
      <c r="ETS58" s="6"/>
      <c r="ETT58" s="6"/>
      <c r="ETU58" s="6"/>
      <c r="ETV58" s="6"/>
      <c r="ETW58" s="6"/>
      <c r="ETX58" s="6"/>
      <c r="ETY58" s="6"/>
      <c r="ETZ58" s="6"/>
      <c r="EUA58" s="6"/>
      <c r="EUB58" s="6"/>
      <c r="EUC58" s="6"/>
      <c r="EUD58" s="6"/>
      <c r="EUE58" s="6"/>
      <c r="EUF58" s="6"/>
      <c r="EUG58" s="6"/>
      <c r="EUH58" s="6"/>
      <c r="EUI58" s="6"/>
      <c r="EUJ58" s="6"/>
      <c r="EUK58" s="6"/>
      <c r="EUL58" s="6"/>
      <c r="EUM58" s="6"/>
      <c r="EUN58" s="6"/>
      <c r="EUO58" s="6"/>
      <c r="EUP58" s="6"/>
      <c r="EUQ58" s="6"/>
      <c r="EUR58" s="6"/>
      <c r="EUS58" s="6"/>
      <c r="EUT58" s="6"/>
      <c r="EUU58" s="6"/>
      <c r="EUV58" s="6"/>
      <c r="EUW58" s="6"/>
      <c r="EUX58" s="6"/>
      <c r="EUY58" s="6"/>
      <c r="EUZ58" s="6"/>
      <c r="EVA58" s="6"/>
      <c r="EVB58" s="6"/>
      <c r="EVC58" s="6"/>
      <c r="EVD58" s="6"/>
      <c r="EVE58" s="6"/>
      <c r="EVF58" s="6"/>
      <c r="EVG58" s="6"/>
      <c r="EVH58" s="6"/>
      <c r="EVI58" s="6"/>
      <c r="EVJ58" s="6"/>
      <c r="EVK58" s="6"/>
      <c r="EVL58" s="6"/>
      <c r="EVM58" s="6"/>
      <c r="EVN58" s="6"/>
      <c r="EVO58" s="6"/>
      <c r="EVP58" s="6"/>
      <c r="EVQ58" s="6"/>
      <c r="EVR58" s="6"/>
      <c r="EVS58" s="6"/>
      <c r="EVT58" s="6"/>
      <c r="EVU58" s="6"/>
      <c r="EVV58" s="6"/>
      <c r="EVW58" s="6"/>
      <c r="EVX58" s="6"/>
      <c r="EVY58" s="6"/>
      <c r="EVZ58" s="6"/>
      <c r="EWA58" s="6"/>
      <c r="EWB58" s="6"/>
      <c r="EWC58" s="6"/>
      <c r="EWD58" s="6"/>
      <c r="EWE58" s="6"/>
      <c r="EWF58" s="6"/>
      <c r="EWG58" s="6"/>
      <c r="EWH58" s="6"/>
      <c r="EWI58" s="6"/>
      <c r="EWJ58" s="6"/>
      <c r="EWK58" s="6"/>
      <c r="EWL58" s="6"/>
      <c r="EWM58" s="6"/>
      <c r="EWN58" s="6"/>
      <c r="EWO58" s="6"/>
      <c r="EWP58" s="6"/>
      <c r="EWQ58" s="6"/>
      <c r="EWR58" s="6"/>
      <c r="EWS58" s="6"/>
      <c r="EWT58" s="6"/>
      <c r="EWU58" s="6"/>
      <c r="EWV58" s="6"/>
      <c r="EWW58" s="6"/>
      <c r="EWX58" s="6"/>
      <c r="EWY58" s="6"/>
      <c r="EWZ58" s="6"/>
      <c r="EXA58" s="6"/>
      <c r="EXB58" s="6"/>
      <c r="EXC58" s="6"/>
      <c r="EXD58" s="6"/>
      <c r="EXE58" s="6"/>
      <c r="EXF58" s="6"/>
      <c r="EXG58" s="6"/>
      <c r="EXH58" s="6"/>
      <c r="EXI58" s="6"/>
      <c r="EXJ58" s="6"/>
      <c r="EXK58" s="6"/>
      <c r="EXL58" s="6"/>
      <c r="EXM58" s="6"/>
      <c r="EXN58" s="6"/>
      <c r="EXO58" s="6"/>
      <c r="EXP58" s="6"/>
      <c r="EXQ58" s="6"/>
      <c r="EXR58" s="6"/>
      <c r="EXS58" s="6"/>
      <c r="EXT58" s="6"/>
      <c r="EXU58" s="6"/>
      <c r="EXV58" s="6"/>
      <c r="EXW58" s="6"/>
      <c r="EXX58" s="6"/>
      <c r="EXY58" s="6"/>
      <c r="EXZ58" s="6"/>
      <c r="EYA58" s="6"/>
      <c r="EYB58" s="6"/>
      <c r="EYC58" s="6"/>
      <c r="EYD58" s="6"/>
      <c r="EYE58" s="6"/>
      <c r="EYF58" s="6"/>
      <c r="EYG58" s="6"/>
      <c r="EYH58" s="6"/>
      <c r="EYI58" s="6"/>
      <c r="EYJ58" s="6"/>
      <c r="EYK58" s="6"/>
      <c r="EYL58" s="6"/>
      <c r="EYM58" s="6"/>
      <c r="EYN58" s="6"/>
      <c r="EYO58" s="6"/>
      <c r="EYP58" s="6"/>
      <c r="EYQ58" s="6"/>
      <c r="EYR58" s="6"/>
      <c r="EYS58" s="6"/>
      <c r="EYT58" s="6"/>
      <c r="EYU58" s="6"/>
      <c r="EYV58" s="6"/>
      <c r="EYW58" s="6"/>
      <c r="EYX58" s="6"/>
      <c r="EYY58" s="6"/>
      <c r="EYZ58" s="6"/>
      <c r="EZA58" s="6"/>
      <c r="EZB58" s="6"/>
      <c r="EZC58" s="6"/>
      <c r="EZD58" s="6"/>
      <c r="EZE58" s="6"/>
      <c r="EZF58" s="6"/>
      <c r="EZG58" s="6"/>
      <c r="EZH58" s="6"/>
      <c r="EZI58" s="6"/>
      <c r="EZJ58" s="6"/>
      <c r="EZK58" s="6"/>
      <c r="EZL58" s="6"/>
      <c r="EZM58" s="6"/>
      <c r="EZN58" s="6"/>
      <c r="EZO58" s="6"/>
      <c r="EZP58" s="6"/>
      <c r="EZQ58" s="6"/>
      <c r="EZR58" s="6"/>
      <c r="EZS58" s="6"/>
      <c r="EZT58" s="6"/>
      <c r="EZU58" s="6"/>
      <c r="EZV58" s="6"/>
      <c r="EZW58" s="6"/>
      <c r="EZX58" s="6"/>
      <c r="EZY58" s="6"/>
      <c r="EZZ58" s="6"/>
      <c r="FAA58" s="6"/>
      <c r="FAB58" s="6"/>
      <c r="FAC58" s="6"/>
      <c r="FAD58" s="6"/>
      <c r="FAE58" s="6"/>
      <c r="FAF58" s="6"/>
      <c r="FAG58" s="6"/>
      <c r="FAH58" s="6"/>
      <c r="FAI58" s="6"/>
      <c r="FAJ58" s="6"/>
      <c r="FAK58" s="6"/>
      <c r="FAL58" s="6"/>
      <c r="FAM58" s="6"/>
      <c r="FAN58" s="6"/>
      <c r="FAO58" s="6"/>
      <c r="FAP58" s="6"/>
      <c r="FAQ58" s="6"/>
      <c r="FAR58" s="6"/>
      <c r="FAS58" s="6"/>
      <c r="FAT58" s="6"/>
      <c r="FAU58" s="6"/>
      <c r="FAV58" s="6"/>
      <c r="FAW58" s="6"/>
      <c r="FAX58" s="6"/>
      <c r="FAY58" s="6"/>
      <c r="FAZ58" s="6"/>
      <c r="FBA58" s="6"/>
      <c r="FBB58" s="6"/>
      <c r="FBC58" s="6"/>
      <c r="FBD58" s="6"/>
      <c r="FBE58" s="6"/>
      <c r="FBF58" s="6"/>
      <c r="FBG58" s="6"/>
      <c r="FBH58" s="6"/>
      <c r="FBI58" s="6"/>
      <c r="FBJ58" s="6"/>
      <c r="FBK58" s="6"/>
      <c r="FBL58" s="6"/>
      <c r="FBM58" s="6"/>
      <c r="FBN58" s="6"/>
      <c r="FBO58" s="6"/>
      <c r="FBP58" s="6"/>
      <c r="FBQ58" s="6"/>
      <c r="FBR58" s="6"/>
      <c r="FBS58" s="6"/>
      <c r="FBT58" s="6"/>
      <c r="FBU58" s="6"/>
      <c r="FBV58" s="6"/>
      <c r="FBW58" s="6"/>
      <c r="FBX58" s="6"/>
      <c r="FBY58" s="6"/>
      <c r="FBZ58" s="6"/>
      <c r="FCA58" s="6"/>
      <c r="FCB58" s="6"/>
      <c r="FCC58" s="6"/>
      <c r="FCD58" s="6"/>
      <c r="FCE58" s="6"/>
      <c r="FCF58" s="6"/>
      <c r="FCG58" s="6"/>
      <c r="FCH58" s="6"/>
      <c r="FCI58" s="6"/>
      <c r="FCJ58" s="6"/>
      <c r="FCK58" s="6"/>
      <c r="FCL58" s="6"/>
      <c r="FCM58" s="6"/>
      <c r="FCN58" s="6"/>
      <c r="FCO58" s="6"/>
      <c r="FCP58" s="6"/>
      <c r="FCQ58" s="6"/>
      <c r="FCR58" s="6"/>
      <c r="FCS58" s="6"/>
      <c r="FCT58" s="6"/>
      <c r="FCU58" s="6"/>
      <c r="FCV58" s="6"/>
      <c r="FCW58" s="6"/>
      <c r="FCX58" s="6"/>
      <c r="FCY58" s="6"/>
      <c r="FCZ58" s="6"/>
      <c r="FDA58" s="6"/>
      <c r="FDB58" s="6"/>
      <c r="FDC58" s="6"/>
      <c r="FDD58" s="6"/>
      <c r="FDE58" s="6"/>
      <c r="FDF58" s="6"/>
      <c r="FDG58" s="6"/>
      <c r="FDH58" s="6"/>
      <c r="FDI58" s="6"/>
      <c r="FDJ58" s="6"/>
      <c r="FDK58" s="6"/>
      <c r="FDL58" s="6"/>
      <c r="FDM58" s="6"/>
      <c r="FDN58" s="6"/>
      <c r="FDO58" s="6"/>
      <c r="FDP58" s="6"/>
      <c r="FDQ58" s="6"/>
      <c r="FDR58" s="6"/>
      <c r="FDS58" s="6"/>
      <c r="FDT58" s="6"/>
      <c r="FDU58" s="6"/>
      <c r="FDV58" s="6"/>
      <c r="FDW58" s="6"/>
      <c r="FDX58" s="6"/>
      <c r="FDY58" s="6"/>
      <c r="FDZ58" s="6"/>
      <c r="FEA58" s="6"/>
      <c r="FEB58" s="6"/>
      <c r="FEC58" s="6"/>
      <c r="FED58" s="6"/>
      <c r="FEE58" s="6"/>
      <c r="FEF58" s="6"/>
      <c r="FEG58" s="6"/>
      <c r="FEH58" s="6"/>
      <c r="FEI58" s="6"/>
      <c r="FEJ58" s="6"/>
      <c r="FEK58" s="6"/>
      <c r="FEL58" s="6"/>
      <c r="FEM58" s="6"/>
      <c r="FEN58" s="6"/>
      <c r="FEO58" s="6"/>
      <c r="FEP58" s="6"/>
      <c r="FEQ58" s="6"/>
      <c r="FER58" s="6"/>
      <c r="FES58" s="6"/>
      <c r="FET58" s="6"/>
      <c r="FEU58" s="6"/>
      <c r="FEV58" s="6"/>
      <c r="FEW58" s="6"/>
      <c r="FEX58" s="6"/>
      <c r="FEY58" s="6"/>
      <c r="FEZ58" s="6"/>
      <c r="FFA58" s="6"/>
      <c r="FFB58" s="6"/>
      <c r="FFC58" s="6"/>
      <c r="FFD58" s="6"/>
      <c r="FFE58" s="6"/>
      <c r="FFF58" s="6"/>
      <c r="FFG58" s="6"/>
      <c r="FFH58" s="6"/>
      <c r="FFI58" s="6"/>
      <c r="FFJ58" s="6"/>
      <c r="FFK58" s="6"/>
      <c r="FFL58" s="6"/>
      <c r="FFM58" s="6"/>
      <c r="FFN58" s="6"/>
      <c r="FFO58" s="6"/>
      <c r="FFP58" s="6"/>
      <c r="FFQ58" s="6"/>
      <c r="FFR58" s="6"/>
      <c r="FFS58" s="6"/>
      <c r="FFT58" s="6"/>
      <c r="FFU58" s="6"/>
      <c r="FFV58" s="6"/>
      <c r="FFW58" s="6"/>
      <c r="FFX58" s="6"/>
      <c r="FFY58" s="6"/>
      <c r="FFZ58" s="6"/>
      <c r="FGA58" s="6"/>
      <c r="FGB58" s="6"/>
      <c r="FGC58" s="6"/>
      <c r="FGD58" s="6"/>
      <c r="FGE58" s="6"/>
      <c r="FGF58" s="6"/>
      <c r="FGG58" s="6"/>
      <c r="FGH58" s="6"/>
      <c r="FGI58" s="6"/>
      <c r="FGJ58" s="6"/>
      <c r="FGK58" s="6"/>
      <c r="FGL58" s="6"/>
      <c r="FGM58" s="6"/>
      <c r="FGN58" s="6"/>
      <c r="FGO58" s="6"/>
      <c r="FGP58" s="6"/>
      <c r="FGQ58" s="6"/>
      <c r="FGR58" s="6"/>
      <c r="FGS58" s="6"/>
      <c r="FGT58" s="6"/>
      <c r="FGU58" s="6"/>
      <c r="FGV58" s="6"/>
      <c r="FGW58" s="6"/>
      <c r="FGX58" s="6"/>
      <c r="FGY58" s="6"/>
      <c r="FGZ58" s="6"/>
      <c r="FHA58" s="6"/>
      <c r="FHB58" s="6"/>
      <c r="FHC58" s="6"/>
      <c r="FHD58" s="6"/>
      <c r="FHE58" s="6"/>
      <c r="FHF58" s="6"/>
      <c r="FHG58" s="6"/>
      <c r="FHH58" s="6"/>
      <c r="FHI58" s="6"/>
      <c r="FHJ58" s="6"/>
      <c r="FHK58" s="6"/>
      <c r="FHL58" s="6"/>
      <c r="FHM58" s="6"/>
      <c r="FHN58" s="6"/>
      <c r="FHO58" s="6"/>
      <c r="FHP58" s="6"/>
      <c r="FHQ58" s="6"/>
      <c r="FHR58" s="6"/>
      <c r="FHS58" s="6"/>
      <c r="FHT58" s="6"/>
      <c r="FHU58" s="6"/>
      <c r="FHV58" s="6"/>
      <c r="FHW58" s="6"/>
      <c r="FHX58" s="6"/>
      <c r="FHY58" s="6"/>
      <c r="FHZ58" s="6"/>
      <c r="FIA58" s="6"/>
      <c r="FIB58" s="6"/>
      <c r="FIC58" s="6"/>
      <c r="FID58" s="6"/>
      <c r="FIE58" s="6"/>
      <c r="FIF58" s="6"/>
      <c r="FIG58" s="6"/>
      <c r="FIH58" s="6"/>
      <c r="FII58" s="6"/>
      <c r="FIJ58" s="6"/>
      <c r="FIK58" s="6"/>
      <c r="FIL58" s="6"/>
      <c r="FIM58" s="6"/>
      <c r="FIN58" s="6"/>
      <c r="FIO58" s="6"/>
      <c r="FIP58" s="6"/>
      <c r="FIQ58" s="6"/>
      <c r="FIR58" s="6"/>
      <c r="FIS58" s="6"/>
      <c r="FIT58" s="6"/>
      <c r="FIU58" s="6"/>
      <c r="FIV58" s="6"/>
      <c r="FIW58" s="6"/>
      <c r="FIX58" s="6"/>
      <c r="FIY58" s="6"/>
      <c r="FIZ58" s="6"/>
      <c r="FJA58" s="6"/>
      <c r="FJB58" s="6"/>
      <c r="FJC58" s="6"/>
      <c r="FJD58" s="6"/>
      <c r="FJE58" s="6"/>
      <c r="FJF58" s="6"/>
      <c r="FJG58" s="6"/>
      <c r="FJH58" s="6"/>
      <c r="FJI58" s="6"/>
      <c r="FJJ58" s="6"/>
      <c r="FJK58" s="6"/>
      <c r="FJL58" s="6"/>
      <c r="FJM58" s="6"/>
      <c r="FJN58" s="6"/>
      <c r="FJO58" s="6"/>
      <c r="FJP58" s="6"/>
      <c r="FJQ58" s="6"/>
      <c r="FJR58" s="6"/>
      <c r="FJS58" s="6"/>
      <c r="FJT58" s="6"/>
      <c r="FJU58" s="6"/>
      <c r="FJV58" s="6"/>
      <c r="FJW58" s="6"/>
      <c r="FJX58" s="6"/>
      <c r="FJY58" s="6"/>
      <c r="FJZ58" s="6"/>
      <c r="FKA58" s="6"/>
      <c r="FKB58" s="6"/>
      <c r="FKC58" s="6"/>
      <c r="FKD58" s="6"/>
      <c r="FKE58" s="6"/>
      <c r="FKF58" s="6"/>
      <c r="FKG58" s="6"/>
      <c r="FKH58" s="6"/>
      <c r="FKI58" s="6"/>
      <c r="FKJ58" s="6"/>
      <c r="FKK58" s="6"/>
      <c r="FKL58" s="6"/>
      <c r="FKM58" s="6"/>
      <c r="FKN58" s="6"/>
      <c r="FKO58" s="6"/>
      <c r="FKP58" s="6"/>
      <c r="FKQ58" s="6"/>
      <c r="FKR58" s="6"/>
      <c r="FKS58" s="6"/>
      <c r="FKT58" s="6"/>
      <c r="FKU58" s="6"/>
      <c r="FKV58" s="6"/>
      <c r="FKW58" s="6"/>
      <c r="FKX58" s="6"/>
      <c r="FKY58" s="6"/>
      <c r="FKZ58" s="6"/>
      <c r="FLA58" s="6"/>
      <c r="FLB58" s="6"/>
      <c r="FLC58" s="6"/>
      <c r="FLD58" s="6"/>
      <c r="FLE58" s="6"/>
      <c r="FLF58" s="6"/>
      <c r="FLG58" s="6"/>
      <c r="FLH58" s="6"/>
      <c r="FLI58" s="6"/>
      <c r="FLJ58" s="6"/>
      <c r="FLK58" s="6"/>
      <c r="FLL58" s="6"/>
      <c r="FLM58" s="6"/>
      <c r="FLN58" s="6"/>
      <c r="FLO58" s="6"/>
      <c r="FLP58" s="6"/>
      <c r="FLQ58" s="6"/>
      <c r="FLR58" s="6"/>
      <c r="FLS58" s="6"/>
      <c r="FLT58" s="6"/>
      <c r="FLU58" s="6"/>
      <c r="FLV58" s="6"/>
      <c r="FLW58" s="6"/>
      <c r="FLX58" s="6"/>
      <c r="FLY58" s="6"/>
      <c r="FLZ58" s="6"/>
      <c r="FMA58" s="6"/>
      <c r="FMB58" s="6"/>
      <c r="FMC58" s="6"/>
      <c r="FMD58" s="6"/>
      <c r="FME58" s="6"/>
      <c r="FMF58" s="6"/>
      <c r="FMG58" s="6"/>
      <c r="FMH58" s="6"/>
      <c r="FMI58" s="6"/>
      <c r="FMJ58" s="6"/>
      <c r="FMK58" s="6"/>
      <c r="FML58" s="6"/>
      <c r="FMM58" s="6"/>
      <c r="FMN58" s="6"/>
      <c r="FMO58" s="6"/>
      <c r="FMP58" s="6"/>
      <c r="FMQ58" s="6"/>
      <c r="FMR58" s="6"/>
      <c r="FMS58" s="6"/>
      <c r="FMT58" s="6"/>
      <c r="FMU58" s="6"/>
      <c r="FMV58" s="6"/>
      <c r="FMW58" s="6"/>
      <c r="FMX58" s="6"/>
      <c r="FMY58" s="6"/>
      <c r="FMZ58" s="6"/>
      <c r="FNA58" s="6"/>
      <c r="FNB58" s="6"/>
      <c r="FNC58" s="6"/>
      <c r="FND58" s="6"/>
      <c r="FNE58" s="6"/>
      <c r="FNF58" s="6"/>
      <c r="FNG58" s="6"/>
      <c r="FNH58" s="6"/>
      <c r="FNI58" s="6"/>
      <c r="FNJ58" s="6"/>
      <c r="FNK58" s="6"/>
      <c r="FNL58" s="6"/>
      <c r="FNM58" s="6"/>
      <c r="FNN58" s="6"/>
      <c r="FNO58" s="6"/>
      <c r="FNP58" s="6"/>
      <c r="FNQ58" s="6"/>
      <c r="FNR58" s="6"/>
      <c r="FNS58" s="6"/>
      <c r="FNT58" s="6"/>
      <c r="FNU58" s="6"/>
      <c r="FNV58" s="6"/>
      <c r="FNW58" s="6"/>
      <c r="FNX58" s="6"/>
      <c r="FNY58" s="6"/>
      <c r="FNZ58" s="6"/>
      <c r="FOA58" s="6"/>
      <c r="FOB58" s="6"/>
      <c r="FOC58" s="6"/>
      <c r="FOD58" s="6"/>
      <c r="FOE58" s="6"/>
      <c r="FOF58" s="6"/>
      <c r="FOG58" s="6"/>
      <c r="FOH58" s="6"/>
      <c r="FOI58" s="6"/>
      <c r="FOJ58" s="6"/>
      <c r="FOK58" s="6"/>
      <c r="FOL58" s="6"/>
      <c r="FOM58" s="6"/>
      <c r="FON58" s="6"/>
      <c r="FOO58" s="6"/>
      <c r="FOP58" s="6"/>
      <c r="FOQ58" s="6"/>
      <c r="FOR58" s="6"/>
      <c r="FOS58" s="6"/>
      <c r="FOT58" s="6"/>
      <c r="FOU58" s="6"/>
      <c r="FOV58" s="6"/>
      <c r="FOW58" s="6"/>
      <c r="FOX58" s="6"/>
      <c r="FOY58" s="6"/>
      <c r="FOZ58" s="6"/>
      <c r="FPA58" s="6"/>
      <c r="FPB58" s="6"/>
      <c r="FPC58" s="6"/>
      <c r="FPD58" s="6"/>
      <c r="FPE58" s="6"/>
      <c r="FPF58" s="6"/>
      <c r="FPG58" s="6"/>
      <c r="FPH58" s="6"/>
      <c r="FPI58" s="6"/>
      <c r="FPJ58" s="6"/>
      <c r="FPK58" s="6"/>
      <c r="FPL58" s="6"/>
      <c r="FPM58" s="6"/>
      <c r="FPN58" s="6"/>
      <c r="FPO58" s="6"/>
      <c r="FPP58" s="6"/>
      <c r="FPQ58" s="6"/>
      <c r="FPR58" s="6"/>
      <c r="FPS58" s="6"/>
      <c r="FPT58" s="6"/>
      <c r="FPU58" s="6"/>
      <c r="FPV58" s="6"/>
      <c r="FPW58" s="6"/>
      <c r="FPX58" s="6"/>
      <c r="FPY58" s="6"/>
      <c r="FPZ58" s="6"/>
      <c r="FQA58" s="6"/>
      <c r="FQB58" s="6"/>
      <c r="FQC58" s="6"/>
      <c r="FQD58" s="6"/>
      <c r="FQE58" s="6"/>
      <c r="FQF58" s="6"/>
      <c r="FQG58" s="6"/>
      <c r="FQH58" s="6"/>
      <c r="FQI58" s="6"/>
      <c r="FQJ58" s="6"/>
      <c r="FQK58" s="6"/>
      <c r="FQL58" s="6"/>
      <c r="FQM58" s="6"/>
      <c r="FQN58" s="6"/>
      <c r="FQO58" s="6"/>
      <c r="FQP58" s="6"/>
      <c r="FQQ58" s="6"/>
      <c r="FQR58" s="6"/>
      <c r="FQS58" s="6"/>
      <c r="FQT58" s="6"/>
      <c r="FQU58" s="6"/>
      <c r="FQV58" s="6"/>
      <c r="FQW58" s="6"/>
      <c r="FQX58" s="6"/>
      <c r="FQY58" s="6"/>
      <c r="FQZ58" s="6"/>
      <c r="FRA58" s="6"/>
      <c r="FRB58" s="6"/>
      <c r="FRC58" s="6"/>
      <c r="FRD58" s="6"/>
      <c r="FRE58" s="6"/>
      <c r="FRF58" s="6"/>
      <c r="FRG58" s="6"/>
      <c r="FRH58" s="6"/>
      <c r="FRI58" s="6"/>
      <c r="FRJ58" s="6"/>
      <c r="FRK58" s="6"/>
      <c r="FRL58" s="6"/>
      <c r="FRM58" s="6"/>
      <c r="FRN58" s="6"/>
      <c r="FRO58" s="6"/>
      <c r="FRP58" s="6"/>
      <c r="FRQ58" s="6"/>
      <c r="FRR58" s="6"/>
      <c r="FRS58" s="6"/>
      <c r="FRT58" s="6"/>
      <c r="FRU58" s="6"/>
      <c r="FRV58" s="6"/>
      <c r="FRW58" s="6"/>
      <c r="FRX58" s="6"/>
      <c r="FRY58" s="6"/>
      <c r="FRZ58" s="6"/>
      <c r="FSA58" s="6"/>
      <c r="FSB58" s="6"/>
      <c r="FSC58" s="6"/>
      <c r="FSD58" s="6"/>
      <c r="FSE58" s="6"/>
      <c r="FSF58" s="6"/>
      <c r="FSG58" s="6"/>
      <c r="FSH58" s="6"/>
      <c r="FSI58" s="6"/>
      <c r="FSJ58" s="6"/>
      <c r="FSK58" s="6"/>
      <c r="FSL58" s="6"/>
      <c r="FSM58" s="6"/>
      <c r="FSN58" s="6"/>
      <c r="FSO58" s="6"/>
      <c r="FSP58" s="6"/>
      <c r="FSQ58" s="6"/>
      <c r="FSR58" s="6"/>
      <c r="FSS58" s="6"/>
      <c r="FST58" s="6"/>
      <c r="FSU58" s="6"/>
      <c r="FSV58" s="6"/>
      <c r="FSW58" s="6"/>
      <c r="FSX58" s="6"/>
      <c r="FSY58" s="6"/>
      <c r="FSZ58" s="6"/>
      <c r="FTA58" s="6"/>
      <c r="FTB58" s="6"/>
      <c r="FTC58" s="6"/>
      <c r="FTD58" s="6"/>
      <c r="FTE58" s="6"/>
      <c r="FTF58" s="6"/>
      <c r="FTG58" s="6"/>
      <c r="FTH58" s="6"/>
      <c r="FTI58" s="6"/>
      <c r="FTJ58" s="6"/>
      <c r="FTK58" s="6"/>
      <c r="FTL58" s="6"/>
      <c r="FTM58" s="6"/>
      <c r="FTN58" s="6"/>
      <c r="FTO58" s="6"/>
      <c r="FTP58" s="6"/>
      <c r="FTQ58" s="6"/>
      <c r="FTR58" s="6"/>
      <c r="FTS58" s="6"/>
      <c r="FTT58" s="6"/>
      <c r="FTU58" s="6"/>
      <c r="FTV58" s="6"/>
      <c r="FTW58" s="6"/>
      <c r="FTX58" s="6"/>
      <c r="FTY58" s="6"/>
      <c r="FTZ58" s="6"/>
      <c r="FUA58" s="6"/>
      <c r="FUB58" s="6"/>
      <c r="FUC58" s="6"/>
      <c r="FUD58" s="6"/>
      <c r="FUE58" s="6"/>
      <c r="FUF58" s="6"/>
      <c r="FUG58" s="6"/>
      <c r="FUH58" s="6"/>
      <c r="FUI58" s="6"/>
      <c r="FUJ58" s="6"/>
      <c r="FUK58" s="6"/>
      <c r="FUL58" s="6"/>
      <c r="FUM58" s="6"/>
      <c r="FUN58" s="6"/>
      <c r="FUO58" s="6"/>
      <c r="FUP58" s="6"/>
      <c r="FUQ58" s="6"/>
      <c r="FUR58" s="6"/>
      <c r="FUS58" s="6"/>
      <c r="FUT58" s="6"/>
      <c r="FUU58" s="6"/>
      <c r="FUV58" s="6"/>
      <c r="FUW58" s="6"/>
      <c r="FUX58" s="6"/>
      <c r="FUY58" s="6"/>
      <c r="FUZ58" s="6"/>
      <c r="FVA58" s="6"/>
      <c r="FVB58" s="6"/>
      <c r="FVC58" s="6"/>
      <c r="FVD58" s="6"/>
      <c r="FVE58" s="6"/>
      <c r="FVF58" s="6"/>
      <c r="FVG58" s="6"/>
      <c r="FVH58" s="6"/>
      <c r="FVI58" s="6"/>
      <c r="FVJ58" s="6"/>
      <c r="FVK58" s="6"/>
      <c r="FVL58" s="6"/>
      <c r="FVM58" s="6"/>
      <c r="FVN58" s="6"/>
      <c r="FVO58" s="6"/>
      <c r="FVP58" s="6"/>
      <c r="FVQ58" s="6"/>
      <c r="FVR58" s="6"/>
      <c r="FVS58" s="6"/>
      <c r="FVT58" s="6"/>
      <c r="FVU58" s="6"/>
      <c r="FVV58" s="6"/>
      <c r="FVW58" s="6"/>
      <c r="FVX58" s="6"/>
      <c r="FVY58" s="6"/>
      <c r="FVZ58" s="6"/>
      <c r="FWA58" s="6"/>
      <c r="FWB58" s="6"/>
      <c r="FWC58" s="6"/>
      <c r="FWD58" s="6"/>
      <c r="FWE58" s="6"/>
      <c r="FWF58" s="6"/>
      <c r="FWG58" s="6"/>
      <c r="FWH58" s="6"/>
      <c r="FWI58" s="6"/>
      <c r="FWJ58" s="6"/>
      <c r="FWK58" s="6"/>
      <c r="FWL58" s="6"/>
      <c r="FWM58" s="6"/>
      <c r="FWN58" s="6"/>
      <c r="FWO58" s="6"/>
      <c r="FWP58" s="6"/>
      <c r="FWQ58" s="6"/>
      <c r="FWR58" s="6"/>
      <c r="FWS58" s="6"/>
      <c r="FWT58" s="6"/>
      <c r="FWU58" s="6"/>
      <c r="FWV58" s="6"/>
      <c r="FWW58" s="6"/>
      <c r="FWX58" s="6"/>
      <c r="FWY58" s="6"/>
      <c r="FWZ58" s="6"/>
      <c r="FXA58" s="6"/>
      <c r="FXB58" s="6"/>
      <c r="FXC58" s="6"/>
      <c r="FXD58" s="6"/>
      <c r="FXE58" s="6"/>
      <c r="FXF58" s="6"/>
      <c r="FXG58" s="6"/>
      <c r="FXH58" s="6"/>
      <c r="FXI58" s="6"/>
      <c r="FXJ58" s="6"/>
      <c r="FXK58" s="6"/>
      <c r="FXL58" s="6"/>
      <c r="FXM58" s="6"/>
      <c r="FXN58" s="6"/>
      <c r="FXO58" s="6"/>
      <c r="FXP58" s="6"/>
      <c r="FXQ58" s="6"/>
      <c r="FXR58" s="6"/>
      <c r="FXS58" s="6"/>
      <c r="FXT58" s="6"/>
      <c r="FXU58" s="6"/>
      <c r="FXV58" s="6"/>
      <c r="FXW58" s="6"/>
      <c r="FXX58" s="6"/>
      <c r="FXY58" s="6"/>
      <c r="FXZ58" s="6"/>
      <c r="FYA58" s="6"/>
      <c r="FYB58" s="6"/>
      <c r="FYC58" s="6"/>
      <c r="FYD58" s="6"/>
      <c r="FYE58" s="6"/>
      <c r="FYF58" s="6"/>
      <c r="FYG58" s="6"/>
      <c r="FYH58" s="6"/>
      <c r="FYI58" s="6"/>
      <c r="FYJ58" s="6"/>
      <c r="FYK58" s="6"/>
      <c r="FYL58" s="6"/>
      <c r="FYM58" s="6"/>
      <c r="FYN58" s="6"/>
      <c r="FYO58" s="6"/>
      <c r="FYP58" s="6"/>
      <c r="FYQ58" s="6"/>
      <c r="FYR58" s="6"/>
      <c r="FYS58" s="6"/>
      <c r="FYT58" s="6"/>
      <c r="FYU58" s="6"/>
      <c r="FYV58" s="6"/>
      <c r="FYW58" s="6"/>
      <c r="FYX58" s="6"/>
      <c r="FYY58" s="6"/>
      <c r="FYZ58" s="6"/>
      <c r="FZA58" s="6"/>
      <c r="FZB58" s="6"/>
      <c r="FZC58" s="6"/>
      <c r="FZD58" s="6"/>
      <c r="FZE58" s="6"/>
      <c r="FZF58" s="6"/>
      <c r="FZG58" s="6"/>
      <c r="FZH58" s="6"/>
      <c r="FZI58" s="6"/>
      <c r="FZJ58" s="6"/>
      <c r="FZK58" s="6"/>
      <c r="FZL58" s="6"/>
      <c r="FZM58" s="6"/>
      <c r="FZN58" s="6"/>
      <c r="FZO58" s="6"/>
      <c r="FZP58" s="6"/>
      <c r="FZQ58" s="6"/>
      <c r="FZR58" s="6"/>
      <c r="FZS58" s="6"/>
      <c r="FZT58" s="6"/>
      <c r="FZU58" s="6"/>
      <c r="FZV58" s="6"/>
      <c r="FZW58" s="6"/>
      <c r="FZX58" s="6"/>
      <c r="FZY58" s="6"/>
      <c r="FZZ58" s="6"/>
      <c r="GAA58" s="6"/>
      <c r="GAB58" s="6"/>
      <c r="GAC58" s="6"/>
      <c r="GAD58" s="6"/>
      <c r="GAE58" s="6"/>
      <c r="GAF58" s="6"/>
      <c r="GAG58" s="6"/>
      <c r="GAH58" s="6"/>
      <c r="GAI58" s="6"/>
      <c r="GAJ58" s="6"/>
      <c r="GAK58" s="6"/>
      <c r="GAL58" s="6"/>
      <c r="GAM58" s="6"/>
      <c r="GAN58" s="6"/>
      <c r="GAO58" s="6"/>
      <c r="GAP58" s="6"/>
      <c r="GAQ58" s="6"/>
      <c r="GAR58" s="6"/>
      <c r="GAS58" s="6"/>
      <c r="GAT58" s="6"/>
      <c r="GAU58" s="6"/>
      <c r="GAV58" s="6"/>
      <c r="GAW58" s="6"/>
      <c r="GAX58" s="6"/>
      <c r="GAY58" s="6"/>
      <c r="GAZ58" s="6"/>
      <c r="GBA58" s="6"/>
      <c r="GBB58" s="6"/>
      <c r="GBC58" s="6"/>
      <c r="GBD58" s="6"/>
      <c r="GBE58" s="6"/>
      <c r="GBF58" s="6"/>
      <c r="GBG58" s="6"/>
      <c r="GBH58" s="6"/>
      <c r="GBI58" s="6"/>
      <c r="GBJ58" s="6"/>
      <c r="GBK58" s="6"/>
      <c r="GBL58" s="6"/>
      <c r="GBM58" s="6"/>
      <c r="GBN58" s="6"/>
      <c r="GBO58" s="6"/>
      <c r="GBP58" s="6"/>
      <c r="GBQ58" s="6"/>
      <c r="GBR58" s="6"/>
      <c r="GBS58" s="6"/>
      <c r="GBT58" s="6"/>
      <c r="GBU58" s="6"/>
      <c r="GBV58" s="6"/>
      <c r="GBW58" s="6"/>
      <c r="GBX58" s="6"/>
      <c r="GBY58" s="6"/>
      <c r="GBZ58" s="6"/>
      <c r="GCA58" s="6"/>
      <c r="GCB58" s="6"/>
      <c r="GCC58" s="6"/>
      <c r="GCD58" s="6"/>
      <c r="GCE58" s="6"/>
      <c r="GCF58" s="6"/>
      <c r="GCG58" s="6"/>
      <c r="GCH58" s="6"/>
      <c r="GCI58" s="6"/>
      <c r="GCJ58" s="6"/>
      <c r="GCK58" s="6"/>
      <c r="GCL58" s="6"/>
      <c r="GCM58" s="6"/>
      <c r="GCN58" s="6"/>
      <c r="GCO58" s="6"/>
      <c r="GCP58" s="6"/>
      <c r="GCQ58" s="6"/>
      <c r="GCR58" s="6"/>
      <c r="GCS58" s="6"/>
      <c r="GCT58" s="6"/>
      <c r="GCU58" s="6"/>
      <c r="GCV58" s="6"/>
      <c r="GCW58" s="6"/>
      <c r="GCX58" s="6"/>
      <c r="GCY58" s="6"/>
      <c r="GCZ58" s="6"/>
      <c r="GDA58" s="6"/>
      <c r="GDB58" s="6"/>
      <c r="GDC58" s="6"/>
      <c r="GDD58" s="6"/>
      <c r="GDE58" s="6"/>
      <c r="GDF58" s="6"/>
      <c r="GDG58" s="6"/>
      <c r="GDH58" s="6"/>
      <c r="GDI58" s="6"/>
      <c r="GDJ58" s="6"/>
      <c r="GDK58" s="6"/>
      <c r="GDL58" s="6"/>
      <c r="GDM58" s="6"/>
      <c r="GDN58" s="6"/>
      <c r="GDO58" s="6"/>
      <c r="GDP58" s="6"/>
      <c r="GDQ58" s="6"/>
      <c r="GDR58" s="6"/>
      <c r="GDS58" s="6"/>
      <c r="GDT58" s="6"/>
      <c r="GDU58" s="6"/>
      <c r="GDV58" s="6"/>
      <c r="GDW58" s="6"/>
      <c r="GDX58" s="6"/>
      <c r="GDY58" s="6"/>
      <c r="GDZ58" s="6"/>
      <c r="GEA58" s="6"/>
      <c r="GEB58" s="6"/>
      <c r="GEC58" s="6"/>
      <c r="GED58" s="6"/>
      <c r="GEE58" s="6"/>
      <c r="GEF58" s="6"/>
      <c r="GEG58" s="6"/>
      <c r="GEH58" s="6"/>
      <c r="GEI58" s="6"/>
      <c r="GEJ58" s="6"/>
      <c r="GEK58" s="6"/>
      <c r="GEL58" s="6"/>
      <c r="GEM58" s="6"/>
      <c r="GEN58" s="6"/>
      <c r="GEO58" s="6"/>
      <c r="GEP58" s="6"/>
      <c r="GEQ58" s="6"/>
      <c r="GER58" s="6"/>
      <c r="GES58" s="6"/>
      <c r="GET58" s="6"/>
      <c r="GEU58" s="6"/>
      <c r="GEV58" s="6"/>
      <c r="GEW58" s="6"/>
      <c r="GEX58" s="6"/>
      <c r="GEY58" s="6"/>
      <c r="GEZ58" s="6"/>
      <c r="GFA58" s="6"/>
      <c r="GFB58" s="6"/>
      <c r="GFC58" s="6"/>
      <c r="GFD58" s="6"/>
      <c r="GFE58" s="6"/>
      <c r="GFF58" s="6"/>
      <c r="GFG58" s="6"/>
      <c r="GFH58" s="6"/>
      <c r="GFI58" s="6"/>
      <c r="GFJ58" s="6"/>
      <c r="GFK58" s="6"/>
      <c r="GFL58" s="6"/>
      <c r="GFM58" s="6"/>
      <c r="GFN58" s="6"/>
      <c r="GFO58" s="6"/>
      <c r="GFP58" s="6"/>
      <c r="GFQ58" s="6"/>
      <c r="GFR58" s="6"/>
      <c r="GFS58" s="6"/>
      <c r="GFT58" s="6"/>
      <c r="GFU58" s="6"/>
      <c r="GFV58" s="6"/>
      <c r="GFW58" s="6"/>
      <c r="GFX58" s="6"/>
      <c r="GFY58" s="6"/>
      <c r="GFZ58" s="6"/>
      <c r="GGA58" s="6"/>
      <c r="GGB58" s="6"/>
      <c r="GGC58" s="6"/>
      <c r="GGD58" s="6"/>
      <c r="GGE58" s="6"/>
      <c r="GGF58" s="6"/>
      <c r="GGG58" s="6"/>
      <c r="GGH58" s="6"/>
      <c r="GGI58" s="6"/>
      <c r="GGJ58" s="6"/>
      <c r="GGK58" s="6"/>
      <c r="GGL58" s="6"/>
      <c r="GGM58" s="6"/>
      <c r="GGN58" s="6"/>
      <c r="GGO58" s="6"/>
      <c r="GGP58" s="6"/>
      <c r="GGQ58" s="6"/>
      <c r="GGR58" s="6"/>
      <c r="GGS58" s="6"/>
      <c r="GGT58" s="6"/>
      <c r="GGU58" s="6"/>
      <c r="GGV58" s="6"/>
      <c r="GGW58" s="6"/>
      <c r="GGX58" s="6"/>
      <c r="GGY58" s="6"/>
      <c r="GGZ58" s="6"/>
      <c r="GHA58" s="6"/>
      <c r="GHB58" s="6"/>
      <c r="GHC58" s="6"/>
      <c r="GHD58" s="6"/>
      <c r="GHE58" s="6"/>
      <c r="GHF58" s="6"/>
      <c r="GHG58" s="6"/>
      <c r="GHH58" s="6"/>
      <c r="GHI58" s="6"/>
      <c r="GHJ58" s="6"/>
      <c r="GHK58" s="6"/>
      <c r="GHL58" s="6"/>
      <c r="GHM58" s="6"/>
      <c r="GHN58" s="6"/>
      <c r="GHO58" s="6"/>
      <c r="GHP58" s="6"/>
      <c r="GHQ58" s="6"/>
      <c r="GHR58" s="6"/>
      <c r="GHS58" s="6"/>
      <c r="GHT58" s="6"/>
      <c r="GHU58" s="6"/>
      <c r="GHV58" s="6"/>
      <c r="GHW58" s="6"/>
      <c r="GHX58" s="6"/>
      <c r="GHY58" s="6"/>
      <c r="GHZ58" s="6"/>
      <c r="GIA58" s="6"/>
      <c r="GIB58" s="6"/>
      <c r="GIC58" s="6"/>
      <c r="GID58" s="6"/>
      <c r="GIE58" s="6"/>
      <c r="GIF58" s="6"/>
      <c r="GIG58" s="6"/>
      <c r="GIH58" s="6"/>
      <c r="GII58" s="6"/>
      <c r="GIJ58" s="6"/>
      <c r="GIK58" s="6"/>
      <c r="GIL58" s="6"/>
      <c r="GIM58" s="6"/>
      <c r="GIN58" s="6"/>
      <c r="GIO58" s="6"/>
      <c r="GIP58" s="6"/>
      <c r="GIQ58" s="6"/>
      <c r="GIR58" s="6"/>
      <c r="GIS58" s="6"/>
      <c r="GIT58" s="6"/>
      <c r="GIU58" s="6"/>
      <c r="GIV58" s="6"/>
      <c r="GIW58" s="6"/>
      <c r="GIX58" s="6"/>
      <c r="GIY58" s="6"/>
      <c r="GIZ58" s="6"/>
      <c r="GJA58" s="6"/>
      <c r="GJB58" s="6"/>
      <c r="GJC58" s="6"/>
      <c r="GJD58" s="6"/>
      <c r="GJE58" s="6"/>
      <c r="GJF58" s="6"/>
      <c r="GJG58" s="6"/>
      <c r="GJH58" s="6"/>
      <c r="GJI58" s="6"/>
      <c r="GJJ58" s="6"/>
      <c r="GJK58" s="6"/>
      <c r="GJL58" s="6"/>
      <c r="GJM58" s="6"/>
      <c r="GJN58" s="6"/>
      <c r="GJO58" s="6"/>
      <c r="GJP58" s="6"/>
      <c r="GJQ58" s="6"/>
      <c r="GJR58" s="6"/>
      <c r="GJS58" s="6"/>
      <c r="GJT58" s="6"/>
      <c r="GJU58" s="6"/>
      <c r="GJV58" s="6"/>
      <c r="GJW58" s="6"/>
      <c r="GJX58" s="6"/>
      <c r="GJY58" s="6"/>
      <c r="GJZ58" s="6"/>
      <c r="GKA58" s="6"/>
      <c r="GKB58" s="6"/>
      <c r="GKC58" s="6"/>
      <c r="GKD58" s="6"/>
      <c r="GKE58" s="6"/>
      <c r="GKF58" s="6"/>
      <c r="GKG58" s="6"/>
      <c r="GKH58" s="6"/>
      <c r="GKI58" s="6"/>
      <c r="GKJ58" s="6"/>
      <c r="GKK58" s="6"/>
      <c r="GKL58" s="6"/>
      <c r="GKM58" s="6"/>
      <c r="GKN58" s="6"/>
      <c r="GKO58" s="6"/>
      <c r="GKP58" s="6"/>
      <c r="GKQ58" s="6"/>
      <c r="GKR58" s="6"/>
      <c r="GKS58" s="6"/>
      <c r="GKT58" s="6"/>
      <c r="GKU58" s="6"/>
      <c r="GKV58" s="6"/>
      <c r="GKW58" s="6"/>
      <c r="GKX58" s="6"/>
      <c r="GKY58" s="6"/>
      <c r="GKZ58" s="6"/>
      <c r="GLA58" s="6"/>
      <c r="GLB58" s="6"/>
      <c r="GLC58" s="6"/>
      <c r="GLD58" s="6"/>
      <c r="GLE58" s="6"/>
      <c r="GLF58" s="6"/>
      <c r="GLG58" s="6"/>
      <c r="GLH58" s="6"/>
      <c r="GLI58" s="6"/>
      <c r="GLJ58" s="6"/>
      <c r="GLK58" s="6"/>
      <c r="GLL58" s="6"/>
      <c r="GLM58" s="6"/>
      <c r="GLN58" s="6"/>
      <c r="GLO58" s="6"/>
      <c r="GLP58" s="6"/>
      <c r="GLQ58" s="6"/>
      <c r="GLR58" s="6"/>
      <c r="GLS58" s="6"/>
      <c r="GLT58" s="6"/>
      <c r="GLU58" s="6"/>
      <c r="GLV58" s="6"/>
      <c r="GLW58" s="6"/>
      <c r="GLX58" s="6"/>
      <c r="GLY58" s="6"/>
      <c r="GLZ58" s="6"/>
      <c r="GMA58" s="6"/>
      <c r="GMB58" s="6"/>
      <c r="GMC58" s="6"/>
      <c r="GMD58" s="6"/>
      <c r="GME58" s="6"/>
      <c r="GMF58" s="6"/>
      <c r="GMG58" s="6"/>
      <c r="GMH58" s="6"/>
      <c r="GMI58" s="6"/>
      <c r="GMJ58" s="6"/>
      <c r="GMK58" s="6"/>
      <c r="GML58" s="6"/>
      <c r="GMM58" s="6"/>
      <c r="GMN58" s="6"/>
      <c r="GMO58" s="6"/>
      <c r="GMP58" s="6"/>
      <c r="GMQ58" s="6"/>
      <c r="GMR58" s="6"/>
      <c r="GMS58" s="6"/>
      <c r="GMT58" s="6"/>
      <c r="GMU58" s="6"/>
      <c r="GMV58" s="6"/>
      <c r="GMW58" s="6"/>
      <c r="GMX58" s="6"/>
      <c r="GMY58" s="6"/>
      <c r="GMZ58" s="6"/>
      <c r="GNA58" s="6"/>
      <c r="GNB58" s="6"/>
      <c r="GNC58" s="6"/>
      <c r="GND58" s="6"/>
      <c r="GNE58" s="6"/>
      <c r="GNF58" s="6"/>
      <c r="GNG58" s="6"/>
      <c r="GNH58" s="6"/>
      <c r="GNI58" s="6"/>
      <c r="GNJ58" s="6"/>
      <c r="GNK58" s="6"/>
      <c r="GNL58" s="6"/>
      <c r="GNM58" s="6"/>
      <c r="GNN58" s="6"/>
      <c r="GNO58" s="6"/>
      <c r="GNP58" s="6"/>
      <c r="GNQ58" s="6"/>
      <c r="GNR58" s="6"/>
      <c r="GNS58" s="6"/>
      <c r="GNT58" s="6"/>
      <c r="GNU58" s="6"/>
      <c r="GNV58" s="6"/>
      <c r="GNW58" s="6"/>
      <c r="GNX58" s="6"/>
      <c r="GNY58" s="6"/>
      <c r="GNZ58" s="6"/>
      <c r="GOA58" s="6"/>
      <c r="GOB58" s="6"/>
      <c r="GOC58" s="6"/>
      <c r="GOD58" s="6"/>
      <c r="GOE58" s="6"/>
      <c r="GOF58" s="6"/>
      <c r="GOG58" s="6"/>
      <c r="GOH58" s="6"/>
      <c r="GOI58" s="6"/>
      <c r="GOJ58" s="6"/>
      <c r="GOK58" s="6"/>
      <c r="GOL58" s="6"/>
      <c r="GOM58" s="6"/>
      <c r="GON58" s="6"/>
      <c r="GOO58" s="6"/>
      <c r="GOP58" s="6"/>
      <c r="GOQ58" s="6"/>
      <c r="GOR58" s="6"/>
      <c r="GOS58" s="6"/>
      <c r="GOT58" s="6"/>
      <c r="GOU58" s="6"/>
      <c r="GOV58" s="6"/>
      <c r="GOW58" s="6"/>
      <c r="GOX58" s="6"/>
      <c r="GOY58" s="6"/>
      <c r="GOZ58" s="6"/>
      <c r="GPA58" s="6"/>
      <c r="GPB58" s="6"/>
      <c r="GPC58" s="6"/>
      <c r="GPD58" s="6"/>
      <c r="GPE58" s="6"/>
      <c r="GPF58" s="6"/>
      <c r="GPG58" s="6"/>
      <c r="GPH58" s="6"/>
      <c r="GPI58" s="6"/>
      <c r="GPJ58" s="6"/>
      <c r="GPK58" s="6"/>
      <c r="GPL58" s="6"/>
      <c r="GPM58" s="6"/>
      <c r="GPN58" s="6"/>
      <c r="GPO58" s="6"/>
      <c r="GPP58" s="6"/>
      <c r="GPQ58" s="6"/>
      <c r="GPR58" s="6"/>
      <c r="GPS58" s="6"/>
      <c r="GPT58" s="6"/>
      <c r="GPU58" s="6"/>
      <c r="GPV58" s="6"/>
      <c r="GPW58" s="6"/>
      <c r="GPX58" s="6"/>
      <c r="GPY58" s="6"/>
      <c r="GPZ58" s="6"/>
      <c r="GQA58" s="6"/>
      <c r="GQB58" s="6"/>
      <c r="GQC58" s="6"/>
      <c r="GQD58" s="6"/>
      <c r="GQE58" s="6"/>
      <c r="GQF58" s="6"/>
      <c r="GQG58" s="6"/>
      <c r="GQH58" s="6"/>
      <c r="GQI58" s="6"/>
      <c r="GQJ58" s="6"/>
      <c r="GQK58" s="6"/>
      <c r="GQL58" s="6"/>
      <c r="GQM58" s="6"/>
      <c r="GQN58" s="6"/>
      <c r="GQO58" s="6"/>
      <c r="GQP58" s="6"/>
      <c r="GQQ58" s="6"/>
      <c r="GQR58" s="6"/>
      <c r="GQS58" s="6"/>
      <c r="GQT58" s="6"/>
      <c r="GQU58" s="6"/>
      <c r="GQV58" s="6"/>
      <c r="GQW58" s="6"/>
      <c r="GQX58" s="6"/>
      <c r="GQY58" s="6"/>
      <c r="GQZ58" s="6"/>
      <c r="GRA58" s="6"/>
      <c r="GRB58" s="6"/>
      <c r="GRC58" s="6"/>
      <c r="GRD58" s="6"/>
      <c r="GRE58" s="6"/>
      <c r="GRF58" s="6"/>
      <c r="GRG58" s="6"/>
      <c r="GRH58" s="6"/>
      <c r="GRI58" s="6"/>
      <c r="GRJ58" s="6"/>
      <c r="GRK58" s="6"/>
      <c r="GRL58" s="6"/>
      <c r="GRM58" s="6"/>
      <c r="GRN58" s="6"/>
      <c r="GRO58" s="6"/>
      <c r="GRP58" s="6"/>
      <c r="GRQ58" s="6"/>
      <c r="GRR58" s="6"/>
      <c r="GRS58" s="6"/>
      <c r="GRT58" s="6"/>
      <c r="GRU58" s="6"/>
      <c r="GRV58" s="6"/>
      <c r="GRW58" s="6"/>
      <c r="GRX58" s="6"/>
      <c r="GRY58" s="6"/>
      <c r="GRZ58" s="6"/>
      <c r="GSA58" s="6"/>
      <c r="GSB58" s="6"/>
      <c r="GSC58" s="6"/>
      <c r="GSD58" s="6"/>
      <c r="GSE58" s="6"/>
      <c r="GSF58" s="6"/>
      <c r="GSG58" s="6"/>
      <c r="GSH58" s="6"/>
      <c r="GSI58" s="6"/>
      <c r="GSJ58" s="6"/>
      <c r="GSK58" s="6"/>
      <c r="GSL58" s="6"/>
      <c r="GSM58" s="6"/>
      <c r="GSN58" s="6"/>
      <c r="GSO58" s="6"/>
      <c r="GSP58" s="6"/>
      <c r="GSQ58" s="6"/>
      <c r="GSR58" s="6"/>
      <c r="GSS58" s="6"/>
      <c r="GST58" s="6"/>
      <c r="GSU58" s="6"/>
      <c r="GSV58" s="6"/>
      <c r="GSW58" s="6"/>
      <c r="GSX58" s="6"/>
      <c r="GSY58" s="6"/>
      <c r="GSZ58" s="6"/>
      <c r="GTA58" s="6"/>
      <c r="GTB58" s="6"/>
      <c r="GTC58" s="6"/>
      <c r="GTD58" s="6"/>
      <c r="GTE58" s="6"/>
      <c r="GTF58" s="6"/>
      <c r="GTG58" s="6"/>
      <c r="GTH58" s="6"/>
      <c r="GTI58" s="6"/>
      <c r="GTJ58" s="6"/>
      <c r="GTK58" s="6"/>
      <c r="GTL58" s="6"/>
      <c r="GTM58" s="6"/>
      <c r="GTN58" s="6"/>
      <c r="GTO58" s="6"/>
      <c r="GTP58" s="6"/>
      <c r="GTQ58" s="6"/>
      <c r="GTR58" s="6"/>
      <c r="GTS58" s="6"/>
      <c r="GTT58" s="6"/>
      <c r="GTU58" s="6"/>
      <c r="GTV58" s="6"/>
      <c r="GTW58" s="6"/>
      <c r="GTX58" s="6"/>
      <c r="GTY58" s="6"/>
      <c r="GTZ58" s="6"/>
      <c r="GUA58" s="6"/>
      <c r="GUB58" s="6"/>
      <c r="GUC58" s="6"/>
      <c r="GUD58" s="6"/>
      <c r="GUE58" s="6"/>
      <c r="GUF58" s="6"/>
      <c r="GUG58" s="6"/>
      <c r="GUH58" s="6"/>
      <c r="GUI58" s="6"/>
      <c r="GUJ58" s="6"/>
      <c r="GUK58" s="6"/>
      <c r="GUL58" s="6"/>
      <c r="GUM58" s="6"/>
      <c r="GUN58" s="6"/>
      <c r="GUO58" s="6"/>
      <c r="GUP58" s="6"/>
      <c r="GUQ58" s="6"/>
      <c r="GUR58" s="6"/>
      <c r="GUS58" s="6"/>
      <c r="GUT58" s="6"/>
      <c r="GUU58" s="6"/>
      <c r="GUV58" s="6"/>
      <c r="GUW58" s="6"/>
      <c r="GUX58" s="6"/>
      <c r="GUY58" s="6"/>
      <c r="GUZ58" s="6"/>
      <c r="GVA58" s="6"/>
      <c r="GVB58" s="6"/>
      <c r="GVC58" s="6"/>
      <c r="GVD58" s="6"/>
      <c r="GVE58" s="6"/>
      <c r="GVF58" s="6"/>
      <c r="GVG58" s="6"/>
      <c r="GVH58" s="6"/>
      <c r="GVI58" s="6"/>
      <c r="GVJ58" s="6"/>
      <c r="GVK58" s="6"/>
      <c r="GVL58" s="6"/>
      <c r="GVM58" s="6"/>
      <c r="GVN58" s="6"/>
      <c r="GVO58" s="6"/>
      <c r="GVP58" s="6"/>
      <c r="GVQ58" s="6"/>
      <c r="GVR58" s="6"/>
      <c r="GVS58" s="6"/>
      <c r="GVT58" s="6"/>
      <c r="GVU58" s="6"/>
      <c r="GVV58" s="6"/>
      <c r="GVW58" s="6"/>
      <c r="GVX58" s="6"/>
      <c r="GVY58" s="6"/>
      <c r="GVZ58" s="6"/>
      <c r="GWA58" s="6"/>
      <c r="GWB58" s="6"/>
      <c r="GWC58" s="6"/>
      <c r="GWD58" s="6"/>
      <c r="GWE58" s="6"/>
      <c r="GWF58" s="6"/>
      <c r="GWG58" s="6"/>
      <c r="GWH58" s="6"/>
      <c r="GWI58" s="6"/>
      <c r="GWJ58" s="6"/>
      <c r="GWK58" s="6"/>
      <c r="GWL58" s="6"/>
      <c r="GWM58" s="6"/>
      <c r="GWN58" s="6"/>
      <c r="GWO58" s="6"/>
      <c r="GWP58" s="6"/>
      <c r="GWQ58" s="6"/>
      <c r="GWR58" s="6"/>
      <c r="GWS58" s="6"/>
      <c r="GWT58" s="6"/>
      <c r="GWU58" s="6"/>
      <c r="GWV58" s="6"/>
      <c r="GWW58" s="6"/>
      <c r="GWX58" s="6"/>
      <c r="GWY58" s="6"/>
      <c r="GWZ58" s="6"/>
      <c r="GXA58" s="6"/>
      <c r="GXB58" s="6"/>
      <c r="GXC58" s="6"/>
      <c r="GXD58" s="6"/>
      <c r="GXE58" s="6"/>
      <c r="GXF58" s="6"/>
      <c r="GXG58" s="6"/>
      <c r="GXH58" s="6"/>
      <c r="GXI58" s="6"/>
      <c r="GXJ58" s="6"/>
      <c r="GXK58" s="6"/>
      <c r="GXL58" s="6"/>
      <c r="GXM58" s="6"/>
      <c r="GXN58" s="6"/>
      <c r="GXO58" s="6"/>
      <c r="GXP58" s="6"/>
      <c r="GXQ58" s="6"/>
      <c r="GXR58" s="6"/>
      <c r="GXS58" s="6"/>
      <c r="GXT58" s="6"/>
      <c r="GXU58" s="6"/>
      <c r="GXV58" s="6"/>
      <c r="GXW58" s="6"/>
      <c r="GXX58" s="6"/>
      <c r="GXY58" s="6"/>
      <c r="GXZ58" s="6"/>
      <c r="GYA58" s="6"/>
      <c r="GYB58" s="6"/>
      <c r="GYC58" s="6"/>
      <c r="GYD58" s="6"/>
      <c r="GYE58" s="6"/>
      <c r="GYF58" s="6"/>
      <c r="GYG58" s="6"/>
      <c r="GYH58" s="6"/>
      <c r="GYI58" s="6"/>
      <c r="GYJ58" s="6"/>
      <c r="GYK58" s="6"/>
      <c r="GYL58" s="6"/>
      <c r="GYM58" s="6"/>
      <c r="GYN58" s="6"/>
      <c r="GYO58" s="6"/>
      <c r="GYP58" s="6"/>
      <c r="GYQ58" s="6"/>
      <c r="GYR58" s="6"/>
      <c r="GYS58" s="6"/>
      <c r="GYT58" s="6"/>
      <c r="GYU58" s="6"/>
      <c r="GYV58" s="6"/>
      <c r="GYW58" s="6"/>
      <c r="GYX58" s="6"/>
      <c r="GYY58" s="6"/>
      <c r="GYZ58" s="6"/>
      <c r="GZA58" s="6"/>
      <c r="GZB58" s="6"/>
      <c r="GZC58" s="6"/>
      <c r="GZD58" s="6"/>
      <c r="GZE58" s="6"/>
      <c r="GZF58" s="6"/>
      <c r="GZG58" s="6"/>
      <c r="GZH58" s="6"/>
      <c r="GZI58" s="6"/>
      <c r="GZJ58" s="6"/>
      <c r="GZK58" s="6"/>
      <c r="GZL58" s="6"/>
      <c r="GZM58" s="6"/>
      <c r="GZN58" s="6"/>
      <c r="GZO58" s="6"/>
      <c r="GZP58" s="6"/>
      <c r="GZQ58" s="6"/>
      <c r="GZR58" s="6"/>
      <c r="GZS58" s="6"/>
      <c r="GZT58" s="6"/>
      <c r="GZU58" s="6"/>
      <c r="GZV58" s="6"/>
      <c r="GZW58" s="6"/>
      <c r="GZX58" s="6"/>
      <c r="GZY58" s="6"/>
      <c r="GZZ58" s="6"/>
      <c r="HAA58" s="6"/>
      <c r="HAB58" s="6"/>
      <c r="HAC58" s="6"/>
      <c r="HAD58" s="6"/>
      <c r="HAE58" s="6"/>
      <c r="HAF58" s="6"/>
      <c r="HAG58" s="6"/>
      <c r="HAH58" s="6"/>
      <c r="HAI58" s="6"/>
      <c r="HAJ58" s="6"/>
      <c r="HAK58" s="6"/>
      <c r="HAL58" s="6"/>
      <c r="HAM58" s="6"/>
      <c r="HAN58" s="6"/>
      <c r="HAO58" s="6"/>
      <c r="HAP58" s="6"/>
      <c r="HAQ58" s="6"/>
      <c r="HAR58" s="6"/>
      <c r="HAS58" s="6"/>
      <c r="HAT58" s="6"/>
      <c r="HAU58" s="6"/>
      <c r="HAV58" s="6"/>
      <c r="HAW58" s="6"/>
      <c r="HAX58" s="6"/>
      <c r="HAY58" s="6"/>
      <c r="HAZ58" s="6"/>
      <c r="HBA58" s="6"/>
      <c r="HBB58" s="6"/>
      <c r="HBC58" s="6"/>
      <c r="HBD58" s="6"/>
      <c r="HBE58" s="6"/>
      <c r="HBF58" s="6"/>
      <c r="HBG58" s="6"/>
      <c r="HBH58" s="6"/>
      <c r="HBI58" s="6"/>
      <c r="HBJ58" s="6"/>
      <c r="HBK58" s="6"/>
      <c r="HBL58" s="6"/>
      <c r="HBM58" s="6"/>
      <c r="HBN58" s="6"/>
      <c r="HBO58" s="6"/>
      <c r="HBP58" s="6"/>
      <c r="HBQ58" s="6"/>
      <c r="HBR58" s="6"/>
      <c r="HBS58" s="6"/>
      <c r="HBT58" s="6"/>
      <c r="HBU58" s="6"/>
      <c r="HBV58" s="6"/>
      <c r="HBW58" s="6"/>
      <c r="HBX58" s="6"/>
      <c r="HBY58" s="6"/>
      <c r="HBZ58" s="6"/>
      <c r="HCA58" s="6"/>
      <c r="HCB58" s="6"/>
      <c r="HCC58" s="6"/>
      <c r="HCD58" s="6"/>
      <c r="HCE58" s="6"/>
      <c r="HCF58" s="6"/>
      <c r="HCG58" s="6"/>
      <c r="HCH58" s="6"/>
      <c r="HCI58" s="6"/>
      <c r="HCJ58" s="6"/>
      <c r="HCK58" s="6"/>
      <c r="HCL58" s="6"/>
      <c r="HCM58" s="6"/>
      <c r="HCN58" s="6"/>
      <c r="HCO58" s="6"/>
      <c r="HCP58" s="6"/>
      <c r="HCQ58" s="6"/>
      <c r="HCR58" s="6"/>
      <c r="HCS58" s="6"/>
      <c r="HCT58" s="6"/>
      <c r="HCU58" s="6"/>
      <c r="HCV58" s="6"/>
      <c r="HCW58" s="6"/>
      <c r="HCX58" s="6"/>
      <c r="HCY58" s="6"/>
      <c r="HCZ58" s="6"/>
      <c r="HDA58" s="6"/>
      <c r="HDB58" s="6"/>
      <c r="HDC58" s="6"/>
      <c r="HDD58" s="6"/>
      <c r="HDE58" s="6"/>
      <c r="HDF58" s="6"/>
      <c r="HDG58" s="6"/>
      <c r="HDH58" s="6"/>
      <c r="HDI58" s="6"/>
      <c r="HDJ58" s="6"/>
      <c r="HDK58" s="6"/>
      <c r="HDL58" s="6"/>
      <c r="HDM58" s="6"/>
      <c r="HDN58" s="6"/>
      <c r="HDO58" s="6"/>
      <c r="HDP58" s="6"/>
      <c r="HDQ58" s="6"/>
      <c r="HDR58" s="6"/>
      <c r="HDS58" s="6"/>
      <c r="HDT58" s="6"/>
      <c r="HDU58" s="6"/>
      <c r="HDV58" s="6"/>
      <c r="HDW58" s="6"/>
      <c r="HDX58" s="6"/>
      <c r="HDY58" s="6"/>
      <c r="HDZ58" s="6"/>
      <c r="HEA58" s="6"/>
      <c r="HEB58" s="6"/>
      <c r="HEC58" s="6"/>
      <c r="HED58" s="6"/>
      <c r="HEE58" s="6"/>
      <c r="HEF58" s="6"/>
      <c r="HEG58" s="6"/>
      <c r="HEH58" s="6"/>
      <c r="HEI58" s="6"/>
      <c r="HEJ58" s="6"/>
      <c r="HEK58" s="6"/>
      <c r="HEL58" s="6"/>
      <c r="HEM58" s="6"/>
      <c r="HEN58" s="6"/>
      <c r="HEO58" s="6"/>
      <c r="HEP58" s="6"/>
      <c r="HEQ58" s="6"/>
      <c r="HER58" s="6"/>
      <c r="HES58" s="6"/>
      <c r="HET58" s="6"/>
      <c r="HEU58" s="6"/>
      <c r="HEV58" s="6"/>
      <c r="HEW58" s="6"/>
      <c r="HEX58" s="6"/>
      <c r="HEY58" s="6"/>
      <c r="HEZ58" s="6"/>
      <c r="HFA58" s="6"/>
      <c r="HFB58" s="6"/>
      <c r="HFC58" s="6"/>
      <c r="HFD58" s="6"/>
      <c r="HFE58" s="6"/>
      <c r="HFF58" s="6"/>
      <c r="HFG58" s="6"/>
      <c r="HFH58" s="6"/>
      <c r="HFI58" s="6"/>
      <c r="HFJ58" s="6"/>
      <c r="HFK58" s="6"/>
      <c r="HFL58" s="6"/>
      <c r="HFM58" s="6"/>
      <c r="HFN58" s="6"/>
      <c r="HFO58" s="6"/>
      <c r="HFP58" s="6"/>
      <c r="HFQ58" s="6"/>
      <c r="HFR58" s="6"/>
      <c r="HFS58" s="6"/>
      <c r="HFT58" s="6"/>
      <c r="HFU58" s="6"/>
      <c r="HFV58" s="6"/>
      <c r="HFW58" s="6"/>
      <c r="HFX58" s="6"/>
      <c r="HFY58" s="6"/>
      <c r="HFZ58" s="6"/>
      <c r="HGA58" s="6"/>
      <c r="HGB58" s="6"/>
      <c r="HGC58" s="6"/>
      <c r="HGD58" s="6"/>
      <c r="HGE58" s="6"/>
      <c r="HGF58" s="6"/>
      <c r="HGG58" s="6"/>
      <c r="HGH58" s="6"/>
      <c r="HGI58" s="6"/>
      <c r="HGJ58" s="6"/>
      <c r="HGK58" s="6"/>
      <c r="HGL58" s="6"/>
      <c r="HGM58" s="6"/>
      <c r="HGN58" s="6"/>
      <c r="HGO58" s="6"/>
      <c r="HGP58" s="6"/>
      <c r="HGQ58" s="6"/>
      <c r="HGR58" s="6"/>
      <c r="HGS58" s="6"/>
      <c r="HGT58" s="6"/>
      <c r="HGU58" s="6"/>
      <c r="HGV58" s="6"/>
      <c r="HGW58" s="6"/>
      <c r="HGX58" s="6"/>
      <c r="HGY58" s="6"/>
      <c r="HGZ58" s="6"/>
      <c r="HHA58" s="6"/>
      <c r="HHB58" s="6"/>
      <c r="HHC58" s="6"/>
      <c r="HHD58" s="6"/>
      <c r="HHE58" s="6"/>
      <c r="HHF58" s="6"/>
      <c r="HHG58" s="6"/>
      <c r="HHH58" s="6"/>
      <c r="HHI58" s="6"/>
      <c r="HHJ58" s="6"/>
      <c r="HHK58" s="6"/>
      <c r="HHL58" s="6"/>
      <c r="HHM58" s="6"/>
      <c r="HHN58" s="6"/>
      <c r="HHO58" s="6"/>
      <c r="HHP58" s="6"/>
      <c r="HHQ58" s="6"/>
      <c r="HHR58" s="6"/>
      <c r="HHS58" s="6"/>
      <c r="HHT58" s="6"/>
      <c r="HHU58" s="6"/>
      <c r="HHV58" s="6"/>
      <c r="HHW58" s="6"/>
      <c r="HHX58" s="6"/>
      <c r="HHY58" s="6"/>
      <c r="HHZ58" s="6"/>
      <c r="HIA58" s="6"/>
      <c r="HIB58" s="6"/>
      <c r="HIC58" s="6"/>
      <c r="HID58" s="6"/>
      <c r="HIE58" s="6"/>
      <c r="HIF58" s="6"/>
      <c r="HIG58" s="6"/>
      <c r="HIH58" s="6"/>
      <c r="HII58" s="6"/>
      <c r="HIJ58" s="6"/>
      <c r="HIK58" s="6"/>
      <c r="HIL58" s="6"/>
      <c r="HIM58" s="6"/>
      <c r="HIN58" s="6"/>
      <c r="HIO58" s="6"/>
      <c r="HIP58" s="6"/>
      <c r="HIQ58" s="6"/>
      <c r="HIR58" s="6"/>
      <c r="HIS58" s="6"/>
      <c r="HIT58" s="6"/>
      <c r="HIU58" s="6"/>
      <c r="HIV58" s="6"/>
      <c r="HIW58" s="6"/>
      <c r="HIX58" s="6"/>
      <c r="HIY58" s="6"/>
      <c r="HIZ58" s="6"/>
      <c r="HJA58" s="6"/>
      <c r="HJB58" s="6"/>
      <c r="HJC58" s="6"/>
      <c r="HJD58" s="6"/>
      <c r="HJE58" s="6"/>
      <c r="HJF58" s="6"/>
      <c r="HJG58" s="6"/>
      <c r="HJH58" s="6"/>
      <c r="HJI58" s="6"/>
      <c r="HJJ58" s="6"/>
      <c r="HJK58" s="6"/>
      <c r="HJL58" s="6"/>
      <c r="HJM58" s="6"/>
      <c r="HJN58" s="6"/>
      <c r="HJO58" s="6"/>
      <c r="HJP58" s="6"/>
      <c r="HJQ58" s="6"/>
      <c r="HJR58" s="6"/>
      <c r="HJS58" s="6"/>
      <c r="HJT58" s="6"/>
      <c r="HJU58" s="6"/>
      <c r="HJV58" s="6"/>
      <c r="HJW58" s="6"/>
      <c r="HJX58" s="6"/>
      <c r="HJY58" s="6"/>
      <c r="HJZ58" s="6"/>
      <c r="HKA58" s="6"/>
      <c r="HKB58" s="6"/>
      <c r="HKC58" s="6"/>
      <c r="HKD58" s="6"/>
      <c r="HKE58" s="6"/>
      <c r="HKF58" s="6"/>
      <c r="HKG58" s="6"/>
      <c r="HKH58" s="6"/>
      <c r="HKI58" s="6"/>
      <c r="HKJ58" s="6"/>
      <c r="HKK58" s="6"/>
      <c r="HKL58" s="6"/>
      <c r="HKM58" s="6"/>
      <c r="HKN58" s="6"/>
      <c r="HKO58" s="6"/>
      <c r="HKP58" s="6"/>
      <c r="HKQ58" s="6"/>
      <c r="HKR58" s="6"/>
      <c r="HKS58" s="6"/>
      <c r="HKT58" s="6"/>
      <c r="HKU58" s="6"/>
      <c r="HKV58" s="6"/>
      <c r="HKW58" s="6"/>
      <c r="HKX58" s="6"/>
      <c r="HKY58" s="6"/>
      <c r="HKZ58" s="6"/>
      <c r="HLA58" s="6"/>
      <c r="HLB58" s="6"/>
      <c r="HLC58" s="6"/>
      <c r="HLD58" s="6"/>
      <c r="HLE58" s="6"/>
      <c r="HLF58" s="6"/>
      <c r="HLG58" s="6"/>
      <c r="HLH58" s="6"/>
      <c r="HLI58" s="6"/>
      <c r="HLJ58" s="6"/>
      <c r="HLK58" s="6"/>
      <c r="HLL58" s="6"/>
      <c r="HLM58" s="6"/>
      <c r="HLN58" s="6"/>
      <c r="HLO58" s="6"/>
      <c r="HLP58" s="6"/>
      <c r="HLQ58" s="6"/>
      <c r="HLR58" s="6"/>
      <c r="HLS58" s="6"/>
      <c r="HLT58" s="6"/>
      <c r="HLU58" s="6"/>
      <c r="HLV58" s="6"/>
      <c r="HLW58" s="6"/>
      <c r="HLX58" s="6"/>
      <c r="HLY58" s="6"/>
      <c r="HLZ58" s="6"/>
      <c r="HMA58" s="6"/>
      <c r="HMB58" s="6"/>
      <c r="HMC58" s="6"/>
      <c r="HMD58" s="6"/>
      <c r="HME58" s="6"/>
      <c r="HMF58" s="6"/>
      <c r="HMG58" s="6"/>
      <c r="HMH58" s="6"/>
      <c r="HMI58" s="6"/>
      <c r="HMJ58" s="6"/>
      <c r="HMK58" s="6"/>
      <c r="HML58" s="6"/>
      <c r="HMM58" s="6"/>
      <c r="HMN58" s="6"/>
      <c r="HMO58" s="6"/>
      <c r="HMP58" s="6"/>
      <c r="HMQ58" s="6"/>
      <c r="HMR58" s="6"/>
      <c r="HMS58" s="6"/>
      <c r="HMT58" s="6"/>
      <c r="HMU58" s="6"/>
      <c r="HMV58" s="6"/>
      <c r="HMW58" s="6"/>
      <c r="HMX58" s="6"/>
      <c r="HMY58" s="6"/>
      <c r="HMZ58" s="6"/>
      <c r="HNA58" s="6"/>
      <c r="HNB58" s="6"/>
      <c r="HNC58" s="6"/>
      <c r="HND58" s="6"/>
      <c r="HNE58" s="6"/>
      <c r="HNF58" s="6"/>
      <c r="HNG58" s="6"/>
      <c r="HNH58" s="6"/>
      <c r="HNI58" s="6"/>
      <c r="HNJ58" s="6"/>
      <c r="HNK58" s="6"/>
      <c r="HNL58" s="6"/>
      <c r="HNM58" s="6"/>
      <c r="HNN58" s="6"/>
      <c r="HNO58" s="6"/>
      <c r="HNP58" s="6"/>
      <c r="HNQ58" s="6"/>
      <c r="HNR58" s="6"/>
      <c r="HNS58" s="6"/>
      <c r="HNT58" s="6"/>
      <c r="HNU58" s="6"/>
      <c r="HNV58" s="6"/>
      <c r="HNW58" s="6"/>
      <c r="HNX58" s="6"/>
      <c r="HNY58" s="6"/>
      <c r="HNZ58" s="6"/>
      <c r="HOA58" s="6"/>
      <c r="HOB58" s="6"/>
      <c r="HOC58" s="6"/>
      <c r="HOD58" s="6"/>
      <c r="HOE58" s="6"/>
      <c r="HOF58" s="6"/>
      <c r="HOG58" s="6"/>
      <c r="HOH58" s="6"/>
      <c r="HOI58" s="6"/>
      <c r="HOJ58" s="6"/>
      <c r="HOK58" s="6"/>
      <c r="HOL58" s="6"/>
      <c r="HOM58" s="6"/>
      <c r="HON58" s="6"/>
      <c r="HOO58" s="6"/>
      <c r="HOP58" s="6"/>
      <c r="HOQ58" s="6"/>
      <c r="HOR58" s="6"/>
      <c r="HOS58" s="6"/>
      <c r="HOT58" s="6"/>
      <c r="HOU58" s="6"/>
      <c r="HOV58" s="6"/>
      <c r="HOW58" s="6"/>
      <c r="HOX58" s="6"/>
      <c r="HOY58" s="6"/>
      <c r="HOZ58" s="6"/>
      <c r="HPA58" s="6"/>
      <c r="HPB58" s="6"/>
      <c r="HPC58" s="6"/>
      <c r="HPD58" s="6"/>
      <c r="HPE58" s="6"/>
      <c r="HPF58" s="6"/>
      <c r="HPG58" s="6"/>
      <c r="HPH58" s="6"/>
      <c r="HPI58" s="6"/>
      <c r="HPJ58" s="6"/>
      <c r="HPK58" s="6"/>
      <c r="HPL58" s="6"/>
      <c r="HPM58" s="6"/>
      <c r="HPN58" s="6"/>
      <c r="HPO58" s="6"/>
      <c r="HPP58" s="6"/>
      <c r="HPQ58" s="6"/>
      <c r="HPR58" s="6"/>
      <c r="HPS58" s="6"/>
      <c r="HPT58" s="6"/>
      <c r="HPU58" s="6"/>
      <c r="HPV58" s="6"/>
      <c r="HPW58" s="6"/>
      <c r="HPX58" s="6"/>
      <c r="HPY58" s="6"/>
      <c r="HPZ58" s="6"/>
      <c r="HQA58" s="6"/>
      <c r="HQB58" s="6"/>
      <c r="HQC58" s="6"/>
      <c r="HQD58" s="6"/>
      <c r="HQE58" s="6"/>
      <c r="HQF58" s="6"/>
      <c r="HQG58" s="6"/>
      <c r="HQH58" s="6"/>
      <c r="HQI58" s="6"/>
      <c r="HQJ58" s="6"/>
      <c r="HQK58" s="6"/>
      <c r="HQL58" s="6"/>
      <c r="HQM58" s="6"/>
      <c r="HQN58" s="6"/>
      <c r="HQO58" s="6"/>
      <c r="HQP58" s="6"/>
      <c r="HQQ58" s="6"/>
      <c r="HQR58" s="6"/>
      <c r="HQS58" s="6"/>
      <c r="HQT58" s="6"/>
      <c r="HQU58" s="6"/>
      <c r="HQV58" s="6"/>
      <c r="HQW58" s="6"/>
      <c r="HQX58" s="6"/>
      <c r="HQY58" s="6"/>
      <c r="HQZ58" s="6"/>
      <c r="HRA58" s="6"/>
      <c r="HRB58" s="6"/>
      <c r="HRC58" s="6"/>
      <c r="HRD58" s="6"/>
      <c r="HRE58" s="6"/>
      <c r="HRF58" s="6"/>
      <c r="HRG58" s="6"/>
      <c r="HRH58" s="6"/>
      <c r="HRI58" s="6"/>
      <c r="HRJ58" s="6"/>
      <c r="HRK58" s="6"/>
      <c r="HRL58" s="6"/>
      <c r="HRM58" s="6"/>
      <c r="HRN58" s="6"/>
      <c r="HRO58" s="6"/>
      <c r="HRP58" s="6"/>
      <c r="HRQ58" s="6"/>
      <c r="HRR58" s="6"/>
      <c r="HRS58" s="6"/>
      <c r="HRT58" s="6"/>
      <c r="HRU58" s="6"/>
      <c r="HRV58" s="6"/>
      <c r="HRW58" s="6"/>
      <c r="HRX58" s="6"/>
      <c r="HRY58" s="6"/>
      <c r="HRZ58" s="6"/>
      <c r="HSA58" s="6"/>
      <c r="HSB58" s="6"/>
      <c r="HSC58" s="6"/>
      <c r="HSD58" s="6"/>
      <c r="HSE58" s="6"/>
      <c r="HSF58" s="6"/>
      <c r="HSG58" s="6"/>
      <c r="HSH58" s="6"/>
      <c r="HSI58" s="6"/>
      <c r="HSJ58" s="6"/>
      <c r="HSK58" s="6"/>
      <c r="HSL58" s="6"/>
      <c r="HSM58" s="6"/>
      <c r="HSN58" s="6"/>
      <c r="HSO58" s="6"/>
      <c r="HSP58" s="6"/>
      <c r="HSQ58" s="6"/>
      <c r="HSR58" s="6"/>
      <c r="HSS58" s="6"/>
      <c r="HST58" s="6"/>
      <c r="HSU58" s="6"/>
      <c r="HSV58" s="6"/>
      <c r="HSW58" s="6"/>
      <c r="HSX58" s="6"/>
      <c r="HSY58" s="6"/>
      <c r="HSZ58" s="6"/>
      <c r="HTA58" s="6"/>
      <c r="HTB58" s="6"/>
      <c r="HTC58" s="6"/>
      <c r="HTD58" s="6"/>
      <c r="HTE58" s="6"/>
      <c r="HTF58" s="6"/>
      <c r="HTG58" s="6"/>
      <c r="HTH58" s="6"/>
      <c r="HTI58" s="6"/>
      <c r="HTJ58" s="6"/>
      <c r="HTK58" s="6"/>
      <c r="HTL58" s="6"/>
      <c r="HTM58" s="6"/>
      <c r="HTN58" s="6"/>
      <c r="HTO58" s="6"/>
      <c r="HTP58" s="6"/>
      <c r="HTQ58" s="6"/>
      <c r="HTR58" s="6"/>
      <c r="HTS58" s="6"/>
      <c r="HTT58" s="6"/>
      <c r="HTU58" s="6"/>
      <c r="HTV58" s="6"/>
      <c r="HTW58" s="6"/>
      <c r="HTX58" s="6"/>
      <c r="HTY58" s="6"/>
      <c r="HTZ58" s="6"/>
      <c r="HUA58" s="6"/>
      <c r="HUB58" s="6"/>
      <c r="HUC58" s="6"/>
      <c r="HUD58" s="6"/>
      <c r="HUE58" s="6"/>
      <c r="HUF58" s="6"/>
      <c r="HUG58" s="6"/>
      <c r="HUH58" s="6"/>
      <c r="HUI58" s="6"/>
      <c r="HUJ58" s="6"/>
      <c r="HUK58" s="6"/>
      <c r="HUL58" s="6"/>
      <c r="HUM58" s="6"/>
      <c r="HUN58" s="6"/>
      <c r="HUO58" s="6"/>
      <c r="HUP58" s="6"/>
      <c r="HUQ58" s="6"/>
      <c r="HUR58" s="6"/>
      <c r="HUS58" s="6"/>
      <c r="HUT58" s="6"/>
      <c r="HUU58" s="6"/>
      <c r="HUV58" s="6"/>
      <c r="HUW58" s="6"/>
      <c r="HUX58" s="6"/>
      <c r="HUY58" s="6"/>
      <c r="HUZ58" s="6"/>
      <c r="HVA58" s="6"/>
      <c r="HVB58" s="6"/>
      <c r="HVC58" s="6"/>
      <c r="HVD58" s="6"/>
      <c r="HVE58" s="6"/>
      <c r="HVF58" s="6"/>
      <c r="HVG58" s="6"/>
      <c r="HVH58" s="6"/>
      <c r="HVI58" s="6"/>
      <c r="HVJ58" s="6"/>
      <c r="HVK58" s="6"/>
      <c r="HVL58" s="6"/>
      <c r="HVM58" s="6"/>
      <c r="HVN58" s="6"/>
      <c r="HVO58" s="6"/>
      <c r="HVP58" s="6"/>
      <c r="HVQ58" s="6"/>
      <c r="HVR58" s="6"/>
      <c r="HVS58" s="6"/>
      <c r="HVT58" s="6"/>
      <c r="HVU58" s="6"/>
      <c r="HVV58" s="6"/>
      <c r="HVW58" s="6"/>
      <c r="HVX58" s="6"/>
      <c r="HVY58" s="6"/>
      <c r="HVZ58" s="6"/>
      <c r="HWA58" s="6"/>
      <c r="HWB58" s="6"/>
      <c r="HWC58" s="6"/>
      <c r="HWD58" s="6"/>
      <c r="HWE58" s="6"/>
      <c r="HWF58" s="6"/>
      <c r="HWG58" s="6"/>
      <c r="HWH58" s="6"/>
      <c r="HWI58" s="6"/>
      <c r="HWJ58" s="6"/>
      <c r="HWK58" s="6"/>
      <c r="HWL58" s="6"/>
      <c r="HWM58" s="6"/>
      <c r="HWN58" s="6"/>
      <c r="HWO58" s="6"/>
      <c r="HWP58" s="6"/>
      <c r="HWQ58" s="6"/>
      <c r="HWR58" s="6"/>
      <c r="HWS58" s="6"/>
      <c r="HWT58" s="6"/>
      <c r="HWU58" s="6"/>
      <c r="HWV58" s="6"/>
      <c r="HWW58" s="6"/>
      <c r="HWX58" s="6"/>
      <c r="HWY58" s="6"/>
      <c r="HWZ58" s="6"/>
      <c r="HXA58" s="6"/>
      <c r="HXB58" s="6"/>
      <c r="HXC58" s="6"/>
      <c r="HXD58" s="6"/>
      <c r="HXE58" s="6"/>
      <c r="HXF58" s="6"/>
      <c r="HXG58" s="6"/>
      <c r="HXH58" s="6"/>
      <c r="HXI58" s="6"/>
      <c r="HXJ58" s="6"/>
      <c r="HXK58" s="6"/>
      <c r="HXL58" s="6"/>
      <c r="HXM58" s="6"/>
      <c r="HXN58" s="6"/>
      <c r="HXO58" s="6"/>
      <c r="HXP58" s="6"/>
      <c r="HXQ58" s="6"/>
      <c r="HXR58" s="6"/>
      <c r="HXS58" s="6"/>
      <c r="HXT58" s="6"/>
      <c r="HXU58" s="6"/>
      <c r="HXV58" s="6"/>
      <c r="HXW58" s="6"/>
      <c r="HXX58" s="6"/>
      <c r="HXY58" s="6"/>
      <c r="HXZ58" s="6"/>
      <c r="HYA58" s="6"/>
      <c r="HYB58" s="6"/>
      <c r="HYC58" s="6"/>
      <c r="HYD58" s="6"/>
      <c r="HYE58" s="6"/>
      <c r="HYF58" s="6"/>
      <c r="HYG58" s="6"/>
      <c r="HYH58" s="6"/>
      <c r="HYI58" s="6"/>
      <c r="HYJ58" s="6"/>
      <c r="HYK58" s="6"/>
      <c r="HYL58" s="6"/>
      <c r="HYM58" s="6"/>
      <c r="HYN58" s="6"/>
      <c r="HYO58" s="6"/>
      <c r="HYP58" s="6"/>
      <c r="HYQ58" s="6"/>
      <c r="HYR58" s="6"/>
      <c r="HYS58" s="6"/>
      <c r="HYT58" s="6"/>
      <c r="HYU58" s="6"/>
      <c r="HYV58" s="6"/>
      <c r="HYW58" s="6"/>
      <c r="HYX58" s="6"/>
      <c r="HYY58" s="6"/>
      <c r="HYZ58" s="6"/>
      <c r="HZA58" s="6"/>
      <c r="HZB58" s="6"/>
      <c r="HZC58" s="6"/>
      <c r="HZD58" s="6"/>
      <c r="HZE58" s="6"/>
      <c r="HZF58" s="6"/>
      <c r="HZG58" s="6"/>
      <c r="HZH58" s="6"/>
      <c r="HZI58" s="6"/>
      <c r="HZJ58" s="6"/>
      <c r="HZK58" s="6"/>
      <c r="HZL58" s="6"/>
      <c r="HZM58" s="6"/>
      <c r="HZN58" s="6"/>
      <c r="HZO58" s="6"/>
      <c r="HZP58" s="6"/>
      <c r="HZQ58" s="6"/>
      <c r="HZR58" s="6"/>
      <c r="HZS58" s="6"/>
      <c r="HZT58" s="6"/>
      <c r="HZU58" s="6"/>
      <c r="HZV58" s="6"/>
      <c r="HZW58" s="6"/>
      <c r="HZX58" s="6"/>
      <c r="HZY58" s="6"/>
      <c r="HZZ58" s="6"/>
      <c r="IAA58" s="6"/>
      <c r="IAB58" s="6"/>
      <c r="IAC58" s="6"/>
      <c r="IAD58" s="6"/>
      <c r="IAE58" s="6"/>
      <c r="IAF58" s="6"/>
      <c r="IAG58" s="6"/>
      <c r="IAH58" s="6"/>
      <c r="IAI58" s="6"/>
      <c r="IAJ58" s="6"/>
      <c r="IAK58" s="6"/>
      <c r="IAL58" s="6"/>
      <c r="IAM58" s="6"/>
      <c r="IAN58" s="6"/>
      <c r="IAO58" s="6"/>
      <c r="IAP58" s="6"/>
      <c r="IAQ58" s="6"/>
      <c r="IAR58" s="6"/>
      <c r="IAS58" s="6"/>
      <c r="IAT58" s="6"/>
      <c r="IAU58" s="6"/>
      <c r="IAV58" s="6"/>
      <c r="IAW58" s="6"/>
      <c r="IAX58" s="6"/>
      <c r="IAY58" s="6"/>
      <c r="IAZ58" s="6"/>
      <c r="IBA58" s="6"/>
      <c r="IBB58" s="6"/>
      <c r="IBC58" s="6"/>
      <c r="IBD58" s="6"/>
      <c r="IBE58" s="6"/>
      <c r="IBF58" s="6"/>
      <c r="IBG58" s="6"/>
      <c r="IBH58" s="6"/>
      <c r="IBI58" s="6"/>
      <c r="IBJ58" s="6"/>
      <c r="IBK58" s="6"/>
      <c r="IBL58" s="6"/>
      <c r="IBM58" s="6"/>
      <c r="IBN58" s="6"/>
      <c r="IBO58" s="6"/>
      <c r="IBP58" s="6"/>
      <c r="IBQ58" s="6"/>
      <c r="IBR58" s="6"/>
      <c r="IBS58" s="6"/>
      <c r="IBT58" s="6"/>
      <c r="IBU58" s="6"/>
      <c r="IBV58" s="6"/>
      <c r="IBW58" s="6"/>
      <c r="IBX58" s="6"/>
      <c r="IBY58" s="6"/>
      <c r="IBZ58" s="6"/>
      <c r="ICA58" s="6"/>
      <c r="ICB58" s="6"/>
      <c r="ICC58" s="6"/>
      <c r="ICD58" s="6"/>
      <c r="ICE58" s="6"/>
      <c r="ICF58" s="6"/>
      <c r="ICG58" s="6"/>
      <c r="ICH58" s="6"/>
      <c r="ICI58" s="6"/>
      <c r="ICJ58" s="6"/>
      <c r="ICK58" s="6"/>
      <c r="ICL58" s="6"/>
      <c r="ICM58" s="6"/>
      <c r="ICN58" s="6"/>
      <c r="ICO58" s="6"/>
      <c r="ICP58" s="6"/>
      <c r="ICQ58" s="6"/>
      <c r="ICR58" s="6"/>
      <c r="ICS58" s="6"/>
      <c r="ICT58" s="6"/>
      <c r="ICU58" s="6"/>
      <c r="ICV58" s="6"/>
      <c r="ICW58" s="6"/>
      <c r="ICX58" s="6"/>
      <c r="ICY58" s="6"/>
      <c r="ICZ58" s="6"/>
      <c r="IDA58" s="6"/>
      <c r="IDB58" s="6"/>
      <c r="IDC58" s="6"/>
      <c r="IDD58" s="6"/>
      <c r="IDE58" s="6"/>
      <c r="IDF58" s="6"/>
      <c r="IDG58" s="6"/>
      <c r="IDH58" s="6"/>
      <c r="IDI58" s="6"/>
      <c r="IDJ58" s="6"/>
      <c r="IDK58" s="6"/>
      <c r="IDL58" s="6"/>
      <c r="IDM58" s="6"/>
      <c r="IDN58" s="6"/>
      <c r="IDO58" s="6"/>
      <c r="IDP58" s="6"/>
      <c r="IDQ58" s="6"/>
      <c r="IDR58" s="6"/>
      <c r="IDS58" s="6"/>
      <c r="IDT58" s="6"/>
      <c r="IDU58" s="6"/>
      <c r="IDV58" s="6"/>
      <c r="IDW58" s="6"/>
      <c r="IDX58" s="6"/>
      <c r="IDY58" s="6"/>
      <c r="IDZ58" s="6"/>
      <c r="IEA58" s="6"/>
      <c r="IEB58" s="6"/>
      <c r="IEC58" s="6"/>
      <c r="IED58" s="6"/>
      <c r="IEE58" s="6"/>
      <c r="IEF58" s="6"/>
      <c r="IEG58" s="6"/>
      <c r="IEH58" s="6"/>
      <c r="IEI58" s="6"/>
      <c r="IEJ58" s="6"/>
      <c r="IEK58" s="6"/>
      <c r="IEL58" s="6"/>
      <c r="IEM58" s="6"/>
      <c r="IEN58" s="6"/>
      <c r="IEO58" s="6"/>
      <c r="IEP58" s="6"/>
      <c r="IEQ58" s="6"/>
      <c r="IER58" s="6"/>
      <c r="IES58" s="6"/>
      <c r="IET58" s="6"/>
      <c r="IEU58" s="6"/>
      <c r="IEV58" s="6"/>
      <c r="IEW58" s="6"/>
      <c r="IEX58" s="6"/>
      <c r="IEY58" s="6"/>
      <c r="IEZ58" s="6"/>
      <c r="IFA58" s="6"/>
      <c r="IFB58" s="6"/>
      <c r="IFC58" s="6"/>
      <c r="IFD58" s="6"/>
      <c r="IFE58" s="6"/>
      <c r="IFF58" s="6"/>
      <c r="IFG58" s="6"/>
      <c r="IFH58" s="6"/>
      <c r="IFI58" s="6"/>
      <c r="IFJ58" s="6"/>
      <c r="IFK58" s="6"/>
      <c r="IFL58" s="6"/>
      <c r="IFM58" s="6"/>
      <c r="IFN58" s="6"/>
      <c r="IFO58" s="6"/>
      <c r="IFP58" s="6"/>
      <c r="IFQ58" s="6"/>
      <c r="IFR58" s="6"/>
      <c r="IFS58" s="6"/>
      <c r="IFT58" s="6"/>
      <c r="IFU58" s="6"/>
      <c r="IFV58" s="6"/>
      <c r="IFW58" s="6"/>
      <c r="IFX58" s="6"/>
      <c r="IFY58" s="6"/>
      <c r="IFZ58" s="6"/>
      <c r="IGA58" s="6"/>
      <c r="IGB58" s="6"/>
      <c r="IGC58" s="6"/>
      <c r="IGD58" s="6"/>
      <c r="IGE58" s="6"/>
      <c r="IGF58" s="6"/>
      <c r="IGG58" s="6"/>
      <c r="IGH58" s="6"/>
      <c r="IGI58" s="6"/>
      <c r="IGJ58" s="6"/>
      <c r="IGK58" s="6"/>
      <c r="IGL58" s="6"/>
      <c r="IGM58" s="6"/>
      <c r="IGN58" s="6"/>
      <c r="IGO58" s="6"/>
      <c r="IGP58" s="6"/>
      <c r="IGQ58" s="6"/>
      <c r="IGR58" s="6"/>
      <c r="IGS58" s="6"/>
      <c r="IGT58" s="6"/>
      <c r="IGU58" s="6"/>
      <c r="IGV58" s="6"/>
      <c r="IGW58" s="6"/>
      <c r="IGX58" s="6"/>
      <c r="IGY58" s="6"/>
      <c r="IGZ58" s="6"/>
      <c r="IHA58" s="6"/>
      <c r="IHB58" s="6"/>
      <c r="IHC58" s="6"/>
      <c r="IHD58" s="6"/>
      <c r="IHE58" s="6"/>
      <c r="IHF58" s="6"/>
      <c r="IHG58" s="6"/>
      <c r="IHH58" s="6"/>
      <c r="IHI58" s="6"/>
      <c r="IHJ58" s="6"/>
      <c r="IHK58" s="6"/>
      <c r="IHL58" s="6"/>
      <c r="IHM58" s="6"/>
      <c r="IHN58" s="6"/>
      <c r="IHO58" s="6"/>
      <c r="IHP58" s="6"/>
      <c r="IHQ58" s="6"/>
      <c r="IHR58" s="6"/>
      <c r="IHS58" s="6"/>
      <c r="IHT58" s="6"/>
      <c r="IHU58" s="6"/>
      <c r="IHV58" s="6"/>
      <c r="IHW58" s="6"/>
      <c r="IHX58" s="6"/>
      <c r="IHY58" s="6"/>
      <c r="IHZ58" s="6"/>
      <c r="IIA58" s="6"/>
      <c r="IIB58" s="6"/>
      <c r="IIC58" s="6"/>
      <c r="IID58" s="6"/>
      <c r="IIE58" s="6"/>
      <c r="IIF58" s="6"/>
      <c r="IIG58" s="6"/>
      <c r="IIH58" s="6"/>
      <c r="III58" s="6"/>
      <c r="IIJ58" s="6"/>
      <c r="IIK58" s="6"/>
      <c r="IIL58" s="6"/>
      <c r="IIM58" s="6"/>
      <c r="IIN58" s="6"/>
      <c r="IIO58" s="6"/>
      <c r="IIP58" s="6"/>
      <c r="IIQ58" s="6"/>
      <c r="IIR58" s="6"/>
      <c r="IIS58" s="6"/>
      <c r="IIT58" s="6"/>
      <c r="IIU58" s="6"/>
      <c r="IIV58" s="6"/>
      <c r="IIW58" s="6"/>
      <c r="IIX58" s="6"/>
      <c r="IIY58" s="6"/>
      <c r="IIZ58" s="6"/>
      <c r="IJA58" s="6"/>
      <c r="IJB58" s="6"/>
      <c r="IJC58" s="6"/>
      <c r="IJD58" s="6"/>
      <c r="IJE58" s="6"/>
      <c r="IJF58" s="6"/>
      <c r="IJG58" s="6"/>
      <c r="IJH58" s="6"/>
      <c r="IJI58" s="6"/>
      <c r="IJJ58" s="6"/>
      <c r="IJK58" s="6"/>
      <c r="IJL58" s="6"/>
      <c r="IJM58" s="6"/>
      <c r="IJN58" s="6"/>
      <c r="IJO58" s="6"/>
      <c r="IJP58" s="6"/>
      <c r="IJQ58" s="6"/>
      <c r="IJR58" s="6"/>
      <c r="IJS58" s="6"/>
      <c r="IJT58" s="6"/>
      <c r="IJU58" s="6"/>
      <c r="IJV58" s="6"/>
      <c r="IJW58" s="6"/>
      <c r="IJX58" s="6"/>
      <c r="IJY58" s="6"/>
      <c r="IJZ58" s="6"/>
      <c r="IKA58" s="6"/>
      <c r="IKB58" s="6"/>
      <c r="IKC58" s="6"/>
      <c r="IKD58" s="6"/>
      <c r="IKE58" s="6"/>
      <c r="IKF58" s="6"/>
      <c r="IKG58" s="6"/>
      <c r="IKH58" s="6"/>
      <c r="IKI58" s="6"/>
      <c r="IKJ58" s="6"/>
      <c r="IKK58" s="6"/>
      <c r="IKL58" s="6"/>
      <c r="IKM58" s="6"/>
      <c r="IKN58" s="6"/>
      <c r="IKO58" s="6"/>
      <c r="IKP58" s="6"/>
      <c r="IKQ58" s="6"/>
      <c r="IKR58" s="6"/>
      <c r="IKS58" s="6"/>
      <c r="IKT58" s="6"/>
      <c r="IKU58" s="6"/>
      <c r="IKV58" s="6"/>
      <c r="IKW58" s="6"/>
      <c r="IKX58" s="6"/>
      <c r="IKY58" s="6"/>
      <c r="IKZ58" s="6"/>
      <c r="ILA58" s="6"/>
      <c r="ILB58" s="6"/>
      <c r="ILC58" s="6"/>
      <c r="ILD58" s="6"/>
      <c r="ILE58" s="6"/>
      <c r="ILF58" s="6"/>
      <c r="ILG58" s="6"/>
      <c r="ILH58" s="6"/>
      <c r="ILI58" s="6"/>
      <c r="ILJ58" s="6"/>
      <c r="ILK58" s="6"/>
      <c r="ILL58" s="6"/>
      <c r="ILM58" s="6"/>
      <c r="ILN58" s="6"/>
      <c r="ILO58" s="6"/>
      <c r="ILP58" s="6"/>
      <c r="ILQ58" s="6"/>
      <c r="ILR58" s="6"/>
      <c r="ILS58" s="6"/>
      <c r="ILT58" s="6"/>
      <c r="ILU58" s="6"/>
      <c r="ILV58" s="6"/>
      <c r="ILW58" s="6"/>
      <c r="ILX58" s="6"/>
      <c r="ILY58" s="6"/>
      <c r="ILZ58" s="6"/>
      <c r="IMA58" s="6"/>
      <c r="IMB58" s="6"/>
      <c r="IMC58" s="6"/>
      <c r="IMD58" s="6"/>
      <c r="IME58" s="6"/>
      <c r="IMF58" s="6"/>
      <c r="IMG58" s="6"/>
      <c r="IMH58" s="6"/>
      <c r="IMI58" s="6"/>
      <c r="IMJ58" s="6"/>
      <c r="IMK58" s="6"/>
      <c r="IML58" s="6"/>
      <c r="IMM58" s="6"/>
      <c r="IMN58" s="6"/>
      <c r="IMO58" s="6"/>
      <c r="IMP58" s="6"/>
      <c r="IMQ58" s="6"/>
      <c r="IMR58" s="6"/>
      <c r="IMS58" s="6"/>
      <c r="IMT58" s="6"/>
      <c r="IMU58" s="6"/>
      <c r="IMV58" s="6"/>
      <c r="IMW58" s="6"/>
      <c r="IMX58" s="6"/>
      <c r="IMY58" s="6"/>
      <c r="IMZ58" s="6"/>
      <c r="INA58" s="6"/>
      <c r="INB58" s="6"/>
      <c r="INC58" s="6"/>
      <c r="IND58" s="6"/>
      <c r="INE58" s="6"/>
      <c r="INF58" s="6"/>
      <c r="ING58" s="6"/>
      <c r="INH58" s="6"/>
      <c r="INI58" s="6"/>
      <c r="INJ58" s="6"/>
      <c r="INK58" s="6"/>
      <c r="INL58" s="6"/>
      <c r="INM58" s="6"/>
      <c r="INN58" s="6"/>
      <c r="INO58" s="6"/>
      <c r="INP58" s="6"/>
      <c r="INQ58" s="6"/>
      <c r="INR58" s="6"/>
      <c r="INS58" s="6"/>
      <c r="INT58" s="6"/>
      <c r="INU58" s="6"/>
      <c r="INV58" s="6"/>
      <c r="INW58" s="6"/>
      <c r="INX58" s="6"/>
      <c r="INY58" s="6"/>
      <c r="INZ58" s="6"/>
      <c r="IOA58" s="6"/>
      <c r="IOB58" s="6"/>
      <c r="IOC58" s="6"/>
      <c r="IOD58" s="6"/>
      <c r="IOE58" s="6"/>
      <c r="IOF58" s="6"/>
      <c r="IOG58" s="6"/>
      <c r="IOH58" s="6"/>
      <c r="IOI58" s="6"/>
      <c r="IOJ58" s="6"/>
      <c r="IOK58" s="6"/>
      <c r="IOL58" s="6"/>
      <c r="IOM58" s="6"/>
      <c r="ION58" s="6"/>
      <c r="IOO58" s="6"/>
      <c r="IOP58" s="6"/>
      <c r="IOQ58" s="6"/>
      <c r="IOR58" s="6"/>
      <c r="IOS58" s="6"/>
      <c r="IOT58" s="6"/>
      <c r="IOU58" s="6"/>
      <c r="IOV58" s="6"/>
      <c r="IOW58" s="6"/>
      <c r="IOX58" s="6"/>
      <c r="IOY58" s="6"/>
      <c r="IOZ58" s="6"/>
      <c r="IPA58" s="6"/>
      <c r="IPB58" s="6"/>
      <c r="IPC58" s="6"/>
      <c r="IPD58" s="6"/>
      <c r="IPE58" s="6"/>
      <c r="IPF58" s="6"/>
      <c r="IPG58" s="6"/>
      <c r="IPH58" s="6"/>
      <c r="IPI58" s="6"/>
      <c r="IPJ58" s="6"/>
      <c r="IPK58" s="6"/>
      <c r="IPL58" s="6"/>
      <c r="IPM58" s="6"/>
      <c r="IPN58" s="6"/>
      <c r="IPO58" s="6"/>
      <c r="IPP58" s="6"/>
      <c r="IPQ58" s="6"/>
      <c r="IPR58" s="6"/>
      <c r="IPS58" s="6"/>
      <c r="IPT58" s="6"/>
      <c r="IPU58" s="6"/>
      <c r="IPV58" s="6"/>
      <c r="IPW58" s="6"/>
      <c r="IPX58" s="6"/>
      <c r="IPY58" s="6"/>
      <c r="IPZ58" s="6"/>
      <c r="IQA58" s="6"/>
      <c r="IQB58" s="6"/>
      <c r="IQC58" s="6"/>
      <c r="IQD58" s="6"/>
      <c r="IQE58" s="6"/>
      <c r="IQF58" s="6"/>
      <c r="IQG58" s="6"/>
      <c r="IQH58" s="6"/>
      <c r="IQI58" s="6"/>
      <c r="IQJ58" s="6"/>
      <c r="IQK58" s="6"/>
      <c r="IQL58" s="6"/>
      <c r="IQM58" s="6"/>
      <c r="IQN58" s="6"/>
      <c r="IQO58" s="6"/>
      <c r="IQP58" s="6"/>
      <c r="IQQ58" s="6"/>
      <c r="IQR58" s="6"/>
      <c r="IQS58" s="6"/>
      <c r="IQT58" s="6"/>
      <c r="IQU58" s="6"/>
      <c r="IQV58" s="6"/>
      <c r="IQW58" s="6"/>
      <c r="IQX58" s="6"/>
      <c r="IQY58" s="6"/>
      <c r="IQZ58" s="6"/>
      <c r="IRA58" s="6"/>
      <c r="IRB58" s="6"/>
      <c r="IRC58" s="6"/>
      <c r="IRD58" s="6"/>
      <c r="IRE58" s="6"/>
      <c r="IRF58" s="6"/>
      <c r="IRG58" s="6"/>
      <c r="IRH58" s="6"/>
      <c r="IRI58" s="6"/>
      <c r="IRJ58" s="6"/>
      <c r="IRK58" s="6"/>
      <c r="IRL58" s="6"/>
      <c r="IRM58" s="6"/>
      <c r="IRN58" s="6"/>
      <c r="IRO58" s="6"/>
      <c r="IRP58" s="6"/>
      <c r="IRQ58" s="6"/>
      <c r="IRR58" s="6"/>
      <c r="IRS58" s="6"/>
      <c r="IRT58" s="6"/>
      <c r="IRU58" s="6"/>
      <c r="IRV58" s="6"/>
      <c r="IRW58" s="6"/>
      <c r="IRX58" s="6"/>
      <c r="IRY58" s="6"/>
      <c r="IRZ58" s="6"/>
      <c r="ISA58" s="6"/>
      <c r="ISB58" s="6"/>
      <c r="ISC58" s="6"/>
      <c r="ISD58" s="6"/>
      <c r="ISE58" s="6"/>
      <c r="ISF58" s="6"/>
      <c r="ISG58" s="6"/>
      <c r="ISH58" s="6"/>
      <c r="ISI58" s="6"/>
      <c r="ISJ58" s="6"/>
      <c r="ISK58" s="6"/>
      <c r="ISL58" s="6"/>
      <c r="ISM58" s="6"/>
      <c r="ISN58" s="6"/>
      <c r="ISO58" s="6"/>
      <c r="ISP58" s="6"/>
      <c r="ISQ58" s="6"/>
      <c r="ISR58" s="6"/>
      <c r="ISS58" s="6"/>
      <c r="IST58" s="6"/>
      <c r="ISU58" s="6"/>
      <c r="ISV58" s="6"/>
      <c r="ISW58" s="6"/>
      <c r="ISX58" s="6"/>
      <c r="ISY58" s="6"/>
      <c r="ISZ58" s="6"/>
      <c r="ITA58" s="6"/>
      <c r="ITB58" s="6"/>
      <c r="ITC58" s="6"/>
      <c r="ITD58" s="6"/>
      <c r="ITE58" s="6"/>
      <c r="ITF58" s="6"/>
      <c r="ITG58" s="6"/>
      <c r="ITH58" s="6"/>
      <c r="ITI58" s="6"/>
      <c r="ITJ58" s="6"/>
      <c r="ITK58" s="6"/>
      <c r="ITL58" s="6"/>
      <c r="ITM58" s="6"/>
      <c r="ITN58" s="6"/>
      <c r="ITO58" s="6"/>
      <c r="ITP58" s="6"/>
      <c r="ITQ58" s="6"/>
      <c r="ITR58" s="6"/>
      <c r="ITS58" s="6"/>
      <c r="ITT58" s="6"/>
      <c r="ITU58" s="6"/>
      <c r="ITV58" s="6"/>
      <c r="ITW58" s="6"/>
      <c r="ITX58" s="6"/>
      <c r="ITY58" s="6"/>
      <c r="ITZ58" s="6"/>
      <c r="IUA58" s="6"/>
      <c r="IUB58" s="6"/>
      <c r="IUC58" s="6"/>
      <c r="IUD58" s="6"/>
      <c r="IUE58" s="6"/>
      <c r="IUF58" s="6"/>
      <c r="IUG58" s="6"/>
      <c r="IUH58" s="6"/>
      <c r="IUI58" s="6"/>
      <c r="IUJ58" s="6"/>
      <c r="IUK58" s="6"/>
      <c r="IUL58" s="6"/>
      <c r="IUM58" s="6"/>
      <c r="IUN58" s="6"/>
      <c r="IUO58" s="6"/>
      <c r="IUP58" s="6"/>
      <c r="IUQ58" s="6"/>
      <c r="IUR58" s="6"/>
      <c r="IUS58" s="6"/>
      <c r="IUT58" s="6"/>
      <c r="IUU58" s="6"/>
      <c r="IUV58" s="6"/>
      <c r="IUW58" s="6"/>
      <c r="IUX58" s="6"/>
      <c r="IUY58" s="6"/>
      <c r="IUZ58" s="6"/>
      <c r="IVA58" s="6"/>
      <c r="IVB58" s="6"/>
      <c r="IVC58" s="6"/>
      <c r="IVD58" s="6"/>
      <c r="IVE58" s="6"/>
      <c r="IVF58" s="6"/>
      <c r="IVG58" s="6"/>
      <c r="IVH58" s="6"/>
      <c r="IVI58" s="6"/>
      <c r="IVJ58" s="6"/>
      <c r="IVK58" s="6"/>
      <c r="IVL58" s="6"/>
      <c r="IVM58" s="6"/>
      <c r="IVN58" s="6"/>
      <c r="IVO58" s="6"/>
      <c r="IVP58" s="6"/>
      <c r="IVQ58" s="6"/>
      <c r="IVR58" s="6"/>
      <c r="IVS58" s="6"/>
      <c r="IVT58" s="6"/>
      <c r="IVU58" s="6"/>
      <c r="IVV58" s="6"/>
      <c r="IVW58" s="6"/>
      <c r="IVX58" s="6"/>
      <c r="IVY58" s="6"/>
      <c r="IVZ58" s="6"/>
      <c r="IWA58" s="6"/>
      <c r="IWB58" s="6"/>
      <c r="IWC58" s="6"/>
      <c r="IWD58" s="6"/>
      <c r="IWE58" s="6"/>
      <c r="IWF58" s="6"/>
      <c r="IWG58" s="6"/>
      <c r="IWH58" s="6"/>
      <c r="IWI58" s="6"/>
      <c r="IWJ58" s="6"/>
      <c r="IWK58" s="6"/>
      <c r="IWL58" s="6"/>
      <c r="IWM58" s="6"/>
      <c r="IWN58" s="6"/>
      <c r="IWO58" s="6"/>
      <c r="IWP58" s="6"/>
      <c r="IWQ58" s="6"/>
      <c r="IWR58" s="6"/>
      <c r="IWS58" s="6"/>
      <c r="IWT58" s="6"/>
      <c r="IWU58" s="6"/>
      <c r="IWV58" s="6"/>
      <c r="IWW58" s="6"/>
      <c r="IWX58" s="6"/>
      <c r="IWY58" s="6"/>
      <c r="IWZ58" s="6"/>
      <c r="IXA58" s="6"/>
      <c r="IXB58" s="6"/>
      <c r="IXC58" s="6"/>
      <c r="IXD58" s="6"/>
      <c r="IXE58" s="6"/>
      <c r="IXF58" s="6"/>
      <c r="IXG58" s="6"/>
      <c r="IXH58" s="6"/>
      <c r="IXI58" s="6"/>
      <c r="IXJ58" s="6"/>
      <c r="IXK58" s="6"/>
      <c r="IXL58" s="6"/>
      <c r="IXM58" s="6"/>
      <c r="IXN58" s="6"/>
      <c r="IXO58" s="6"/>
      <c r="IXP58" s="6"/>
      <c r="IXQ58" s="6"/>
      <c r="IXR58" s="6"/>
      <c r="IXS58" s="6"/>
      <c r="IXT58" s="6"/>
      <c r="IXU58" s="6"/>
      <c r="IXV58" s="6"/>
      <c r="IXW58" s="6"/>
      <c r="IXX58" s="6"/>
      <c r="IXY58" s="6"/>
      <c r="IXZ58" s="6"/>
      <c r="IYA58" s="6"/>
      <c r="IYB58" s="6"/>
      <c r="IYC58" s="6"/>
      <c r="IYD58" s="6"/>
      <c r="IYE58" s="6"/>
      <c r="IYF58" s="6"/>
      <c r="IYG58" s="6"/>
      <c r="IYH58" s="6"/>
      <c r="IYI58" s="6"/>
      <c r="IYJ58" s="6"/>
      <c r="IYK58" s="6"/>
      <c r="IYL58" s="6"/>
      <c r="IYM58" s="6"/>
      <c r="IYN58" s="6"/>
      <c r="IYO58" s="6"/>
      <c r="IYP58" s="6"/>
      <c r="IYQ58" s="6"/>
      <c r="IYR58" s="6"/>
      <c r="IYS58" s="6"/>
      <c r="IYT58" s="6"/>
      <c r="IYU58" s="6"/>
      <c r="IYV58" s="6"/>
      <c r="IYW58" s="6"/>
      <c r="IYX58" s="6"/>
      <c r="IYY58" s="6"/>
      <c r="IYZ58" s="6"/>
      <c r="IZA58" s="6"/>
      <c r="IZB58" s="6"/>
      <c r="IZC58" s="6"/>
      <c r="IZD58" s="6"/>
      <c r="IZE58" s="6"/>
      <c r="IZF58" s="6"/>
      <c r="IZG58" s="6"/>
      <c r="IZH58" s="6"/>
      <c r="IZI58" s="6"/>
      <c r="IZJ58" s="6"/>
      <c r="IZK58" s="6"/>
      <c r="IZL58" s="6"/>
      <c r="IZM58" s="6"/>
      <c r="IZN58" s="6"/>
      <c r="IZO58" s="6"/>
      <c r="IZP58" s="6"/>
      <c r="IZQ58" s="6"/>
      <c r="IZR58" s="6"/>
      <c r="IZS58" s="6"/>
      <c r="IZT58" s="6"/>
      <c r="IZU58" s="6"/>
      <c r="IZV58" s="6"/>
      <c r="IZW58" s="6"/>
      <c r="IZX58" s="6"/>
      <c r="IZY58" s="6"/>
      <c r="IZZ58" s="6"/>
      <c r="JAA58" s="6"/>
      <c r="JAB58" s="6"/>
      <c r="JAC58" s="6"/>
      <c r="JAD58" s="6"/>
      <c r="JAE58" s="6"/>
      <c r="JAF58" s="6"/>
      <c r="JAG58" s="6"/>
      <c r="JAH58" s="6"/>
      <c r="JAI58" s="6"/>
      <c r="JAJ58" s="6"/>
      <c r="JAK58" s="6"/>
      <c r="JAL58" s="6"/>
      <c r="JAM58" s="6"/>
      <c r="JAN58" s="6"/>
      <c r="JAO58" s="6"/>
      <c r="JAP58" s="6"/>
      <c r="JAQ58" s="6"/>
      <c r="JAR58" s="6"/>
      <c r="JAS58" s="6"/>
      <c r="JAT58" s="6"/>
      <c r="JAU58" s="6"/>
      <c r="JAV58" s="6"/>
      <c r="JAW58" s="6"/>
      <c r="JAX58" s="6"/>
      <c r="JAY58" s="6"/>
      <c r="JAZ58" s="6"/>
      <c r="JBA58" s="6"/>
      <c r="JBB58" s="6"/>
      <c r="JBC58" s="6"/>
      <c r="JBD58" s="6"/>
      <c r="JBE58" s="6"/>
      <c r="JBF58" s="6"/>
      <c r="JBG58" s="6"/>
      <c r="JBH58" s="6"/>
      <c r="JBI58" s="6"/>
      <c r="JBJ58" s="6"/>
      <c r="JBK58" s="6"/>
      <c r="JBL58" s="6"/>
      <c r="JBM58" s="6"/>
      <c r="JBN58" s="6"/>
      <c r="JBO58" s="6"/>
      <c r="JBP58" s="6"/>
      <c r="JBQ58" s="6"/>
      <c r="JBR58" s="6"/>
      <c r="JBS58" s="6"/>
      <c r="JBT58" s="6"/>
      <c r="JBU58" s="6"/>
      <c r="JBV58" s="6"/>
      <c r="JBW58" s="6"/>
      <c r="JBX58" s="6"/>
      <c r="JBY58" s="6"/>
      <c r="JBZ58" s="6"/>
      <c r="JCA58" s="6"/>
      <c r="JCB58" s="6"/>
      <c r="JCC58" s="6"/>
      <c r="JCD58" s="6"/>
      <c r="JCE58" s="6"/>
      <c r="JCF58" s="6"/>
      <c r="JCG58" s="6"/>
      <c r="JCH58" s="6"/>
      <c r="JCI58" s="6"/>
      <c r="JCJ58" s="6"/>
      <c r="JCK58" s="6"/>
      <c r="JCL58" s="6"/>
      <c r="JCM58" s="6"/>
      <c r="JCN58" s="6"/>
      <c r="JCO58" s="6"/>
      <c r="JCP58" s="6"/>
      <c r="JCQ58" s="6"/>
      <c r="JCR58" s="6"/>
      <c r="JCS58" s="6"/>
      <c r="JCT58" s="6"/>
      <c r="JCU58" s="6"/>
      <c r="JCV58" s="6"/>
      <c r="JCW58" s="6"/>
      <c r="JCX58" s="6"/>
      <c r="JCY58" s="6"/>
      <c r="JCZ58" s="6"/>
      <c r="JDA58" s="6"/>
      <c r="JDB58" s="6"/>
      <c r="JDC58" s="6"/>
      <c r="JDD58" s="6"/>
      <c r="JDE58" s="6"/>
      <c r="JDF58" s="6"/>
      <c r="JDG58" s="6"/>
      <c r="JDH58" s="6"/>
      <c r="JDI58" s="6"/>
      <c r="JDJ58" s="6"/>
      <c r="JDK58" s="6"/>
      <c r="JDL58" s="6"/>
      <c r="JDM58" s="6"/>
      <c r="JDN58" s="6"/>
      <c r="JDO58" s="6"/>
      <c r="JDP58" s="6"/>
      <c r="JDQ58" s="6"/>
      <c r="JDR58" s="6"/>
      <c r="JDS58" s="6"/>
      <c r="JDT58" s="6"/>
      <c r="JDU58" s="6"/>
      <c r="JDV58" s="6"/>
      <c r="JDW58" s="6"/>
      <c r="JDX58" s="6"/>
      <c r="JDY58" s="6"/>
      <c r="JDZ58" s="6"/>
      <c r="JEA58" s="6"/>
      <c r="JEB58" s="6"/>
      <c r="JEC58" s="6"/>
      <c r="JED58" s="6"/>
      <c r="JEE58" s="6"/>
      <c r="JEF58" s="6"/>
      <c r="JEG58" s="6"/>
      <c r="JEH58" s="6"/>
      <c r="JEI58" s="6"/>
      <c r="JEJ58" s="6"/>
      <c r="JEK58" s="6"/>
      <c r="JEL58" s="6"/>
      <c r="JEM58" s="6"/>
      <c r="JEN58" s="6"/>
      <c r="JEO58" s="6"/>
      <c r="JEP58" s="6"/>
      <c r="JEQ58" s="6"/>
      <c r="JER58" s="6"/>
      <c r="JES58" s="6"/>
      <c r="JET58" s="6"/>
      <c r="JEU58" s="6"/>
      <c r="JEV58" s="6"/>
      <c r="JEW58" s="6"/>
      <c r="JEX58" s="6"/>
      <c r="JEY58" s="6"/>
      <c r="JEZ58" s="6"/>
      <c r="JFA58" s="6"/>
      <c r="JFB58" s="6"/>
      <c r="JFC58" s="6"/>
      <c r="JFD58" s="6"/>
      <c r="JFE58" s="6"/>
      <c r="JFF58" s="6"/>
      <c r="JFG58" s="6"/>
      <c r="JFH58" s="6"/>
      <c r="JFI58" s="6"/>
      <c r="JFJ58" s="6"/>
      <c r="JFK58" s="6"/>
      <c r="JFL58" s="6"/>
      <c r="JFM58" s="6"/>
      <c r="JFN58" s="6"/>
      <c r="JFO58" s="6"/>
      <c r="JFP58" s="6"/>
      <c r="JFQ58" s="6"/>
      <c r="JFR58" s="6"/>
      <c r="JFS58" s="6"/>
      <c r="JFT58" s="6"/>
      <c r="JFU58" s="6"/>
      <c r="JFV58" s="6"/>
      <c r="JFW58" s="6"/>
      <c r="JFX58" s="6"/>
      <c r="JFY58" s="6"/>
      <c r="JFZ58" s="6"/>
      <c r="JGA58" s="6"/>
      <c r="JGB58" s="6"/>
      <c r="JGC58" s="6"/>
      <c r="JGD58" s="6"/>
      <c r="JGE58" s="6"/>
      <c r="JGF58" s="6"/>
      <c r="JGG58" s="6"/>
      <c r="JGH58" s="6"/>
      <c r="JGI58" s="6"/>
      <c r="JGJ58" s="6"/>
      <c r="JGK58" s="6"/>
      <c r="JGL58" s="6"/>
      <c r="JGM58" s="6"/>
      <c r="JGN58" s="6"/>
      <c r="JGO58" s="6"/>
      <c r="JGP58" s="6"/>
      <c r="JGQ58" s="6"/>
      <c r="JGR58" s="6"/>
      <c r="JGS58" s="6"/>
      <c r="JGT58" s="6"/>
      <c r="JGU58" s="6"/>
      <c r="JGV58" s="6"/>
      <c r="JGW58" s="6"/>
      <c r="JGX58" s="6"/>
      <c r="JGY58" s="6"/>
      <c r="JGZ58" s="6"/>
      <c r="JHA58" s="6"/>
      <c r="JHB58" s="6"/>
      <c r="JHC58" s="6"/>
      <c r="JHD58" s="6"/>
      <c r="JHE58" s="6"/>
      <c r="JHF58" s="6"/>
      <c r="JHG58" s="6"/>
      <c r="JHH58" s="6"/>
      <c r="JHI58" s="6"/>
      <c r="JHJ58" s="6"/>
      <c r="JHK58" s="6"/>
      <c r="JHL58" s="6"/>
      <c r="JHM58" s="6"/>
      <c r="JHN58" s="6"/>
      <c r="JHO58" s="6"/>
      <c r="JHP58" s="6"/>
      <c r="JHQ58" s="6"/>
      <c r="JHR58" s="6"/>
      <c r="JHS58" s="6"/>
      <c r="JHT58" s="6"/>
      <c r="JHU58" s="6"/>
      <c r="JHV58" s="6"/>
      <c r="JHW58" s="6"/>
      <c r="JHX58" s="6"/>
      <c r="JHY58" s="6"/>
      <c r="JHZ58" s="6"/>
      <c r="JIA58" s="6"/>
      <c r="JIB58" s="6"/>
      <c r="JIC58" s="6"/>
      <c r="JID58" s="6"/>
      <c r="JIE58" s="6"/>
      <c r="JIF58" s="6"/>
      <c r="JIG58" s="6"/>
      <c r="JIH58" s="6"/>
      <c r="JII58" s="6"/>
      <c r="JIJ58" s="6"/>
      <c r="JIK58" s="6"/>
      <c r="JIL58" s="6"/>
      <c r="JIM58" s="6"/>
      <c r="JIN58" s="6"/>
      <c r="JIO58" s="6"/>
      <c r="JIP58" s="6"/>
      <c r="JIQ58" s="6"/>
      <c r="JIR58" s="6"/>
      <c r="JIS58" s="6"/>
      <c r="JIT58" s="6"/>
      <c r="JIU58" s="6"/>
      <c r="JIV58" s="6"/>
      <c r="JIW58" s="6"/>
      <c r="JIX58" s="6"/>
      <c r="JIY58" s="6"/>
      <c r="JIZ58" s="6"/>
      <c r="JJA58" s="6"/>
      <c r="JJB58" s="6"/>
      <c r="JJC58" s="6"/>
      <c r="JJD58" s="6"/>
      <c r="JJE58" s="6"/>
      <c r="JJF58" s="6"/>
      <c r="JJG58" s="6"/>
      <c r="JJH58" s="6"/>
      <c r="JJI58" s="6"/>
      <c r="JJJ58" s="6"/>
      <c r="JJK58" s="6"/>
      <c r="JJL58" s="6"/>
      <c r="JJM58" s="6"/>
      <c r="JJN58" s="6"/>
      <c r="JJO58" s="6"/>
      <c r="JJP58" s="6"/>
      <c r="JJQ58" s="6"/>
      <c r="JJR58" s="6"/>
      <c r="JJS58" s="6"/>
      <c r="JJT58" s="6"/>
      <c r="JJU58" s="6"/>
      <c r="JJV58" s="6"/>
      <c r="JJW58" s="6"/>
      <c r="JJX58" s="6"/>
      <c r="JJY58" s="6"/>
      <c r="JJZ58" s="6"/>
      <c r="JKA58" s="6"/>
      <c r="JKB58" s="6"/>
      <c r="JKC58" s="6"/>
      <c r="JKD58" s="6"/>
      <c r="JKE58" s="6"/>
      <c r="JKF58" s="6"/>
      <c r="JKG58" s="6"/>
      <c r="JKH58" s="6"/>
      <c r="JKI58" s="6"/>
      <c r="JKJ58" s="6"/>
      <c r="JKK58" s="6"/>
      <c r="JKL58" s="6"/>
      <c r="JKM58" s="6"/>
      <c r="JKN58" s="6"/>
      <c r="JKO58" s="6"/>
      <c r="JKP58" s="6"/>
      <c r="JKQ58" s="6"/>
      <c r="JKR58" s="6"/>
      <c r="JKS58" s="6"/>
      <c r="JKT58" s="6"/>
      <c r="JKU58" s="6"/>
      <c r="JKV58" s="6"/>
      <c r="JKW58" s="6"/>
      <c r="JKX58" s="6"/>
      <c r="JKY58" s="6"/>
      <c r="JKZ58" s="6"/>
      <c r="JLA58" s="6"/>
      <c r="JLB58" s="6"/>
      <c r="JLC58" s="6"/>
      <c r="JLD58" s="6"/>
      <c r="JLE58" s="6"/>
      <c r="JLF58" s="6"/>
      <c r="JLG58" s="6"/>
      <c r="JLH58" s="6"/>
      <c r="JLI58" s="6"/>
      <c r="JLJ58" s="6"/>
      <c r="JLK58" s="6"/>
      <c r="JLL58" s="6"/>
      <c r="JLM58" s="6"/>
      <c r="JLN58" s="6"/>
      <c r="JLO58" s="6"/>
      <c r="JLP58" s="6"/>
      <c r="JLQ58" s="6"/>
      <c r="JLR58" s="6"/>
      <c r="JLS58" s="6"/>
      <c r="JLT58" s="6"/>
      <c r="JLU58" s="6"/>
      <c r="JLV58" s="6"/>
      <c r="JLW58" s="6"/>
      <c r="JLX58" s="6"/>
      <c r="JLY58" s="6"/>
      <c r="JLZ58" s="6"/>
      <c r="JMA58" s="6"/>
      <c r="JMB58" s="6"/>
      <c r="JMC58" s="6"/>
      <c r="JMD58" s="6"/>
      <c r="JME58" s="6"/>
      <c r="JMF58" s="6"/>
      <c r="JMG58" s="6"/>
      <c r="JMH58" s="6"/>
      <c r="JMI58" s="6"/>
      <c r="JMJ58" s="6"/>
      <c r="JMK58" s="6"/>
      <c r="JML58" s="6"/>
      <c r="JMM58" s="6"/>
      <c r="JMN58" s="6"/>
      <c r="JMO58" s="6"/>
      <c r="JMP58" s="6"/>
      <c r="JMQ58" s="6"/>
      <c r="JMR58" s="6"/>
      <c r="JMS58" s="6"/>
      <c r="JMT58" s="6"/>
      <c r="JMU58" s="6"/>
      <c r="JMV58" s="6"/>
      <c r="JMW58" s="6"/>
      <c r="JMX58" s="6"/>
      <c r="JMY58" s="6"/>
      <c r="JMZ58" s="6"/>
      <c r="JNA58" s="6"/>
      <c r="JNB58" s="6"/>
      <c r="JNC58" s="6"/>
      <c r="JND58" s="6"/>
      <c r="JNE58" s="6"/>
      <c r="JNF58" s="6"/>
      <c r="JNG58" s="6"/>
      <c r="JNH58" s="6"/>
      <c r="JNI58" s="6"/>
      <c r="JNJ58" s="6"/>
      <c r="JNK58" s="6"/>
      <c r="JNL58" s="6"/>
      <c r="JNM58" s="6"/>
      <c r="JNN58" s="6"/>
      <c r="JNO58" s="6"/>
      <c r="JNP58" s="6"/>
      <c r="JNQ58" s="6"/>
      <c r="JNR58" s="6"/>
      <c r="JNS58" s="6"/>
      <c r="JNT58" s="6"/>
      <c r="JNU58" s="6"/>
      <c r="JNV58" s="6"/>
      <c r="JNW58" s="6"/>
      <c r="JNX58" s="6"/>
      <c r="JNY58" s="6"/>
      <c r="JNZ58" s="6"/>
      <c r="JOA58" s="6"/>
      <c r="JOB58" s="6"/>
      <c r="JOC58" s="6"/>
      <c r="JOD58" s="6"/>
      <c r="JOE58" s="6"/>
      <c r="JOF58" s="6"/>
      <c r="JOG58" s="6"/>
      <c r="JOH58" s="6"/>
      <c r="JOI58" s="6"/>
      <c r="JOJ58" s="6"/>
      <c r="JOK58" s="6"/>
      <c r="JOL58" s="6"/>
      <c r="JOM58" s="6"/>
      <c r="JON58" s="6"/>
      <c r="JOO58" s="6"/>
      <c r="JOP58" s="6"/>
      <c r="JOQ58" s="6"/>
      <c r="JOR58" s="6"/>
      <c r="JOS58" s="6"/>
      <c r="JOT58" s="6"/>
      <c r="JOU58" s="6"/>
      <c r="JOV58" s="6"/>
      <c r="JOW58" s="6"/>
      <c r="JOX58" s="6"/>
      <c r="JOY58" s="6"/>
      <c r="JOZ58" s="6"/>
      <c r="JPA58" s="6"/>
      <c r="JPB58" s="6"/>
      <c r="JPC58" s="6"/>
      <c r="JPD58" s="6"/>
      <c r="JPE58" s="6"/>
      <c r="JPF58" s="6"/>
      <c r="JPG58" s="6"/>
      <c r="JPH58" s="6"/>
      <c r="JPI58" s="6"/>
      <c r="JPJ58" s="6"/>
      <c r="JPK58" s="6"/>
      <c r="JPL58" s="6"/>
      <c r="JPM58" s="6"/>
      <c r="JPN58" s="6"/>
      <c r="JPO58" s="6"/>
      <c r="JPP58" s="6"/>
      <c r="JPQ58" s="6"/>
      <c r="JPR58" s="6"/>
      <c r="JPS58" s="6"/>
      <c r="JPT58" s="6"/>
      <c r="JPU58" s="6"/>
      <c r="JPV58" s="6"/>
      <c r="JPW58" s="6"/>
      <c r="JPX58" s="6"/>
      <c r="JPY58" s="6"/>
      <c r="JPZ58" s="6"/>
      <c r="JQA58" s="6"/>
      <c r="JQB58" s="6"/>
      <c r="JQC58" s="6"/>
      <c r="JQD58" s="6"/>
      <c r="JQE58" s="6"/>
      <c r="JQF58" s="6"/>
      <c r="JQG58" s="6"/>
      <c r="JQH58" s="6"/>
      <c r="JQI58" s="6"/>
      <c r="JQJ58" s="6"/>
      <c r="JQK58" s="6"/>
      <c r="JQL58" s="6"/>
      <c r="JQM58" s="6"/>
      <c r="JQN58" s="6"/>
      <c r="JQO58" s="6"/>
      <c r="JQP58" s="6"/>
      <c r="JQQ58" s="6"/>
      <c r="JQR58" s="6"/>
      <c r="JQS58" s="6"/>
      <c r="JQT58" s="6"/>
      <c r="JQU58" s="6"/>
      <c r="JQV58" s="6"/>
      <c r="JQW58" s="6"/>
      <c r="JQX58" s="6"/>
      <c r="JQY58" s="6"/>
      <c r="JQZ58" s="6"/>
      <c r="JRA58" s="6"/>
      <c r="JRB58" s="6"/>
      <c r="JRC58" s="6"/>
      <c r="JRD58" s="6"/>
      <c r="JRE58" s="6"/>
      <c r="JRF58" s="6"/>
      <c r="JRG58" s="6"/>
      <c r="JRH58" s="6"/>
      <c r="JRI58" s="6"/>
      <c r="JRJ58" s="6"/>
      <c r="JRK58" s="6"/>
      <c r="JRL58" s="6"/>
      <c r="JRM58" s="6"/>
      <c r="JRN58" s="6"/>
      <c r="JRO58" s="6"/>
      <c r="JRP58" s="6"/>
      <c r="JRQ58" s="6"/>
      <c r="JRR58" s="6"/>
      <c r="JRS58" s="6"/>
      <c r="JRT58" s="6"/>
      <c r="JRU58" s="6"/>
      <c r="JRV58" s="6"/>
      <c r="JRW58" s="6"/>
      <c r="JRX58" s="6"/>
      <c r="JRY58" s="6"/>
      <c r="JRZ58" s="6"/>
      <c r="JSA58" s="6"/>
      <c r="JSB58" s="6"/>
      <c r="JSC58" s="6"/>
      <c r="JSD58" s="6"/>
      <c r="JSE58" s="6"/>
      <c r="JSF58" s="6"/>
      <c r="JSG58" s="6"/>
      <c r="JSH58" s="6"/>
      <c r="JSI58" s="6"/>
      <c r="JSJ58" s="6"/>
      <c r="JSK58" s="6"/>
      <c r="JSL58" s="6"/>
      <c r="JSM58" s="6"/>
      <c r="JSN58" s="6"/>
      <c r="JSO58" s="6"/>
      <c r="JSP58" s="6"/>
      <c r="JSQ58" s="6"/>
      <c r="JSR58" s="6"/>
      <c r="JSS58" s="6"/>
      <c r="JST58" s="6"/>
      <c r="JSU58" s="6"/>
      <c r="JSV58" s="6"/>
      <c r="JSW58" s="6"/>
      <c r="JSX58" s="6"/>
      <c r="JSY58" s="6"/>
      <c r="JSZ58" s="6"/>
      <c r="JTA58" s="6"/>
      <c r="JTB58" s="6"/>
      <c r="JTC58" s="6"/>
      <c r="JTD58" s="6"/>
      <c r="JTE58" s="6"/>
      <c r="JTF58" s="6"/>
      <c r="JTG58" s="6"/>
      <c r="JTH58" s="6"/>
      <c r="JTI58" s="6"/>
      <c r="JTJ58" s="6"/>
      <c r="JTK58" s="6"/>
      <c r="JTL58" s="6"/>
      <c r="JTM58" s="6"/>
      <c r="JTN58" s="6"/>
      <c r="JTO58" s="6"/>
      <c r="JTP58" s="6"/>
      <c r="JTQ58" s="6"/>
      <c r="JTR58" s="6"/>
      <c r="JTS58" s="6"/>
      <c r="JTT58" s="6"/>
      <c r="JTU58" s="6"/>
      <c r="JTV58" s="6"/>
      <c r="JTW58" s="6"/>
      <c r="JTX58" s="6"/>
      <c r="JTY58" s="6"/>
      <c r="JTZ58" s="6"/>
      <c r="JUA58" s="6"/>
      <c r="JUB58" s="6"/>
      <c r="JUC58" s="6"/>
      <c r="JUD58" s="6"/>
      <c r="JUE58" s="6"/>
      <c r="JUF58" s="6"/>
      <c r="JUG58" s="6"/>
      <c r="JUH58" s="6"/>
      <c r="JUI58" s="6"/>
      <c r="JUJ58" s="6"/>
      <c r="JUK58" s="6"/>
      <c r="JUL58" s="6"/>
      <c r="JUM58" s="6"/>
      <c r="JUN58" s="6"/>
      <c r="JUO58" s="6"/>
      <c r="JUP58" s="6"/>
      <c r="JUQ58" s="6"/>
      <c r="JUR58" s="6"/>
      <c r="JUS58" s="6"/>
      <c r="JUT58" s="6"/>
      <c r="JUU58" s="6"/>
      <c r="JUV58" s="6"/>
      <c r="JUW58" s="6"/>
      <c r="JUX58" s="6"/>
      <c r="JUY58" s="6"/>
      <c r="JUZ58" s="6"/>
      <c r="JVA58" s="6"/>
      <c r="JVB58" s="6"/>
      <c r="JVC58" s="6"/>
      <c r="JVD58" s="6"/>
      <c r="JVE58" s="6"/>
      <c r="JVF58" s="6"/>
      <c r="JVG58" s="6"/>
      <c r="JVH58" s="6"/>
      <c r="JVI58" s="6"/>
      <c r="JVJ58" s="6"/>
      <c r="JVK58" s="6"/>
      <c r="JVL58" s="6"/>
      <c r="JVM58" s="6"/>
      <c r="JVN58" s="6"/>
      <c r="JVO58" s="6"/>
      <c r="JVP58" s="6"/>
      <c r="JVQ58" s="6"/>
      <c r="JVR58" s="6"/>
      <c r="JVS58" s="6"/>
      <c r="JVT58" s="6"/>
      <c r="JVU58" s="6"/>
      <c r="JVV58" s="6"/>
      <c r="JVW58" s="6"/>
      <c r="JVX58" s="6"/>
      <c r="JVY58" s="6"/>
      <c r="JVZ58" s="6"/>
      <c r="JWA58" s="6"/>
      <c r="JWB58" s="6"/>
      <c r="JWC58" s="6"/>
      <c r="JWD58" s="6"/>
      <c r="JWE58" s="6"/>
      <c r="JWF58" s="6"/>
      <c r="JWG58" s="6"/>
      <c r="JWH58" s="6"/>
      <c r="JWI58" s="6"/>
      <c r="JWJ58" s="6"/>
      <c r="JWK58" s="6"/>
      <c r="JWL58" s="6"/>
      <c r="JWM58" s="6"/>
      <c r="JWN58" s="6"/>
      <c r="JWO58" s="6"/>
      <c r="JWP58" s="6"/>
      <c r="JWQ58" s="6"/>
      <c r="JWR58" s="6"/>
      <c r="JWS58" s="6"/>
      <c r="JWT58" s="6"/>
      <c r="JWU58" s="6"/>
      <c r="JWV58" s="6"/>
      <c r="JWW58" s="6"/>
      <c r="JWX58" s="6"/>
      <c r="JWY58" s="6"/>
      <c r="JWZ58" s="6"/>
      <c r="JXA58" s="6"/>
      <c r="JXB58" s="6"/>
      <c r="JXC58" s="6"/>
      <c r="JXD58" s="6"/>
      <c r="JXE58" s="6"/>
      <c r="JXF58" s="6"/>
      <c r="JXG58" s="6"/>
      <c r="JXH58" s="6"/>
      <c r="JXI58" s="6"/>
      <c r="JXJ58" s="6"/>
      <c r="JXK58" s="6"/>
      <c r="JXL58" s="6"/>
      <c r="JXM58" s="6"/>
      <c r="JXN58" s="6"/>
      <c r="JXO58" s="6"/>
      <c r="JXP58" s="6"/>
      <c r="JXQ58" s="6"/>
      <c r="JXR58" s="6"/>
      <c r="JXS58" s="6"/>
      <c r="JXT58" s="6"/>
      <c r="JXU58" s="6"/>
      <c r="JXV58" s="6"/>
      <c r="JXW58" s="6"/>
      <c r="JXX58" s="6"/>
      <c r="JXY58" s="6"/>
      <c r="JXZ58" s="6"/>
      <c r="JYA58" s="6"/>
      <c r="JYB58" s="6"/>
      <c r="JYC58" s="6"/>
      <c r="JYD58" s="6"/>
      <c r="JYE58" s="6"/>
      <c r="JYF58" s="6"/>
      <c r="JYG58" s="6"/>
      <c r="JYH58" s="6"/>
      <c r="JYI58" s="6"/>
      <c r="JYJ58" s="6"/>
      <c r="JYK58" s="6"/>
      <c r="JYL58" s="6"/>
      <c r="JYM58" s="6"/>
      <c r="JYN58" s="6"/>
      <c r="JYO58" s="6"/>
      <c r="JYP58" s="6"/>
      <c r="JYQ58" s="6"/>
      <c r="JYR58" s="6"/>
      <c r="JYS58" s="6"/>
      <c r="JYT58" s="6"/>
      <c r="JYU58" s="6"/>
      <c r="JYV58" s="6"/>
      <c r="JYW58" s="6"/>
      <c r="JYX58" s="6"/>
      <c r="JYY58" s="6"/>
      <c r="JYZ58" s="6"/>
      <c r="JZA58" s="6"/>
      <c r="JZB58" s="6"/>
      <c r="JZC58" s="6"/>
      <c r="JZD58" s="6"/>
      <c r="JZE58" s="6"/>
      <c r="JZF58" s="6"/>
      <c r="JZG58" s="6"/>
      <c r="JZH58" s="6"/>
      <c r="JZI58" s="6"/>
      <c r="JZJ58" s="6"/>
      <c r="JZK58" s="6"/>
      <c r="JZL58" s="6"/>
      <c r="JZM58" s="6"/>
      <c r="JZN58" s="6"/>
      <c r="JZO58" s="6"/>
      <c r="JZP58" s="6"/>
      <c r="JZQ58" s="6"/>
      <c r="JZR58" s="6"/>
      <c r="JZS58" s="6"/>
      <c r="JZT58" s="6"/>
      <c r="JZU58" s="6"/>
      <c r="JZV58" s="6"/>
      <c r="JZW58" s="6"/>
      <c r="JZX58" s="6"/>
      <c r="JZY58" s="6"/>
      <c r="JZZ58" s="6"/>
      <c r="KAA58" s="6"/>
      <c r="KAB58" s="6"/>
      <c r="KAC58" s="6"/>
      <c r="KAD58" s="6"/>
      <c r="KAE58" s="6"/>
      <c r="KAF58" s="6"/>
      <c r="KAG58" s="6"/>
      <c r="KAH58" s="6"/>
      <c r="KAI58" s="6"/>
      <c r="KAJ58" s="6"/>
      <c r="KAK58" s="6"/>
      <c r="KAL58" s="6"/>
      <c r="KAM58" s="6"/>
      <c r="KAN58" s="6"/>
      <c r="KAO58" s="6"/>
      <c r="KAP58" s="6"/>
      <c r="KAQ58" s="6"/>
      <c r="KAR58" s="6"/>
      <c r="KAS58" s="6"/>
      <c r="KAT58" s="6"/>
      <c r="KAU58" s="6"/>
      <c r="KAV58" s="6"/>
      <c r="KAW58" s="6"/>
      <c r="KAX58" s="6"/>
      <c r="KAY58" s="6"/>
      <c r="KAZ58" s="6"/>
      <c r="KBA58" s="6"/>
      <c r="KBB58" s="6"/>
      <c r="KBC58" s="6"/>
      <c r="KBD58" s="6"/>
      <c r="KBE58" s="6"/>
      <c r="KBF58" s="6"/>
      <c r="KBG58" s="6"/>
      <c r="KBH58" s="6"/>
      <c r="KBI58" s="6"/>
      <c r="KBJ58" s="6"/>
      <c r="KBK58" s="6"/>
      <c r="KBL58" s="6"/>
      <c r="KBM58" s="6"/>
      <c r="KBN58" s="6"/>
      <c r="KBO58" s="6"/>
      <c r="KBP58" s="6"/>
      <c r="KBQ58" s="6"/>
      <c r="KBR58" s="6"/>
      <c r="KBS58" s="6"/>
      <c r="KBT58" s="6"/>
      <c r="KBU58" s="6"/>
      <c r="KBV58" s="6"/>
      <c r="KBW58" s="6"/>
      <c r="KBX58" s="6"/>
      <c r="KBY58" s="6"/>
      <c r="KBZ58" s="6"/>
      <c r="KCA58" s="6"/>
      <c r="KCB58" s="6"/>
      <c r="KCC58" s="6"/>
      <c r="KCD58" s="6"/>
      <c r="KCE58" s="6"/>
      <c r="KCF58" s="6"/>
      <c r="KCG58" s="6"/>
      <c r="KCH58" s="6"/>
      <c r="KCI58" s="6"/>
      <c r="KCJ58" s="6"/>
      <c r="KCK58" s="6"/>
      <c r="KCL58" s="6"/>
      <c r="KCM58" s="6"/>
      <c r="KCN58" s="6"/>
      <c r="KCO58" s="6"/>
      <c r="KCP58" s="6"/>
      <c r="KCQ58" s="6"/>
      <c r="KCR58" s="6"/>
      <c r="KCS58" s="6"/>
      <c r="KCT58" s="6"/>
      <c r="KCU58" s="6"/>
      <c r="KCV58" s="6"/>
      <c r="KCW58" s="6"/>
      <c r="KCX58" s="6"/>
      <c r="KCY58" s="6"/>
      <c r="KCZ58" s="6"/>
      <c r="KDA58" s="6"/>
      <c r="KDB58" s="6"/>
      <c r="KDC58" s="6"/>
      <c r="KDD58" s="6"/>
      <c r="KDE58" s="6"/>
      <c r="KDF58" s="6"/>
      <c r="KDG58" s="6"/>
      <c r="KDH58" s="6"/>
      <c r="KDI58" s="6"/>
      <c r="KDJ58" s="6"/>
      <c r="KDK58" s="6"/>
      <c r="KDL58" s="6"/>
      <c r="KDM58" s="6"/>
      <c r="KDN58" s="6"/>
      <c r="KDO58" s="6"/>
      <c r="KDP58" s="6"/>
      <c r="KDQ58" s="6"/>
      <c r="KDR58" s="6"/>
      <c r="KDS58" s="6"/>
      <c r="KDT58" s="6"/>
      <c r="KDU58" s="6"/>
      <c r="KDV58" s="6"/>
      <c r="KDW58" s="6"/>
      <c r="KDX58" s="6"/>
      <c r="KDY58" s="6"/>
      <c r="KDZ58" s="6"/>
      <c r="KEA58" s="6"/>
      <c r="KEB58" s="6"/>
      <c r="KEC58" s="6"/>
      <c r="KED58" s="6"/>
      <c r="KEE58" s="6"/>
      <c r="KEF58" s="6"/>
      <c r="KEG58" s="6"/>
      <c r="KEH58" s="6"/>
      <c r="KEI58" s="6"/>
      <c r="KEJ58" s="6"/>
      <c r="KEK58" s="6"/>
      <c r="KEL58" s="6"/>
      <c r="KEM58" s="6"/>
      <c r="KEN58" s="6"/>
      <c r="KEO58" s="6"/>
      <c r="KEP58" s="6"/>
      <c r="KEQ58" s="6"/>
      <c r="KER58" s="6"/>
      <c r="KES58" s="6"/>
      <c r="KET58" s="6"/>
      <c r="KEU58" s="6"/>
      <c r="KEV58" s="6"/>
      <c r="KEW58" s="6"/>
      <c r="KEX58" s="6"/>
      <c r="KEY58" s="6"/>
      <c r="KEZ58" s="6"/>
      <c r="KFA58" s="6"/>
      <c r="KFB58" s="6"/>
      <c r="KFC58" s="6"/>
      <c r="KFD58" s="6"/>
      <c r="KFE58" s="6"/>
      <c r="KFF58" s="6"/>
      <c r="KFG58" s="6"/>
      <c r="KFH58" s="6"/>
      <c r="KFI58" s="6"/>
      <c r="KFJ58" s="6"/>
      <c r="KFK58" s="6"/>
      <c r="KFL58" s="6"/>
      <c r="KFM58" s="6"/>
      <c r="KFN58" s="6"/>
      <c r="KFO58" s="6"/>
      <c r="KFP58" s="6"/>
      <c r="KFQ58" s="6"/>
      <c r="KFR58" s="6"/>
      <c r="KFS58" s="6"/>
      <c r="KFT58" s="6"/>
      <c r="KFU58" s="6"/>
      <c r="KFV58" s="6"/>
      <c r="KFW58" s="6"/>
      <c r="KFX58" s="6"/>
      <c r="KFY58" s="6"/>
      <c r="KFZ58" s="6"/>
      <c r="KGA58" s="6"/>
      <c r="KGB58" s="6"/>
      <c r="KGC58" s="6"/>
      <c r="KGD58" s="6"/>
      <c r="KGE58" s="6"/>
      <c r="KGF58" s="6"/>
      <c r="KGG58" s="6"/>
      <c r="KGH58" s="6"/>
      <c r="KGI58" s="6"/>
      <c r="KGJ58" s="6"/>
      <c r="KGK58" s="6"/>
      <c r="KGL58" s="6"/>
      <c r="KGM58" s="6"/>
      <c r="KGN58" s="6"/>
      <c r="KGO58" s="6"/>
      <c r="KGP58" s="6"/>
      <c r="KGQ58" s="6"/>
      <c r="KGR58" s="6"/>
      <c r="KGS58" s="6"/>
      <c r="KGT58" s="6"/>
      <c r="KGU58" s="6"/>
      <c r="KGV58" s="6"/>
      <c r="KGW58" s="6"/>
      <c r="KGX58" s="6"/>
      <c r="KGY58" s="6"/>
      <c r="KGZ58" s="6"/>
      <c r="KHA58" s="6"/>
      <c r="KHB58" s="6"/>
      <c r="KHC58" s="6"/>
      <c r="KHD58" s="6"/>
      <c r="KHE58" s="6"/>
      <c r="KHF58" s="6"/>
      <c r="KHG58" s="6"/>
      <c r="KHH58" s="6"/>
      <c r="KHI58" s="6"/>
      <c r="KHJ58" s="6"/>
      <c r="KHK58" s="6"/>
      <c r="KHL58" s="6"/>
      <c r="KHM58" s="6"/>
      <c r="KHN58" s="6"/>
      <c r="KHO58" s="6"/>
      <c r="KHP58" s="6"/>
      <c r="KHQ58" s="6"/>
      <c r="KHR58" s="6"/>
      <c r="KHS58" s="6"/>
      <c r="KHT58" s="6"/>
      <c r="KHU58" s="6"/>
      <c r="KHV58" s="6"/>
      <c r="KHW58" s="6"/>
      <c r="KHX58" s="6"/>
      <c r="KHY58" s="6"/>
      <c r="KHZ58" s="6"/>
      <c r="KIA58" s="6"/>
      <c r="KIB58" s="6"/>
      <c r="KIC58" s="6"/>
      <c r="KID58" s="6"/>
      <c r="KIE58" s="6"/>
      <c r="KIF58" s="6"/>
      <c r="KIG58" s="6"/>
      <c r="KIH58" s="6"/>
      <c r="KII58" s="6"/>
      <c r="KIJ58" s="6"/>
      <c r="KIK58" s="6"/>
      <c r="KIL58" s="6"/>
      <c r="KIM58" s="6"/>
      <c r="KIN58" s="6"/>
      <c r="KIO58" s="6"/>
      <c r="KIP58" s="6"/>
      <c r="KIQ58" s="6"/>
      <c r="KIR58" s="6"/>
      <c r="KIS58" s="6"/>
      <c r="KIT58" s="6"/>
      <c r="KIU58" s="6"/>
      <c r="KIV58" s="6"/>
      <c r="KIW58" s="6"/>
      <c r="KIX58" s="6"/>
      <c r="KIY58" s="6"/>
      <c r="KIZ58" s="6"/>
      <c r="KJA58" s="6"/>
      <c r="KJB58" s="6"/>
      <c r="KJC58" s="6"/>
      <c r="KJD58" s="6"/>
      <c r="KJE58" s="6"/>
      <c r="KJF58" s="6"/>
      <c r="KJG58" s="6"/>
      <c r="KJH58" s="6"/>
      <c r="KJI58" s="6"/>
      <c r="KJJ58" s="6"/>
      <c r="KJK58" s="6"/>
      <c r="KJL58" s="6"/>
      <c r="KJM58" s="6"/>
      <c r="KJN58" s="6"/>
      <c r="KJO58" s="6"/>
      <c r="KJP58" s="6"/>
      <c r="KJQ58" s="6"/>
      <c r="KJR58" s="6"/>
      <c r="KJS58" s="6"/>
      <c r="KJT58" s="6"/>
      <c r="KJU58" s="6"/>
      <c r="KJV58" s="6"/>
      <c r="KJW58" s="6"/>
      <c r="KJX58" s="6"/>
      <c r="KJY58" s="6"/>
      <c r="KJZ58" s="6"/>
      <c r="KKA58" s="6"/>
      <c r="KKB58" s="6"/>
      <c r="KKC58" s="6"/>
      <c r="KKD58" s="6"/>
      <c r="KKE58" s="6"/>
      <c r="KKF58" s="6"/>
      <c r="KKG58" s="6"/>
      <c r="KKH58" s="6"/>
      <c r="KKI58" s="6"/>
      <c r="KKJ58" s="6"/>
      <c r="KKK58" s="6"/>
      <c r="KKL58" s="6"/>
      <c r="KKM58" s="6"/>
      <c r="KKN58" s="6"/>
      <c r="KKO58" s="6"/>
      <c r="KKP58" s="6"/>
      <c r="KKQ58" s="6"/>
      <c r="KKR58" s="6"/>
      <c r="KKS58" s="6"/>
      <c r="KKT58" s="6"/>
      <c r="KKU58" s="6"/>
      <c r="KKV58" s="6"/>
      <c r="KKW58" s="6"/>
      <c r="KKX58" s="6"/>
      <c r="KKY58" s="6"/>
      <c r="KKZ58" s="6"/>
      <c r="KLA58" s="6"/>
      <c r="KLB58" s="6"/>
      <c r="KLC58" s="6"/>
      <c r="KLD58" s="6"/>
      <c r="KLE58" s="6"/>
      <c r="KLF58" s="6"/>
      <c r="KLG58" s="6"/>
      <c r="KLH58" s="6"/>
      <c r="KLI58" s="6"/>
      <c r="KLJ58" s="6"/>
      <c r="KLK58" s="6"/>
      <c r="KLL58" s="6"/>
      <c r="KLM58" s="6"/>
      <c r="KLN58" s="6"/>
      <c r="KLO58" s="6"/>
      <c r="KLP58" s="6"/>
      <c r="KLQ58" s="6"/>
      <c r="KLR58" s="6"/>
      <c r="KLS58" s="6"/>
      <c r="KLT58" s="6"/>
      <c r="KLU58" s="6"/>
      <c r="KLV58" s="6"/>
      <c r="KLW58" s="6"/>
      <c r="KLX58" s="6"/>
      <c r="KLY58" s="6"/>
      <c r="KLZ58" s="6"/>
      <c r="KMA58" s="6"/>
      <c r="KMB58" s="6"/>
      <c r="KMC58" s="6"/>
      <c r="KMD58" s="6"/>
      <c r="KME58" s="6"/>
      <c r="KMF58" s="6"/>
      <c r="KMG58" s="6"/>
      <c r="KMH58" s="6"/>
      <c r="KMI58" s="6"/>
      <c r="KMJ58" s="6"/>
      <c r="KMK58" s="6"/>
      <c r="KML58" s="6"/>
      <c r="KMM58" s="6"/>
      <c r="KMN58" s="6"/>
      <c r="KMO58" s="6"/>
      <c r="KMP58" s="6"/>
      <c r="KMQ58" s="6"/>
      <c r="KMR58" s="6"/>
      <c r="KMS58" s="6"/>
      <c r="KMT58" s="6"/>
      <c r="KMU58" s="6"/>
      <c r="KMV58" s="6"/>
      <c r="KMW58" s="6"/>
      <c r="KMX58" s="6"/>
      <c r="KMY58" s="6"/>
      <c r="KMZ58" s="6"/>
      <c r="KNA58" s="6"/>
      <c r="KNB58" s="6"/>
      <c r="KNC58" s="6"/>
      <c r="KND58" s="6"/>
      <c r="KNE58" s="6"/>
      <c r="KNF58" s="6"/>
      <c r="KNG58" s="6"/>
      <c r="KNH58" s="6"/>
      <c r="KNI58" s="6"/>
      <c r="KNJ58" s="6"/>
      <c r="KNK58" s="6"/>
      <c r="KNL58" s="6"/>
      <c r="KNM58" s="6"/>
      <c r="KNN58" s="6"/>
      <c r="KNO58" s="6"/>
      <c r="KNP58" s="6"/>
      <c r="KNQ58" s="6"/>
      <c r="KNR58" s="6"/>
      <c r="KNS58" s="6"/>
      <c r="KNT58" s="6"/>
      <c r="KNU58" s="6"/>
      <c r="KNV58" s="6"/>
      <c r="KNW58" s="6"/>
      <c r="KNX58" s="6"/>
      <c r="KNY58" s="6"/>
      <c r="KNZ58" s="6"/>
      <c r="KOA58" s="6"/>
      <c r="KOB58" s="6"/>
      <c r="KOC58" s="6"/>
      <c r="KOD58" s="6"/>
      <c r="KOE58" s="6"/>
      <c r="KOF58" s="6"/>
      <c r="KOG58" s="6"/>
      <c r="KOH58" s="6"/>
      <c r="KOI58" s="6"/>
      <c r="KOJ58" s="6"/>
      <c r="KOK58" s="6"/>
      <c r="KOL58" s="6"/>
      <c r="KOM58" s="6"/>
      <c r="KON58" s="6"/>
      <c r="KOO58" s="6"/>
      <c r="KOP58" s="6"/>
      <c r="KOQ58" s="6"/>
      <c r="KOR58" s="6"/>
      <c r="KOS58" s="6"/>
      <c r="KOT58" s="6"/>
      <c r="KOU58" s="6"/>
      <c r="KOV58" s="6"/>
      <c r="KOW58" s="6"/>
      <c r="KOX58" s="6"/>
      <c r="KOY58" s="6"/>
      <c r="KOZ58" s="6"/>
      <c r="KPA58" s="6"/>
      <c r="KPB58" s="6"/>
      <c r="KPC58" s="6"/>
      <c r="KPD58" s="6"/>
      <c r="KPE58" s="6"/>
      <c r="KPF58" s="6"/>
      <c r="KPG58" s="6"/>
      <c r="KPH58" s="6"/>
      <c r="KPI58" s="6"/>
      <c r="KPJ58" s="6"/>
      <c r="KPK58" s="6"/>
      <c r="KPL58" s="6"/>
      <c r="KPM58" s="6"/>
      <c r="KPN58" s="6"/>
      <c r="KPO58" s="6"/>
      <c r="KPP58" s="6"/>
      <c r="KPQ58" s="6"/>
      <c r="KPR58" s="6"/>
      <c r="KPS58" s="6"/>
      <c r="KPT58" s="6"/>
      <c r="KPU58" s="6"/>
      <c r="KPV58" s="6"/>
      <c r="KPW58" s="6"/>
      <c r="KPX58" s="6"/>
      <c r="KPY58" s="6"/>
      <c r="KPZ58" s="6"/>
      <c r="KQA58" s="6"/>
      <c r="KQB58" s="6"/>
      <c r="KQC58" s="6"/>
      <c r="KQD58" s="6"/>
      <c r="KQE58" s="6"/>
      <c r="KQF58" s="6"/>
      <c r="KQG58" s="6"/>
      <c r="KQH58" s="6"/>
      <c r="KQI58" s="6"/>
      <c r="KQJ58" s="6"/>
      <c r="KQK58" s="6"/>
      <c r="KQL58" s="6"/>
      <c r="KQM58" s="6"/>
      <c r="KQN58" s="6"/>
      <c r="KQO58" s="6"/>
      <c r="KQP58" s="6"/>
      <c r="KQQ58" s="6"/>
      <c r="KQR58" s="6"/>
      <c r="KQS58" s="6"/>
      <c r="KQT58" s="6"/>
      <c r="KQU58" s="6"/>
      <c r="KQV58" s="6"/>
      <c r="KQW58" s="6"/>
      <c r="KQX58" s="6"/>
      <c r="KQY58" s="6"/>
      <c r="KQZ58" s="6"/>
      <c r="KRA58" s="6"/>
      <c r="KRB58" s="6"/>
      <c r="KRC58" s="6"/>
      <c r="KRD58" s="6"/>
      <c r="KRE58" s="6"/>
      <c r="KRF58" s="6"/>
      <c r="KRG58" s="6"/>
      <c r="KRH58" s="6"/>
      <c r="KRI58" s="6"/>
      <c r="KRJ58" s="6"/>
      <c r="KRK58" s="6"/>
      <c r="KRL58" s="6"/>
      <c r="KRM58" s="6"/>
      <c r="KRN58" s="6"/>
      <c r="KRO58" s="6"/>
      <c r="KRP58" s="6"/>
      <c r="KRQ58" s="6"/>
      <c r="KRR58" s="6"/>
      <c r="KRS58" s="6"/>
      <c r="KRT58" s="6"/>
      <c r="KRU58" s="6"/>
      <c r="KRV58" s="6"/>
      <c r="KRW58" s="6"/>
      <c r="KRX58" s="6"/>
      <c r="KRY58" s="6"/>
      <c r="KRZ58" s="6"/>
      <c r="KSA58" s="6"/>
      <c r="KSB58" s="6"/>
      <c r="KSC58" s="6"/>
      <c r="KSD58" s="6"/>
      <c r="KSE58" s="6"/>
      <c r="KSF58" s="6"/>
      <c r="KSG58" s="6"/>
      <c r="KSH58" s="6"/>
      <c r="KSI58" s="6"/>
      <c r="KSJ58" s="6"/>
      <c r="KSK58" s="6"/>
      <c r="KSL58" s="6"/>
      <c r="KSM58" s="6"/>
      <c r="KSN58" s="6"/>
      <c r="KSO58" s="6"/>
      <c r="KSP58" s="6"/>
      <c r="KSQ58" s="6"/>
      <c r="KSR58" s="6"/>
      <c r="KSS58" s="6"/>
      <c r="KST58" s="6"/>
      <c r="KSU58" s="6"/>
      <c r="KSV58" s="6"/>
      <c r="KSW58" s="6"/>
      <c r="KSX58" s="6"/>
      <c r="KSY58" s="6"/>
      <c r="KSZ58" s="6"/>
      <c r="KTA58" s="6"/>
      <c r="KTB58" s="6"/>
      <c r="KTC58" s="6"/>
      <c r="KTD58" s="6"/>
      <c r="KTE58" s="6"/>
      <c r="KTF58" s="6"/>
      <c r="KTG58" s="6"/>
      <c r="KTH58" s="6"/>
      <c r="KTI58" s="6"/>
      <c r="KTJ58" s="6"/>
      <c r="KTK58" s="6"/>
      <c r="KTL58" s="6"/>
      <c r="KTM58" s="6"/>
      <c r="KTN58" s="6"/>
      <c r="KTO58" s="6"/>
      <c r="KTP58" s="6"/>
      <c r="KTQ58" s="6"/>
      <c r="KTR58" s="6"/>
      <c r="KTS58" s="6"/>
      <c r="KTT58" s="6"/>
      <c r="KTU58" s="6"/>
      <c r="KTV58" s="6"/>
      <c r="KTW58" s="6"/>
      <c r="KTX58" s="6"/>
      <c r="KTY58" s="6"/>
      <c r="KTZ58" s="6"/>
      <c r="KUA58" s="6"/>
      <c r="KUB58" s="6"/>
      <c r="KUC58" s="6"/>
      <c r="KUD58" s="6"/>
      <c r="KUE58" s="6"/>
      <c r="KUF58" s="6"/>
      <c r="KUG58" s="6"/>
      <c r="KUH58" s="6"/>
      <c r="KUI58" s="6"/>
      <c r="KUJ58" s="6"/>
      <c r="KUK58" s="6"/>
      <c r="KUL58" s="6"/>
      <c r="KUM58" s="6"/>
      <c r="KUN58" s="6"/>
      <c r="KUO58" s="6"/>
      <c r="KUP58" s="6"/>
      <c r="KUQ58" s="6"/>
      <c r="KUR58" s="6"/>
      <c r="KUS58" s="6"/>
      <c r="KUT58" s="6"/>
      <c r="KUU58" s="6"/>
      <c r="KUV58" s="6"/>
      <c r="KUW58" s="6"/>
      <c r="KUX58" s="6"/>
      <c r="KUY58" s="6"/>
      <c r="KUZ58" s="6"/>
      <c r="KVA58" s="6"/>
      <c r="KVB58" s="6"/>
      <c r="KVC58" s="6"/>
      <c r="KVD58" s="6"/>
      <c r="KVE58" s="6"/>
      <c r="KVF58" s="6"/>
      <c r="KVG58" s="6"/>
      <c r="KVH58" s="6"/>
      <c r="KVI58" s="6"/>
      <c r="KVJ58" s="6"/>
      <c r="KVK58" s="6"/>
      <c r="KVL58" s="6"/>
      <c r="KVM58" s="6"/>
      <c r="KVN58" s="6"/>
      <c r="KVO58" s="6"/>
      <c r="KVP58" s="6"/>
      <c r="KVQ58" s="6"/>
      <c r="KVR58" s="6"/>
      <c r="KVS58" s="6"/>
      <c r="KVT58" s="6"/>
      <c r="KVU58" s="6"/>
      <c r="KVV58" s="6"/>
      <c r="KVW58" s="6"/>
      <c r="KVX58" s="6"/>
      <c r="KVY58" s="6"/>
      <c r="KVZ58" s="6"/>
      <c r="KWA58" s="6"/>
      <c r="KWB58" s="6"/>
      <c r="KWC58" s="6"/>
      <c r="KWD58" s="6"/>
      <c r="KWE58" s="6"/>
      <c r="KWF58" s="6"/>
      <c r="KWG58" s="6"/>
      <c r="KWH58" s="6"/>
      <c r="KWI58" s="6"/>
      <c r="KWJ58" s="6"/>
      <c r="KWK58" s="6"/>
      <c r="KWL58" s="6"/>
      <c r="KWM58" s="6"/>
      <c r="KWN58" s="6"/>
      <c r="KWO58" s="6"/>
      <c r="KWP58" s="6"/>
      <c r="KWQ58" s="6"/>
      <c r="KWR58" s="6"/>
      <c r="KWS58" s="6"/>
      <c r="KWT58" s="6"/>
      <c r="KWU58" s="6"/>
      <c r="KWV58" s="6"/>
      <c r="KWW58" s="6"/>
      <c r="KWX58" s="6"/>
      <c r="KWY58" s="6"/>
      <c r="KWZ58" s="6"/>
      <c r="KXA58" s="6"/>
      <c r="KXB58" s="6"/>
      <c r="KXC58" s="6"/>
      <c r="KXD58" s="6"/>
      <c r="KXE58" s="6"/>
      <c r="KXF58" s="6"/>
      <c r="KXG58" s="6"/>
      <c r="KXH58" s="6"/>
      <c r="KXI58" s="6"/>
      <c r="KXJ58" s="6"/>
      <c r="KXK58" s="6"/>
      <c r="KXL58" s="6"/>
      <c r="KXM58" s="6"/>
      <c r="KXN58" s="6"/>
      <c r="KXO58" s="6"/>
      <c r="KXP58" s="6"/>
      <c r="KXQ58" s="6"/>
      <c r="KXR58" s="6"/>
      <c r="KXS58" s="6"/>
      <c r="KXT58" s="6"/>
      <c r="KXU58" s="6"/>
      <c r="KXV58" s="6"/>
      <c r="KXW58" s="6"/>
      <c r="KXX58" s="6"/>
      <c r="KXY58" s="6"/>
      <c r="KXZ58" s="6"/>
      <c r="KYA58" s="6"/>
      <c r="KYB58" s="6"/>
      <c r="KYC58" s="6"/>
      <c r="KYD58" s="6"/>
      <c r="KYE58" s="6"/>
      <c r="KYF58" s="6"/>
      <c r="KYG58" s="6"/>
      <c r="KYH58" s="6"/>
      <c r="KYI58" s="6"/>
      <c r="KYJ58" s="6"/>
      <c r="KYK58" s="6"/>
      <c r="KYL58" s="6"/>
      <c r="KYM58" s="6"/>
      <c r="KYN58" s="6"/>
      <c r="KYO58" s="6"/>
      <c r="KYP58" s="6"/>
      <c r="KYQ58" s="6"/>
      <c r="KYR58" s="6"/>
      <c r="KYS58" s="6"/>
      <c r="KYT58" s="6"/>
      <c r="KYU58" s="6"/>
      <c r="KYV58" s="6"/>
      <c r="KYW58" s="6"/>
      <c r="KYX58" s="6"/>
      <c r="KYY58" s="6"/>
      <c r="KYZ58" s="6"/>
      <c r="KZA58" s="6"/>
      <c r="KZB58" s="6"/>
      <c r="KZC58" s="6"/>
      <c r="KZD58" s="6"/>
      <c r="KZE58" s="6"/>
      <c r="KZF58" s="6"/>
      <c r="KZG58" s="6"/>
      <c r="KZH58" s="6"/>
      <c r="KZI58" s="6"/>
      <c r="KZJ58" s="6"/>
      <c r="KZK58" s="6"/>
      <c r="KZL58" s="6"/>
      <c r="KZM58" s="6"/>
      <c r="KZN58" s="6"/>
      <c r="KZO58" s="6"/>
      <c r="KZP58" s="6"/>
      <c r="KZQ58" s="6"/>
      <c r="KZR58" s="6"/>
      <c r="KZS58" s="6"/>
      <c r="KZT58" s="6"/>
      <c r="KZU58" s="6"/>
      <c r="KZV58" s="6"/>
      <c r="KZW58" s="6"/>
      <c r="KZX58" s="6"/>
      <c r="KZY58" s="6"/>
      <c r="KZZ58" s="6"/>
      <c r="LAA58" s="6"/>
      <c r="LAB58" s="6"/>
      <c r="LAC58" s="6"/>
      <c r="LAD58" s="6"/>
      <c r="LAE58" s="6"/>
      <c r="LAF58" s="6"/>
      <c r="LAG58" s="6"/>
      <c r="LAH58" s="6"/>
      <c r="LAI58" s="6"/>
      <c r="LAJ58" s="6"/>
      <c r="LAK58" s="6"/>
      <c r="LAL58" s="6"/>
      <c r="LAM58" s="6"/>
      <c r="LAN58" s="6"/>
      <c r="LAO58" s="6"/>
      <c r="LAP58" s="6"/>
      <c r="LAQ58" s="6"/>
      <c r="LAR58" s="6"/>
      <c r="LAS58" s="6"/>
      <c r="LAT58" s="6"/>
      <c r="LAU58" s="6"/>
      <c r="LAV58" s="6"/>
      <c r="LAW58" s="6"/>
      <c r="LAX58" s="6"/>
      <c r="LAY58" s="6"/>
      <c r="LAZ58" s="6"/>
      <c r="LBA58" s="6"/>
      <c r="LBB58" s="6"/>
      <c r="LBC58" s="6"/>
      <c r="LBD58" s="6"/>
      <c r="LBE58" s="6"/>
      <c r="LBF58" s="6"/>
      <c r="LBG58" s="6"/>
      <c r="LBH58" s="6"/>
      <c r="LBI58" s="6"/>
      <c r="LBJ58" s="6"/>
      <c r="LBK58" s="6"/>
      <c r="LBL58" s="6"/>
      <c r="LBM58" s="6"/>
      <c r="LBN58" s="6"/>
      <c r="LBO58" s="6"/>
      <c r="LBP58" s="6"/>
      <c r="LBQ58" s="6"/>
      <c r="LBR58" s="6"/>
      <c r="LBS58" s="6"/>
      <c r="LBT58" s="6"/>
      <c r="LBU58" s="6"/>
      <c r="LBV58" s="6"/>
      <c r="LBW58" s="6"/>
      <c r="LBX58" s="6"/>
      <c r="LBY58" s="6"/>
      <c r="LBZ58" s="6"/>
      <c r="LCA58" s="6"/>
      <c r="LCB58" s="6"/>
      <c r="LCC58" s="6"/>
      <c r="LCD58" s="6"/>
      <c r="LCE58" s="6"/>
      <c r="LCF58" s="6"/>
      <c r="LCG58" s="6"/>
      <c r="LCH58" s="6"/>
      <c r="LCI58" s="6"/>
      <c r="LCJ58" s="6"/>
      <c r="LCK58" s="6"/>
      <c r="LCL58" s="6"/>
      <c r="LCM58" s="6"/>
      <c r="LCN58" s="6"/>
      <c r="LCO58" s="6"/>
      <c r="LCP58" s="6"/>
      <c r="LCQ58" s="6"/>
      <c r="LCR58" s="6"/>
      <c r="LCS58" s="6"/>
      <c r="LCT58" s="6"/>
      <c r="LCU58" s="6"/>
      <c r="LCV58" s="6"/>
      <c r="LCW58" s="6"/>
      <c r="LCX58" s="6"/>
      <c r="LCY58" s="6"/>
      <c r="LCZ58" s="6"/>
      <c r="LDA58" s="6"/>
      <c r="LDB58" s="6"/>
      <c r="LDC58" s="6"/>
      <c r="LDD58" s="6"/>
      <c r="LDE58" s="6"/>
      <c r="LDF58" s="6"/>
      <c r="LDG58" s="6"/>
      <c r="LDH58" s="6"/>
      <c r="LDI58" s="6"/>
      <c r="LDJ58" s="6"/>
      <c r="LDK58" s="6"/>
      <c r="LDL58" s="6"/>
      <c r="LDM58" s="6"/>
      <c r="LDN58" s="6"/>
      <c r="LDO58" s="6"/>
      <c r="LDP58" s="6"/>
      <c r="LDQ58" s="6"/>
      <c r="LDR58" s="6"/>
      <c r="LDS58" s="6"/>
      <c r="LDT58" s="6"/>
      <c r="LDU58" s="6"/>
      <c r="LDV58" s="6"/>
      <c r="LDW58" s="6"/>
      <c r="LDX58" s="6"/>
      <c r="LDY58" s="6"/>
      <c r="LDZ58" s="6"/>
      <c r="LEA58" s="6"/>
      <c r="LEB58" s="6"/>
      <c r="LEC58" s="6"/>
      <c r="LED58" s="6"/>
      <c r="LEE58" s="6"/>
      <c r="LEF58" s="6"/>
      <c r="LEG58" s="6"/>
      <c r="LEH58" s="6"/>
      <c r="LEI58" s="6"/>
      <c r="LEJ58" s="6"/>
      <c r="LEK58" s="6"/>
      <c r="LEL58" s="6"/>
      <c r="LEM58" s="6"/>
      <c r="LEN58" s="6"/>
      <c r="LEO58" s="6"/>
      <c r="LEP58" s="6"/>
      <c r="LEQ58" s="6"/>
      <c r="LER58" s="6"/>
      <c r="LES58" s="6"/>
      <c r="LET58" s="6"/>
      <c r="LEU58" s="6"/>
      <c r="LEV58" s="6"/>
      <c r="LEW58" s="6"/>
      <c r="LEX58" s="6"/>
      <c r="LEY58" s="6"/>
      <c r="LEZ58" s="6"/>
      <c r="LFA58" s="6"/>
      <c r="LFB58" s="6"/>
      <c r="LFC58" s="6"/>
      <c r="LFD58" s="6"/>
      <c r="LFE58" s="6"/>
      <c r="LFF58" s="6"/>
      <c r="LFG58" s="6"/>
      <c r="LFH58" s="6"/>
      <c r="LFI58" s="6"/>
      <c r="LFJ58" s="6"/>
      <c r="LFK58" s="6"/>
      <c r="LFL58" s="6"/>
      <c r="LFM58" s="6"/>
      <c r="LFN58" s="6"/>
      <c r="LFO58" s="6"/>
      <c r="LFP58" s="6"/>
      <c r="LFQ58" s="6"/>
      <c r="LFR58" s="6"/>
      <c r="LFS58" s="6"/>
      <c r="LFT58" s="6"/>
      <c r="LFU58" s="6"/>
      <c r="LFV58" s="6"/>
      <c r="LFW58" s="6"/>
      <c r="LFX58" s="6"/>
      <c r="LFY58" s="6"/>
      <c r="LFZ58" s="6"/>
      <c r="LGA58" s="6"/>
      <c r="LGB58" s="6"/>
      <c r="LGC58" s="6"/>
      <c r="LGD58" s="6"/>
      <c r="LGE58" s="6"/>
      <c r="LGF58" s="6"/>
      <c r="LGG58" s="6"/>
      <c r="LGH58" s="6"/>
      <c r="LGI58" s="6"/>
      <c r="LGJ58" s="6"/>
      <c r="LGK58" s="6"/>
      <c r="LGL58" s="6"/>
      <c r="LGM58" s="6"/>
      <c r="LGN58" s="6"/>
      <c r="LGO58" s="6"/>
      <c r="LGP58" s="6"/>
      <c r="LGQ58" s="6"/>
      <c r="LGR58" s="6"/>
      <c r="LGS58" s="6"/>
      <c r="LGT58" s="6"/>
      <c r="LGU58" s="6"/>
      <c r="LGV58" s="6"/>
      <c r="LGW58" s="6"/>
      <c r="LGX58" s="6"/>
      <c r="LGY58" s="6"/>
      <c r="LGZ58" s="6"/>
      <c r="LHA58" s="6"/>
      <c r="LHB58" s="6"/>
      <c r="LHC58" s="6"/>
      <c r="LHD58" s="6"/>
      <c r="LHE58" s="6"/>
      <c r="LHF58" s="6"/>
      <c r="LHG58" s="6"/>
      <c r="LHH58" s="6"/>
      <c r="LHI58" s="6"/>
      <c r="LHJ58" s="6"/>
      <c r="LHK58" s="6"/>
      <c r="LHL58" s="6"/>
      <c r="LHM58" s="6"/>
      <c r="LHN58" s="6"/>
      <c r="LHO58" s="6"/>
      <c r="LHP58" s="6"/>
      <c r="LHQ58" s="6"/>
      <c r="LHR58" s="6"/>
      <c r="LHS58" s="6"/>
      <c r="LHT58" s="6"/>
      <c r="LHU58" s="6"/>
      <c r="LHV58" s="6"/>
      <c r="LHW58" s="6"/>
      <c r="LHX58" s="6"/>
      <c r="LHY58" s="6"/>
      <c r="LHZ58" s="6"/>
      <c r="LIA58" s="6"/>
      <c r="LIB58" s="6"/>
      <c r="LIC58" s="6"/>
      <c r="LID58" s="6"/>
      <c r="LIE58" s="6"/>
      <c r="LIF58" s="6"/>
      <c r="LIG58" s="6"/>
      <c r="LIH58" s="6"/>
      <c r="LII58" s="6"/>
      <c r="LIJ58" s="6"/>
      <c r="LIK58" s="6"/>
      <c r="LIL58" s="6"/>
      <c r="LIM58" s="6"/>
      <c r="LIN58" s="6"/>
      <c r="LIO58" s="6"/>
      <c r="LIP58" s="6"/>
      <c r="LIQ58" s="6"/>
      <c r="LIR58" s="6"/>
      <c r="LIS58" s="6"/>
      <c r="LIT58" s="6"/>
      <c r="LIU58" s="6"/>
      <c r="LIV58" s="6"/>
      <c r="LIW58" s="6"/>
      <c r="LIX58" s="6"/>
      <c r="LIY58" s="6"/>
      <c r="LIZ58" s="6"/>
      <c r="LJA58" s="6"/>
      <c r="LJB58" s="6"/>
      <c r="LJC58" s="6"/>
      <c r="LJD58" s="6"/>
      <c r="LJE58" s="6"/>
      <c r="LJF58" s="6"/>
      <c r="LJG58" s="6"/>
      <c r="LJH58" s="6"/>
      <c r="LJI58" s="6"/>
      <c r="LJJ58" s="6"/>
      <c r="LJK58" s="6"/>
      <c r="LJL58" s="6"/>
      <c r="LJM58" s="6"/>
      <c r="LJN58" s="6"/>
      <c r="LJO58" s="6"/>
      <c r="LJP58" s="6"/>
      <c r="LJQ58" s="6"/>
      <c r="LJR58" s="6"/>
      <c r="LJS58" s="6"/>
      <c r="LJT58" s="6"/>
      <c r="LJU58" s="6"/>
      <c r="LJV58" s="6"/>
      <c r="LJW58" s="6"/>
      <c r="LJX58" s="6"/>
      <c r="LJY58" s="6"/>
      <c r="LJZ58" s="6"/>
      <c r="LKA58" s="6"/>
      <c r="LKB58" s="6"/>
      <c r="LKC58" s="6"/>
      <c r="LKD58" s="6"/>
      <c r="LKE58" s="6"/>
      <c r="LKF58" s="6"/>
      <c r="LKG58" s="6"/>
      <c r="LKH58" s="6"/>
      <c r="LKI58" s="6"/>
      <c r="LKJ58" s="6"/>
      <c r="LKK58" s="6"/>
      <c r="LKL58" s="6"/>
      <c r="LKM58" s="6"/>
      <c r="LKN58" s="6"/>
      <c r="LKO58" s="6"/>
      <c r="LKP58" s="6"/>
      <c r="LKQ58" s="6"/>
      <c r="LKR58" s="6"/>
      <c r="LKS58" s="6"/>
      <c r="LKT58" s="6"/>
      <c r="LKU58" s="6"/>
      <c r="LKV58" s="6"/>
      <c r="LKW58" s="6"/>
      <c r="LKX58" s="6"/>
      <c r="LKY58" s="6"/>
      <c r="LKZ58" s="6"/>
      <c r="LLA58" s="6"/>
      <c r="LLB58" s="6"/>
      <c r="LLC58" s="6"/>
      <c r="LLD58" s="6"/>
      <c r="LLE58" s="6"/>
      <c r="LLF58" s="6"/>
      <c r="LLG58" s="6"/>
      <c r="LLH58" s="6"/>
      <c r="LLI58" s="6"/>
      <c r="LLJ58" s="6"/>
      <c r="LLK58" s="6"/>
      <c r="LLL58" s="6"/>
      <c r="LLM58" s="6"/>
      <c r="LLN58" s="6"/>
      <c r="LLO58" s="6"/>
      <c r="LLP58" s="6"/>
      <c r="LLQ58" s="6"/>
      <c r="LLR58" s="6"/>
      <c r="LLS58" s="6"/>
      <c r="LLT58" s="6"/>
      <c r="LLU58" s="6"/>
      <c r="LLV58" s="6"/>
      <c r="LLW58" s="6"/>
      <c r="LLX58" s="6"/>
      <c r="LLY58" s="6"/>
      <c r="LLZ58" s="6"/>
      <c r="LMA58" s="6"/>
      <c r="LMB58" s="6"/>
      <c r="LMC58" s="6"/>
      <c r="LMD58" s="6"/>
      <c r="LME58" s="6"/>
      <c r="LMF58" s="6"/>
      <c r="LMG58" s="6"/>
      <c r="LMH58" s="6"/>
      <c r="LMI58" s="6"/>
      <c r="LMJ58" s="6"/>
      <c r="LMK58" s="6"/>
      <c r="LML58" s="6"/>
      <c r="LMM58" s="6"/>
      <c r="LMN58" s="6"/>
      <c r="LMO58" s="6"/>
      <c r="LMP58" s="6"/>
      <c r="LMQ58" s="6"/>
      <c r="LMR58" s="6"/>
      <c r="LMS58" s="6"/>
      <c r="LMT58" s="6"/>
      <c r="LMU58" s="6"/>
      <c r="LMV58" s="6"/>
      <c r="LMW58" s="6"/>
      <c r="LMX58" s="6"/>
      <c r="LMY58" s="6"/>
      <c r="LMZ58" s="6"/>
      <c r="LNA58" s="6"/>
      <c r="LNB58" s="6"/>
      <c r="LNC58" s="6"/>
      <c r="LND58" s="6"/>
      <c r="LNE58" s="6"/>
      <c r="LNF58" s="6"/>
      <c r="LNG58" s="6"/>
      <c r="LNH58" s="6"/>
      <c r="LNI58" s="6"/>
      <c r="LNJ58" s="6"/>
      <c r="LNK58" s="6"/>
      <c r="LNL58" s="6"/>
      <c r="LNM58" s="6"/>
      <c r="LNN58" s="6"/>
      <c r="LNO58" s="6"/>
      <c r="LNP58" s="6"/>
      <c r="LNQ58" s="6"/>
      <c r="LNR58" s="6"/>
      <c r="LNS58" s="6"/>
      <c r="LNT58" s="6"/>
      <c r="LNU58" s="6"/>
      <c r="LNV58" s="6"/>
      <c r="LNW58" s="6"/>
      <c r="LNX58" s="6"/>
      <c r="LNY58" s="6"/>
      <c r="LNZ58" s="6"/>
      <c r="LOA58" s="6"/>
      <c r="LOB58" s="6"/>
      <c r="LOC58" s="6"/>
      <c r="LOD58" s="6"/>
      <c r="LOE58" s="6"/>
      <c r="LOF58" s="6"/>
      <c r="LOG58" s="6"/>
      <c r="LOH58" s="6"/>
      <c r="LOI58" s="6"/>
      <c r="LOJ58" s="6"/>
      <c r="LOK58" s="6"/>
      <c r="LOL58" s="6"/>
      <c r="LOM58" s="6"/>
      <c r="LON58" s="6"/>
      <c r="LOO58" s="6"/>
      <c r="LOP58" s="6"/>
      <c r="LOQ58" s="6"/>
      <c r="LOR58" s="6"/>
      <c r="LOS58" s="6"/>
      <c r="LOT58" s="6"/>
      <c r="LOU58" s="6"/>
      <c r="LOV58" s="6"/>
      <c r="LOW58" s="6"/>
      <c r="LOX58" s="6"/>
      <c r="LOY58" s="6"/>
      <c r="LOZ58" s="6"/>
      <c r="LPA58" s="6"/>
      <c r="LPB58" s="6"/>
      <c r="LPC58" s="6"/>
      <c r="LPD58" s="6"/>
      <c r="LPE58" s="6"/>
      <c r="LPF58" s="6"/>
      <c r="LPG58" s="6"/>
      <c r="LPH58" s="6"/>
      <c r="LPI58" s="6"/>
      <c r="LPJ58" s="6"/>
      <c r="LPK58" s="6"/>
      <c r="LPL58" s="6"/>
      <c r="LPM58" s="6"/>
      <c r="LPN58" s="6"/>
      <c r="LPO58" s="6"/>
      <c r="LPP58" s="6"/>
      <c r="LPQ58" s="6"/>
      <c r="LPR58" s="6"/>
      <c r="LPS58" s="6"/>
      <c r="LPT58" s="6"/>
      <c r="LPU58" s="6"/>
      <c r="LPV58" s="6"/>
      <c r="LPW58" s="6"/>
      <c r="LPX58" s="6"/>
      <c r="LPY58" s="6"/>
      <c r="LPZ58" s="6"/>
      <c r="LQA58" s="6"/>
      <c r="LQB58" s="6"/>
      <c r="LQC58" s="6"/>
      <c r="LQD58" s="6"/>
      <c r="LQE58" s="6"/>
      <c r="LQF58" s="6"/>
      <c r="LQG58" s="6"/>
      <c r="LQH58" s="6"/>
      <c r="LQI58" s="6"/>
      <c r="LQJ58" s="6"/>
      <c r="LQK58" s="6"/>
      <c r="LQL58" s="6"/>
      <c r="LQM58" s="6"/>
      <c r="LQN58" s="6"/>
      <c r="LQO58" s="6"/>
      <c r="LQP58" s="6"/>
      <c r="LQQ58" s="6"/>
      <c r="LQR58" s="6"/>
      <c r="LQS58" s="6"/>
      <c r="LQT58" s="6"/>
      <c r="LQU58" s="6"/>
      <c r="LQV58" s="6"/>
      <c r="LQW58" s="6"/>
      <c r="LQX58" s="6"/>
      <c r="LQY58" s="6"/>
      <c r="LQZ58" s="6"/>
      <c r="LRA58" s="6"/>
      <c r="LRB58" s="6"/>
      <c r="LRC58" s="6"/>
      <c r="LRD58" s="6"/>
      <c r="LRE58" s="6"/>
      <c r="LRF58" s="6"/>
      <c r="LRG58" s="6"/>
      <c r="LRH58" s="6"/>
      <c r="LRI58" s="6"/>
      <c r="LRJ58" s="6"/>
      <c r="LRK58" s="6"/>
      <c r="LRL58" s="6"/>
      <c r="LRM58" s="6"/>
      <c r="LRN58" s="6"/>
      <c r="LRO58" s="6"/>
      <c r="LRP58" s="6"/>
      <c r="LRQ58" s="6"/>
      <c r="LRR58" s="6"/>
      <c r="LRS58" s="6"/>
      <c r="LRT58" s="6"/>
      <c r="LRU58" s="6"/>
      <c r="LRV58" s="6"/>
      <c r="LRW58" s="6"/>
      <c r="LRX58" s="6"/>
      <c r="LRY58" s="6"/>
      <c r="LRZ58" s="6"/>
      <c r="LSA58" s="6"/>
      <c r="LSB58" s="6"/>
      <c r="LSC58" s="6"/>
      <c r="LSD58" s="6"/>
      <c r="LSE58" s="6"/>
      <c r="LSF58" s="6"/>
      <c r="LSG58" s="6"/>
      <c r="LSH58" s="6"/>
      <c r="LSI58" s="6"/>
      <c r="LSJ58" s="6"/>
      <c r="LSK58" s="6"/>
      <c r="LSL58" s="6"/>
      <c r="LSM58" s="6"/>
      <c r="LSN58" s="6"/>
      <c r="LSO58" s="6"/>
      <c r="LSP58" s="6"/>
      <c r="LSQ58" s="6"/>
      <c r="LSR58" s="6"/>
      <c r="LSS58" s="6"/>
      <c r="LST58" s="6"/>
      <c r="LSU58" s="6"/>
      <c r="LSV58" s="6"/>
      <c r="LSW58" s="6"/>
      <c r="LSX58" s="6"/>
      <c r="LSY58" s="6"/>
      <c r="LSZ58" s="6"/>
      <c r="LTA58" s="6"/>
      <c r="LTB58" s="6"/>
      <c r="LTC58" s="6"/>
      <c r="LTD58" s="6"/>
      <c r="LTE58" s="6"/>
      <c r="LTF58" s="6"/>
      <c r="LTG58" s="6"/>
      <c r="LTH58" s="6"/>
      <c r="LTI58" s="6"/>
      <c r="LTJ58" s="6"/>
      <c r="LTK58" s="6"/>
      <c r="LTL58" s="6"/>
      <c r="LTM58" s="6"/>
      <c r="LTN58" s="6"/>
      <c r="LTO58" s="6"/>
      <c r="LTP58" s="6"/>
      <c r="LTQ58" s="6"/>
      <c r="LTR58" s="6"/>
      <c r="LTS58" s="6"/>
      <c r="LTT58" s="6"/>
      <c r="LTU58" s="6"/>
      <c r="LTV58" s="6"/>
      <c r="LTW58" s="6"/>
      <c r="LTX58" s="6"/>
      <c r="LTY58" s="6"/>
      <c r="LTZ58" s="6"/>
      <c r="LUA58" s="6"/>
      <c r="LUB58" s="6"/>
      <c r="LUC58" s="6"/>
      <c r="LUD58" s="6"/>
      <c r="LUE58" s="6"/>
      <c r="LUF58" s="6"/>
      <c r="LUG58" s="6"/>
      <c r="LUH58" s="6"/>
      <c r="LUI58" s="6"/>
      <c r="LUJ58" s="6"/>
      <c r="LUK58" s="6"/>
      <c r="LUL58" s="6"/>
      <c r="LUM58" s="6"/>
      <c r="LUN58" s="6"/>
      <c r="LUO58" s="6"/>
      <c r="LUP58" s="6"/>
      <c r="LUQ58" s="6"/>
      <c r="LUR58" s="6"/>
      <c r="LUS58" s="6"/>
      <c r="LUT58" s="6"/>
      <c r="LUU58" s="6"/>
      <c r="LUV58" s="6"/>
      <c r="LUW58" s="6"/>
      <c r="LUX58" s="6"/>
      <c r="LUY58" s="6"/>
      <c r="LUZ58" s="6"/>
      <c r="LVA58" s="6"/>
      <c r="LVB58" s="6"/>
      <c r="LVC58" s="6"/>
      <c r="LVD58" s="6"/>
      <c r="LVE58" s="6"/>
      <c r="LVF58" s="6"/>
      <c r="LVG58" s="6"/>
      <c r="LVH58" s="6"/>
      <c r="LVI58" s="6"/>
      <c r="LVJ58" s="6"/>
      <c r="LVK58" s="6"/>
      <c r="LVL58" s="6"/>
      <c r="LVM58" s="6"/>
      <c r="LVN58" s="6"/>
      <c r="LVO58" s="6"/>
      <c r="LVP58" s="6"/>
      <c r="LVQ58" s="6"/>
      <c r="LVR58" s="6"/>
      <c r="LVS58" s="6"/>
      <c r="LVT58" s="6"/>
      <c r="LVU58" s="6"/>
      <c r="LVV58" s="6"/>
      <c r="LVW58" s="6"/>
      <c r="LVX58" s="6"/>
      <c r="LVY58" s="6"/>
      <c r="LVZ58" s="6"/>
      <c r="LWA58" s="6"/>
      <c r="LWB58" s="6"/>
      <c r="LWC58" s="6"/>
      <c r="LWD58" s="6"/>
      <c r="LWE58" s="6"/>
      <c r="LWF58" s="6"/>
      <c r="LWG58" s="6"/>
      <c r="LWH58" s="6"/>
      <c r="LWI58" s="6"/>
      <c r="LWJ58" s="6"/>
      <c r="LWK58" s="6"/>
      <c r="LWL58" s="6"/>
      <c r="LWM58" s="6"/>
      <c r="LWN58" s="6"/>
      <c r="LWO58" s="6"/>
      <c r="LWP58" s="6"/>
      <c r="LWQ58" s="6"/>
      <c r="LWR58" s="6"/>
      <c r="LWS58" s="6"/>
      <c r="LWT58" s="6"/>
      <c r="LWU58" s="6"/>
      <c r="LWV58" s="6"/>
      <c r="LWW58" s="6"/>
      <c r="LWX58" s="6"/>
      <c r="LWY58" s="6"/>
      <c r="LWZ58" s="6"/>
      <c r="LXA58" s="6"/>
      <c r="LXB58" s="6"/>
      <c r="LXC58" s="6"/>
      <c r="LXD58" s="6"/>
      <c r="LXE58" s="6"/>
      <c r="LXF58" s="6"/>
      <c r="LXG58" s="6"/>
      <c r="LXH58" s="6"/>
      <c r="LXI58" s="6"/>
      <c r="LXJ58" s="6"/>
      <c r="LXK58" s="6"/>
      <c r="LXL58" s="6"/>
      <c r="LXM58" s="6"/>
      <c r="LXN58" s="6"/>
      <c r="LXO58" s="6"/>
      <c r="LXP58" s="6"/>
      <c r="LXQ58" s="6"/>
      <c r="LXR58" s="6"/>
      <c r="LXS58" s="6"/>
      <c r="LXT58" s="6"/>
      <c r="LXU58" s="6"/>
      <c r="LXV58" s="6"/>
      <c r="LXW58" s="6"/>
      <c r="LXX58" s="6"/>
      <c r="LXY58" s="6"/>
      <c r="LXZ58" s="6"/>
      <c r="LYA58" s="6"/>
      <c r="LYB58" s="6"/>
      <c r="LYC58" s="6"/>
      <c r="LYD58" s="6"/>
      <c r="LYE58" s="6"/>
      <c r="LYF58" s="6"/>
      <c r="LYG58" s="6"/>
      <c r="LYH58" s="6"/>
      <c r="LYI58" s="6"/>
      <c r="LYJ58" s="6"/>
      <c r="LYK58" s="6"/>
      <c r="LYL58" s="6"/>
      <c r="LYM58" s="6"/>
      <c r="LYN58" s="6"/>
      <c r="LYO58" s="6"/>
      <c r="LYP58" s="6"/>
      <c r="LYQ58" s="6"/>
      <c r="LYR58" s="6"/>
      <c r="LYS58" s="6"/>
      <c r="LYT58" s="6"/>
      <c r="LYU58" s="6"/>
      <c r="LYV58" s="6"/>
      <c r="LYW58" s="6"/>
      <c r="LYX58" s="6"/>
      <c r="LYY58" s="6"/>
      <c r="LYZ58" s="6"/>
      <c r="LZA58" s="6"/>
      <c r="LZB58" s="6"/>
      <c r="LZC58" s="6"/>
      <c r="LZD58" s="6"/>
      <c r="LZE58" s="6"/>
      <c r="LZF58" s="6"/>
      <c r="LZG58" s="6"/>
      <c r="LZH58" s="6"/>
      <c r="LZI58" s="6"/>
      <c r="LZJ58" s="6"/>
      <c r="LZK58" s="6"/>
      <c r="LZL58" s="6"/>
      <c r="LZM58" s="6"/>
      <c r="LZN58" s="6"/>
      <c r="LZO58" s="6"/>
      <c r="LZP58" s="6"/>
      <c r="LZQ58" s="6"/>
      <c r="LZR58" s="6"/>
      <c r="LZS58" s="6"/>
      <c r="LZT58" s="6"/>
      <c r="LZU58" s="6"/>
      <c r="LZV58" s="6"/>
      <c r="LZW58" s="6"/>
      <c r="LZX58" s="6"/>
      <c r="LZY58" s="6"/>
      <c r="LZZ58" s="6"/>
      <c r="MAA58" s="6"/>
      <c r="MAB58" s="6"/>
      <c r="MAC58" s="6"/>
      <c r="MAD58" s="6"/>
      <c r="MAE58" s="6"/>
      <c r="MAF58" s="6"/>
      <c r="MAG58" s="6"/>
      <c r="MAH58" s="6"/>
      <c r="MAI58" s="6"/>
      <c r="MAJ58" s="6"/>
      <c r="MAK58" s="6"/>
      <c r="MAL58" s="6"/>
      <c r="MAM58" s="6"/>
      <c r="MAN58" s="6"/>
      <c r="MAO58" s="6"/>
      <c r="MAP58" s="6"/>
      <c r="MAQ58" s="6"/>
      <c r="MAR58" s="6"/>
      <c r="MAS58" s="6"/>
      <c r="MAT58" s="6"/>
      <c r="MAU58" s="6"/>
      <c r="MAV58" s="6"/>
      <c r="MAW58" s="6"/>
      <c r="MAX58" s="6"/>
      <c r="MAY58" s="6"/>
      <c r="MAZ58" s="6"/>
      <c r="MBA58" s="6"/>
      <c r="MBB58" s="6"/>
      <c r="MBC58" s="6"/>
      <c r="MBD58" s="6"/>
      <c r="MBE58" s="6"/>
      <c r="MBF58" s="6"/>
      <c r="MBG58" s="6"/>
      <c r="MBH58" s="6"/>
      <c r="MBI58" s="6"/>
      <c r="MBJ58" s="6"/>
      <c r="MBK58" s="6"/>
      <c r="MBL58" s="6"/>
      <c r="MBM58" s="6"/>
      <c r="MBN58" s="6"/>
      <c r="MBO58" s="6"/>
      <c r="MBP58" s="6"/>
      <c r="MBQ58" s="6"/>
      <c r="MBR58" s="6"/>
      <c r="MBS58" s="6"/>
      <c r="MBT58" s="6"/>
      <c r="MBU58" s="6"/>
      <c r="MBV58" s="6"/>
      <c r="MBW58" s="6"/>
      <c r="MBX58" s="6"/>
      <c r="MBY58" s="6"/>
      <c r="MBZ58" s="6"/>
      <c r="MCA58" s="6"/>
      <c r="MCB58" s="6"/>
      <c r="MCC58" s="6"/>
      <c r="MCD58" s="6"/>
      <c r="MCE58" s="6"/>
      <c r="MCF58" s="6"/>
      <c r="MCG58" s="6"/>
      <c r="MCH58" s="6"/>
      <c r="MCI58" s="6"/>
      <c r="MCJ58" s="6"/>
      <c r="MCK58" s="6"/>
      <c r="MCL58" s="6"/>
      <c r="MCM58" s="6"/>
      <c r="MCN58" s="6"/>
      <c r="MCO58" s="6"/>
      <c r="MCP58" s="6"/>
      <c r="MCQ58" s="6"/>
      <c r="MCR58" s="6"/>
      <c r="MCS58" s="6"/>
      <c r="MCT58" s="6"/>
      <c r="MCU58" s="6"/>
      <c r="MCV58" s="6"/>
      <c r="MCW58" s="6"/>
      <c r="MCX58" s="6"/>
      <c r="MCY58" s="6"/>
      <c r="MCZ58" s="6"/>
      <c r="MDA58" s="6"/>
      <c r="MDB58" s="6"/>
      <c r="MDC58" s="6"/>
      <c r="MDD58" s="6"/>
      <c r="MDE58" s="6"/>
      <c r="MDF58" s="6"/>
      <c r="MDG58" s="6"/>
      <c r="MDH58" s="6"/>
      <c r="MDI58" s="6"/>
      <c r="MDJ58" s="6"/>
      <c r="MDK58" s="6"/>
      <c r="MDL58" s="6"/>
      <c r="MDM58" s="6"/>
      <c r="MDN58" s="6"/>
      <c r="MDO58" s="6"/>
      <c r="MDP58" s="6"/>
      <c r="MDQ58" s="6"/>
      <c r="MDR58" s="6"/>
      <c r="MDS58" s="6"/>
      <c r="MDT58" s="6"/>
      <c r="MDU58" s="6"/>
      <c r="MDV58" s="6"/>
      <c r="MDW58" s="6"/>
      <c r="MDX58" s="6"/>
      <c r="MDY58" s="6"/>
      <c r="MDZ58" s="6"/>
      <c r="MEA58" s="6"/>
      <c r="MEB58" s="6"/>
      <c r="MEC58" s="6"/>
      <c r="MED58" s="6"/>
      <c r="MEE58" s="6"/>
      <c r="MEF58" s="6"/>
      <c r="MEG58" s="6"/>
      <c r="MEH58" s="6"/>
      <c r="MEI58" s="6"/>
      <c r="MEJ58" s="6"/>
      <c r="MEK58" s="6"/>
      <c r="MEL58" s="6"/>
      <c r="MEM58" s="6"/>
      <c r="MEN58" s="6"/>
      <c r="MEO58" s="6"/>
      <c r="MEP58" s="6"/>
      <c r="MEQ58" s="6"/>
      <c r="MER58" s="6"/>
      <c r="MES58" s="6"/>
      <c r="MET58" s="6"/>
      <c r="MEU58" s="6"/>
      <c r="MEV58" s="6"/>
      <c r="MEW58" s="6"/>
      <c r="MEX58" s="6"/>
      <c r="MEY58" s="6"/>
      <c r="MEZ58" s="6"/>
      <c r="MFA58" s="6"/>
      <c r="MFB58" s="6"/>
      <c r="MFC58" s="6"/>
      <c r="MFD58" s="6"/>
      <c r="MFE58" s="6"/>
      <c r="MFF58" s="6"/>
      <c r="MFG58" s="6"/>
      <c r="MFH58" s="6"/>
      <c r="MFI58" s="6"/>
      <c r="MFJ58" s="6"/>
      <c r="MFK58" s="6"/>
      <c r="MFL58" s="6"/>
      <c r="MFM58" s="6"/>
      <c r="MFN58" s="6"/>
      <c r="MFO58" s="6"/>
      <c r="MFP58" s="6"/>
      <c r="MFQ58" s="6"/>
      <c r="MFR58" s="6"/>
      <c r="MFS58" s="6"/>
      <c r="MFT58" s="6"/>
      <c r="MFU58" s="6"/>
      <c r="MFV58" s="6"/>
      <c r="MFW58" s="6"/>
      <c r="MFX58" s="6"/>
      <c r="MFY58" s="6"/>
      <c r="MFZ58" s="6"/>
      <c r="MGA58" s="6"/>
      <c r="MGB58" s="6"/>
      <c r="MGC58" s="6"/>
      <c r="MGD58" s="6"/>
      <c r="MGE58" s="6"/>
      <c r="MGF58" s="6"/>
      <c r="MGG58" s="6"/>
      <c r="MGH58" s="6"/>
      <c r="MGI58" s="6"/>
      <c r="MGJ58" s="6"/>
      <c r="MGK58" s="6"/>
      <c r="MGL58" s="6"/>
      <c r="MGM58" s="6"/>
      <c r="MGN58" s="6"/>
      <c r="MGO58" s="6"/>
      <c r="MGP58" s="6"/>
      <c r="MGQ58" s="6"/>
      <c r="MGR58" s="6"/>
      <c r="MGS58" s="6"/>
      <c r="MGT58" s="6"/>
      <c r="MGU58" s="6"/>
      <c r="MGV58" s="6"/>
      <c r="MGW58" s="6"/>
      <c r="MGX58" s="6"/>
      <c r="MGY58" s="6"/>
      <c r="MGZ58" s="6"/>
      <c r="MHA58" s="6"/>
      <c r="MHB58" s="6"/>
      <c r="MHC58" s="6"/>
      <c r="MHD58" s="6"/>
      <c r="MHE58" s="6"/>
      <c r="MHF58" s="6"/>
      <c r="MHG58" s="6"/>
      <c r="MHH58" s="6"/>
      <c r="MHI58" s="6"/>
      <c r="MHJ58" s="6"/>
      <c r="MHK58" s="6"/>
      <c r="MHL58" s="6"/>
      <c r="MHM58" s="6"/>
      <c r="MHN58" s="6"/>
      <c r="MHO58" s="6"/>
      <c r="MHP58" s="6"/>
      <c r="MHQ58" s="6"/>
      <c r="MHR58" s="6"/>
      <c r="MHS58" s="6"/>
      <c r="MHT58" s="6"/>
      <c r="MHU58" s="6"/>
      <c r="MHV58" s="6"/>
      <c r="MHW58" s="6"/>
      <c r="MHX58" s="6"/>
      <c r="MHY58" s="6"/>
      <c r="MHZ58" s="6"/>
      <c r="MIA58" s="6"/>
      <c r="MIB58" s="6"/>
      <c r="MIC58" s="6"/>
      <c r="MID58" s="6"/>
      <c r="MIE58" s="6"/>
      <c r="MIF58" s="6"/>
      <c r="MIG58" s="6"/>
      <c r="MIH58" s="6"/>
      <c r="MII58" s="6"/>
      <c r="MIJ58" s="6"/>
      <c r="MIK58" s="6"/>
      <c r="MIL58" s="6"/>
      <c r="MIM58" s="6"/>
      <c r="MIN58" s="6"/>
      <c r="MIO58" s="6"/>
      <c r="MIP58" s="6"/>
      <c r="MIQ58" s="6"/>
      <c r="MIR58" s="6"/>
      <c r="MIS58" s="6"/>
      <c r="MIT58" s="6"/>
      <c r="MIU58" s="6"/>
      <c r="MIV58" s="6"/>
      <c r="MIW58" s="6"/>
      <c r="MIX58" s="6"/>
      <c r="MIY58" s="6"/>
      <c r="MIZ58" s="6"/>
      <c r="MJA58" s="6"/>
      <c r="MJB58" s="6"/>
      <c r="MJC58" s="6"/>
      <c r="MJD58" s="6"/>
      <c r="MJE58" s="6"/>
      <c r="MJF58" s="6"/>
      <c r="MJG58" s="6"/>
      <c r="MJH58" s="6"/>
      <c r="MJI58" s="6"/>
      <c r="MJJ58" s="6"/>
      <c r="MJK58" s="6"/>
      <c r="MJL58" s="6"/>
      <c r="MJM58" s="6"/>
      <c r="MJN58" s="6"/>
      <c r="MJO58" s="6"/>
      <c r="MJP58" s="6"/>
      <c r="MJQ58" s="6"/>
      <c r="MJR58" s="6"/>
      <c r="MJS58" s="6"/>
      <c r="MJT58" s="6"/>
      <c r="MJU58" s="6"/>
      <c r="MJV58" s="6"/>
      <c r="MJW58" s="6"/>
      <c r="MJX58" s="6"/>
      <c r="MJY58" s="6"/>
      <c r="MJZ58" s="6"/>
      <c r="MKA58" s="6"/>
      <c r="MKB58" s="6"/>
      <c r="MKC58" s="6"/>
      <c r="MKD58" s="6"/>
      <c r="MKE58" s="6"/>
      <c r="MKF58" s="6"/>
      <c r="MKG58" s="6"/>
      <c r="MKH58" s="6"/>
      <c r="MKI58" s="6"/>
      <c r="MKJ58" s="6"/>
      <c r="MKK58" s="6"/>
      <c r="MKL58" s="6"/>
      <c r="MKM58" s="6"/>
      <c r="MKN58" s="6"/>
      <c r="MKO58" s="6"/>
      <c r="MKP58" s="6"/>
      <c r="MKQ58" s="6"/>
      <c r="MKR58" s="6"/>
      <c r="MKS58" s="6"/>
      <c r="MKT58" s="6"/>
      <c r="MKU58" s="6"/>
      <c r="MKV58" s="6"/>
      <c r="MKW58" s="6"/>
      <c r="MKX58" s="6"/>
      <c r="MKY58" s="6"/>
      <c r="MKZ58" s="6"/>
      <c r="MLA58" s="6"/>
      <c r="MLB58" s="6"/>
      <c r="MLC58" s="6"/>
      <c r="MLD58" s="6"/>
      <c r="MLE58" s="6"/>
      <c r="MLF58" s="6"/>
      <c r="MLG58" s="6"/>
      <c r="MLH58" s="6"/>
      <c r="MLI58" s="6"/>
      <c r="MLJ58" s="6"/>
      <c r="MLK58" s="6"/>
      <c r="MLL58" s="6"/>
      <c r="MLM58" s="6"/>
      <c r="MLN58" s="6"/>
      <c r="MLO58" s="6"/>
      <c r="MLP58" s="6"/>
      <c r="MLQ58" s="6"/>
      <c r="MLR58" s="6"/>
      <c r="MLS58" s="6"/>
      <c r="MLT58" s="6"/>
      <c r="MLU58" s="6"/>
      <c r="MLV58" s="6"/>
      <c r="MLW58" s="6"/>
      <c r="MLX58" s="6"/>
      <c r="MLY58" s="6"/>
      <c r="MLZ58" s="6"/>
      <c r="MMA58" s="6"/>
      <c r="MMB58" s="6"/>
      <c r="MMC58" s="6"/>
      <c r="MMD58" s="6"/>
      <c r="MME58" s="6"/>
      <c r="MMF58" s="6"/>
      <c r="MMG58" s="6"/>
      <c r="MMH58" s="6"/>
      <c r="MMI58" s="6"/>
      <c r="MMJ58" s="6"/>
      <c r="MMK58" s="6"/>
      <c r="MML58" s="6"/>
      <c r="MMM58" s="6"/>
      <c r="MMN58" s="6"/>
      <c r="MMO58" s="6"/>
      <c r="MMP58" s="6"/>
      <c r="MMQ58" s="6"/>
      <c r="MMR58" s="6"/>
      <c r="MMS58" s="6"/>
      <c r="MMT58" s="6"/>
      <c r="MMU58" s="6"/>
      <c r="MMV58" s="6"/>
      <c r="MMW58" s="6"/>
      <c r="MMX58" s="6"/>
      <c r="MMY58" s="6"/>
      <c r="MMZ58" s="6"/>
      <c r="MNA58" s="6"/>
      <c r="MNB58" s="6"/>
      <c r="MNC58" s="6"/>
      <c r="MND58" s="6"/>
      <c r="MNE58" s="6"/>
      <c r="MNF58" s="6"/>
      <c r="MNG58" s="6"/>
      <c r="MNH58" s="6"/>
      <c r="MNI58" s="6"/>
      <c r="MNJ58" s="6"/>
      <c r="MNK58" s="6"/>
      <c r="MNL58" s="6"/>
      <c r="MNM58" s="6"/>
      <c r="MNN58" s="6"/>
      <c r="MNO58" s="6"/>
      <c r="MNP58" s="6"/>
      <c r="MNQ58" s="6"/>
      <c r="MNR58" s="6"/>
      <c r="MNS58" s="6"/>
      <c r="MNT58" s="6"/>
      <c r="MNU58" s="6"/>
      <c r="MNV58" s="6"/>
      <c r="MNW58" s="6"/>
      <c r="MNX58" s="6"/>
      <c r="MNY58" s="6"/>
      <c r="MNZ58" s="6"/>
      <c r="MOA58" s="6"/>
      <c r="MOB58" s="6"/>
      <c r="MOC58" s="6"/>
      <c r="MOD58" s="6"/>
      <c r="MOE58" s="6"/>
      <c r="MOF58" s="6"/>
      <c r="MOG58" s="6"/>
      <c r="MOH58" s="6"/>
      <c r="MOI58" s="6"/>
      <c r="MOJ58" s="6"/>
      <c r="MOK58" s="6"/>
      <c r="MOL58" s="6"/>
      <c r="MOM58" s="6"/>
      <c r="MON58" s="6"/>
      <c r="MOO58" s="6"/>
      <c r="MOP58" s="6"/>
      <c r="MOQ58" s="6"/>
      <c r="MOR58" s="6"/>
      <c r="MOS58" s="6"/>
      <c r="MOT58" s="6"/>
      <c r="MOU58" s="6"/>
      <c r="MOV58" s="6"/>
      <c r="MOW58" s="6"/>
      <c r="MOX58" s="6"/>
      <c r="MOY58" s="6"/>
      <c r="MOZ58" s="6"/>
      <c r="MPA58" s="6"/>
      <c r="MPB58" s="6"/>
      <c r="MPC58" s="6"/>
      <c r="MPD58" s="6"/>
      <c r="MPE58" s="6"/>
      <c r="MPF58" s="6"/>
      <c r="MPG58" s="6"/>
      <c r="MPH58" s="6"/>
      <c r="MPI58" s="6"/>
      <c r="MPJ58" s="6"/>
      <c r="MPK58" s="6"/>
      <c r="MPL58" s="6"/>
      <c r="MPM58" s="6"/>
      <c r="MPN58" s="6"/>
      <c r="MPO58" s="6"/>
      <c r="MPP58" s="6"/>
      <c r="MPQ58" s="6"/>
      <c r="MPR58" s="6"/>
      <c r="MPS58" s="6"/>
      <c r="MPT58" s="6"/>
      <c r="MPU58" s="6"/>
      <c r="MPV58" s="6"/>
      <c r="MPW58" s="6"/>
      <c r="MPX58" s="6"/>
      <c r="MPY58" s="6"/>
      <c r="MPZ58" s="6"/>
      <c r="MQA58" s="6"/>
      <c r="MQB58" s="6"/>
      <c r="MQC58" s="6"/>
      <c r="MQD58" s="6"/>
      <c r="MQE58" s="6"/>
      <c r="MQF58" s="6"/>
      <c r="MQG58" s="6"/>
      <c r="MQH58" s="6"/>
      <c r="MQI58" s="6"/>
      <c r="MQJ58" s="6"/>
      <c r="MQK58" s="6"/>
      <c r="MQL58" s="6"/>
      <c r="MQM58" s="6"/>
      <c r="MQN58" s="6"/>
      <c r="MQO58" s="6"/>
      <c r="MQP58" s="6"/>
      <c r="MQQ58" s="6"/>
      <c r="MQR58" s="6"/>
      <c r="MQS58" s="6"/>
      <c r="MQT58" s="6"/>
      <c r="MQU58" s="6"/>
      <c r="MQV58" s="6"/>
      <c r="MQW58" s="6"/>
      <c r="MQX58" s="6"/>
      <c r="MQY58" s="6"/>
      <c r="MQZ58" s="6"/>
      <c r="MRA58" s="6"/>
      <c r="MRB58" s="6"/>
      <c r="MRC58" s="6"/>
      <c r="MRD58" s="6"/>
      <c r="MRE58" s="6"/>
      <c r="MRF58" s="6"/>
      <c r="MRG58" s="6"/>
      <c r="MRH58" s="6"/>
      <c r="MRI58" s="6"/>
      <c r="MRJ58" s="6"/>
      <c r="MRK58" s="6"/>
      <c r="MRL58" s="6"/>
      <c r="MRM58" s="6"/>
      <c r="MRN58" s="6"/>
      <c r="MRO58" s="6"/>
      <c r="MRP58" s="6"/>
      <c r="MRQ58" s="6"/>
      <c r="MRR58" s="6"/>
      <c r="MRS58" s="6"/>
      <c r="MRT58" s="6"/>
      <c r="MRU58" s="6"/>
      <c r="MRV58" s="6"/>
      <c r="MRW58" s="6"/>
      <c r="MRX58" s="6"/>
      <c r="MRY58" s="6"/>
      <c r="MRZ58" s="6"/>
      <c r="MSA58" s="6"/>
      <c r="MSB58" s="6"/>
      <c r="MSC58" s="6"/>
      <c r="MSD58" s="6"/>
      <c r="MSE58" s="6"/>
      <c r="MSF58" s="6"/>
      <c r="MSG58" s="6"/>
      <c r="MSH58" s="6"/>
      <c r="MSI58" s="6"/>
      <c r="MSJ58" s="6"/>
      <c r="MSK58" s="6"/>
      <c r="MSL58" s="6"/>
      <c r="MSM58" s="6"/>
      <c r="MSN58" s="6"/>
      <c r="MSO58" s="6"/>
      <c r="MSP58" s="6"/>
      <c r="MSQ58" s="6"/>
      <c r="MSR58" s="6"/>
      <c r="MSS58" s="6"/>
      <c r="MST58" s="6"/>
      <c r="MSU58" s="6"/>
      <c r="MSV58" s="6"/>
      <c r="MSW58" s="6"/>
      <c r="MSX58" s="6"/>
      <c r="MSY58" s="6"/>
      <c r="MSZ58" s="6"/>
      <c r="MTA58" s="6"/>
      <c r="MTB58" s="6"/>
      <c r="MTC58" s="6"/>
      <c r="MTD58" s="6"/>
      <c r="MTE58" s="6"/>
      <c r="MTF58" s="6"/>
      <c r="MTG58" s="6"/>
      <c r="MTH58" s="6"/>
      <c r="MTI58" s="6"/>
      <c r="MTJ58" s="6"/>
      <c r="MTK58" s="6"/>
      <c r="MTL58" s="6"/>
      <c r="MTM58" s="6"/>
      <c r="MTN58" s="6"/>
      <c r="MTO58" s="6"/>
      <c r="MTP58" s="6"/>
      <c r="MTQ58" s="6"/>
      <c r="MTR58" s="6"/>
      <c r="MTS58" s="6"/>
      <c r="MTT58" s="6"/>
      <c r="MTU58" s="6"/>
      <c r="MTV58" s="6"/>
      <c r="MTW58" s="6"/>
      <c r="MTX58" s="6"/>
      <c r="MTY58" s="6"/>
      <c r="MTZ58" s="6"/>
      <c r="MUA58" s="6"/>
      <c r="MUB58" s="6"/>
      <c r="MUC58" s="6"/>
      <c r="MUD58" s="6"/>
      <c r="MUE58" s="6"/>
      <c r="MUF58" s="6"/>
      <c r="MUG58" s="6"/>
      <c r="MUH58" s="6"/>
      <c r="MUI58" s="6"/>
      <c r="MUJ58" s="6"/>
      <c r="MUK58" s="6"/>
      <c r="MUL58" s="6"/>
      <c r="MUM58" s="6"/>
      <c r="MUN58" s="6"/>
      <c r="MUO58" s="6"/>
      <c r="MUP58" s="6"/>
      <c r="MUQ58" s="6"/>
      <c r="MUR58" s="6"/>
      <c r="MUS58" s="6"/>
      <c r="MUT58" s="6"/>
      <c r="MUU58" s="6"/>
      <c r="MUV58" s="6"/>
      <c r="MUW58" s="6"/>
      <c r="MUX58" s="6"/>
      <c r="MUY58" s="6"/>
      <c r="MUZ58" s="6"/>
      <c r="MVA58" s="6"/>
      <c r="MVB58" s="6"/>
      <c r="MVC58" s="6"/>
      <c r="MVD58" s="6"/>
      <c r="MVE58" s="6"/>
      <c r="MVF58" s="6"/>
      <c r="MVG58" s="6"/>
      <c r="MVH58" s="6"/>
      <c r="MVI58" s="6"/>
      <c r="MVJ58" s="6"/>
      <c r="MVK58" s="6"/>
      <c r="MVL58" s="6"/>
      <c r="MVM58" s="6"/>
      <c r="MVN58" s="6"/>
      <c r="MVO58" s="6"/>
      <c r="MVP58" s="6"/>
      <c r="MVQ58" s="6"/>
      <c r="MVR58" s="6"/>
      <c r="MVS58" s="6"/>
      <c r="MVT58" s="6"/>
      <c r="MVU58" s="6"/>
      <c r="MVV58" s="6"/>
      <c r="MVW58" s="6"/>
      <c r="MVX58" s="6"/>
      <c r="MVY58" s="6"/>
      <c r="MVZ58" s="6"/>
      <c r="MWA58" s="6"/>
      <c r="MWB58" s="6"/>
      <c r="MWC58" s="6"/>
      <c r="MWD58" s="6"/>
      <c r="MWE58" s="6"/>
      <c r="MWF58" s="6"/>
      <c r="MWG58" s="6"/>
      <c r="MWH58" s="6"/>
      <c r="MWI58" s="6"/>
      <c r="MWJ58" s="6"/>
      <c r="MWK58" s="6"/>
      <c r="MWL58" s="6"/>
      <c r="MWM58" s="6"/>
      <c r="MWN58" s="6"/>
      <c r="MWO58" s="6"/>
      <c r="MWP58" s="6"/>
      <c r="MWQ58" s="6"/>
      <c r="MWR58" s="6"/>
      <c r="MWS58" s="6"/>
      <c r="MWT58" s="6"/>
      <c r="MWU58" s="6"/>
      <c r="MWV58" s="6"/>
      <c r="MWW58" s="6"/>
      <c r="MWX58" s="6"/>
      <c r="MWY58" s="6"/>
      <c r="MWZ58" s="6"/>
      <c r="MXA58" s="6"/>
      <c r="MXB58" s="6"/>
      <c r="MXC58" s="6"/>
      <c r="MXD58" s="6"/>
      <c r="MXE58" s="6"/>
      <c r="MXF58" s="6"/>
      <c r="MXG58" s="6"/>
      <c r="MXH58" s="6"/>
      <c r="MXI58" s="6"/>
      <c r="MXJ58" s="6"/>
      <c r="MXK58" s="6"/>
      <c r="MXL58" s="6"/>
      <c r="MXM58" s="6"/>
      <c r="MXN58" s="6"/>
      <c r="MXO58" s="6"/>
      <c r="MXP58" s="6"/>
      <c r="MXQ58" s="6"/>
      <c r="MXR58" s="6"/>
      <c r="MXS58" s="6"/>
      <c r="MXT58" s="6"/>
      <c r="MXU58" s="6"/>
      <c r="MXV58" s="6"/>
      <c r="MXW58" s="6"/>
      <c r="MXX58" s="6"/>
      <c r="MXY58" s="6"/>
      <c r="MXZ58" s="6"/>
      <c r="MYA58" s="6"/>
      <c r="MYB58" s="6"/>
      <c r="MYC58" s="6"/>
      <c r="MYD58" s="6"/>
      <c r="MYE58" s="6"/>
      <c r="MYF58" s="6"/>
      <c r="MYG58" s="6"/>
      <c r="MYH58" s="6"/>
      <c r="MYI58" s="6"/>
      <c r="MYJ58" s="6"/>
      <c r="MYK58" s="6"/>
      <c r="MYL58" s="6"/>
      <c r="MYM58" s="6"/>
      <c r="MYN58" s="6"/>
      <c r="MYO58" s="6"/>
      <c r="MYP58" s="6"/>
      <c r="MYQ58" s="6"/>
      <c r="MYR58" s="6"/>
      <c r="MYS58" s="6"/>
      <c r="MYT58" s="6"/>
      <c r="MYU58" s="6"/>
      <c r="MYV58" s="6"/>
      <c r="MYW58" s="6"/>
      <c r="MYX58" s="6"/>
      <c r="MYY58" s="6"/>
      <c r="MYZ58" s="6"/>
      <c r="MZA58" s="6"/>
      <c r="MZB58" s="6"/>
      <c r="MZC58" s="6"/>
      <c r="MZD58" s="6"/>
      <c r="MZE58" s="6"/>
      <c r="MZF58" s="6"/>
      <c r="MZG58" s="6"/>
      <c r="MZH58" s="6"/>
      <c r="MZI58" s="6"/>
      <c r="MZJ58" s="6"/>
      <c r="MZK58" s="6"/>
      <c r="MZL58" s="6"/>
      <c r="MZM58" s="6"/>
      <c r="MZN58" s="6"/>
      <c r="MZO58" s="6"/>
      <c r="MZP58" s="6"/>
      <c r="MZQ58" s="6"/>
      <c r="MZR58" s="6"/>
      <c r="MZS58" s="6"/>
      <c r="MZT58" s="6"/>
      <c r="MZU58" s="6"/>
      <c r="MZV58" s="6"/>
      <c r="MZW58" s="6"/>
      <c r="MZX58" s="6"/>
      <c r="MZY58" s="6"/>
      <c r="MZZ58" s="6"/>
      <c r="NAA58" s="6"/>
      <c r="NAB58" s="6"/>
      <c r="NAC58" s="6"/>
      <c r="NAD58" s="6"/>
      <c r="NAE58" s="6"/>
      <c r="NAF58" s="6"/>
      <c r="NAG58" s="6"/>
      <c r="NAH58" s="6"/>
      <c r="NAI58" s="6"/>
      <c r="NAJ58" s="6"/>
      <c r="NAK58" s="6"/>
      <c r="NAL58" s="6"/>
      <c r="NAM58" s="6"/>
      <c r="NAN58" s="6"/>
      <c r="NAO58" s="6"/>
      <c r="NAP58" s="6"/>
      <c r="NAQ58" s="6"/>
      <c r="NAR58" s="6"/>
      <c r="NAS58" s="6"/>
      <c r="NAT58" s="6"/>
      <c r="NAU58" s="6"/>
      <c r="NAV58" s="6"/>
      <c r="NAW58" s="6"/>
      <c r="NAX58" s="6"/>
      <c r="NAY58" s="6"/>
      <c r="NAZ58" s="6"/>
      <c r="NBA58" s="6"/>
      <c r="NBB58" s="6"/>
      <c r="NBC58" s="6"/>
      <c r="NBD58" s="6"/>
      <c r="NBE58" s="6"/>
      <c r="NBF58" s="6"/>
      <c r="NBG58" s="6"/>
      <c r="NBH58" s="6"/>
      <c r="NBI58" s="6"/>
      <c r="NBJ58" s="6"/>
      <c r="NBK58" s="6"/>
      <c r="NBL58" s="6"/>
      <c r="NBM58" s="6"/>
      <c r="NBN58" s="6"/>
      <c r="NBO58" s="6"/>
      <c r="NBP58" s="6"/>
      <c r="NBQ58" s="6"/>
      <c r="NBR58" s="6"/>
      <c r="NBS58" s="6"/>
      <c r="NBT58" s="6"/>
      <c r="NBU58" s="6"/>
      <c r="NBV58" s="6"/>
      <c r="NBW58" s="6"/>
      <c r="NBX58" s="6"/>
      <c r="NBY58" s="6"/>
      <c r="NBZ58" s="6"/>
      <c r="NCA58" s="6"/>
      <c r="NCB58" s="6"/>
      <c r="NCC58" s="6"/>
      <c r="NCD58" s="6"/>
      <c r="NCE58" s="6"/>
      <c r="NCF58" s="6"/>
      <c r="NCG58" s="6"/>
      <c r="NCH58" s="6"/>
      <c r="NCI58" s="6"/>
      <c r="NCJ58" s="6"/>
      <c r="NCK58" s="6"/>
      <c r="NCL58" s="6"/>
      <c r="NCM58" s="6"/>
      <c r="NCN58" s="6"/>
      <c r="NCO58" s="6"/>
      <c r="NCP58" s="6"/>
      <c r="NCQ58" s="6"/>
      <c r="NCR58" s="6"/>
      <c r="NCS58" s="6"/>
      <c r="NCT58" s="6"/>
      <c r="NCU58" s="6"/>
      <c r="NCV58" s="6"/>
      <c r="NCW58" s="6"/>
      <c r="NCX58" s="6"/>
      <c r="NCY58" s="6"/>
      <c r="NCZ58" s="6"/>
      <c r="NDA58" s="6"/>
      <c r="NDB58" s="6"/>
      <c r="NDC58" s="6"/>
      <c r="NDD58" s="6"/>
      <c r="NDE58" s="6"/>
      <c r="NDF58" s="6"/>
      <c r="NDG58" s="6"/>
      <c r="NDH58" s="6"/>
      <c r="NDI58" s="6"/>
      <c r="NDJ58" s="6"/>
      <c r="NDK58" s="6"/>
      <c r="NDL58" s="6"/>
      <c r="NDM58" s="6"/>
      <c r="NDN58" s="6"/>
      <c r="NDO58" s="6"/>
      <c r="NDP58" s="6"/>
      <c r="NDQ58" s="6"/>
      <c r="NDR58" s="6"/>
      <c r="NDS58" s="6"/>
      <c r="NDT58" s="6"/>
      <c r="NDU58" s="6"/>
      <c r="NDV58" s="6"/>
      <c r="NDW58" s="6"/>
      <c r="NDX58" s="6"/>
      <c r="NDY58" s="6"/>
      <c r="NDZ58" s="6"/>
      <c r="NEA58" s="6"/>
      <c r="NEB58" s="6"/>
      <c r="NEC58" s="6"/>
      <c r="NED58" s="6"/>
      <c r="NEE58" s="6"/>
      <c r="NEF58" s="6"/>
      <c r="NEG58" s="6"/>
      <c r="NEH58" s="6"/>
      <c r="NEI58" s="6"/>
      <c r="NEJ58" s="6"/>
      <c r="NEK58" s="6"/>
      <c r="NEL58" s="6"/>
      <c r="NEM58" s="6"/>
      <c r="NEN58" s="6"/>
      <c r="NEO58" s="6"/>
      <c r="NEP58" s="6"/>
      <c r="NEQ58" s="6"/>
      <c r="NER58" s="6"/>
      <c r="NES58" s="6"/>
      <c r="NET58" s="6"/>
      <c r="NEU58" s="6"/>
      <c r="NEV58" s="6"/>
      <c r="NEW58" s="6"/>
      <c r="NEX58" s="6"/>
      <c r="NEY58" s="6"/>
      <c r="NEZ58" s="6"/>
      <c r="NFA58" s="6"/>
      <c r="NFB58" s="6"/>
      <c r="NFC58" s="6"/>
      <c r="NFD58" s="6"/>
      <c r="NFE58" s="6"/>
      <c r="NFF58" s="6"/>
      <c r="NFG58" s="6"/>
      <c r="NFH58" s="6"/>
      <c r="NFI58" s="6"/>
      <c r="NFJ58" s="6"/>
      <c r="NFK58" s="6"/>
      <c r="NFL58" s="6"/>
      <c r="NFM58" s="6"/>
      <c r="NFN58" s="6"/>
      <c r="NFO58" s="6"/>
      <c r="NFP58" s="6"/>
      <c r="NFQ58" s="6"/>
      <c r="NFR58" s="6"/>
      <c r="NFS58" s="6"/>
      <c r="NFT58" s="6"/>
      <c r="NFU58" s="6"/>
      <c r="NFV58" s="6"/>
      <c r="NFW58" s="6"/>
      <c r="NFX58" s="6"/>
      <c r="NFY58" s="6"/>
      <c r="NFZ58" s="6"/>
      <c r="NGA58" s="6"/>
      <c r="NGB58" s="6"/>
      <c r="NGC58" s="6"/>
      <c r="NGD58" s="6"/>
      <c r="NGE58" s="6"/>
      <c r="NGF58" s="6"/>
      <c r="NGG58" s="6"/>
      <c r="NGH58" s="6"/>
      <c r="NGI58" s="6"/>
      <c r="NGJ58" s="6"/>
      <c r="NGK58" s="6"/>
      <c r="NGL58" s="6"/>
      <c r="NGM58" s="6"/>
      <c r="NGN58" s="6"/>
      <c r="NGO58" s="6"/>
      <c r="NGP58" s="6"/>
      <c r="NGQ58" s="6"/>
      <c r="NGR58" s="6"/>
      <c r="NGS58" s="6"/>
      <c r="NGT58" s="6"/>
      <c r="NGU58" s="6"/>
      <c r="NGV58" s="6"/>
      <c r="NGW58" s="6"/>
      <c r="NGX58" s="6"/>
      <c r="NGY58" s="6"/>
      <c r="NGZ58" s="6"/>
      <c r="NHA58" s="6"/>
      <c r="NHB58" s="6"/>
      <c r="NHC58" s="6"/>
      <c r="NHD58" s="6"/>
      <c r="NHE58" s="6"/>
      <c r="NHF58" s="6"/>
      <c r="NHG58" s="6"/>
      <c r="NHH58" s="6"/>
      <c r="NHI58" s="6"/>
      <c r="NHJ58" s="6"/>
      <c r="NHK58" s="6"/>
      <c r="NHL58" s="6"/>
      <c r="NHM58" s="6"/>
      <c r="NHN58" s="6"/>
      <c r="NHO58" s="6"/>
      <c r="NHP58" s="6"/>
      <c r="NHQ58" s="6"/>
      <c r="NHR58" s="6"/>
      <c r="NHS58" s="6"/>
      <c r="NHT58" s="6"/>
      <c r="NHU58" s="6"/>
      <c r="NHV58" s="6"/>
      <c r="NHW58" s="6"/>
      <c r="NHX58" s="6"/>
      <c r="NHY58" s="6"/>
      <c r="NHZ58" s="6"/>
      <c r="NIA58" s="6"/>
      <c r="NIB58" s="6"/>
      <c r="NIC58" s="6"/>
      <c r="NID58" s="6"/>
      <c r="NIE58" s="6"/>
      <c r="NIF58" s="6"/>
      <c r="NIG58" s="6"/>
      <c r="NIH58" s="6"/>
      <c r="NII58" s="6"/>
      <c r="NIJ58" s="6"/>
      <c r="NIK58" s="6"/>
      <c r="NIL58" s="6"/>
      <c r="NIM58" s="6"/>
      <c r="NIN58" s="6"/>
      <c r="NIO58" s="6"/>
      <c r="NIP58" s="6"/>
      <c r="NIQ58" s="6"/>
      <c r="NIR58" s="6"/>
      <c r="NIS58" s="6"/>
      <c r="NIT58" s="6"/>
      <c r="NIU58" s="6"/>
      <c r="NIV58" s="6"/>
      <c r="NIW58" s="6"/>
      <c r="NIX58" s="6"/>
      <c r="NIY58" s="6"/>
      <c r="NIZ58" s="6"/>
      <c r="NJA58" s="6"/>
      <c r="NJB58" s="6"/>
      <c r="NJC58" s="6"/>
      <c r="NJD58" s="6"/>
      <c r="NJE58" s="6"/>
      <c r="NJF58" s="6"/>
      <c r="NJG58" s="6"/>
      <c r="NJH58" s="6"/>
      <c r="NJI58" s="6"/>
      <c r="NJJ58" s="6"/>
      <c r="NJK58" s="6"/>
      <c r="NJL58" s="6"/>
      <c r="NJM58" s="6"/>
      <c r="NJN58" s="6"/>
      <c r="NJO58" s="6"/>
      <c r="NJP58" s="6"/>
      <c r="NJQ58" s="6"/>
      <c r="NJR58" s="6"/>
      <c r="NJS58" s="6"/>
      <c r="NJT58" s="6"/>
      <c r="NJU58" s="6"/>
      <c r="NJV58" s="6"/>
      <c r="NJW58" s="6"/>
      <c r="NJX58" s="6"/>
      <c r="NJY58" s="6"/>
      <c r="NJZ58" s="6"/>
      <c r="NKA58" s="6"/>
      <c r="NKB58" s="6"/>
      <c r="NKC58" s="6"/>
      <c r="NKD58" s="6"/>
      <c r="NKE58" s="6"/>
      <c r="NKF58" s="6"/>
      <c r="NKG58" s="6"/>
      <c r="NKH58" s="6"/>
      <c r="NKI58" s="6"/>
      <c r="NKJ58" s="6"/>
      <c r="NKK58" s="6"/>
      <c r="NKL58" s="6"/>
      <c r="NKM58" s="6"/>
      <c r="NKN58" s="6"/>
      <c r="NKO58" s="6"/>
      <c r="NKP58" s="6"/>
      <c r="NKQ58" s="6"/>
      <c r="NKR58" s="6"/>
      <c r="NKS58" s="6"/>
      <c r="NKT58" s="6"/>
      <c r="NKU58" s="6"/>
      <c r="NKV58" s="6"/>
      <c r="NKW58" s="6"/>
      <c r="NKX58" s="6"/>
      <c r="NKY58" s="6"/>
      <c r="NKZ58" s="6"/>
      <c r="NLA58" s="6"/>
      <c r="NLB58" s="6"/>
      <c r="NLC58" s="6"/>
      <c r="NLD58" s="6"/>
      <c r="NLE58" s="6"/>
      <c r="NLF58" s="6"/>
      <c r="NLG58" s="6"/>
      <c r="NLH58" s="6"/>
      <c r="NLI58" s="6"/>
      <c r="NLJ58" s="6"/>
      <c r="NLK58" s="6"/>
      <c r="NLL58" s="6"/>
      <c r="NLM58" s="6"/>
      <c r="NLN58" s="6"/>
      <c r="NLO58" s="6"/>
      <c r="NLP58" s="6"/>
      <c r="NLQ58" s="6"/>
      <c r="NLR58" s="6"/>
      <c r="NLS58" s="6"/>
      <c r="NLT58" s="6"/>
      <c r="NLU58" s="6"/>
      <c r="NLV58" s="6"/>
      <c r="NLW58" s="6"/>
      <c r="NLX58" s="6"/>
      <c r="NLY58" s="6"/>
      <c r="NLZ58" s="6"/>
      <c r="NMA58" s="6"/>
      <c r="NMB58" s="6"/>
      <c r="NMC58" s="6"/>
      <c r="NMD58" s="6"/>
      <c r="NME58" s="6"/>
      <c r="NMF58" s="6"/>
      <c r="NMG58" s="6"/>
      <c r="NMH58" s="6"/>
      <c r="NMI58" s="6"/>
      <c r="NMJ58" s="6"/>
      <c r="NMK58" s="6"/>
      <c r="NML58" s="6"/>
      <c r="NMM58" s="6"/>
      <c r="NMN58" s="6"/>
      <c r="NMO58" s="6"/>
      <c r="NMP58" s="6"/>
      <c r="NMQ58" s="6"/>
      <c r="NMR58" s="6"/>
      <c r="NMS58" s="6"/>
      <c r="NMT58" s="6"/>
      <c r="NMU58" s="6"/>
      <c r="NMV58" s="6"/>
      <c r="NMW58" s="6"/>
      <c r="NMX58" s="6"/>
      <c r="NMY58" s="6"/>
      <c r="NMZ58" s="6"/>
      <c r="NNA58" s="6"/>
      <c r="NNB58" s="6"/>
      <c r="NNC58" s="6"/>
      <c r="NND58" s="6"/>
      <c r="NNE58" s="6"/>
      <c r="NNF58" s="6"/>
      <c r="NNG58" s="6"/>
      <c r="NNH58" s="6"/>
      <c r="NNI58" s="6"/>
      <c r="NNJ58" s="6"/>
      <c r="NNK58" s="6"/>
      <c r="NNL58" s="6"/>
      <c r="NNM58" s="6"/>
      <c r="NNN58" s="6"/>
      <c r="NNO58" s="6"/>
      <c r="NNP58" s="6"/>
      <c r="NNQ58" s="6"/>
      <c r="NNR58" s="6"/>
      <c r="NNS58" s="6"/>
      <c r="NNT58" s="6"/>
      <c r="NNU58" s="6"/>
      <c r="NNV58" s="6"/>
      <c r="NNW58" s="6"/>
      <c r="NNX58" s="6"/>
      <c r="NNY58" s="6"/>
      <c r="NNZ58" s="6"/>
      <c r="NOA58" s="6"/>
      <c r="NOB58" s="6"/>
      <c r="NOC58" s="6"/>
      <c r="NOD58" s="6"/>
      <c r="NOE58" s="6"/>
      <c r="NOF58" s="6"/>
      <c r="NOG58" s="6"/>
      <c r="NOH58" s="6"/>
      <c r="NOI58" s="6"/>
      <c r="NOJ58" s="6"/>
      <c r="NOK58" s="6"/>
      <c r="NOL58" s="6"/>
      <c r="NOM58" s="6"/>
      <c r="NON58" s="6"/>
      <c r="NOO58" s="6"/>
      <c r="NOP58" s="6"/>
      <c r="NOQ58" s="6"/>
      <c r="NOR58" s="6"/>
      <c r="NOS58" s="6"/>
      <c r="NOT58" s="6"/>
      <c r="NOU58" s="6"/>
      <c r="NOV58" s="6"/>
      <c r="NOW58" s="6"/>
      <c r="NOX58" s="6"/>
      <c r="NOY58" s="6"/>
      <c r="NOZ58" s="6"/>
      <c r="NPA58" s="6"/>
      <c r="NPB58" s="6"/>
      <c r="NPC58" s="6"/>
      <c r="NPD58" s="6"/>
      <c r="NPE58" s="6"/>
      <c r="NPF58" s="6"/>
      <c r="NPG58" s="6"/>
      <c r="NPH58" s="6"/>
      <c r="NPI58" s="6"/>
      <c r="NPJ58" s="6"/>
      <c r="NPK58" s="6"/>
      <c r="NPL58" s="6"/>
      <c r="NPM58" s="6"/>
      <c r="NPN58" s="6"/>
      <c r="NPO58" s="6"/>
      <c r="NPP58" s="6"/>
      <c r="NPQ58" s="6"/>
      <c r="NPR58" s="6"/>
      <c r="NPS58" s="6"/>
      <c r="NPT58" s="6"/>
      <c r="NPU58" s="6"/>
      <c r="NPV58" s="6"/>
      <c r="NPW58" s="6"/>
      <c r="NPX58" s="6"/>
      <c r="NPY58" s="6"/>
      <c r="NPZ58" s="6"/>
      <c r="NQA58" s="6"/>
      <c r="NQB58" s="6"/>
      <c r="NQC58" s="6"/>
      <c r="NQD58" s="6"/>
      <c r="NQE58" s="6"/>
      <c r="NQF58" s="6"/>
      <c r="NQG58" s="6"/>
      <c r="NQH58" s="6"/>
      <c r="NQI58" s="6"/>
      <c r="NQJ58" s="6"/>
      <c r="NQK58" s="6"/>
      <c r="NQL58" s="6"/>
      <c r="NQM58" s="6"/>
      <c r="NQN58" s="6"/>
      <c r="NQO58" s="6"/>
      <c r="NQP58" s="6"/>
      <c r="NQQ58" s="6"/>
      <c r="NQR58" s="6"/>
      <c r="NQS58" s="6"/>
      <c r="NQT58" s="6"/>
      <c r="NQU58" s="6"/>
      <c r="NQV58" s="6"/>
      <c r="NQW58" s="6"/>
      <c r="NQX58" s="6"/>
      <c r="NQY58" s="6"/>
      <c r="NQZ58" s="6"/>
      <c r="NRA58" s="6"/>
      <c r="NRB58" s="6"/>
      <c r="NRC58" s="6"/>
      <c r="NRD58" s="6"/>
      <c r="NRE58" s="6"/>
      <c r="NRF58" s="6"/>
      <c r="NRG58" s="6"/>
      <c r="NRH58" s="6"/>
      <c r="NRI58" s="6"/>
      <c r="NRJ58" s="6"/>
      <c r="NRK58" s="6"/>
      <c r="NRL58" s="6"/>
      <c r="NRM58" s="6"/>
      <c r="NRN58" s="6"/>
      <c r="NRO58" s="6"/>
      <c r="NRP58" s="6"/>
      <c r="NRQ58" s="6"/>
      <c r="NRR58" s="6"/>
      <c r="NRS58" s="6"/>
      <c r="NRT58" s="6"/>
      <c r="NRU58" s="6"/>
      <c r="NRV58" s="6"/>
      <c r="NRW58" s="6"/>
      <c r="NRX58" s="6"/>
      <c r="NRY58" s="6"/>
      <c r="NRZ58" s="6"/>
      <c r="NSA58" s="6"/>
      <c r="NSB58" s="6"/>
      <c r="NSC58" s="6"/>
      <c r="NSD58" s="6"/>
      <c r="NSE58" s="6"/>
      <c r="NSF58" s="6"/>
      <c r="NSG58" s="6"/>
      <c r="NSH58" s="6"/>
      <c r="NSI58" s="6"/>
      <c r="NSJ58" s="6"/>
      <c r="NSK58" s="6"/>
      <c r="NSL58" s="6"/>
      <c r="NSM58" s="6"/>
      <c r="NSN58" s="6"/>
      <c r="NSO58" s="6"/>
      <c r="NSP58" s="6"/>
      <c r="NSQ58" s="6"/>
      <c r="NSR58" s="6"/>
      <c r="NSS58" s="6"/>
      <c r="NST58" s="6"/>
      <c r="NSU58" s="6"/>
      <c r="NSV58" s="6"/>
      <c r="NSW58" s="6"/>
      <c r="NSX58" s="6"/>
      <c r="NSY58" s="6"/>
      <c r="NSZ58" s="6"/>
      <c r="NTA58" s="6"/>
      <c r="NTB58" s="6"/>
      <c r="NTC58" s="6"/>
      <c r="NTD58" s="6"/>
      <c r="NTE58" s="6"/>
      <c r="NTF58" s="6"/>
      <c r="NTG58" s="6"/>
      <c r="NTH58" s="6"/>
      <c r="NTI58" s="6"/>
      <c r="NTJ58" s="6"/>
      <c r="NTK58" s="6"/>
      <c r="NTL58" s="6"/>
      <c r="NTM58" s="6"/>
      <c r="NTN58" s="6"/>
      <c r="NTO58" s="6"/>
      <c r="NTP58" s="6"/>
      <c r="NTQ58" s="6"/>
      <c r="NTR58" s="6"/>
      <c r="NTS58" s="6"/>
      <c r="NTT58" s="6"/>
      <c r="NTU58" s="6"/>
      <c r="NTV58" s="6"/>
      <c r="NTW58" s="6"/>
      <c r="NTX58" s="6"/>
      <c r="NTY58" s="6"/>
      <c r="NTZ58" s="6"/>
      <c r="NUA58" s="6"/>
      <c r="NUB58" s="6"/>
      <c r="NUC58" s="6"/>
      <c r="NUD58" s="6"/>
      <c r="NUE58" s="6"/>
      <c r="NUF58" s="6"/>
      <c r="NUG58" s="6"/>
      <c r="NUH58" s="6"/>
      <c r="NUI58" s="6"/>
      <c r="NUJ58" s="6"/>
      <c r="NUK58" s="6"/>
      <c r="NUL58" s="6"/>
      <c r="NUM58" s="6"/>
      <c r="NUN58" s="6"/>
      <c r="NUO58" s="6"/>
      <c r="NUP58" s="6"/>
      <c r="NUQ58" s="6"/>
      <c r="NUR58" s="6"/>
      <c r="NUS58" s="6"/>
      <c r="NUT58" s="6"/>
      <c r="NUU58" s="6"/>
      <c r="NUV58" s="6"/>
      <c r="NUW58" s="6"/>
      <c r="NUX58" s="6"/>
      <c r="NUY58" s="6"/>
      <c r="NUZ58" s="6"/>
      <c r="NVA58" s="6"/>
      <c r="NVB58" s="6"/>
      <c r="NVC58" s="6"/>
      <c r="NVD58" s="6"/>
      <c r="NVE58" s="6"/>
      <c r="NVF58" s="6"/>
      <c r="NVG58" s="6"/>
      <c r="NVH58" s="6"/>
      <c r="NVI58" s="6"/>
      <c r="NVJ58" s="6"/>
      <c r="NVK58" s="6"/>
      <c r="NVL58" s="6"/>
      <c r="NVM58" s="6"/>
      <c r="NVN58" s="6"/>
      <c r="NVO58" s="6"/>
      <c r="NVP58" s="6"/>
      <c r="NVQ58" s="6"/>
      <c r="NVR58" s="6"/>
      <c r="NVS58" s="6"/>
      <c r="NVT58" s="6"/>
      <c r="NVU58" s="6"/>
      <c r="NVV58" s="6"/>
      <c r="NVW58" s="6"/>
      <c r="NVX58" s="6"/>
      <c r="NVY58" s="6"/>
      <c r="NVZ58" s="6"/>
      <c r="NWA58" s="6"/>
      <c r="NWB58" s="6"/>
      <c r="NWC58" s="6"/>
      <c r="NWD58" s="6"/>
      <c r="NWE58" s="6"/>
      <c r="NWF58" s="6"/>
      <c r="NWG58" s="6"/>
      <c r="NWH58" s="6"/>
      <c r="NWI58" s="6"/>
      <c r="NWJ58" s="6"/>
      <c r="NWK58" s="6"/>
      <c r="NWL58" s="6"/>
      <c r="NWM58" s="6"/>
      <c r="NWN58" s="6"/>
      <c r="NWO58" s="6"/>
      <c r="NWP58" s="6"/>
      <c r="NWQ58" s="6"/>
      <c r="NWR58" s="6"/>
      <c r="NWS58" s="6"/>
      <c r="NWT58" s="6"/>
      <c r="NWU58" s="6"/>
      <c r="NWV58" s="6"/>
      <c r="NWW58" s="6"/>
      <c r="NWX58" s="6"/>
      <c r="NWY58" s="6"/>
      <c r="NWZ58" s="6"/>
      <c r="NXA58" s="6"/>
      <c r="NXB58" s="6"/>
      <c r="NXC58" s="6"/>
      <c r="NXD58" s="6"/>
      <c r="NXE58" s="6"/>
      <c r="NXF58" s="6"/>
      <c r="NXG58" s="6"/>
      <c r="NXH58" s="6"/>
      <c r="NXI58" s="6"/>
      <c r="NXJ58" s="6"/>
      <c r="NXK58" s="6"/>
      <c r="NXL58" s="6"/>
      <c r="NXM58" s="6"/>
      <c r="NXN58" s="6"/>
      <c r="NXO58" s="6"/>
      <c r="NXP58" s="6"/>
      <c r="NXQ58" s="6"/>
      <c r="NXR58" s="6"/>
      <c r="NXS58" s="6"/>
      <c r="NXT58" s="6"/>
      <c r="NXU58" s="6"/>
      <c r="NXV58" s="6"/>
      <c r="NXW58" s="6"/>
      <c r="NXX58" s="6"/>
      <c r="NXY58" s="6"/>
      <c r="NXZ58" s="6"/>
      <c r="NYA58" s="6"/>
      <c r="NYB58" s="6"/>
      <c r="NYC58" s="6"/>
      <c r="NYD58" s="6"/>
      <c r="NYE58" s="6"/>
      <c r="NYF58" s="6"/>
      <c r="NYG58" s="6"/>
      <c r="NYH58" s="6"/>
      <c r="NYI58" s="6"/>
      <c r="NYJ58" s="6"/>
      <c r="NYK58" s="6"/>
      <c r="NYL58" s="6"/>
      <c r="NYM58" s="6"/>
      <c r="NYN58" s="6"/>
      <c r="NYO58" s="6"/>
      <c r="NYP58" s="6"/>
      <c r="NYQ58" s="6"/>
      <c r="NYR58" s="6"/>
      <c r="NYS58" s="6"/>
      <c r="NYT58" s="6"/>
      <c r="NYU58" s="6"/>
      <c r="NYV58" s="6"/>
      <c r="NYW58" s="6"/>
      <c r="NYX58" s="6"/>
      <c r="NYY58" s="6"/>
      <c r="NYZ58" s="6"/>
      <c r="NZA58" s="6"/>
      <c r="NZB58" s="6"/>
      <c r="NZC58" s="6"/>
      <c r="NZD58" s="6"/>
      <c r="NZE58" s="6"/>
      <c r="NZF58" s="6"/>
      <c r="NZG58" s="6"/>
      <c r="NZH58" s="6"/>
      <c r="NZI58" s="6"/>
      <c r="NZJ58" s="6"/>
      <c r="NZK58" s="6"/>
      <c r="NZL58" s="6"/>
      <c r="NZM58" s="6"/>
      <c r="NZN58" s="6"/>
      <c r="NZO58" s="6"/>
      <c r="NZP58" s="6"/>
      <c r="NZQ58" s="6"/>
      <c r="NZR58" s="6"/>
      <c r="NZS58" s="6"/>
      <c r="NZT58" s="6"/>
      <c r="NZU58" s="6"/>
      <c r="NZV58" s="6"/>
      <c r="NZW58" s="6"/>
      <c r="NZX58" s="6"/>
      <c r="NZY58" s="6"/>
      <c r="NZZ58" s="6"/>
      <c r="OAA58" s="6"/>
      <c r="OAB58" s="6"/>
      <c r="OAC58" s="6"/>
      <c r="OAD58" s="6"/>
      <c r="OAE58" s="6"/>
      <c r="OAF58" s="6"/>
      <c r="OAG58" s="6"/>
      <c r="OAH58" s="6"/>
      <c r="OAI58" s="6"/>
      <c r="OAJ58" s="6"/>
      <c r="OAK58" s="6"/>
      <c r="OAL58" s="6"/>
      <c r="OAM58" s="6"/>
      <c r="OAN58" s="6"/>
      <c r="OAO58" s="6"/>
      <c r="OAP58" s="6"/>
      <c r="OAQ58" s="6"/>
      <c r="OAR58" s="6"/>
      <c r="OAS58" s="6"/>
      <c r="OAT58" s="6"/>
      <c r="OAU58" s="6"/>
      <c r="OAV58" s="6"/>
      <c r="OAW58" s="6"/>
      <c r="OAX58" s="6"/>
      <c r="OAY58" s="6"/>
      <c r="OAZ58" s="6"/>
      <c r="OBA58" s="6"/>
      <c r="OBB58" s="6"/>
      <c r="OBC58" s="6"/>
      <c r="OBD58" s="6"/>
      <c r="OBE58" s="6"/>
      <c r="OBF58" s="6"/>
      <c r="OBG58" s="6"/>
      <c r="OBH58" s="6"/>
      <c r="OBI58" s="6"/>
      <c r="OBJ58" s="6"/>
      <c r="OBK58" s="6"/>
      <c r="OBL58" s="6"/>
      <c r="OBM58" s="6"/>
      <c r="OBN58" s="6"/>
      <c r="OBO58" s="6"/>
      <c r="OBP58" s="6"/>
      <c r="OBQ58" s="6"/>
      <c r="OBR58" s="6"/>
      <c r="OBS58" s="6"/>
      <c r="OBT58" s="6"/>
      <c r="OBU58" s="6"/>
      <c r="OBV58" s="6"/>
      <c r="OBW58" s="6"/>
      <c r="OBX58" s="6"/>
      <c r="OBY58" s="6"/>
      <c r="OBZ58" s="6"/>
      <c r="OCA58" s="6"/>
      <c r="OCB58" s="6"/>
      <c r="OCC58" s="6"/>
      <c r="OCD58" s="6"/>
      <c r="OCE58" s="6"/>
      <c r="OCF58" s="6"/>
      <c r="OCG58" s="6"/>
      <c r="OCH58" s="6"/>
      <c r="OCI58" s="6"/>
      <c r="OCJ58" s="6"/>
      <c r="OCK58" s="6"/>
      <c r="OCL58" s="6"/>
      <c r="OCM58" s="6"/>
      <c r="OCN58" s="6"/>
      <c r="OCO58" s="6"/>
      <c r="OCP58" s="6"/>
      <c r="OCQ58" s="6"/>
      <c r="OCR58" s="6"/>
      <c r="OCS58" s="6"/>
      <c r="OCT58" s="6"/>
      <c r="OCU58" s="6"/>
      <c r="OCV58" s="6"/>
      <c r="OCW58" s="6"/>
      <c r="OCX58" s="6"/>
      <c r="OCY58" s="6"/>
      <c r="OCZ58" s="6"/>
      <c r="ODA58" s="6"/>
      <c r="ODB58" s="6"/>
      <c r="ODC58" s="6"/>
      <c r="ODD58" s="6"/>
      <c r="ODE58" s="6"/>
      <c r="ODF58" s="6"/>
      <c r="ODG58" s="6"/>
      <c r="ODH58" s="6"/>
      <c r="ODI58" s="6"/>
      <c r="ODJ58" s="6"/>
      <c r="ODK58" s="6"/>
      <c r="ODL58" s="6"/>
      <c r="ODM58" s="6"/>
      <c r="ODN58" s="6"/>
      <c r="ODO58" s="6"/>
      <c r="ODP58" s="6"/>
      <c r="ODQ58" s="6"/>
      <c r="ODR58" s="6"/>
      <c r="ODS58" s="6"/>
      <c r="ODT58" s="6"/>
      <c r="ODU58" s="6"/>
      <c r="ODV58" s="6"/>
      <c r="ODW58" s="6"/>
      <c r="ODX58" s="6"/>
      <c r="ODY58" s="6"/>
      <c r="ODZ58" s="6"/>
      <c r="OEA58" s="6"/>
      <c r="OEB58" s="6"/>
      <c r="OEC58" s="6"/>
      <c r="OED58" s="6"/>
      <c r="OEE58" s="6"/>
      <c r="OEF58" s="6"/>
      <c r="OEG58" s="6"/>
      <c r="OEH58" s="6"/>
      <c r="OEI58" s="6"/>
      <c r="OEJ58" s="6"/>
      <c r="OEK58" s="6"/>
      <c r="OEL58" s="6"/>
      <c r="OEM58" s="6"/>
      <c r="OEN58" s="6"/>
      <c r="OEO58" s="6"/>
      <c r="OEP58" s="6"/>
      <c r="OEQ58" s="6"/>
      <c r="OER58" s="6"/>
      <c r="OES58" s="6"/>
      <c r="OET58" s="6"/>
      <c r="OEU58" s="6"/>
      <c r="OEV58" s="6"/>
      <c r="OEW58" s="6"/>
      <c r="OEX58" s="6"/>
      <c r="OEY58" s="6"/>
      <c r="OEZ58" s="6"/>
      <c r="OFA58" s="6"/>
      <c r="OFB58" s="6"/>
      <c r="OFC58" s="6"/>
      <c r="OFD58" s="6"/>
      <c r="OFE58" s="6"/>
      <c r="OFF58" s="6"/>
      <c r="OFG58" s="6"/>
      <c r="OFH58" s="6"/>
      <c r="OFI58" s="6"/>
      <c r="OFJ58" s="6"/>
      <c r="OFK58" s="6"/>
      <c r="OFL58" s="6"/>
      <c r="OFM58" s="6"/>
      <c r="OFN58" s="6"/>
      <c r="OFO58" s="6"/>
      <c r="OFP58" s="6"/>
      <c r="OFQ58" s="6"/>
      <c r="OFR58" s="6"/>
      <c r="OFS58" s="6"/>
      <c r="OFT58" s="6"/>
      <c r="OFU58" s="6"/>
      <c r="OFV58" s="6"/>
      <c r="OFW58" s="6"/>
      <c r="OFX58" s="6"/>
      <c r="OFY58" s="6"/>
      <c r="OFZ58" s="6"/>
      <c r="OGA58" s="6"/>
      <c r="OGB58" s="6"/>
      <c r="OGC58" s="6"/>
      <c r="OGD58" s="6"/>
      <c r="OGE58" s="6"/>
      <c r="OGF58" s="6"/>
      <c r="OGG58" s="6"/>
      <c r="OGH58" s="6"/>
      <c r="OGI58" s="6"/>
      <c r="OGJ58" s="6"/>
      <c r="OGK58" s="6"/>
      <c r="OGL58" s="6"/>
      <c r="OGM58" s="6"/>
      <c r="OGN58" s="6"/>
      <c r="OGO58" s="6"/>
      <c r="OGP58" s="6"/>
      <c r="OGQ58" s="6"/>
      <c r="OGR58" s="6"/>
      <c r="OGS58" s="6"/>
      <c r="OGT58" s="6"/>
      <c r="OGU58" s="6"/>
      <c r="OGV58" s="6"/>
      <c r="OGW58" s="6"/>
      <c r="OGX58" s="6"/>
      <c r="OGY58" s="6"/>
      <c r="OGZ58" s="6"/>
      <c r="OHA58" s="6"/>
      <c r="OHB58" s="6"/>
      <c r="OHC58" s="6"/>
      <c r="OHD58" s="6"/>
      <c r="OHE58" s="6"/>
      <c r="OHF58" s="6"/>
      <c r="OHG58" s="6"/>
      <c r="OHH58" s="6"/>
      <c r="OHI58" s="6"/>
      <c r="OHJ58" s="6"/>
      <c r="OHK58" s="6"/>
      <c r="OHL58" s="6"/>
      <c r="OHM58" s="6"/>
      <c r="OHN58" s="6"/>
      <c r="OHO58" s="6"/>
      <c r="OHP58" s="6"/>
      <c r="OHQ58" s="6"/>
      <c r="OHR58" s="6"/>
      <c r="OHS58" s="6"/>
      <c r="OHT58" s="6"/>
      <c r="OHU58" s="6"/>
      <c r="OHV58" s="6"/>
      <c r="OHW58" s="6"/>
      <c r="OHX58" s="6"/>
      <c r="OHY58" s="6"/>
      <c r="OHZ58" s="6"/>
      <c r="OIA58" s="6"/>
      <c r="OIB58" s="6"/>
      <c r="OIC58" s="6"/>
      <c r="OID58" s="6"/>
      <c r="OIE58" s="6"/>
      <c r="OIF58" s="6"/>
      <c r="OIG58" s="6"/>
      <c r="OIH58" s="6"/>
      <c r="OII58" s="6"/>
      <c r="OIJ58" s="6"/>
      <c r="OIK58" s="6"/>
      <c r="OIL58" s="6"/>
      <c r="OIM58" s="6"/>
      <c r="OIN58" s="6"/>
      <c r="OIO58" s="6"/>
      <c r="OIP58" s="6"/>
      <c r="OIQ58" s="6"/>
      <c r="OIR58" s="6"/>
      <c r="OIS58" s="6"/>
      <c r="OIT58" s="6"/>
      <c r="OIU58" s="6"/>
      <c r="OIV58" s="6"/>
      <c r="OIW58" s="6"/>
      <c r="OIX58" s="6"/>
      <c r="OIY58" s="6"/>
      <c r="OIZ58" s="6"/>
      <c r="OJA58" s="6"/>
      <c r="OJB58" s="6"/>
      <c r="OJC58" s="6"/>
      <c r="OJD58" s="6"/>
      <c r="OJE58" s="6"/>
      <c r="OJF58" s="6"/>
      <c r="OJG58" s="6"/>
      <c r="OJH58" s="6"/>
      <c r="OJI58" s="6"/>
      <c r="OJJ58" s="6"/>
      <c r="OJK58" s="6"/>
      <c r="OJL58" s="6"/>
      <c r="OJM58" s="6"/>
      <c r="OJN58" s="6"/>
      <c r="OJO58" s="6"/>
      <c r="OJP58" s="6"/>
      <c r="OJQ58" s="6"/>
      <c r="OJR58" s="6"/>
      <c r="OJS58" s="6"/>
      <c r="OJT58" s="6"/>
      <c r="OJU58" s="6"/>
      <c r="OJV58" s="6"/>
      <c r="OJW58" s="6"/>
      <c r="OJX58" s="6"/>
      <c r="OJY58" s="6"/>
      <c r="OJZ58" s="6"/>
      <c r="OKA58" s="6"/>
      <c r="OKB58" s="6"/>
      <c r="OKC58" s="6"/>
      <c r="OKD58" s="6"/>
      <c r="OKE58" s="6"/>
      <c r="OKF58" s="6"/>
      <c r="OKG58" s="6"/>
      <c r="OKH58" s="6"/>
      <c r="OKI58" s="6"/>
      <c r="OKJ58" s="6"/>
      <c r="OKK58" s="6"/>
      <c r="OKL58" s="6"/>
      <c r="OKM58" s="6"/>
      <c r="OKN58" s="6"/>
      <c r="OKO58" s="6"/>
      <c r="OKP58" s="6"/>
      <c r="OKQ58" s="6"/>
      <c r="OKR58" s="6"/>
      <c r="OKS58" s="6"/>
      <c r="OKT58" s="6"/>
      <c r="OKU58" s="6"/>
      <c r="OKV58" s="6"/>
      <c r="OKW58" s="6"/>
      <c r="OKX58" s="6"/>
      <c r="OKY58" s="6"/>
      <c r="OKZ58" s="6"/>
      <c r="OLA58" s="6"/>
      <c r="OLB58" s="6"/>
      <c r="OLC58" s="6"/>
      <c r="OLD58" s="6"/>
      <c r="OLE58" s="6"/>
      <c r="OLF58" s="6"/>
      <c r="OLG58" s="6"/>
      <c r="OLH58" s="6"/>
      <c r="OLI58" s="6"/>
      <c r="OLJ58" s="6"/>
      <c r="OLK58" s="6"/>
      <c r="OLL58" s="6"/>
      <c r="OLM58" s="6"/>
      <c r="OLN58" s="6"/>
      <c r="OLO58" s="6"/>
      <c r="OLP58" s="6"/>
      <c r="OLQ58" s="6"/>
      <c r="OLR58" s="6"/>
      <c r="OLS58" s="6"/>
      <c r="OLT58" s="6"/>
      <c r="OLU58" s="6"/>
      <c r="OLV58" s="6"/>
      <c r="OLW58" s="6"/>
      <c r="OLX58" s="6"/>
      <c r="OLY58" s="6"/>
      <c r="OLZ58" s="6"/>
      <c r="OMA58" s="6"/>
      <c r="OMB58" s="6"/>
      <c r="OMC58" s="6"/>
      <c r="OMD58" s="6"/>
      <c r="OME58" s="6"/>
      <c r="OMF58" s="6"/>
      <c r="OMG58" s="6"/>
      <c r="OMH58" s="6"/>
      <c r="OMI58" s="6"/>
      <c r="OMJ58" s="6"/>
      <c r="OMK58" s="6"/>
      <c r="OML58" s="6"/>
      <c r="OMM58" s="6"/>
      <c r="OMN58" s="6"/>
      <c r="OMO58" s="6"/>
      <c r="OMP58" s="6"/>
      <c r="OMQ58" s="6"/>
      <c r="OMR58" s="6"/>
      <c r="OMS58" s="6"/>
      <c r="OMT58" s="6"/>
      <c r="OMU58" s="6"/>
      <c r="OMV58" s="6"/>
      <c r="OMW58" s="6"/>
      <c r="OMX58" s="6"/>
      <c r="OMY58" s="6"/>
      <c r="OMZ58" s="6"/>
      <c r="ONA58" s="6"/>
      <c r="ONB58" s="6"/>
      <c r="ONC58" s="6"/>
      <c r="OND58" s="6"/>
      <c r="ONE58" s="6"/>
      <c r="ONF58" s="6"/>
      <c r="ONG58" s="6"/>
      <c r="ONH58" s="6"/>
      <c r="ONI58" s="6"/>
      <c r="ONJ58" s="6"/>
      <c r="ONK58" s="6"/>
      <c r="ONL58" s="6"/>
      <c r="ONM58" s="6"/>
      <c r="ONN58" s="6"/>
      <c r="ONO58" s="6"/>
      <c r="ONP58" s="6"/>
      <c r="ONQ58" s="6"/>
      <c r="ONR58" s="6"/>
      <c r="ONS58" s="6"/>
      <c r="ONT58" s="6"/>
      <c r="ONU58" s="6"/>
      <c r="ONV58" s="6"/>
      <c r="ONW58" s="6"/>
      <c r="ONX58" s="6"/>
      <c r="ONY58" s="6"/>
      <c r="ONZ58" s="6"/>
      <c r="OOA58" s="6"/>
      <c r="OOB58" s="6"/>
      <c r="OOC58" s="6"/>
      <c r="OOD58" s="6"/>
      <c r="OOE58" s="6"/>
      <c r="OOF58" s="6"/>
      <c r="OOG58" s="6"/>
      <c r="OOH58" s="6"/>
      <c r="OOI58" s="6"/>
      <c r="OOJ58" s="6"/>
      <c r="OOK58" s="6"/>
      <c r="OOL58" s="6"/>
      <c r="OOM58" s="6"/>
      <c r="OON58" s="6"/>
      <c r="OOO58" s="6"/>
      <c r="OOP58" s="6"/>
      <c r="OOQ58" s="6"/>
      <c r="OOR58" s="6"/>
      <c r="OOS58" s="6"/>
      <c r="OOT58" s="6"/>
      <c r="OOU58" s="6"/>
      <c r="OOV58" s="6"/>
      <c r="OOW58" s="6"/>
      <c r="OOX58" s="6"/>
      <c r="OOY58" s="6"/>
      <c r="OOZ58" s="6"/>
      <c r="OPA58" s="6"/>
      <c r="OPB58" s="6"/>
      <c r="OPC58" s="6"/>
      <c r="OPD58" s="6"/>
      <c r="OPE58" s="6"/>
      <c r="OPF58" s="6"/>
      <c r="OPG58" s="6"/>
      <c r="OPH58" s="6"/>
      <c r="OPI58" s="6"/>
      <c r="OPJ58" s="6"/>
      <c r="OPK58" s="6"/>
      <c r="OPL58" s="6"/>
      <c r="OPM58" s="6"/>
      <c r="OPN58" s="6"/>
      <c r="OPO58" s="6"/>
      <c r="OPP58" s="6"/>
      <c r="OPQ58" s="6"/>
      <c r="OPR58" s="6"/>
      <c r="OPS58" s="6"/>
      <c r="OPT58" s="6"/>
      <c r="OPU58" s="6"/>
      <c r="OPV58" s="6"/>
      <c r="OPW58" s="6"/>
      <c r="OPX58" s="6"/>
      <c r="OPY58" s="6"/>
      <c r="OPZ58" s="6"/>
      <c r="OQA58" s="6"/>
      <c r="OQB58" s="6"/>
      <c r="OQC58" s="6"/>
      <c r="OQD58" s="6"/>
      <c r="OQE58" s="6"/>
      <c r="OQF58" s="6"/>
      <c r="OQG58" s="6"/>
      <c r="OQH58" s="6"/>
      <c r="OQI58" s="6"/>
      <c r="OQJ58" s="6"/>
      <c r="OQK58" s="6"/>
      <c r="OQL58" s="6"/>
      <c r="OQM58" s="6"/>
      <c r="OQN58" s="6"/>
      <c r="OQO58" s="6"/>
      <c r="OQP58" s="6"/>
      <c r="OQQ58" s="6"/>
      <c r="OQR58" s="6"/>
      <c r="OQS58" s="6"/>
      <c r="OQT58" s="6"/>
      <c r="OQU58" s="6"/>
      <c r="OQV58" s="6"/>
      <c r="OQW58" s="6"/>
      <c r="OQX58" s="6"/>
      <c r="OQY58" s="6"/>
      <c r="OQZ58" s="6"/>
      <c r="ORA58" s="6"/>
      <c r="ORB58" s="6"/>
      <c r="ORC58" s="6"/>
      <c r="ORD58" s="6"/>
      <c r="ORE58" s="6"/>
      <c r="ORF58" s="6"/>
      <c r="ORG58" s="6"/>
      <c r="ORH58" s="6"/>
      <c r="ORI58" s="6"/>
      <c r="ORJ58" s="6"/>
      <c r="ORK58" s="6"/>
      <c r="ORL58" s="6"/>
      <c r="ORM58" s="6"/>
      <c r="ORN58" s="6"/>
      <c r="ORO58" s="6"/>
      <c r="ORP58" s="6"/>
      <c r="ORQ58" s="6"/>
      <c r="ORR58" s="6"/>
      <c r="ORS58" s="6"/>
      <c r="ORT58" s="6"/>
      <c r="ORU58" s="6"/>
      <c r="ORV58" s="6"/>
      <c r="ORW58" s="6"/>
      <c r="ORX58" s="6"/>
      <c r="ORY58" s="6"/>
      <c r="ORZ58" s="6"/>
      <c r="OSA58" s="6"/>
      <c r="OSB58" s="6"/>
      <c r="OSC58" s="6"/>
      <c r="OSD58" s="6"/>
      <c r="OSE58" s="6"/>
      <c r="OSF58" s="6"/>
      <c r="OSG58" s="6"/>
      <c r="OSH58" s="6"/>
      <c r="OSI58" s="6"/>
      <c r="OSJ58" s="6"/>
      <c r="OSK58" s="6"/>
      <c r="OSL58" s="6"/>
      <c r="OSM58" s="6"/>
      <c r="OSN58" s="6"/>
      <c r="OSO58" s="6"/>
      <c r="OSP58" s="6"/>
      <c r="OSQ58" s="6"/>
      <c r="OSR58" s="6"/>
      <c r="OSS58" s="6"/>
      <c r="OST58" s="6"/>
      <c r="OSU58" s="6"/>
      <c r="OSV58" s="6"/>
      <c r="OSW58" s="6"/>
      <c r="OSX58" s="6"/>
      <c r="OSY58" s="6"/>
      <c r="OSZ58" s="6"/>
      <c r="OTA58" s="6"/>
      <c r="OTB58" s="6"/>
      <c r="OTC58" s="6"/>
      <c r="OTD58" s="6"/>
      <c r="OTE58" s="6"/>
      <c r="OTF58" s="6"/>
      <c r="OTG58" s="6"/>
      <c r="OTH58" s="6"/>
      <c r="OTI58" s="6"/>
      <c r="OTJ58" s="6"/>
      <c r="OTK58" s="6"/>
      <c r="OTL58" s="6"/>
      <c r="OTM58" s="6"/>
      <c r="OTN58" s="6"/>
      <c r="OTO58" s="6"/>
      <c r="OTP58" s="6"/>
      <c r="OTQ58" s="6"/>
      <c r="OTR58" s="6"/>
      <c r="OTS58" s="6"/>
      <c r="OTT58" s="6"/>
      <c r="OTU58" s="6"/>
      <c r="OTV58" s="6"/>
      <c r="OTW58" s="6"/>
      <c r="OTX58" s="6"/>
      <c r="OTY58" s="6"/>
      <c r="OTZ58" s="6"/>
      <c r="OUA58" s="6"/>
      <c r="OUB58" s="6"/>
      <c r="OUC58" s="6"/>
      <c r="OUD58" s="6"/>
      <c r="OUE58" s="6"/>
      <c r="OUF58" s="6"/>
      <c r="OUG58" s="6"/>
      <c r="OUH58" s="6"/>
      <c r="OUI58" s="6"/>
      <c r="OUJ58" s="6"/>
      <c r="OUK58" s="6"/>
      <c r="OUL58" s="6"/>
      <c r="OUM58" s="6"/>
      <c r="OUN58" s="6"/>
      <c r="OUO58" s="6"/>
      <c r="OUP58" s="6"/>
      <c r="OUQ58" s="6"/>
      <c r="OUR58" s="6"/>
      <c r="OUS58" s="6"/>
      <c r="OUT58" s="6"/>
      <c r="OUU58" s="6"/>
      <c r="OUV58" s="6"/>
      <c r="OUW58" s="6"/>
      <c r="OUX58" s="6"/>
      <c r="OUY58" s="6"/>
      <c r="OUZ58" s="6"/>
      <c r="OVA58" s="6"/>
      <c r="OVB58" s="6"/>
      <c r="OVC58" s="6"/>
      <c r="OVD58" s="6"/>
      <c r="OVE58" s="6"/>
      <c r="OVF58" s="6"/>
      <c r="OVG58" s="6"/>
      <c r="OVH58" s="6"/>
      <c r="OVI58" s="6"/>
      <c r="OVJ58" s="6"/>
      <c r="OVK58" s="6"/>
      <c r="OVL58" s="6"/>
      <c r="OVM58" s="6"/>
      <c r="OVN58" s="6"/>
      <c r="OVO58" s="6"/>
      <c r="OVP58" s="6"/>
      <c r="OVQ58" s="6"/>
      <c r="OVR58" s="6"/>
      <c r="OVS58" s="6"/>
      <c r="OVT58" s="6"/>
      <c r="OVU58" s="6"/>
      <c r="OVV58" s="6"/>
      <c r="OVW58" s="6"/>
      <c r="OVX58" s="6"/>
      <c r="OVY58" s="6"/>
      <c r="OVZ58" s="6"/>
      <c r="OWA58" s="6"/>
      <c r="OWB58" s="6"/>
      <c r="OWC58" s="6"/>
      <c r="OWD58" s="6"/>
      <c r="OWE58" s="6"/>
      <c r="OWF58" s="6"/>
      <c r="OWG58" s="6"/>
      <c r="OWH58" s="6"/>
      <c r="OWI58" s="6"/>
      <c r="OWJ58" s="6"/>
      <c r="OWK58" s="6"/>
      <c r="OWL58" s="6"/>
      <c r="OWM58" s="6"/>
      <c r="OWN58" s="6"/>
      <c r="OWO58" s="6"/>
      <c r="OWP58" s="6"/>
      <c r="OWQ58" s="6"/>
      <c r="OWR58" s="6"/>
      <c r="OWS58" s="6"/>
      <c r="OWT58" s="6"/>
      <c r="OWU58" s="6"/>
      <c r="OWV58" s="6"/>
      <c r="OWW58" s="6"/>
      <c r="OWX58" s="6"/>
      <c r="OWY58" s="6"/>
      <c r="OWZ58" s="6"/>
      <c r="OXA58" s="6"/>
      <c r="OXB58" s="6"/>
      <c r="OXC58" s="6"/>
      <c r="OXD58" s="6"/>
      <c r="OXE58" s="6"/>
      <c r="OXF58" s="6"/>
      <c r="OXG58" s="6"/>
      <c r="OXH58" s="6"/>
      <c r="OXI58" s="6"/>
      <c r="OXJ58" s="6"/>
      <c r="OXK58" s="6"/>
      <c r="OXL58" s="6"/>
      <c r="OXM58" s="6"/>
      <c r="OXN58" s="6"/>
      <c r="OXO58" s="6"/>
      <c r="OXP58" s="6"/>
      <c r="OXQ58" s="6"/>
      <c r="OXR58" s="6"/>
      <c r="OXS58" s="6"/>
      <c r="OXT58" s="6"/>
      <c r="OXU58" s="6"/>
      <c r="OXV58" s="6"/>
      <c r="OXW58" s="6"/>
      <c r="OXX58" s="6"/>
      <c r="OXY58" s="6"/>
      <c r="OXZ58" s="6"/>
      <c r="OYA58" s="6"/>
      <c r="OYB58" s="6"/>
      <c r="OYC58" s="6"/>
      <c r="OYD58" s="6"/>
      <c r="OYE58" s="6"/>
      <c r="OYF58" s="6"/>
      <c r="OYG58" s="6"/>
      <c r="OYH58" s="6"/>
      <c r="OYI58" s="6"/>
      <c r="OYJ58" s="6"/>
      <c r="OYK58" s="6"/>
      <c r="OYL58" s="6"/>
      <c r="OYM58" s="6"/>
      <c r="OYN58" s="6"/>
      <c r="OYO58" s="6"/>
      <c r="OYP58" s="6"/>
      <c r="OYQ58" s="6"/>
      <c r="OYR58" s="6"/>
      <c r="OYS58" s="6"/>
      <c r="OYT58" s="6"/>
      <c r="OYU58" s="6"/>
      <c r="OYV58" s="6"/>
      <c r="OYW58" s="6"/>
      <c r="OYX58" s="6"/>
      <c r="OYY58" s="6"/>
      <c r="OYZ58" s="6"/>
      <c r="OZA58" s="6"/>
      <c r="OZB58" s="6"/>
      <c r="OZC58" s="6"/>
      <c r="OZD58" s="6"/>
      <c r="OZE58" s="6"/>
      <c r="OZF58" s="6"/>
      <c r="OZG58" s="6"/>
      <c r="OZH58" s="6"/>
      <c r="OZI58" s="6"/>
      <c r="OZJ58" s="6"/>
      <c r="OZK58" s="6"/>
      <c r="OZL58" s="6"/>
      <c r="OZM58" s="6"/>
      <c r="OZN58" s="6"/>
      <c r="OZO58" s="6"/>
      <c r="OZP58" s="6"/>
      <c r="OZQ58" s="6"/>
      <c r="OZR58" s="6"/>
      <c r="OZS58" s="6"/>
      <c r="OZT58" s="6"/>
      <c r="OZU58" s="6"/>
      <c r="OZV58" s="6"/>
      <c r="OZW58" s="6"/>
      <c r="OZX58" s="6"/>
      <c r="OZY58" s="6"/>
      <c r="OZZ58" s="6"/>
      <c r="PAA58" s="6"/>
      <c r="PAB58" s="6"/>
      <c r="PAC58" s="6"/>
      <c r="PAD58" s="6"/>
      <c r="PAE58" s="6"/>
      <c r="PAF58" s="6"/>
      <c r="PAG58" s="6"/>
      <c r="PAH58" s="6"/>
      <c r="PAI58" s="6"/>
      <c r="PAJ58" s="6"/>
      <c r="PAK58" s="6"/>
      <c r="PAL58" s="6"/>
      <c r="PAM58" s="6"/>
      <c r="PAN58" s="6"/>
      <c r="PAO58" s="6"/>
      <c r="PAP58" s="6"/>
      <c r="PAQ58" s="6"/>
      <c r="PAR58" s="6"/>
      <c r="PAS58" s="6"/>
      <c r="PAT58" s="6"/>
      <c r="PAU58" s="6"/>
      <c r="PAV58" s="6"/>
      <c r="PAW58" s="6"/>
      <c r="PAX58" s="6"/>
      <c r="PAY58" s="6"/>
      <c r="PAZ58" s="6"/>
      <c r="PBA58" s="6"/>
      <c r="PBB58" s="6"/>
      <c r="PBC58" s="6"/>
      <c r="PBD58" s="6"/>
      <c r="PBE58" s="6"/>
      <c r="PBF58" s="6"/>
      <c r="PBG58" s="6"/>
      <c r="PBH58" s="6"/>
      <c r="PBI58" s="6"/>
      <c r="PBJ58" s="6"/>
      <c r="PBK58" s="6"/>
      <c r="PBL58" s="6"/>
      <c r="PBM58" s="6"/>
      <c r="PBN58" s="6"/>
      <c r="PBO58" s="6"/>
      <c r="PBP58" s="6"/>
      <c r="PBQ58" s="6"/>
      <c r="PBR58" s="6"/>
      <c r="PBS58" s="6"/>
      <c r="PBT58" s="6"/>
      <c r="PBU58" s="6"/>
      <c r="PBV58" s="6"/>
      <c r="PBW58" s="6"/>
      <c r="PBX58" s="6"/>
      <c r="PBY58" s="6"/>
      <c r="PBZ58" s="6"/>
      <c r="PCA58" s="6"/>
      <c r="PCB58" s="6"/>
      <c r="PCC58" s="6"/>
      <c r="PCD58" s="6"/>
      <c r="PCE58" s="6"/>
      <c r="PCF58" s="6"/>
      <c r="PCG58" s="6"/>
      <c r="PCH58" s="6"/>
      <c r="PCI58" s="6"/>
      <c r="PCJ58" s="6"/>
      <c r="PCK58" s="6"/>
      <c r="PCL58" s="6"/>
      <c r="PCM58" s="6"/>
      <c r="PCN58" s="6"/>
      <c r="PCO58" s="6"/>
      <c r="PCP58" s="6"/>
      <c r="PCQ58" s="6"/>
      <c r="PCR58" s="6"/>
      <c r="PCS58" s="6"/>
      <c r="PCT58" s="6"/>
      <c r="PCU58" s="6"/>
      <c r="PCV58" s="6"/>
      <c r="PCW58" s="6"/>
      <c r="PCX58" s="6"/>
      <c r="PCY58" s="6"/>
      <c r="PCZ58" s="6"/>
      <c r="PDA58" s="6"/>
      <c r="PDB58" s="6"/>
      <c r="PDC58" s="6"/>
      <c r="PDD58" s="6"/>
      <c r="PDE58" s="6"/>
      <c r="PDF58" s="6"/>
      <c r="PDG58" s="6"/>
      <c r="PDH58" s="6"/>
      <c r="PDI58" s="6"/>
      <c r="PDJ58" s="6"/>
      <c r="PDK58" s="6"/>
      <c r="PDL58" s="6"/>
      <c r="PDM58" s="6"/>
      <c r="PDN58" s="6"/>
      <c r="PDO58" s="6"/>
      <c r="PDP58" s="6"/>
      <c r="PDQ58" s="6"/>
      <c r="PDR58" s="6"/>
      <c r="PDS58" s="6"/>
      <c r="PDT58" s="6"/>
      <c r="PDU58" s="6"/>
      <c r="PDV58" s="6"/>
      <c r="PDW58" s="6"/>
      <c r="PDX58" s="6"/>
      <c r="PDY58" s="6"/>
      <c r="PDZ58" s="6"/>
      <c r="PEA58" s="6"/>
      <c r="PEB58" s="6"/>
      <c r="PEC58" s="6"/>
      <c r="PED58" s="6"/>
      <c r="PEE58" s="6"/>
      <c r="PEF58" s="6"/>
      <c r="PEG58" s="6"/>
      <c r="PEH58" s="6"/>
      <c r="PEI58" s="6"/>
      <c r="PEJ58" s="6"/>
      <c r="PEK58" s="6"/>
      <c r="PEL58" s="6"/>
      <c r="PEM58" s="6"/>
      <c r="PEN58" s="6"/>
      <c r="PEO58" s="6"/>
      <c r="PEP58" s="6"/>
      <c r="PEQ58" s="6"/>
      <c r="PER58" s="6"/>
      <c r="PES58" s="6"/>
      <c r="PET58" s="6"/>
      <c r="PEU58" s="6"/>
      <c r="PEV58" s="6"/>
      <c r="PEW58" s="6"/>
      <c r="PEX58" s="6"/>
      <c r="PEY58" s="6"/>
      <c r="PEZ58" s="6"/>
      <c r="PFA58" s="6"/>
      <c r="PFB58" s="6"/>
      <c r="PFC58" s="6"/>
      <c r="PFD58" s="6"/>
      <c r="PFE58" s="6"/>
      <c r="PFF58" s="6"/>
      <c r="PFG58" s="6"/>
      <c r="PFH58" s="6"/>
      <c r="PFI58" s="6"/>
      <c r="PFJ58" s="6"/>
      <c r="PFK58" s="6"/>
      <c r="PFL58" s="6"/>
      <c r="PFM58" s="6"/>
      <c r="PFN58" s="6"/>
      <c r="PFO58" s="6"/>
      <c r="PFP58" s="6"/>
      <c r="PFQ58" s="6"/>
      <c r="PFR58" s="6"/>
      <c r="PFS58" s="6"/>
      <c r="PFT58" s="6"/>
      <c r="PFU58" s="6"/>
      <c r="PFV58" s="6"/>
      <c r="PFW58" s="6"/>
      <c r="PFX58" s="6"/>
      <c r="PFY58" s="6"/>
      <c r="PFZ58" s="6"/>
      <c r="PGA58" s="6"/>
      <c r="PGB58" s="6"/>
      <c r="PGC58" s="6"/>
      <c r="PGD58" s="6"/>
      <c r="PGE58" s="6"/>
      <c r="PGF58" s="6"/>
      <c r="PGG58" s="6"/>
      <c r="PGH58" s="6"/>
      <c r="PGI58" s="6"/>
      <c r="PGJ58" s="6"/>
      <c r="PGK58" s="6"/>
      <c r="PGL58" s="6"/>
      <c r="PGM58" s="6"/>
      <c r="PGN58" s="6"/>
      <c r="PGO58" s="6"/>
      <c r="PGP58" s="6"/>
      <c r="PGQ58" s="6"/>
      <c r="PGR58" s="6"/>
      <c r="PGS58" s="6"/>
      <c r="PGT58" s="6"/>
      <c r="PGU58" s="6"/>
      <c r="PGV58" s="6"/>
      <c r="PGW58" s="6"/>
      <c r="PGX58" s="6"/>
      <c r="PGY58" s="6"/>
      <c r="PGZ58" s="6"/>
      <c r="PHA58" s="6"/>
      <c r="PHB58" s="6"/>
      <c r="PHC58" s="6"/>
      <c r="PHD58" s="6"/>
      <c r="PHE58" s="6"/>
      <c r="PHF58" s="6"/>
      <c r="PHG58" s="6"/>
      <c r="PHH58" s="6"/>
      <c r="PHI58" s="6"/>
      <c r="PHJ58" s="6"/>
      <c r="PHK58" s="6"/>
      <c r="PHL58" s="6"/>
      <c r="PHM58" s="6"/>
      <c r="PHN58" s="6"/>
      <c r="PHO58" s="6"/>
      <c r="PHP58" s="6"/>
      <c r="PHQ58" s="6"/>
      <c r="PHR58" s="6"/>
      <c r="PHS58" s="6"/>
      <c r="PHT58" s="6"/>
      <c r="PHU58" s="6"/>
      <c r="PHV58" s="6"/>
      <c r="PHW58" s="6"/>
      <c r="PHX58" s="6"/>
      <c r="PHY58" s="6"/>
      <c r="PHZ58" s="6"/>
      <c r="PIA58" s="6"/>
      <c r="PIB58" s="6"/>
      <c r="PIC58" s="6"/>
      <c r="PID58" s="6"/>
      <c r="PIE58" s="6"/>
      <c r="PIF58" s="6"/>
      <c r="PIG58" s="6"/>
      <c r="PIH58" s="6"/>
      <c r="PII58" s="6"/>
      <c r="PIJ58" s="6"/>
      <c r="PIK58" s="6"/>
      <c r="PIL58" s="6"/>
      <c r="PIM58" s="6"/>
      <c r="PIN58" s="6"/>
      <c r="PIO58" s="6"/>
      <c r="PIP58" s="6"/>
      <c r="PIQ58" s="6"/>
      <c r="PIR58" s="6"/>
      <c r="PIS58" s="6"/>
      <c r="PIT58" s="6"/>
      <c r="PIU58" s="6"/>
      <c r="PIV58" s="6"/>
      <c r="PIW58" s="6"/>
      <c r="PIX58" s="6"/>
      <c r="PIY58" s="6"/>
      <c r="PIZ58" s="6"/>
      <c r="PJA58" s="6"/>
      <c r="PJB58" s="6"/>
      <c r="PJC58" s="6"/>
      <c r="PJD58" s="6"/>
      <c r="PJE58" s="6"/>
      <c r="PJF58" s="6"/>
      <c r="PJG58" s="6"/>
      <c r="PJH58" s="6"/>
      <c r="PJI58" s="6"/>
      <c r="PJJ58" s="6"/>
      <c r="PJK58" s="6"/>
      <c r="PJL58" s="6"/>
      <c r="PJM58" s="6"/>
      <c r="PJN58" s="6"/>
      <c r="PJO58" s="6"/>
      <c r="PJP58" s="6"/>
      <c r="PJQ58" s="6"/>
      <c r="PJR58" s="6"/>
      <c r="PJS58" s="6"/>
      <c r="PJT58" s="6"/>
      <c r="PJU58" s="6"/>
      <c r="PJV58" s="6"/>
      <c r="PJW58" s="6"/>
      <c r="PJX58" s="6"/>
      <c r="PJY58" s="6"/>
      <c r="PJZ58" s="6"/>
      <c r="PKA58" s="6"/>
      <c r="PKB58" s="6"/>
      <c r="PKC58" s="6"/>
      <c r="PKD58" s="6"/>
      <c r="PKE58" s="6"/>
      <c r="PKF58" s="6"/>
      <c r="PKG58" s="6"/>
      <c r="PKH58" s="6"/>
      <c r="PKI58" s="6"/>
      <c r="PKJ58" s="6"/>
      <c r="PKK58" s="6"/>
      <c r="PKL58" s="6"/>
      <c r="PKM58" s="6"/>
      <c r="PKN58" s="6"/>
      <c r="PKO58" s="6"/>
      <c r="PKP58" s="6"/>
      <c r="PKQ58" s="6"/>
      <c r="PKR58" s="6"/>
      <c r="PKS58" s="6"/>
      <c r="PKT58" s="6"/>
      <c r="PKU58" s="6"/>
      <c r="PKV58" s="6"/>
      <c r="PKW58" s="6"/>
      <c r="PKX58" s="6"/>
      <c r="PKY58" s="6"/>
      <c r="PKZ58" s="6"/>
      <c r="PLA58" s="6"/>
      <c r="PLB58" s="6"/>
      <c r="PLC58" s="6"/>
      <c r="PLD58" s="6"/>
      <c r="PLE58" s="6"/>
      <c r="PLF58" s="6"/>
      <c r="PLG58" s="6"/>
      <c r="PLH58" s="6"/>
      <c r="PLI58" s="6"/>
      <c r="PLJ58" s="6"/>
      <c r="PLK58" s="6"/>
      <c r="PLL58" s="6"/>
      <c r="PLM58" s="6"/>
      <c r="PLN58" s="6"/>
      <c r="PLO58" s="6"/>
      <c r="PLP58" s="6"/>
      <c r="PLQ58" s="6"/>
      <c r="PLR58" s="6"/>
      <c r="PLS58" s="6"/>
      <c r="PLT58" s="6"/>
      <c r="PLU58" s="6"/>
      <c r="PLV58" s="6"/>
      <c r="PLW58" s="6"/>
      <c r="PLX58" s="6"/>
      <c r="PLY58" s="6"/>
      <c r="PLZ58" s="6"/>
      <c r="PMA58" s="6"/>
      <c r="PMB58" s="6"/>
      <c r="PMC58" s="6"/>
      <c r="PMD58" s="6"/>
      <c r="PME58" s="6"/>
      <c r="PMF58" s="6"/>
      <c r="PMG58" s="6"/>
      <c r="PMH58" s="6"/>
      <c r="PMI58" s="6"/>
      <c r="PMJ58" s="6"/>
      <c r="PMK58" s="6"/>
      <c r="PML58" s="6"/>
      <c r="PMM58" s="6"/>
      <c r="PMN58" s="6"/>
      <c r="PMO58" s="6"/>
      <c r="PMP58" s="6"/>
      <c r="PMQ58" s="6"/>
      <c r="PMR58" s="6"/>
      <c r="PMS58" s="6"/>
      <c r="PMT58" s="6"/>
      <c r="PMU58" s="6"/>
      <c r="PMV58" s="6"/>
      <c r="PMW58" s="6"/>
      <c r="PMX58" s="6"/>
      <c r="PMY58" s="6"/>
      <c r="PMZ58" s="6"/>
      <c r="PNA58" s="6"/>
      <c r="PNB58" s="6"/>
      <c r="PNC58" s="6"/>
      <c r="PND58" s="6"/>
      <c r="PNE58" s="6"/>
      <c r="PNF58" s="6"/>
      <c r="PNG58" s="6"/>
      <c r="PNH58" s="6"/>
      <c r="PNI58" s="6"/>
      <c r="PNJ58" s="6"/>
      <c r="PNK58" s="6"/>
      <c r="PNL58" s="6"/>
      <c r="PNM58" s="6"/>
      <c r="PNN58" s="6"/>
      <c r="PNO58" s="6"/>
      <c r="PNP58" s="6"/>
      <c r="PNQ58" s="6"/>
      <c r="PNR58" s="6"/>
      <c r="PNS58" s="6"/>
      <c r="PNT58" s="6"/>
      <c r="PNU58" s="6"/>
      <c r="PNV58" s="6"/>
      <c r="PNW58" s="6"/>
      <c r="PNX58" s="6"/>
      <c r="PNY58" s="6"/>
      <c r="PNZ58" s="6"/>
      <c r="POA58" s="6"/>
      <c r="POB58" s="6"/>
      <c r="POC58" s="6"/>
      <c r="POD58" s="6"/>
      <c r="POE58" s="6"/>
      <c r="POF58" s="6"/>
      <c r="POG58" s="6"/>
      <c r="POH58" s="6"/>
      <c r="POI58" s="6"/>
      <c r="POJ58" s="6"/>
      <c r="POK58" s="6"/>
      <c r="POL58" s="6"/>
      <c r="POM58" s="6"/>
      <c r="PON58" s="6"/>
      <c r="POO58" s="6"/>
      <c r="POP58" s="6"/>
      <c r="POQ58" s="6"/>
      <c r="POR58" s="6"/>
      <c r="POS58" s="6"/>
      <c r="POT58" s="6"/>
      <c r="POU58" s="6"/>
      <c r="POV58" s="6"/>
      <c r="POW58" s="6"/>
      <c r="POX58" s="6"/>
      <c r="POY58" s="6"/>
      <c r="POZ58" s="6"/>
      <c r="PPA58" s="6"/>
      <c r="PPB58" s="6"/>
      <c r="PPC58" s="6"/>
      <c r="PPD58" s="6"/>
      <c r="PPE58" s="6"/>
      <c r="PPF58" s="6"/>
      <c r="PPG58" s="6"/>
      <c r="PPH58" s="6"/>
      <c r="PPI58" s="6"/>
      <c r="PPJ58" s="6"/>
      <c r="PPK58" s="6"/>
      <c r="PPL58" s="6"/>
      <c r="PPM58" s="6"/>
      <c r="PPN58" s="6"/>
      <c r="PPO58" s="6"/>
      <c r="PPP58" s="6"/>
      <c r="PPQ58" s="6"/>
      <c r="PPR58" s="6"/>
      <c r="PPS58" s="6"/>
      <c r="PPT58" s="6"/>
      <c r="PPU58" s="6"/>
      <c r="PPV58" s="6"/>
      <c r="PPW58" s="6"/>
      <c r="PPX58" s="6"/>
      <c r="PPY58" s="6"/>
      <c r="PPZ58" s="6"/>
      <c r="PQA58" s="6"/>
      <c r="PQB58" s="6"/>
      <c r="PQC58" s="6"/>
      <c r="PQD58" s="6"/>
      <c r="PQE58" s="6"/>
      <c r="PQF58" s="6"/>
      <c r="PQG58" s="6"/>
      <c r="PQH58" s="6"/>
      <c r="PQI58" s="6"/>
      <c r="PQJ58" s="6"/>
      <c r="PQK58" s="6"/>
      <c r="PQL58" s="6"/>
      <c r="PQM58" s="6"/>
      <c r="PQN58" s="6"/>
      <c r="PQO58" s="6"/>
      <c r="PQP58" s="6"/>
      <c r="PQQ58" s="6"/>
      <c r="PQR58" s="6"/>
      <c r="PQS58" s="6"/>
      <c r="PQT58" s="6"/>
      <c r="PQU58" s="6"/>
      <c r="PQV58" s="6"/>
      <c r="PQW58" s="6"/>
      <c r="PQX58" s="6"/>
      <c r="PQY58" s="6"/>
      <c r="PQZ58" s="6"/>
      <c r="PRA58" s="6"/>
      <c r="PRB58" s="6"/>
      <c r="PRC58" s="6"/>
      <c r="PRD58" s="6"/>
      <c r="PRE58" s="6"/>
      <c r="PRF58" s="6"/>
      <c r="PRG58" s="6"/>
      <c r="PRH58" s="6"/>
      <c r="PRI58" s="6"/>
      <c r="PRJ58" s="6"/>
      <c r="PRK58" s="6"/>
      <c r="PRL58" s="6"/>
      <c r="PRM58" s="6"/>
      <c r="PRN58" s="6"/>
      <c r="PRO58" s="6"/>
      <c r="PRP58" s="6"/>
      <c r="PRQ58" s="6"/>
      <c r="PRR58" s="6"/>
      <c r="PRS58" s="6"/>
      <c r="PRT58" s="6"/>
      <c r="PRU58" s="6"/>
      <c r="PRV58" s="6"/>
      <c r="PRW58" s="6"/>
      <c r="PRX58" s="6"/>
      <c r="PRY58" s="6"/>
      <c r="PRZ58" s="6"/>
      <c r="PSA58" s="6"/>
      <c r="PSB58" s="6"/>
      <c r="PSC58" s="6"/>
      <c r="PSD58" s="6"/>
      <c r="PSE58" s="6"/>
      <c r="PSF58" s="6"/>
      <c r="PSG58" s="6"/>
      <c r="PSH58" s="6"/>
      <c r="PSI58" s="6"/>
      <c r="PSJ58" s="6"/>
      <c r="PSK58" s="6"/>
      <c r="PSL58" s="6"/>
      <c r="PSM58" s="6"/>
      <c r="PSN58" s="6"/>
      <c r="PSO58" s="6"/>
      <c r="PSP58" s="6"/>
      <c r="PSQ58" s="6"/>
      <c r="PSR58" s="6"/>
      <c r="PSS58" s="6"/>
      <c r="PST58" s="6"/>
      <c r="PSU58" s="6"/>
      <c r="PSV58" s="6"/>
      <c r="PSW58" s="6"/>
      <c r="PSX58" s="6"/>
      <c r="PSY58" s="6"/>
      <c r="PSZ58" s="6"/>
      <c r="PTA58" s="6"/>
      <c r="PTB58" s="6"/>
      <c r="PTC58" s="6"/>
      <c r="PTD58" s="6"/>
      <c r="PTE58" s="6"/>
      <c r="PTF58" s="6"/>
      <c r="PTG58" s="6"/>
      <c r="PTH58" s="6"/>
      <c r="PTI58" s="6"/>
      <c r="PTJ58" s="6"/>
      <c r="PTK58" s="6"/>
      <c r="PTL58" s="6"/>
      <c r="PTM58" s="6"/>
      <c r="PTN58" s="6"/>
      <c r="PTO58" s="6"/>
      <c r="PTP58" s="6"/>
      <c r="PTQ58" s="6"/>
      <c r="PTR58" s="6"/>
      <c r="PTS58" s="6"/>
      <c r="PTT58" s="6"/>
      <c r="PTU58" s="6"/>
      <c r="PTV58" s="6"/>
      <c r="PTW58" s="6"/>
      <c r="PTX58" s="6"/>
      <c r="PTY58" s="6"/>
      <c r="PTZ58" s="6"/>
      <c r="PUA58" s="6"/>
      <c r="PUB58" s="6"/>
      <c r="PUC58" s="6"/>
      <c r="PUD58" s="6"/>
      <c r="PUE58" s="6"/>
      <c r="PUF58" s="6"/>
      <c r="PUG58" s="6"/>
      <c r="PUH58" s="6"/>
      <c r="PUI58" s="6"/>
      <c r="PUJ58" s="6"/>
      <c r="PUK58" s="6"/>
      <c r="PUL58" s="6"/>
      <c r="PUM58" s="6"/>
      <c r="PUN58" s="6"/>
      <c r="PUO58" s="6"/>
      <c r="PUP58" s="6"/>
      <c r="PUQ58" s="6"/>
      <c r="PUR58" s="6"/>
      <c r="PUS58" s="6"/>
      <c r="PUT58" s="6"/>
      <c r="PUU58" s="6"/>
      <c r="PUV58" s="6"/>
      <c r="PUW58" s="6"/>
      <c r="PUX58" s="6"/>
      <c r="PUY58" s="6"/>
      <c r="PUZ58" s="6"/>
      <c r="PVA58" s="6"/>
      <c r="PVB58" s="6"/>
      <c r="PVC58" s="6"/>
      <c r="PVD58" s="6"/>
      <c r="PVE58" s="6"/>
      <c r="PVF58" s="6"/>
      <c r="PVG58" s="6"/>
      <c r="PVH58" s="6"/>
      <c r="PVI58" s="6"/>
      <c r="PVJ58" s="6"/>
      <c r="PVK58" s="6"/>
      <c r="PVL58" s="6"/>
      <c r="PVM58" s="6"/>
      <c r="PVN58" s="6"/>
      <c r="PVO58" s="6"/>
      <c r="PVP58" s="6"/>
      <c r="PVQ58" s="6"/>
      <c r="PVR58" s="6"/>
      <c r="PVS58" s="6"/>
      <c r="PVT58" s="6"/>
      <c r="PVU58" s="6"/>
      <c r="PVV58" s="6"/>
      <c r="PVW58" s="6"/>
      <c r="PVX58" s="6"/>
      <c r="PVY58" s="6"/>
      <c r="PVZ58" s="6"/>
      <c r="PWA58" s="6"/>
      <c r="PWB58" s="6"/>
      <c r="PWC58" s="6"/>
      <c r="PWD58" s="6"/>
      <c r="PWE58" s="6"/>
      <c r="PWF58" s="6"/>
      <c r="PWG58" s="6"/>
      <c r="PWH58" s="6"/>
      <c r="PWI58" s="6"/>
      <c r="PWJ58" s="6"/>
      <c r="PWK58" s="6"/>
      <c r="PWL58" s="6"/>
      <c r="PWM58" s="6"/>
      <c r="PWN58" s="6"/>
      <c r="PWO58" s="6"/>
      <c r="PWP58" s="6"/>
      <c r="PWQ58" s="6"/>
      <c r="PWR58" s="6"/>
      <c r="PWS58" s="6"/>
      <c r="PWT58" s="6"/>
      <c r="PWU58" s="6"/>
      <c r="PWV58" s="6"/>
      <c r="PWW58" s="6"/>
      <c r="PWX58" s="6"/>
      <c r="PWY58" s="6"/>
      <c r="PWZ58" s="6"/>
      <c r="PXA58" s="6"/>
      <c r="PXB58" s="6"/>
      <c r="PXC58" s="6"/>
      <c r="PXD58" s="6"/>
      <c r="PXE58" s="6"/>
      <c r="PXF58" s="6"/>
      <c r="PXG58" s="6"/>
      <c r="PXH58" s="6"/>
      <c r="PXI58" s="6"/>
      <c r="PXJ58" s="6"/>
      <c r="PXK58" s="6"/>
      <c r="PXL58" s="6"/>
      <c r="PXM58" s="6"/>
      <c r="PXN58" s="6"/>
      <c r="PXO58" s="6"/>
      <c r="PXP58" s="6"/>
      <c r="PXQ58" s="6"/>
      <c r="PXR58" s="6"/>
      <c r="PXS58" s="6"/>
      <c r="PXT58" s="6"/>
      <c r="PXU58" s="6"/>
      <c r="PXV58" s="6"/>
      <c r="PXW58" s="6"/>
      <c r="PXX58" s="6"/>
      <c r="PXY58" s="6"/>
      <c r="PXZ58" s="6"/>
      <c r="PYA58" s="6"/>
      <c r="PYB58" s="6"/>
      <c r="PYC58" s="6"/>
      <c r="PYD58" s="6"/>
      <c r="PYE58" s="6"/>
      <c r="PYF58" s="6"/>
      <c r="PYG58" s="6"/>
      <c r="PYH58" s="6"/>
      <c r="PYI58" s="6"/>
      <c r="PYJ58" s="6"/>
      <c r="PYK58" s="6"/>
      <c r="PYL58" s="6"/>
      <c r="PYM58" s="6"/>
      <c r="PYN58" s="6"/>
      <c r="PYO58" s="6"/>
      <c r="PYP58" s="6"/>
      <c r="PYQ58" s="6"/>
      <c r="PYR58" s="6"/>
      <c r="PYS58" s="6"/>
      <c r="PYT58" s="6"/>
      <c r="PYU58" s="6"/>
      <c r="PYV58" s="6"/>
      <c r="PYW58" s="6"/>
      <c r="PYX58" s="6"/>
      <c r="PYY58" s="6"/>
      <c r="PYZ58" s="6"/>
      <c r="PZA58" s="6"/>
      <c r="PZB58" s="6"/>
      <c r="PZC58" s="6"/>
      <c r="PZD58" s="6"/>
      <c r="PZE58" s="6"/>
      <c r="PZF58" s="6"/>
      <c r="PZG58" s="6"/>
      <c r="PZH58" s="6"/>
      <c r="PZI58" s="6"/>
      <c r="PZJ58" s="6"/>
      <c r="PZK58" s="6"/>
      <c r="PZL58" s="6"/>
      <c r="PZM58" s="6"/>
      <c r="PZN58" s="6"/>
      <c r="PZO58" s="6"/>
      <c r="PZP58" s="6"/>
      <c r="PZQ58" s="6"/>
      <c r="PZR58" s="6"/>
      <c r="PZS58" s="6"/>
      <c r="PZT58" s="6"/>
      <c r="PZU58" s="6"/>
      <c r="PZV58" s="6"/>
      <c r="PZW58" s="6"/>
      <c r="PZX58" s="6"/>
      <c r="PZY58" s="6"/>
      <c r="PZZ58" s="6"/>
      <c r="QAA58" s="6"/>
      <c r="QAB58" s="6"/>
      <c r="QAC58" s="6"/>
      <c r="QAD58" s="6"/>
      <c r="QAE58" s="6"/>
      <c r="QAF58" s="6"/>
      <c r="QAG58" s="6"/>
      <c r="QAH58" s="6"/>
      <c r="QAI58" s="6"/>
      <c r="QAJ58" s="6"/>
      <c r="QAK58" s="6"/>
      <c r="QAL58" s="6"/>
      <c r="QAM58" s="6"/>
      <c r="QAN58" s="6"/>
      <c r="QAO58" s="6"/>
      <c r="QAP58" s="6"/>
      <c r="QAQ58" s="6"/>
      <c r="QAR58" s="6"/>
      <c r="QAS58" s="6"/>
      <c r="QAT58" s="6"/>
      <c r="QAU58" s="6"/>
      <c r="QAV58" s="6"/>
      <c r="QAW58" s="6"/>
      <c r="QAX58" s="6"/>
      <c r="QAY58" s="6"/>
      <c r="QAZ58" s="6"/>
      <c r="QBA58" s="6"/>
      <c r="QBB58" s="6"/>
      <c r="QBC58" s="6"/>
      <c r="QBD58" s="6"/>
      <c r="QBE58" s="6"/>
      <c r="QBF58" s="6"/>
      <c r="QBG58" s="6"/>
      <c r="QBH58" s="6"/>
      <c r="QBI58" s="6"/>
      <c r="QBJ58" s="6"/>
      <c r="QBK58" s="6"/>
      <c r="QBL58" s="6"/>
      <c r="QBM58" s="6"/>
      <c r="QBN58" s="6"/>
      <c r="QBO58" s="6"/>
      <c r="QBP58" s="6"/>
      <c r="QBQ58" s="6"/>
      <c r="QBR58" s="6"/>
      <c r="QBS58" s="6"/>
      <c r="QBT58" s="6"/>
      <c r="QBU58" s="6"/>
      <c r="QBV58" s="6"/>
      <c r="QBW58" s="6"/>
      <c r="QBX58" s="6"/>
      <c r="QBY58" s="6"/>
      <c r="QBZ58" s="6"/>
      <c r="QCA58" s="6"/>
      <c r="QCB58" s="6"/>
      <c r="QCC58" s="6"/>
      <c r="QCD58" s="6"/>
      <c r="QCE58" s="6"/>
      <c r="QCF58" s="6"/>
      <c r="QCG58" s="6"/>
      <c r="QCH58" s="6"/>
      <c r="QCI58" s="6"/>
      <c r="QCJ58" s="6"/>
      <c r="QCK58" s="6"/>
      <c r="QCL58" s="6"/>
      <c r="QCM58" s="6"/>
      <c r="QCN58" s="6"/>
      <c r="QCO58" s="6"/>
      <c r="QCP58" s="6"/>
      <c r="QCQ58" s="6"/>
      <c r="QCR58" s="6"/>
      <c r="QCS58" s="6"/>
      <c r="QCT58" s="6"/>
      <c r="QCU58" s="6"/>
      <c r="QCV58" s="6"/>
      <c r="QCW58" s="6"/>
      <c r="QCX58" s="6"/>
      <c r="QCY58" s="6"/>
      <c r="QCZ58" s="6"/>
      <c r="QDA58" s="6"/>
      <c r="QDB58" s="6"/>
      <c r="QDC58" s="6"/>
      <c r="QDD58" s="6"/>
      <c r="QDE58" s="6"/>
      <c r="QDF58" s="6"/>
      <c r="QDG58" s="6"/>
      <c r="QDH58" s="6"/>
      <c r="QDI58" s="6"/>
      <c r="QDJ58" s="6"/>
      <c r="QDK58" s="6"/>
      <c r="QDL58" s="6"/>
      <c r="QDM58" s="6"/>
      <c r="QDN58" s="6"/>
      <c r="QDO58" s="6"/>
      <c r="QDP58" s="6"/>
      <c r="QDQ58" s="6"/>
      <c r="QDR58" s="6"/>
      <c r="QDS58" s="6"/>
      <c r="QDT58" s="6"/>
      <c r="QDU58" s="6"/>
      <c r="QDV58" s="6"/>
      <c r="QDW58" s="6"/>
      <c r="QDX58" s="6"/>
      <c r="QDY58" s="6"/>
      <c r="QDZ58" s="6"/>
      <c r="QEA58" s="6"/>
      <c r="QEB58" s="6"/>
      <c r="QEC58" s="6"/>
      <c r="QED58" s="6"/>
      <c r="QEE58" s="6"/>
      <c r="QEF58" s="6"/>
      <c r="QEG58" s="6"/>
      <c r="QEH58" s="6"/>
      <c r="QEI58" s="6"/>
      <c r="QEJ58" s="6"/>
      <c r="QEK58" s="6"/>
      <c r="QEL58" s="6"/>
      <c r="QEM58" s="6"/>
      <c r="QEN58" s="6"/>
      <c r="QEO58" s="6"/>
      <c r="QEP58" s="6"/>
      <c r="QEQ58" s="6"/>
      <c r="QER58" s="6"/>
      <c r="QES58" s="6"/>
      <c r="QET58" s="6"/>
      <c r="QEU58" s="6"/>
      <c r="QEV58" s="6"/>
      <c r="QEW58" s="6"/>
      <c r="QEX58" s="6"/>
      <c r="QEY58" s="6"/>
      <c r="QEZ58" s="6"/>
      <c r="QFA58" s="6"/>
      <c r="QFB58" s="6"/>
      <c r="QFC58" s="6"/>
      <c r="QFD58" s="6"/>
      <c r="QFE58" s="6"/>
      <c r="QFF58" s="6"/>
      <c r="QFG58" s="6"/>
      <c r="QFH58" s="6"/>
      <c r="QFI58" s="6"/>
      <c r="QFJ58" s="6"/>
      <c r="QFK58" s="6"/>
      <c r="QFL58" s="6"/>
      <c r="QFM58" s="6"/>
      <c r="QFN58" s="6"/>
      <c r="QFO58" s="6"/>
      <c r="QFP58" s="6"/>
      <c r="QFQ58" s="6"/>
      <c r="QFR58" s="6"/>
      <c r="QFS58" s="6"/>
      <c r="QFT58" s="6"/>
      <c r="QFU58" s="6"/>
      <c r="QFV58" s="6"/>
      <c r="QFW58" s="6"/>
      <c r="QFX58" s="6"/>
      <c r="QFY58" s="6"/>
      <c r="QFZ58" s="6"/>
      <c r="QGA58" s="6"/>
      <c r="QGB58" s="6"/>
      <c r="QGC58" s="6"/>
      <c r="QGD58" s="6"/>
      <c r="QGE58" s="6"/>
      <c r="QGF58" s="6"/>
      <c r="QGG58" s="6"/>
      <c r="QGH58" s="6"/>
      <c r="QGI58" s="6"/>
      <c r="QGJ58" s="6"/>
      <c r="QGK58" s="6"/>
      <c r="QGL58" s="6"/>
      <c r="QGM58" s="6"/>
      <c r="QGN58" s="6"/>
      <c r="QGO58" s="6"/>
      <c r="QGP58" s="6"/>
      <c r="QGQ58" s="6"/>
      <c r="QGR58" s="6"/>
      <c r="QGS58" s="6"/>
      <c r="QGT58" s="6"/>
      <c r="QGU58" s="6"/>
      <c r="QGV58" s="6"/>
      <c r="QGW58" s="6"/>
      <c r="QGX58" s="6"/>
      <c r="QGY58" s="6"/>
      <c r="QGZ58" s="6"/>
      <c r="QHA58" s="6"/>
      <c r="QHB58" s="6"/>
      <c r="QHC58" s="6"/>
      <c r="QHD58" s="6"/>
      <c r="QHE58" s="6"/>
      <c r="QHF58" s="6"/>
      <c r="QHG58" s="6"/>
      <c r="QHH58" s="6"/>
      <c r="QHI58" s="6"/>
      <c r="QHJ58" s="6"/>
      <c r="QHK58" s="6"/>
      <c r="QHL58" s="6"/>
      <c r="QHM58" s="6"/>
      <c r="QHN58" s="6"/>
      <c r="QHO58" s="6"/>
      <c r="QHP58" s="6"/>
      <c r="QHQ58" s="6"/>
      <c r="QHR58" s="6"/>
      <c r="QHS58" s="6"/>
      <c r="QHT58" s="6"/>
      <c r="QHU58" s="6"/>
      <c r="QHV58" s="6"/>
      <c r="QHW58" s="6"/>
      <c r="QHX58" s="6"/>
      <c r="QHY58" s="6"/>
      <c r="QHZ58" s="6"/>
      <c r="QIA58" s="6"/>
      <c r="QIB58" s="6"/>
      <c r="QIC58" s="6"/>
      <c r="QID58" s="6"/>
      <c r="QIE58" s="6"/>
      <c r="QIF58" s="6"/>
      <c r="QIG58" s="6"/>
      <c r="QIH58" s="6"/>
      <c r="QII58" s="6"/>
      <c r="QIJ58" s="6"/>
      <c r="QIK58" s="6"/>
      <c r="QIL58" s="6"/>
      <c r="QIM58" s="6"/>
      <c r="QIN58" s="6"/>
      <c r="QIO58" s="6"/>
      <c r="QIP58" s="6"/>
      <c r="QIQ58" s="6"/>
      <c r="QIR58" s="6"/>
      <c r="QIS58" s="6"/>
      <c r="QIT58" s="6"/>
      <c r="QIU58" s="6"/>
      <c r="QIV58" s="6"/>
      <c r="QIW58" s="6"/>
      <c r="QIX58" s="6"/>
      <c r="QIY58" s="6"/>
      <c r="QIZ58" s="6"/>
      <c r="QJA58" s="6"/>
      <c r="QJB58" s="6"/>
      <c r="QJC58" s="6"/>
      <c r="QJD58" s="6"/>
      <c r="QJE58" s="6"/>
      <c r="QJF58" s="6"/>
      <c r="QJG58" s="6"/>
      <c r="QJH58" s="6"/>
      <c r="QJI58" s="6"/>
      <c r="QJJ58" s="6"/>
      <c r="QJK58" s="6"/>
      <c r="QJL58" s="6"/>
      <c r="QJM58" s="6"/>
      <c r="QJN58" s="6"/>
      <c r="QJO58" s="6"/>
      <c r="QJP58" s="6"/>
      <c r="QJQ58" s="6"/>
      <c r="QJR58" s="6"/>
      <c r="QJS58" s="6"/>
      <c r="QJT58" s="6"/>
      <c r="QJU58" s="6"/>
      <c r="QJV58" s="6"/>
      <c r="QJW58" s="6"/>
      <c r="QJX58" s="6"/>
      <c r="QJY58" s="6"/>
      <c r="QJZ58" s="6"/>
      <c r="QKA58" s="6"/>
      <c r="QKB58" s="6"/>
      <c r="QKC58" s="6"/>
      <c r="QKD58" s="6"/>
      <c r="QKE58" s="6"/>
      <c r="QKF58" s="6"/>
      <c r="QKG58" s="6"/>
      <c r="QKH58" s="6"/>
      <c r="QKI58" s="6"/>
      <c r="QKJ58" s="6"/>
      <c r="QKK58" s="6"/>
      <c r="QKL58" s="6"/>
      <c r="QKM58" s="6"/>
      <c r="QKN58" s="6"/>
      <c r="QKO58" s="6"/>
      <c r="QKP58" s="6"/>
      <c r="QKQ58" s="6"/>
      <c r="QKR58" s="6"/>
      <c r="QKS58" s="6"/>
      <c r="QKT58" s="6"/>
      <c r="QKU58" s="6"/>
      <c r="QKV58" s="6"/>
      <c r="QKW58" s="6"/>
      <c r="QKX58" s="6"/>
      <c r="QKY58" s="6"/>
      <c r="QKZ58" s="6"/>
      <c r="QLA58" s="6"/>
      <c r="QLB58" s="6"/>
      <c r="QLC58" s="6"/>
      <c r="QLD58" s="6"/>
      <c r="QLE58" s="6"/>
      <c r="QLF58" s="6"/>
      <c r="QLG58" s="6"/>
      <c r="QLH58" s="6"/>
      <c r="QLI58" s="6"/>
      <c r="QLJ58" s="6"/>
      <c r="QLK58" s="6"/>
      <c r="QLL58" s="6"/>
      <c r="QLM58" s="6"/>
      <c r="QLN58" s="6"/>
      <c r="QLO58" s="6"/>
      <c r="QLP58" s="6"/>
      <c r="QLQ58" s="6"/>
      <c r="QLR58" s="6"/>
      <c r="QLS58" s="6"/>
      <c r="QLT58" s="6"/>
      <c r="QLU58" s="6"/>
      <c r="QLV58" s="6"/>
      <c r="QLW58" s="6"/>
      <c r="QLX58" s="6"/>
      <c r="QLY58" s="6"/>
      <c r="QLZ58" s="6"/>
      <c r="QMA58" s="6"/>
      <c r="QMB58" s="6"/>
      <c r="QMC58" s="6"/>
      <c r="QMD58" s="6"/>
      <c r="QME58" s="6"/>
      <c r="QMF58" s="6"/>
      <c r="QMG58" s="6"/>
      <c r="QMH58" s="6"/>
      <c r="QMI58" s="6"/>
      <c r="QMJ58" s="6"/>
      <c r="QMK58" s="6"/>
      <c r="QML58" s="6"/>
      <c r="QMM58" s="6"/>
      <c r="QMN58" s="6"/>
      <c r="QMO58" s="6"/>
      <c r="QMP58" s="6"/>
      <c r="QMQ58" s="6"/>
      <c r="QMR58" s="6"/>
      <c r="QMS58" s="6"/>
      <c r="QMT58" s="6"/>
      <c r="QMU58" s="6"/>
      <c r="QMV58" s="6"/>
      <c r="QMW58" s="6"/>
      <c r="QMX58" s="6"/>
      <c r="QMY58" s="6"/>
      <c r="QMZ58" s="6"/>
      <c r="QNA58" s="6"/>
      <c r="QNB58" s="6"/>
      <c r="QNC58" s="6"/>
      <c r="QND58" s="6"/>
      <c r="QNE58" s="6"/>
      <c r="QNF58" s="6"/>
      <c r="QNG58" s="6"/>
      <c r="QNH58" s="6"/>
      <c r="QNI58" s="6"/>
      <c r="QNJ58" s="6"/>
      <c r="QNK58" s="6"/>
      <c r="QNL58" s="6"/>
      <c r="QNM58" s="6"/>
      <c r="QNN58" s="6"/>
      <c r="QNO58" s="6"/>
      <c r="QNP58" s="6"/>
      <c r="QNQ58" s="6"/>
      <c r="QNR58" s="6"/>
      <c r="QNS58" s="6"/>
      <c r="QNT58" s="6"/>
      <c r="QNU58" s="6"/>
      <c r="QNV58" s="6"/>
      <c r="QNW58" s="6"/>
      <c r="QNX58" s="6"/>
      <c r="QNY58" s="6"/>
      <c r="QNZ58" s="6"/>
      <c r="QOA58" s="6"/>
      <c r="QOB58" s="6"/>
      <c r="QOC58" s="6"/>
      <c r="QOD58" s="6"/>
      <c r="QOE58" s="6"/>
      <c r="QOF58" s="6"/>
      <c r="QOG58" s="6"/>
      <c r="QOH58" s="6"/>
      <c r="QOI58" s="6"/>
      <c r="QOJ58" s="6"/>
      <c r="QOK58" s="6"/>
      <c r="QOL58" s="6"/>
      <c r="QOM58" s="6"/>
      <c r="QON58" s="6"/>
      <c r="QOO58" s="6"/>
      <c r="QOP58" s="6"/>
      <c r="QOQ58" s="6"/>
      <c r="QOR58" s="6"/>
      <c r="QOS58" s="6"/>
      <c r="QOT58" s="6"/>
      <c r="QOU58" s="6"/>
      <c r="QOV58" s="6"/>
      <c r="QOW58" s="6"/>
      <c r="QOX58" s="6"/>
      <c r="QOY58" s="6"/>
      <c r="QOZ58" s="6"/>
      <c r="QPA58" s="6"/>
      <c r="QPB58" s="6"/>
      <c r="QPC58" s="6"/>
      <c r="QPD58" s="6"/>
      <c r="QPE58" s="6"/>
      <c r="QPF58" s="6"/>
      <c r="QPG58" s="6"/>
      <c r="QPH58" s="6"/>
      <c r="QPI58" s="6"/>
      <c r="QPJ58" s="6"/>
      <c r="QPK58" s="6"/>
      <c r="QPL58" s="6"/>
      <c r="QPM58" s="6"/>
      <c r="QPN58" s="6"/>
      <c r="QPO58" s="6"/>
      <c r="QPP58" s="6"/>
      <c r="QPQ58" s="6"/>
      <c r="QPR58" s="6"/>
      <c r="QPS58" s="6"/>
      <c r="QPT58" s="6"/>
      <c r="QPU58" s="6"/>
      <c r="QPV58" s="6"/>
      <c r="QPW58" s="6"/>
      <c r="QPX58" s="6"/>
      <c r="QPY58" s="6"/>
      <c r="QPZ58" s="6"/>
      <c r="QQA58" s="6"/>
      <c r="QQB58" s="6"/>
      <c r="QQC58" s="6"/>
      <c r="QQD58" s="6"/>
      <c r="QQE58" s="6"/>
      <c r="QQF58" s="6"/>
      <c r="QQG58" s="6"/>
      <c r="QQH58" s="6"/>
      <c r="QQI58" s="6"/>
      <c r="QQJ58" s="6"/>
      <c r="QQK58" s="6"/>
      <c r="QQL58" s="6"/>
      <c r="QQM58" s="6"/>
      <c r="QQN58" s="6"/>
      <c r="QQO58" s="6"/>
      <c r="QQP58" s="6"/>
      <c r="QQQ58" s="6"/>
      <c r="QQR58" s="6"/>
      <c r="QQS58" s="6"/>
      <c r="QQT58" s="6"/>
      <c r="QQU58" s="6"/>
      <c r="QQV58" s="6"/>
      <c r="QQW58" s="6"/>
      <c r="QQX58" s="6"/>
      <c r="QQY58" s="6"/>
      <c r="QQZ58" s="6"/>
      <c r="QRA58" s="6"/>
      <c r="QRB58" s="6"/>
      <c r="QRC58" s="6"/>
      <c r="QRD58" s="6"/>
      <c r="QRE58" s="6"/>
      <c r="QRF58" s="6"/>
      <c r="QRG58" s="6"/>
      <c r="QRH58" s="6"/>
      <c r="QRI58" s="6"/>
      <c r="QRJ58" s="6"/>
      <c r="QRK58" s="6"/>
      <c r="QRL58" s="6"/>
      <c r="QRM58" s="6"/>
      <c r="QRN58" s="6"/>
      <c r="QRO58" s="6"/>
      <c r="QRP58" s="6"/>
      <c r="QRQ58" s="6"/>
      <c r="QRR58" s="6"/>
      <c r="QRS58" s="6"/>
      <c r="QRT58" s="6"/>
      <c r="QRU58" s="6"/>
      <c r="QRV58" s="6"/>
      <c r="QRW58" s="6"/>
      <c r="QRX58" s="6"/>
      <c r="QRY58" s="6"/>
      <c r="QRZ58" s="6"/>
      <c r="QSA58" s="6"/>
      <c r="QSB58" s="6"/>
      <c r="QSC58" s="6"/>
      <c r="QSD58" s="6"/>
      <c r="QSE58" s="6"/>
      <c r="QSF58" s="6"/>
      <c r="QSG58" s="6"/>
      <c r="QSH58" s="6"/>
      <c r="QSI58" s="6"/>
      <c r="QSJ58" s="6"/>
      <c r="QSK58" s="6"/>
      <c r="QSL58" s="6"/>
      <c r="QSM58" s="6"/>
      <c r="QSN58" s="6"/>
      <c r="QSO58" s="6"/>
      <c r="QSP58" s="6"/>
      <c r="QSQ58" s="6"/>
      <c r="QSR58" s="6"/>
      <c r="QSS58" s="6"/>
      <c r="QST58" s="6"/>
      <c r="QSU58" s="6"/>
      <c r="QSV58" s="6"/>
      <c r="QSW58" s="6"/>
      <c r="QSX58" s="6"/>
      <c r="QSY58" s="6"/>
      <c r="QSZ58" s="6"/>
      <c r="QTA58" s="6"/>
      <c r="QTB58" s="6"/>
      <c r="QTC58" s="6"/>
      <c r="QTD58" s="6"/>
      <c r="QTE58" s="6"/>
      <c r="QTF58" s="6"/>
      <c r="QTG58" s="6"/>
      <c r="QTH58" s="6"/>
      <c r="QTI58" s="6"/>
      <c r="QTJ58" s="6"/>
      <c r="QTK58" s="6"/>
      <c r="QTL58" s="6"/>
      <c r="QTM58" s="6"/>
      <c r="QTN58" s="6"/>
      <c r="QTO58" s="6"/>
      <c r="QTP58" s="6"/>
      <c r="QTQ58" s="6"/>
      <c r="QTR58" s="6"/>
      <c r="QTS58" s="6"/>
      <c r="QTT58" s="6"/>
      <c r="QTU58" s="6"/>
      <c r="QTV58" s="6"/>
      <c r="QTW58" s="6"/>
      <c r="QTX58" s="6"/>
      <c r="QTY58" s="6"/>
      <c r="QTZ58" s="6"/>
      <c r="QUA58" s="6"/>
      <c r="QUB58" s="6"/>
      <c r="QUC58" s="6"/>
      <c r="QUD58" s="6"/>
      <c r="QUE58" s="6"/>
      <c r="QUF58" s="6"/>
      <c r="QUG58" s="6"/>
      <c r="QUH58" s="6"/>
      <c r="QUI58" s="6"/>
      <c r="QUJ58" s="6"/>
      <c r="QUK58" s="6"/>
      <c r="QUL58" s="6"/>
      <c r="QUM58" s="6"/>
      <c r="QUN58" s="6"/>
      <c r="QUO58" s="6"/>
      <c r="QUP58" s="6"/>
      <c r="QUQ58" s="6"/>
      <c r="QUR58" s="6"/>
      <c r="QUS58" s="6"/>
      <c r="QUT58" s="6"/>
      <c r="QUU58" s="6"/>
      <c r="QUV58" s="6"/>
      <c r="QUW58" s="6"/>
      <c r="QUX58" s="6"/>
      <c r="QUY58" s="6"/>
      <c r="QUZ58" s="6"/>
      <c r="QVA58" s="6"/>
      <c r="QVB58" s="6"/>
      <c r="QVC58" s="6"/>
      <c r="QVD58" s="6"/>
      <c r="QVE58" s="6"/>
      <c r="QVF58" s="6"/>
      <c r="QVG58" s="6"/>
      <c r="QVH58" s="6"/>
      <c r="QVI58" s="6"/>
      <c r="QVJ58" s="6"/>
      <c r="QVK58" s="6"/>
      <c r="QVL58" s="6"/>
      <c r="QVM58" s="6"/>
      <c r="QVN58" s="6"/>
      <c r="QVO58" s="6"/>
      <c r="QVP58" s="6"/>
      <c r="QVQ58" s="6"/>
      <c r="QVR58" s="6"/>
      <c r="QVS58" s="6"/>
      <c r="QVT58" s="6"/>
      <c r="QVU58" s="6"/>
      <c r="QVV58" s="6"/>
      <c r="QVW58" s="6"/>
      <c r="QVX58" s="6"/>
      <c r="QVY58" s="6"/>
      <c r="QVZ58" s="6"/>
      <c r="QWA58" s="6"/>
      <c r="QWB58" s="6"/>
      <c r="QWC58" s="6"/>
      <c r="QWD58" s="6"/>
      <c r="QWE58" s="6"/>
      <c r="QWF58" s="6"/>
      <c r="QWG58" s="6"/>
      <c r="QWH58" s="6"/>
      <c r="QWI58" s="6"/>
      <c r="QWJ58" s="6"/>
      <c r="QWK58" s="6"/>
      <c r="QWL58" s="6"/>
      <c r="QWM58" s="6"/>
      <c r="QWN58" s="6"/>
      <c r="QWO58" s="6"/>
      <c r="QWP58" s="6"/>
      <c r="QWQ58" s="6"/>
      <c r="QWR58" s="6"/>
      <c r="QWS58" s="6"/>
      <c r="QWT58" s="6"/>
      <c r="QWU58" s="6"/>
      <c r="QWV58" s="6"/>
      <c r="QWW58" s="6"/>
      <c r="QWX58" s="6"/>
      <c r="QWY58" s="6"/>
      <c r="QWZ58" s="6"/>
      <c r="QXA58" s="6"/>
      <c r="QXB58" s="6"/>
      <c r="QXC58" s="6"/>
      <c r="QXD58" s="6"/>
      <c r="QXE58" s="6"/>
      <c r="QXF58" s="6"/>
      <c r="QXG58" s="6"/>
      <c r="QXH58" s="6"/>
      <c r="QXI58" s="6"/>
      <c r="QXJ58" s="6"/>
      <c r="QXK58" s="6"/>
      <c r="QXL58" s="6"/>
      <c r="QXM58" s="6"/>
      <c r="QXN58" s="6"/>
      <c r="QXO58" s="6"/>
      <c r="QXP58" s="6"/>
      <c r="QXQ58" s="6"/>
      <c r="QXR58" s="6"/>
      <c r="QXS58" s="6"/>
      <c r="QXT58" s="6"/>
      <c r="QXU58" s="6"/>
      <c r="QXV58" s="6"/>
      <c r="QXW58" s="6"/>
      <c r="QXX58" s="6"/>
      <c r="QXY58" s="6"/>
      <c r="QXZ58" s="6"/>
      <c r="QYA58" s="6"/>
      <c r="QYB58" s="6"/>
      <c r="QYC58" s="6"/>
      <c r="QYD58" s="6"/>
      <c r="QYE58" s="6"/>
      <c r="QYF58" s="6"/>
      <c r="QYG58" s="6"/>
      <c r="QYH58" s="6"/>
      <c r="QYI58" s="6"/>
      <c r="QYJ58" s="6"/>
      <c r="QYK58" s="6"/>
      <c r="QYL58" s="6"/>
      <c r="QYM58" s="6"/>
      <c r="QYN58" s="6"/>
      <c r="QYO58" s="6"/>
      <c r="QYP58" s="6"/>
      <c r="QYQ58" s="6"/>
      <c r="QYR58" s="6"/>
      <c r="QYS58" s="6"/>
      <c r="QYT58" s="6"/>
      <c r="QYU58" s="6"/>
      <c r="QYV58" s="6"/>
      <c r="QYW58" s="6"/>
      <c r="QYX58" s="6"/>
      <c r="QYY58" s="6"/>
      <c r="QYZ58" s="6"/>
      <c r="QZA58" s="6"/>
      <c r="QZB58" s="6"/>
      <c r="QZC58" s="6"/>
      <c r="QZD58" s="6"/>
      <c r="QZE58" s="6"/>
      <c r="QZF58" s="6"/>
      <c r="QZG58" s="6"/>
      <c r="QZH58" s="6"/>
      <c r="QZI58" s="6"/>
      <c r="QZJ58" s="6"/>
      <c r="QZK58" s="6"/>
      <c r="QZL58" s="6"/>
      <c r="QZM58" s="6"/>
      <c r="QZN58" s="6"/>
      <c r="QZO58" s="6"/>
      <c r="QZP58" s="6"/>
      <c r="QZQ58" s="6"/>
      <c r="QZR58" s="6"/>
      <c r="QZS58" s="6"/>
      <c r="QZT58" s="6"/>
      <c r="QZU58" s="6"/>
      <c r="QZV58" s="6"/>
      <c r="QZW58" s="6"/>
      <c r="QZX58" s="6"/>
      <c r="QZY58" s="6"/>
      <c r="QZZ58" s="6"/>
      <c r="RAA58" s="6"/>
      <c r="RAB58" s="6"/>
      <c r="RAC58" s="6"/>
      <c r="RAD58" s="6"/>
      <c r="RAE58" s="6"/>
      <c r="RAF58" s="6"/>
      <c r="RAG58" s="6"/>
      <c r="RAH58" s="6"/>
      <c r="RAI58" s="6"/>
      <c r="RAJ58" s="6"/>
      <c r="RAK58" s="6"/>
      <c r="RAL58" s="6"/>
      <c r="RAM58" s="6"/>
      <c r="RAN58" s="6"/>
      <c r="RAO58" s="6"/>
      <c r="RAP58" s="6"/>
      <c r="RAQ58" s="6"/>
      <c r="RAR58" s="6"/>
      <c r="RAS58" s="6"/>
      <c r="RAT58" s="6"/>
      <c r="RAU58" s="6"/>
      <c r="RAV58" s="6"/>
      <c r="RAW58" s="6"/>
      <c r="RAX58" s="6"/>
      <c r="RAY58" s="6"/>
      <c r="RAZ58" s="6"/>
      <c r="RBA58" s="6"/>
      <c r="RBB58" s="6"/>
      <c r="RBC58" s="6"/>
      <c r="RBD58" s="6"/>
      <c r="RBE58" s="6"/>
      <c r="RBF58" s="6"/>
      <c r="RBG58" s="6"/>
      <c r="RBH58" s="6"/>
      <c r="RBI58" s="6"/>
      <c r="RBJ58" s="6"/>
      <c r="RBK58" s="6"/>
      <c r="RBL58" s="6"/>
      <c r="RBM58" s="6"/>
      <c r="RBN58" s="6"/>
      <c r="RBO58" s="6"/>
      <c r="RBP58" s="6"/>
      <c r="RBQ58" s="6"/>
      <c r="RBR58" s="6"/>
      <c r="RBS58" s="6"/>
      <c r="RBT58" s="6"/>
      <c r="RBU58" s="6"/>
      <c r="RBV58" s="6"/>
      <c r="RBW58" s="6"/>
      <c r="RBX58" s="6"/>
      <c r="RBY58" s="6"/>
      <c r="RBZ58" s="6"/>
      <c r="RCA58" s="6"/>
      <c r="RCB58" s="6"/>
      <c r="RCC58" s="6"/>
      <c r="RCD58" s="6"/>
      <c r="RCE58" s="6"/>
      <c r="RCF58" s="6"/>
      <c r="RCG58" s="6"/>
      <c r="RCH58" s="6"/>
      <c r="RCI58" s="6"/>
      <c r="RCJ58" s="6"/>
      <c r="RCK58" s="6"/>
      <c r="RCL58" s="6"/>
      <c r="RCM58" s="6"/>
      <c r="RCN58" s="6"/>
      <c r="RCO58" s="6"/>
      <c r="RCP58" s="6"/>
      <c r="RCQ58" s="6"/>
      <c r="RCR58" s="6"/>
      <c r="RCS58" s="6"/>
      <c r="RCT58" s="6"/>
      <c r="RCU58" s="6"/>
      <c r="RCV58" s="6"/>
      <c r="RCW58" s="6"/>
      <c r="RCX58" s="6"/>
      <c r="RCY58" s="6"/>
      <c r="RCZ58" s="6"/>
      <c r="RDA58" s="6"/>
      <c r="RDB58" s="6"/>
      <c r="RDC58" s="6"/>
      <c r="RDD58" s="6"/>
      <c r="RDE58" s="6"/>
      <c r="RDF58" s="6"/>
      <c r="RDG58" s="6"/>
      <c r="RDH58" s="6"/>
      <c r="RDI58" s="6"/>
      <c r="RDJ58" s="6"/>
      <c r="RDK58" s="6"/>
      <c r="RDL58" s="6"/>
      <c r="RDM58" s="6"/>
      <c r="RDN58" s="6"/>
      <c r="RDO58" s="6"/>
      <c r="RDP58" s="6"/>
      <c r="RDQ58" s="6"/>
      <c r="RDR58" s="6"/>
      <c r="RDS58" s="6"/>
      <c r="RDT58" s="6"/>
      <c r="RDU58" s="6"/>
      <c r="RDV58" s="6"/>
      <c r="RDW58" s="6"/>
      <c r="RDX58" s="6"/>
      <c r="RDY58" s="6"/>
      <c r="RDZ58" s="6"/>
      <c r="REA58" s="6"/>
      <c r="REB58" s="6"/>
      <c r="REC58" s="6"/>
      <c r="RED58" s="6"/>
      <c r="REE58" s="6"/>
      <c r="REF58" s="6"/>
      <c r="REG58" s="6"/>
      <c r="REH58" s="6"/>
      <c r="REI58" s="6"/>
      <c r="REJ58" s="6"/>
      <c r="REK58" s="6"/>
      <c r="REL58" s="6"/>
      <c r="REM58" s="6"/>
      <c r="REN58" s="6"/>
      <c r="REO58" s="6"/>
      <c r="REP58" s="6"/>
      <c r="REQ58" s="6"/>
      <c r="RER58" s="6"/>
      <c r="RES58" s="6"/>
      <c r="RET58" s="6"/>
      <c r="REU58" s="6"/>
      <c r="REV58" s="6"/>
      <c r="REW58" s="6"/>
      <c r="REX58" s="6"/>
      <c r="REY58" s="6"/>
      <c r="REZ58" s="6"/>
      <c r="RFA58" s="6"/>
      <c r="RFB58" s="6"/>
      <c r="RFC58" s="6"/>
      <c r="RFD58" s="6"/>
      <c r="RFE58" s="6"/>
      <c r="RFF58" s="6"/>
      <c r="RFG58" s="6"/>
      <c r="RFH58" s="6"/>
      <c r="RFI58" s="6"/>
      <c r="RFJ58" s="6"/>
      <c r="RFK58" s="6"/>
      <c r="RFL58" s="6"/>
      <c r="RFM58" s="6"/>
      <c r="RFN58" s="6"/>
      <c r="RFO58" s="6"/>
      <c r="RFP58" s="6"/>
      <c r="RFQ58" s="6"/>
      <c r="RFR58" s="6"/>
      <c r="RFS58" s="6"/>
      <c r="RFT58" s="6"/>
      <c r="RFU58" s="6"/>
      <c r="RFV58" s="6"/>
      <c r="RFW58" s="6"/>
      <c r="RFX58" s="6"/>
      <c r="RFY58" s="6"/>
      <c r="RFZ58" s="6"/>
      <c r="RGA58" s="6"/>
      <c r="RGB58" s="6"/>
      <c r="RGC58" s="6"/>
      <c r="RGD58" s="6"/>
      <c r="RGE58" s="6"/>
      <c r="RGF58" s="6"/>
      <c r="RGG58" s="6"/>
      <c r="RGH58" s="6"/>
      <c r="RGI58" s="6"/>
      <c r="RGJ58" s="6"/>
      <c r="RGK58" s="6"/>
      <c r="RGL58" s="6"/>
      <c r="RGM58" s="6"/>
      <c r="RGN58" s="6"/>
      <c r="RGO58" s="6"/>
      <c r="RGP58" s="6"/>
      <c r="RGQ58" s="6"/>
      <c r="RGR58" s="6"/>
      <c r="RGS58" s="6"/>
      <c r="RGT58" s="6"/>
      <c r="RGU58" s="6"/>
      <c r="RGV58" s="6"/>
      <c r="RGW58" s="6"/>
      <c r="RGX58" s="6"/>
      <c r="RGY58" s="6"/>
      <c r="RGZ58" s="6"/>
      <c r="RHA58" s="6"/>
      <c r="RHB58" s="6"/>
      <c r="RHC58" s="6"/>
      <c r="RHD58" s="6"/>
      <c r="RHE58" s="6"/>
      <c r="RHF58" s="6"/>
      <c r="RHG58" s="6"/>
      <c r="RHH58" s="6"/>
      <c r="RHI58" s="6"/>
      <c r="RHJ58" s="6"/>
      <c r="RHK58" s="6"/>
      <c r="RHL58" s="6"/>
      <c r="RHM58" s="6"/>
      <c r="RHN58" s="6"/>
      <c r="RHO58" s="6"/>
      <c r="RHP58" s="6"/>
      <c r="RHQ58" s="6"/>
      <c r="RHR58" s="6"/>
      <c r="RHS58" s="6"/>
      <c r="RHT58" s="6"/>
      <c r="RHU58" s="6"/>
      <c r="RHV58" s="6"/>
      <c r="RHW58" s="6"/>
      <c r="RHX58" s="6"/>
      <c r="RHY58" s="6"/>
      <c r="RHZ58" s="6"/>
      <c r="RIA58" s="6"/>
      <c r="RIB58" s="6"/>
      <c r="RIC58" s="6"/>
      <c r="RID58" s="6"/>
      <c r="RIE58" s="6"/>
      <c r="RIF58" s="6"/>
      <c r="RIG58" s="6"/>
      <c r="RIH58" s="6"/>
      <c r="RII58" s="6"/>
      <c r="RIJ58" s="6"/>
      <c r="RIK58" s="6"/>
      <c r="RIL58" s="6"/>
      <c r="RIM58" s="6"/>
      <c r="RIN58" s="6"/>
      <c r="RIO58" s="6"/>
      <c r="RIP58" s="6"/>
      <c r="RIQ58" s="6"/>
      <c r="RIR58" s="6"/>
      <c r="RIS58" s="6"/>
      <c r="RIT58" s="6"/>
      <c r="RIU58" s="6"/>
      <c r="RIV58" s="6"/>
      <c r="RIW58" s="6"/>
      <c r="RIX58" s="6"/>
      <c r="RIY58" s="6"/>
      <c r="RIZ58" s="6"/>
      <c r="RJA58" s="6"/>
      <c r="RJB58" s="6"/>
      <c r="RJC58" s="6"/>
      <c r="RJD58" s="6"/>
      <c r="RJE58" s="6"/>
      <c r="RJF58" s="6"/>
      <c r="RJG58" s="6"/>
      <c r="RJH58" s="6"/>
      <c r="RJI58" s="6"/>
      <c r="RJJ58" s="6"/>
      <c r="RJK58" s="6"/>
      <c r="RJL58" s="6"/>
      <c r="RJM58" s="6"/>
      <c r="RJN58" s="6"/>
      <c r="RJO58" s="6"/>
      <c r="RJP58" s="6"/>
      <c r="RJQ58" s="6"/>
      <c r="RJR58" s="6"/>
      <c r="RJS58" s="6"/>
      <c r="RJT58" s="6"/>
      <c r="RJU58" s="6"/>
      <c r="RJV58" s="6"/>
      <c r="RJW58" s="6"/>
      <c r="RJX58" s="6"/>
      <c r="RJY58" s="6"/>
      <c r="RJZ58" s="6"/>
      <c r="RKA58" s="6"/>
      <c r="RKB58" s="6"/>
      <c r="RKC58" s="6"/>
      <c r="RKD58" s="6"/>
      <c r="RKE58" s="6"/>
      <c r="RKF58" s="6"/>
      <c r="RKG58" s="6"/>
      <c r="RKH58" s="6"/>
      <c r="RKI58" s="6"/>
      <c r="RKJ58" s="6"/>
      <c r="RKK58" s="6"/>
      <c r="RKL58" s="6"/>
      <c r="RKM58" s="6"/>
      <c r="RKN58" s="6"/>
      <c r="RKO58" s="6"/>
      <c r="RKP58" s="6"/>
      <c r="RKQ58" s="6"/>
      <c r="RKR58" s="6"/>
      <c r="RKS58" s="6"/>
      <c r="RKT58" s="6"/>
      <c r="RKU58" s="6"/>
      <c r="RKV58" s="6"/>
      <c r="RKW58" s="6"/>
      <c r="RKX58" s="6"/>
      <c r="RKY58" s="6"/>
      <c r="RKZ58" s="6"/>
      <c r="RLA58" s="6"/>
      <c r="RLB58" s="6"/>
      <c r="RLC58" s="6"/>
      <c r="RLD58" s="6"/>
      <c r="RLE58" s="6"/>
      <c r="RLF58" s="6"/>
      <c r="RLG58" s="6"/>
      <c r="RLH58" s="6"/>
      <c r="RLI58" s="6"/>
      <c r="RLJ58" s="6"/>
      <c r="RLK58" s="6"/>
      <c r="RLL58" s="6"/>
      <c r="RLM58" s="6"/>
      <c r="RLN58" s="6"/>
      <c r="RLO58" s="6"/>
      <c r="RLP58" s="6"/>
      <c r="RLQ58" s="6"/>
      <c r="RLR58" s="6"/>
      <c r="RLS58" s="6"/>
      <c r="RLT58" s="6"/>
      <c r="RLU58" s="6"/>
      <c r="RLV58" s="6"/>
      <c r="RLW58" s="6"/>
      <c r="RLX58" s="6"/>
      <c r="RLY58" s="6"/>
      <c r="RLZ58" s="6"/>
      <c r="RMA58" s="6"/>
      <c r="RMB58" s="6"/>
      <c r="RMC58" s="6"/>
      <c r="RMD58" s="6"/>
      <c r="RME58" s="6"/>
      <c r="RMF58" s="6"/>
      <c r="RMG58" s="6"/>
      <c r="RMH58" s="6"/>
      <c r="RMI58" s="6"/>
      <c r="RMJ58" s="6"/>
      <c r="RMK58" s="6"/>
      <c r="RML58" s="6"/>
      <c r="RMM58" s="6"/>
      <c r="RMN58" s="6"/>
      <c r="RMO58" s="6"/>
      <c r="RMP58" s="6"/>
      <c r="RMQ58" s="6"/>
      <c r="RMR58" s="6"/>
      <c r="RMS58" s="6"/>
      <c r="RMT58" s="6"/>
      <c r="RMU58" s="6"/>
      <c r="RMV58" s="6"/>
      <c r="RMW58" s="6"/>
      <c r="RMX58" s="6"/>
      <c r="RMY58" s="6"/>
      <c r="RMZ58" s="6"/>
      <c r="RNA58" s="6"/>
      <c r="RNB58" s="6"/>
      <c r="RNC58" s="6"/>
      <c r="RND58" s="6"/>
      <c r="RNE58" s="6"/>
      <c r="RNF58" s="6"/>
      <c r="RNG58" s="6"/>
      <c r="RNH58" s="6"/>
      <c r="RNI58" s="6"/>
      <c r="RNJ58" s="6"/>
      <c r="RNK58" s="6"/>
      <c r="RNL58" s="6"/>
      <c r="RNM58" s="6"/>
      <c r="RNN58" s="6"/>
      <c r="RNO58" s="6"/>
      <c r="RNP58" s="6"/>
      <c r="RNQ58" s="6"/>
      <c r="RNR58" s="6"/>
      <c r="RNS58" s="6"/>
      <c r="RNT58" s="6"/>
      <c r="RNU58" s="6"/>
      <c r="RNV58" s="6"/>
      <c r="RNW58" s="6"/>
      <c r="RNX58" s="6"/>
      <c r="RNY58" s="6"/>
      <c r="RNZ58" s="6"/>
      <c r="ROA58" s="6"/>
      <c r="ROB58" s="6"/>
      <c r="ROC58" s="6"/>
      <c r="ROD58" s="6"/>
      <c r="ROE58" s="6"/>
      <c r="ROF58" s="6"/>
      <c r="ROG58" s="6"/>
      <c r="ROH58" s="6"/>
      <c r="ROI58" s="6"/>
      <c r="ROJ58" s="6"/>
      <c r="ROK58" s="6"/>
      <c r="ROL58" s="6"/>
      <c r="ROM58" s="6"/>
      <c r="RON58" s="6"/>
      <c r="ROO58" s="6"/>
      <c r="ROP58" s="6"/>
      <c r="ROQ58" s="6"/>
      <c r="ROR58" s="6"/>
      <c r="ROS58" s="6"/>
      <c r="ROT58" s="6"/>
      <c r="ROU58" s="6"/>
      <c r="ROV58" s="6"/>
      <c r="ROW58" s="6"/>
      <c r="ROX58" s="6"/>
      <c r="ROY58" s="6"/>
      <c r="ROZ58" s="6"/>
      <c r="RPA58" s="6"/>
      <c r="RPB58" s="6"/>
      <c r="RPC58" s="6"/>
      <c r="RPD58" s="6"/>
      <c r="RPE58" s="6"/>
      <c r="RPF58" s="6"/>
      <c r="RPG58" s="6"/>
      <c r="RPH58" s="6"/>
      <c r="RPI58" s="6"/>
      <c r="RPJ58" s="6"/>
      <c r="RPK58" s="6"/>
      <c r="RPL58" s="6"/>
      <c r="RPM58" s="6"/>
      <c r="RPN58" s="6"/>
      <c r="RPO58" s="6"/>
      <c r="RPP58" s="6"/>
      <c r="RPQ58" s="6"/>
      <c r="RPR58" s="6"/>
      <c r="RPS58" s="6"/>
      <c r="RPT58" s="6"/>
      <c r="RPU58" s="6"/>
      <c r="RPV58" s="6"/>
      <c r="RPW58" s="6"/>
      <c r="RPX58" s="6"/>
      <c r="RPY58" s="6"/>
      <c r="RPZ58" s="6"/>
      <c r="RQA58" s="6"/>
      <c r="RQB58" s="6"/>
      <c r="RQC58" s="6"/>
      <c r="RQD58" s="6"/>
      <c r="RQE58" s="6"/>
      <c r="RQF58" s="6"/>
      <c r="RQG58" s="6"/>
      <c r="RQH58" s="6"/>
      <c r="RQI58" s="6"/>
      <c r="RQJ58" s="6"/>
      <c r="RQK58" s="6"/>
      <c r="RQL58" s="6"/>
      <c r="RQM58" s="6"/>
      <c r="RQN58" s="6"/>
      <c r="RQO58" s="6"/>
      <c r="RQP58" s="6"/>
      <c r="RQQ58" s="6"/>
      <c r="RQR58" s="6"/>
      <c r="RQS58" s="6"/>
      <c r="RQT58" s="6"/>
      <c r="RQU58" s="6"/>
      <c r="RQV58" s="6"/>
      <c r="RQW58" s="6"/>
      <c r="RQX58" s="6"/>
      <c r="RQY58" s="6"/>
      <c r="RQZ58" s="6"/>
      <c r="RRA58" s="6"/>
      <c r="RRB58" s="6"/>
      <c r="RRC58" s="6"/>
      <c r="RRD58" s="6"/>
      <c r="RRE58" s="6"/>
      <c r="RRF58" s="6"/>
      <c r="RRG58" s="6"/>
      <c r="RRH58" s="6"/>
      <c r="RRI58" s="6"/>
      <c r="RRJ58" s="6"/>
      <c r="RRK58" s="6"/>
      <c r="RRL58" s="6"/>
      <c r="RRM58" s="6"/>
      <c r="RRN58" s="6"/>
      <c r="RRO58" s="6"/>
      <c r="RRP58" s="6"/>
      <c r="RRQ58" s="6"/>
      <c r="RRR58" s="6"/>
      <c r="RRS58" s="6"/>
      <c r="RRT58" s="6"/>
      <c r="RRU58" s="6"/>
      <c r="RRV58" s="6"/>
      <c r="RRW58" s="6"/>
      <c r="RRX58" s="6"/>
      <c r="RRY58" s="6"/>
      <c r="RRZ58" s="6"/>
      <c r="RSA58" s="6"/>
      <c r="RSB58" s="6"/>
      <c r="RSC58" s="6"/>
      <c r="RSD58" s="6"/>
      <c r="RSE58" s="6"/>
      <c r="RSF58" s="6"/>
      <c r="RSG58" s="6"/>
      <c r="RSH58" s="6"/>
      <c r="RSI58" s="6"/>
      <c r="RSJ58" s="6"/>
      <c r="RSK58" s="6"/>
      <c r="RSL58" s="6"/>
      <c r="RSM58" s="6"/>
      <c r="RSN58" s="6"/>
      <c r="RSO58" s="6"/>
      <c r="RSP58" s="6"/>
      <c r="RSQ58" s="6"/>
      <c r="RSR58" s="6"/>
      <c r="RSS58" s="6"/>
      <c r="RST58" s="6"/>
      <c r="RSU58" s="6"/>
      <c r="RSV58" s="6"/>
      <c r="RSW58" s="6"/>
      <c r="RSX58" s="6"/>
      <c r="RSY58" s="6"/>
      <c r="RSZ58" s="6"/>
      <c r="RTA58" s="6"/>
      <c r="RTB58" s="6"/>
      <c r="RTC58" s="6"/>
      <c r="RTD58" s="6"/>
      <c r="RTE58" s="6"/>
      <c r="RTF58" s="6"/>
      <c r="RTG58" s="6"/>
      <c r="RTH58" s="6"/>
      <c r="RTI58" s="6"/>
      <c r="RTJ58" s="6"/>
      <c r="RTK58" s="6"/>
      <c r="RTL58" s="6"/>
      <c r="RTM58" s="6"/>
      <c r="RTN58" s="6"/>
      <c r="RTO58" s="6"/>
      <c r="RTP58" s="6"/>
      <c r="RTQ58" s="6"/>
      <c r="RTR58" s="6"/>
      <c r="RTS58" s="6"/>
      <c r="RTT58" s="6"/>
      <c r="RTU58" s="6"/>
      <c r="RTV58" s="6"/>
      <c r="RTW58" s="6"/>
      <c r="RTX58" s="6"/>
      <c r="RTY58" s="6"/>
      <c r="RTZ58" s="6"/>
      <c r="RUA58" s="6"/>
      <c r="RUB58" s="6"/>
      <c r="RUC58" s="6"/>
      <c r="RUD58" s="6"/>
      <c r="RUE58" s="6"/>
      <c r="RUF58" s="6"/>
      <c r="RUG58" s="6"/>
      <c r="RUH58" s="6"/>
      <c r="RUI58" s="6"/>
      <c r="RUJ58" s="6"/>
      <c r="RUK58" s="6"/>
      <c r="RUL58" s="6"/>
      <c r="RUM58" s="6"/>
      <c r="RUN58" s="6"/>
      <c r="RUO58" s="6"/>
      <c r="RUP58" s="6"/>
      <c r="RUQ58" s="6"/>
      <c r="RUR58" s="6"/>
      <c r="RUS58" s="6"/>
      <c r="RUT58" s="6"/>
      <c r="RUU58" s="6"/>
      <c r="RUV58" s="6"/>
      <c r="RUW58" s="6"/>
      <c r="RUX58" s="6"/>
      <c r="RUY58" s="6"/>
      <c r="RUZ58" s="6"/>
      <c r="RVA58" s="6"/>
      <c r="RVB58" s="6"/>
      <c r="RVC58" s="6"/>
      <c r="RVD58" s="6"/>
      <c r="RVE58" s="6"/>
      <c r="RVF58" s="6"/>
      <c r="RVG58" s="6"/>
      <c r="RVH58" s="6"/>
      <c r="RVI58" s="6"/>
      <c r="RVJ58" s="6"/>
      <c r="RVK58" s="6"/>
      <c r="RVL58" s="6"/>
      <c r="RVM58" s="6"/>
      <c r="RVN58" s="6"/>
      <c r="RVO58" s="6"/>
      <c r="RVP58" s="6"/>
      <c r="RVQ58" s="6"/>
      <c r="RVR58" s="6"/>
      <c r="RVS58" s="6"/>
      <c r="RVT58" s="6"/>
      <c r="RVU58" s="6"/>
      <c r="RVV58" s="6"/>
      <c r="RVW58" s="6"/>
      <c r="RVX58" s="6"/>
      <c r="RVY58" s="6"/>
      <c r="RVZ58" s="6"/>
      <c r="RWA58" s="6"/>
      <c r="RWB58" s="6"/>
      <c r="RWC58" s="6"/>
      <c r="RWD58" s="6"/>
      <c r="RWE58" s="6"/>
      <c r="RWF58" s="6"/>
      <c r="RWG58" s="6"/>
      <c r="RWH58" s="6"/>
      <c r="RWI58" s="6"/>
      <c r="RWJ58" s="6"/>
      <c r="RWK58" s="6"/>
      <c r="RWL58" s="6"/>
      <c r="RWM58" s="6"/>
      <c r="RWN58" s="6"/>
      <c r="RWO58" s="6"/>
      <c r="RWP58" s="6"/>
      <c r="RWQ58" s="6"/>
      <c r="RWR58" s="6"/>
      <c r="RWS58" s="6"/>
      <c r="RWT58" s="6"/>
      <c r="RWU58" s="6"/>
      <c r="RWV58" s="6"/>
      <c r="RWW58" s="6"/>
      <c r="RWX58" s="6"/>
      <c r="RWY58" s="6"/>
      <c r="RWZ58" s="6"/>
      <c r="RXA58" s="6"/>
      <c r="RXB58" s="6"/>
      <c r="RXC58" s="6"/>
      <c r="RXD58" s="6"/>
      <c r="RXE58" s="6"/>
      <c r="RXF58" s="6"/>
      <c r="RXG58" s="6"/>
      <c r="RXH58" s="6"/>
      <c r="RXI58" s="6"/>
      <c r="RXJ58" s="6"/>
      <c r="RXK58" s="6"/>
      <c r="RXL58" s="6"/>
      <c r="RXM58" s="6"/>
      <c r="RXN58" s="6"/>
      <c r="RXO58" s="6"/>
      <c r="RXP58" s="6"/>
      <c r="RXQ58" s="6"/>
      <c r="RXR58" s="6"/>
      <c r="RXS58" s="6"/>
      <c r="RXT58" s="6"/>
      <c r="RXU58" s="6"/>
      <c r="RXV58" s="6"/>
      <c r="RXW58" s="6"/>
      <c r="RXX58" s="6"/>
      <c r="RXY58" s="6"/>
      <c r="RXZ58" s="6"/>
      <c r="RYA58" s="6"/>
      <c r="RYB58" s="6"/>
      <c r="RYC58" s="6"/>
      <c r="RYD58" s="6"/>
      <c r="RYE58" s="6"/>
      <c r="RYF58" s="6"/>
      <c r="RYG58" s="6"/>
      <c r="RYH58" s="6"/>
      <c r="RYI58" s="6"/>
      <c r="RYJ58" s="6"/>
      <c r="RYK58" s="6"/>
      <c r="RYL58" s="6"/>
      <c r="RYM58" s="6"/>
      <c r="RYN58" s="6"/>
      <c r="RYO58" s="6"/>
      <c r="RYP58" s="6"/>
      <c r="RYQ58" s="6"/>
      <c r="RYR58" s="6"/>
      <c r="RYS58" s="6"/>
      <c r="RYT58" s="6"/>
      <c r="RYU58" s="6"/>
      <c r="RYV58" s="6"/>
      <c r="RYW58" s="6"/>
      <c r="RYX58" s="6"/>
      <c r="RYY58" s="6"/>
      <c r="RYZ58" s="6"/>
      <c r="RZA58" s="6"/>
      <c r="RZB58" s="6"/>
      <c r="RZC58" s="6"/>
      <c r="RZD58" s="6"/>
      <c r="RZE58" s="6"/>
      <c r="RZF58" s="6"/>
      <c r="RZG58" s="6"/>
      <c r="RZH58" s="6"/>
      <c r="RZI58" s="6"/>
      <c r="RZJ58" s="6"/>
      <c r="RZK58" s="6"/>
      <c r="RZL58" s="6"/>
      <c r="RZM58" s="6"/>
      <c r="RZN58" s="6"/>
      <c r="RZO58" s="6"/>
      <c r="RZP58" s="6"/>
      <c r="RZQ58" s="6"/>
      <c r="RZR58" s="6"/>
      <c r="RZS58" s="6"/>
      <c r="RZT58" s="6"/>
      <c r="RZU58" s="6"/>
      <c r="RZV58" s="6"/>
      <c r="RZW58" s="6"/>
      <c r="RZX58" s="6"/>
      <c r="RZY58" s="6"/>
      <c r="RZZ58" s="6"/>
      <c r="SAA58" s="6"/>
      <c r="SAB58" s="6"/>
      <c r="SAC58" s="6"/>
      <c r="SAD58" s="6"/>
      <c r="SAE58" s="6"/>
      <c r="SAF58" s="6"/>
      <c r="SAG58" s="6"/>
      <c r="SAH58" s="6"/>
      <c r="SAI58" s="6"/>
      <c r="SAJ58" s="6"/>
      <c r="SAK58" s="6"/>
      <c r="SAL58" s="6"/>
      <c r="SAM58" s="6"/>
      <c r="SAN58" s="6"/>
      <c r="SAO58" s="6"/>
      <c r="SAP58" s="6"/>
      <c r="SAQ58" s="6"/>
      <c r="SAR58" s="6"/>
      <c r="SAS58" s="6"/>
      <c r="SAT58" s="6"/>
      <c r="SAU58" s="6"/>
      <c r="SAV58" s="6"/>
      <c r="SAW58" s="6"/>
      <c r="SAX58" s="6"/>
      <c r="SAY58" s="6"/>
      <c r="SAZ58" s="6"/>
      <c r="SBA58" s="6"/>
      <c r="SBB58" s="6"/>
      <c r="SBC58" s="6"/>
      <c r="SBD58" s="6"/>
      <c r="SBE58" s="6"/>
      <c r="SBF58" s="6"/>
      <c r="SBG58" s="6"/>
      <c r="SBH58" s="6"/>
      <c r="SBI58" s="6"/>
      <c r="SBJ58" s="6"/>
      <c r="SBK58" s="6"/>
      <c r="SBL58" s="6"/>
      <c r="SBM58" s="6"/>
      <c r="SBN58" s="6"/>
      <c r="SBO58" s="6"/>
      <c r="SBP58" s="6"/>
      <c r="SBQ58" s="6"/>
      <c r="SBR58" s="6"/>
      <c r="SBS58" s="6"/>
      <c r="SBT58" s="6"/>
      <c r="SBU58" s="6"/>
      <c r="SBV58" s="6"/>
      <c r="SBW58" s="6"/>
      <c r="SBX58" s="6"/>
      <c r="SBY58" s="6"/>
      <c r="SBZ58" s="6"/>
      <c r="SCA58" s="6"/>
      <c r="SCB58" s="6"/>
      <c r="SCC58" s="6"/>
      <c r="SCD58" s="6"/>
      <c r="SCE58" s="6"/>
      <c r="SCF58" s="6"/>
      <c r="SCG58" s="6"/>
      <c r="SCH58" s="6"/>
      <c r="SCI58" s="6"/>
      <c r="SCJ58" s="6"/>
      <c r="SCK58" s="6"/>
      <c r="SCL58" s="6"/>
      <c r="SCM58" s="6"/>
      <c r="SCN58" s="6"/>
      <c r="SCO58" s="6"/>
      <c r="SCP58" s="6"/>
      <c r="SCQ58" s="6"/>
      <c r="SCR58" s="6"/>
      <c r="SCS58" s="6"/>
      <c r="SCT58" s="6"/>
      <c r="SCU58" s="6"/>
      <c r="SCV58" s="6"/>
      <c r="SCW58" s="6"/>
      <c r="SCX58" s="6"/>
      <c r="SCY58" s="6"/>
      <c r="SCZ58" s="6"/>
      <c r="SDA58" s="6"/>
      <c r="SDB58" s="6"/>
      <c r="SDC58" s="6"/>
      <c r="SDD58" s="6"/>
      <c r="SDE58" s="6"/>
      <c r="SDF58" s="6"/>
      <c r="SDG58" s="6"/>
      <c r="SDH58" s="6"/>
      <c r="SDI58" s="6"/>
      <c r="SDJ58" s="6"/>
      <c r="SDK58" s="6"/>
      <c r="SDL58" s="6"/>
      <c r="SDM58" s="6"/>
      <c r="SDN58" s="6"/>
      <c r="SDO58" s="6"/>
      <c r="SDP58" s="6"/>
      <c r="SDQ58" s="6"/>
      <c r="SDR58" s="6"/>
      <c r="SDS58" s="6"/>
      <c r="SDT58" s="6"/>
      <c r="SDU58" s="6"/>
      <c r="SDV58" s="6"/>
      <c r="SDW58" s="6"/>
      <c r="SDX58" s="6"/>
      <c r="SDY58" s="6"/>
      <c r="SDZ58" s="6"/>
      <c r="SEA58" s="6"/>
      <c r="SEB58" s="6"/>
      <c r="SEC58" s="6"/>
      <c r="SED58" s="6"/>
      <c r="SEE58" s="6"/>
      <c r="SEF58" s="6"/>
      <c r="SEG58" s="6"/>
      <c r="SEH58" s="6"/>
      <c r="SEI58" s="6"/>
      <c r="SEJ58" s="6"/>
      <c r="SEK58" s="6"/>
      <c r="SEL58" s="6"/>
      <c r="SEM58" s="6"/>
      <c r="SEN58" s="6"/>
      <c r="SEO58" s="6"/>
      <c r="SEP58" s="6"/>
      <c r="SEQ58" s="6"/>
      <c r="SER58" s="6"/>
      <c r="SES58" s="6"/>
      <c r="SET58" s="6"/>
      <c r="SEU58" s="6"/>
      <c r="SEV58" s="6"/>
      <c r="SEW58" s="6"/>
      <c r="SEX58" s="6"/>
      <c r="SEY58" s="6"/>
      <c r="SEZ58" s="6"/>
      <c r="SFA58" s="6"/>
      <c r="SFB58" s="6"/>
      <c r="SFC58" s="6"/>
      <c r="SFD58" s="6"/>
      <c r="SFE58" s="6"/>
      <c r="SFF58" s="6"/>
      <c r="SFG58" s="6"/>
      <c r="SFH58" s="6"/>
      <c r="SFI58" s="6"/>
      <c r="SFJ58" s="6"/>
      <c r="SFK58" s="6"/>
      <c r="SFL58" s="6"/>
      <c r="SFM58" s="6"/>
      <c r="SFN58" s="6"/>
      <c r="SFO58" s="6"/>
      <c r="SFP58" s="6"/>
      <c r="SFQ58" s="6"/>
      <c r="SFR58" s="6"/>
      <c r="SFS58" s="6"/>
      <c r="SFT58" s="6"/>
      <c r="SFU58" s="6"/>
      <c r="SFV58" s="6"/>
      <c r="SFW58" s="6"/>
      <c r="SFX58" s="6"/>
      <c r="SFY58" s="6"/>
      <c r="SFZ58" s="6"/>
      <c r="SGA58" s="6"/>
      <c r="SGB58" s="6"/>
      <c r="SGC58" s="6"/>
      <c r="SGD58" s="6"/>
      <c r="SGE58" s="6"/>
      <c r="SGF58" s="6"/>
      <c r="SGG58" s="6"/>
      <c r="SGH58" s="6"/>
      <c r="SGI58" s="6"/>
      <c r="SGJ58" s="6"/>
      <c r="SGK58" s="6"/>
      <c r="SGL58" s="6"/>
      <c r="SGM58" s="6"/>
      <c r="SGN58" s="6"/>
      <c r="SGO58" s="6"/>
      <c r="SGP58" s="6"/>
      <c r="SGQ58" s="6"/>
      <c r="SGR58" s="6"/>
      <c r="SGS58" s="6"/>
      <c r="SGT58" s="6"/>
      <c r="SGU58" s="6"/>
      <c r="SGV58" s="6"/>
      <c r="SGW58" s="6"/>
      <c r="SGX58" s="6"/>
      <c r="SGY58" s="6"/>
      <c r="SGZ58" s="6"/>
      <c r="SHA58" s="6"/>
      <c r="SHB58" s="6"/>
      <c r="SHC58" s="6"/>
      <c r="SHD58" s="6"/>
      <c r="SHE58" s="6"/>
      <c r="SHF58" s="6"/>
      <c r="SHG58" s="6"/>
      <c r="SHH58" s="6"/>
      <c r="SHI58" s="6"/>
      <c r="SHJ58" s="6"/>
      <c r="SHK58" s="6"/>
      <c r="SHL58" s="6"/>
      <c r="SHM58" s="6"/>
      <c r="SHN58" s="6"/>
      <c r="SHO58" s="6"/>
      <c r="SHP58" s="6"/>
      <c r="SHQ58" s="6"/>
      <c r="SHR58" s="6"/>
      <c r="SHS58" s="6"/>
      <c r="SHT58" s="6"/>
      <c r="SHU58" s="6"/>
      <c r="SHV58" s="6"/>
      <c r="SHW58" s="6"/>
      <c r="SHX58" s="6"/>
      <c r="SHY58" s="6"/>
      <c r="SHZ58" s="6"/>
      <c r="SIA58" s="6"/>
      <c r="SIB58" s="6"/>
      <c r="SIC58" s="6"/>
      <c r="SID58" s="6"/>
      <c r="SIE58" s="6"/>
      <c r="SIF58" s="6"/>
      <c r="SIG58" s="6"/>
      <c r="SIH58" s="6"/>
      <c r="SII58" s="6"/>
      <c r="SIJ58" s="6"/>
      <c r="SIK58" s="6"/>
      <c r="SIL58" s="6"/>
      <c r="SIM58" s="6"/>
      <c r="SIN58" s="6"/>
      <c r="SIO58" s="6"/>
      <c r="SIP58" s="6"/>
      <c r="SIQ58" s="6"/>
      <c r="SIR58" s="6"/>
      <c r="SIS58" s="6"/>
      <c r="SIT58" s="6"/>
      <c r="SIU58" s="6"/>
      <c r="SIV58" s="6"/>
      <c r="SIW58" s="6"/>
      <c r="SIX58" s="6"/>
      <c r="SIY58" s="6"/>
      <c r="SIZ58" s="6"/>
      <c r="SJA58" s="6"/>
      <c r="SJB58" s="6"/>
      <c r="SJC58" s="6"/>
      <c r="SJD58" s="6"/>
      <c r="SJE58" s="6"/>
      <c r="SJF58" s="6"/>
      <c r="SJG58" s="6"/>
      <c r="SJH58" s="6"/>
      <c r="SJI58" s="6"/>
      <c r="SJJ58" s="6"/>
      <c r="SJK58" s="6"/>
      <c r="SJL58" s="6"/>
      <c r="SJM58" s="6"/>
      <c r="SJN58" s="6"/>
      <c r="SJO58" s="6"/>
      <c r="SJP58" s="6"/>
      <c r="SJQ58" s="6"/>
      <c r="SJR58" s="6"/>
      <c r="SJS58" s="6"/>
      <c r="SJT58" s="6"/>
      <c r="SJU58" s="6"/>
      <c r="SJV58" s="6"/>
      <c r="SJW58" s="6"/>
      <c r="SJX58" s="6"/>
      <c r="SJY58" s="6"/>
      <c r="SJZ58" s="6"/>
      <c r="SKA58" s="6"/>
      <c r="SKB58" s="6"/>
      <c r="SKC58" s="6"/>
      <c r="SKD58" s="6"/>
      <c r="SKE58" s="6"/>
      <c r="SKF58" s="6"/>
      <c r="SKG58" s="6"/>
      <c r="SKH58" s="6"/>
      <c r="SKI58" s="6"/>
      <c r="SKJ58" s="6"/>
      <c r="SKK58" s="6"/>
      <c r="SKL58" s="6"/>
      <c r="SKM58" s="6"/>
      <c r="SKN58" s="6"/>
      <c r="SKO58" s="6"/>
      <c r="SKP58" s="6"/>
      <c r="SKQ58" s="6"/>
      <c r="SKR58" s="6"/>
      <c r="SKS58" s="6"/>
      <c r="SKT58" s="6"/>
      <c r="SKU58" s="6"/>
      <c r="SKV58" s="6"/>
      <c r="SKW58" s="6"/>
      <c r="SKX58" s="6"/>
      <c r="SKY58" s="6"/>
      <c r="SKZ58" s="6"/>
      <c r="SLA58" s="6"/>
      <c r="SLB58" s="6"/>
      <c r="SLC58" s="6"/>
      <c r="SLD58" s="6"/>
      <c r="SLE58" s="6"/>
      <c r="SLF58" s="6"/>
      <c r="SLG58" s="6"/>
      <c r="SLH58" s="6"/>
      <c r="SLI58" s="6"/>
      <c r="SLJ58" s="6"/>
      <c r="SLK58" s="6"/>
      <c r="SLL58" s="6"/>
      <c r="SLM58" s="6"/>
      <c r="SLN58" s="6"/>
      <c r="SLO58" s="6"/>
      <c r="SLP58" s="6"/>
      <c r="SLQ58" s="6"/>
      <c r="SLR58" s="6"/>
      <c r="SLS58" s="6"/>
      <c r="SLT58" s="6"/>
      <c r="SLU58" s="6"/>
      <c r="SLV58" s="6"/>
      <c r="SLW58" s="6"/>
      <c r="SLX58" s="6"/>
      <c r="SLY58" s="6"/>
      <c r="SLZ58" s="6"/>
      <c r="SMA58" s="6"/>
      <c r="SMB58" s="6"/>
      <c r="SMC58" s="6"/>
      <c r="SMD58" s="6"/>
      <c r="SME58" s="6"/>
      <c r="SMF58" s="6"/>
      <c r="SMG58" s="6"/>
      <c r="SMH58" s="6"/>
      <c r="SMI58" s="6"/>
      <c r="SMJ58" s="6"/>
      <c r="SMK58" s="6"/>
      <c r="SML58" s="6"/>
      <c r="SMM58" s="6"/>
      <c r="SMN58" s="6"/>
      <c r="SMO58" s="6"/>
      <c r="SMP58" s="6"/>
      <c r="SMQ58" s="6"/>
      <c r="SMR58" s="6"/>
      <c r="SMS58" s="6"/>
      <c r="SMT58" s="6"/>
      <c r="SMU58" s="6"/>
      <c r="SMV58" s="6"/>
      <c r="SMW58" s="6"/>
      <c r="SMX58" s="6"/>
      <c r="SMY58" s="6"/>
      <c r="SMZ58" s="6"/>
      <c r="SNA58" s="6"/>
      <c r="SNB58" s="6"/>
      <c r="SNC58" s="6"/>
      <c r="SND58" s="6"/>
      <c r="SNE58" s="6"/>
      <c r="SNF58" s="6"/>
      <c r="SNG58" s="6"/>
      <c r="SNH58" s="6"/>
      <c r="SNI58" s="6"/>
      <c r="SNJ58" s="6"/>
      <c r="SNK58" s="6"/>
      <c r="SNL58" s="6"/>
      <c r="SNM58" s="6"/>
      <c r="SNN58" s="6"/>
      <c r="SNO58" s="6"/>
      <c r="SNP58" s="6"/>
      <c r="SNQ58" s="6"/>
      <c r="SNR58" s="6"/>
      <c r="SNS58" s="6"/>
      <c r="SNT58" s="6"/>
      <c r="SNU58" s="6"/>
      <c r="SNV58" s="6"/>
      <c r="SNW58" s="6"/>
      <c r="SNX58" s="6"/>
      <c r="SNY58" s="6"/>
      <c r="SNZ58" s="6"/>
      <c r="SOA58" s="6"/>
      <c r="SOB58" s="6"/>
      <c r="SOC58" s="6"/>
      <c r="SOD58" s="6"/>
      <c r="SOE58" s="6"/>
      <c r="SOF58" s="6"/>
      <c r="SOG58" s="6"/>
      <c r="SOH58" s="6"/>
      <c r="SOI58" s="6"/>
      <c r="SOJ58" s="6"/>
      <c r="SOK58" s="6"/>
      <c r="SOL58" s="6"/>
      <c r="SOM58" s="6"/>
      <c r="SON58" s="6"/>
      <c r="SOO58" s="6"/>
      <c r="SOP58" s="6"/>
      <c r="SOQ58" s="6"/>
      <c r="SOR58" s="6"/>
      <c r="SOS58" s="6"/>
      <c r="SOT58" s="6"/>
      <c r="SOU58" s="6"/>
      <c r="SOV58" s="6"/>
      <c r="SOW58" s="6"/>
      <c r="SOX58" s="6"/>
      <c r="SOY58" s="6"/>
      <c r="SOZ58" s="6"/>
      <c r="SPA58" s="6"/>
      <c r="SPB58" s="6"/>
      <c r="SPC58" s="6"/>
      <c r="SPD58" s="6"/>
      <c r="SPE58" s="6"/>
      <c r="SPF58" s="6"/>
      <c r="SPG58" s="6"/>
      <c r="SPH58" s="6"/>
      <c r="SPI58" s="6"/>
      <c r="SPJ58" s="6"/>
      <c r="SPK58" s="6"/>
      <c r="SPL58" s="6"/>
      <c r="SPM58" s="6"/>
      <c r="SPN58" s="6"/>
      <c r="SPO58" s="6"/>
      <c r="SPP58" s="6"/>
      <c r="SPQ58" s="6"/>
      <c r="SPR58" s="6"/>
      <c r="SPS58" s="6"/>
      <c r="SPT58" s="6"/>
      <c r="SPU58" s="6"/>
      <c r="SPV58" s="6"/>
      <c r="SPW58" s="6"/>
      <c r="SPX58" s="6"/>
      <c r="SPY58" s="6"/>
      <c r="SPZ58" s="6"/>
      <c r="SQA58" s="6"/>
      <c r="SQB58" s="6"/>
      <c r="SQC58" s="6"/>
      <c r="SQD58" s="6"/>
      <c r="SQE58" s="6"/>
      <c r="SQF58" s="6"/>
      <c r="SQG58" s="6"/>
      <c r="SQH58" s="6"/>
      <c r="SQI58" s="6"/>
      <c r="SQJ58" s="6"/>
      <c r="SQK58" s="6"/>
      <c r="SQL58" s="6"/>
      <c r="SQM58" s="6"/>
      <c r="SQN58" s="6"/>
      <c r="SQO58" s="6"/>
      <c r="SQP58" s="6"/>
      <c r="SQQ58" s="6"/>
      <c r="SQR58" s="6"/>
      <c r="SQS58" s="6"/>
      <c r="SQT58" s="6"/>
      <c r="SQU58" s="6"/>
      <c r="SQV58" s="6"/>
      <c r="SQW58" s="6"/>
      <c r="SQX58" s="6"/>
      <c r="SQY58" s="6"/>
      <c r="SQZ58" s="6"/>
      <c r="SRA58" s="6"/>
      <c r="SRB58" s="6"/>
      <c r="SRC58" s="6"/>
      <c r="SRD58" s="6"/>
      <c r="SRE58" s="6"/>
      <c r="SRF58" s="6"/>
      <c r="SRG58" s="6"/>
      <c r="SRH58" s="6"/>
      <c r="SRI58" s="6"/>
      <c r="SRJ58" s="6"/>
      <c r="SRK58" s="6"/>
      <c r="SRL58" s="6"/>
      <c r="SRM58" s="6"/>
      <c r="SRN58" s="6"/>
      <c r="SRO58" s="6"/>
      <c r="SRP58" s="6"/>
      <c r="SRQ58" s="6"/>
      <c r="SRR58" s="6"/>
      <c r="SRS58" s="6"/>
      <c r="SRT58" s="6"/>
      <c r="SRU58" s="6"/>
      <c r="SRV58" s="6"/>
      <c r="SRW58" s="6"/>
      <c r="SRX58" s="6"/>
      <c r="SRY58" s="6"/>
      <c r="SRZ58" s="6"/>
      <c r="SSA58" s="6"/>
      <c r="SSB58" s="6"/>
      <c r="SSC58" s="6"/>
      <c r="SSD58" s="6"/>
      <c r="SSE58" s="6"/>
      <c r="SSF58" s="6"/>
      <c r="SSG58" s="6"/>
      <c r="SSH58" s="6"/>
      <c r="SSI58" s="6"/>
      <c r="SSJ58" s="6"/>
      <c r="SSK58" s="6"/>
      <c r="SSL58" s="6"/>
      <c r="SSM58" s="6"/>
      <c r="SSN58" s="6"/>
      <c r="SSO58" s="6"/>
      <c r="SSP58" s="6"/>
      <c r="SSQ58" s="6"/>
      <c r="SSR58" s="6"/>
      <c r="SSS58" s="6"/>
      <c r="SST58" s="6"/>
      <c r="SSU58" s="6"/>
      <c r="SSV58" s="6"/>
      <c r="SSW58" s="6"/>
      <c r="SSX58" s="6"/>
      <c r="SSY58" s="6"/>
      <c r="SSZ58" s="6"/>
      <c r="STA58" s="6"/>
      <c r="STB58" s="6"/>
      <c r="STC58" s="6"/>
      <c r="STD58" s="6"/>
      <c r="STE58" s="6"/>
      <c r="STF58" s="6"/>
      <c r="STG58" s="6"/>
      <c r="STH58" s="6"/>
      <c r="STI58" s="6"/>
      <c r="STJ58" s="6"/>
      <c r="STK58" s="6"/>
      <c r="STL58" s="6"/>
      <c r="STM58" s="6"/>
      <c r="STN58" s="6"/>
      <c r="STO58" s="6"/>
      <c r="STP58" s="6"/>
      <c r="STQ58" s="6"/>
      <c r="STR58" s="6"/>
      <c r="STS58" s="6"/>
      <c r="STT58" s="6"/>
      <c r="STU58" s="6"/>
      <c r="STV58" s="6"/>
      <c r="STW58" s="6"/>
      <c r="STX58" s="6"/>
      <c r="STY58" s="6"/>
      <c r="STZ58" s="6"/>
      <c r="SUA58" s="6"/>
      <c r="SUB58" s="6"/>
      <c r="SUC58" s="6"/>
      <c r="SUD58" s="6"/>
      <c r="SUE58" s="6"/>
      <c r="SUF58" s="6"/>
      <c r="SUG58" s="6"/>
      <c r="SUH58" s="6"/>
      <c r="SUI58" s="6"/>
      <c r="SUJ58" s="6"/>
      <c r="SUK58" s="6"/>
      <c r="SUL58" s="6"/>
      <c r="SUM58" s="6"/>
      <c r="SUN58" s="6"/>
      <c r="SUO58" s="6"/>
      <c r="SUP58" s="6"/>
      <c r="SUQ58" s="6"/>
      <c r="SUR58" s="6"/>
      <c r="SUS58" s="6"/>
      <c r="SUT58" s="6"/>
      <c r="SUU58" s="6"/>
      <c r="SUV58" s="6"/>
      <c r="SUW58" s="6"/>
      <c r="SUX58" s="6"/>
      <c r="SUY58" s="6"/>
      <c r="SUZ58" s="6"/>
      <c r="SVA58" s="6"/>
      <c r="SVB58" s="6"/>
      <c r="SVC58" s="6"/>
      <c r="SVD58" s="6"/>
      <c r="SVE58" s="6"/>
      <c r="SVF58" s="6"/>
      <c r="SVG58" s="6"/>
      <c r="SVH58" s="6"/>
      <c r="SVI58" s="6"/>
      <c r="SVJ58" s="6"/>
      <c r="SVK58" s="6"/>
      <c r="SVL58" s="6"/>
      <c r="SVM58" s="6"/>
      <c r="SVN58" s="6"/>
      <c r="SVO58" s="6"/>
      <c r="SVP58" s="6"/>
      <c r="SVQ58" s="6"/>
      <c r="SVR58" s="6"/>
      <c r="SVS58" s="6"/>
      <c r="SVT58" s="6"/>
      <c r="SVU58" s="6"/>
      <c r="SVV58" s="6"/>
      <c r="SVW58" s="6"/>
      <c r="SVX58" s="6"/>
      <c r="SVY58" s="6"/>
      <c r="SVZ58" s="6"/>
      <c r="SWA58" s="6"/>
      <c r="SWB58" s="6"/>
      <c r="SWC58" s="6"/>
      <c r="SWD58" s="6"/>
      <c r="SWE58" s="6"/>
      <c r="SWF58" s="6"/>
      <c r="SWG58" s="6"/>
      <c r="SWH58" s="6"/>
      <c r="SWI58" s="6"/>
      <c r="SWJ58" s="6"/>
      <c r="SWK58" s="6"/>
      <c r="SWL58" s="6"/>
      <c r="SWM58" s="6"/>
      <c r="SWN58" s="6"/>
      <c r="SWO58" s="6"/>
      <c r="SWP58" s="6"/>
      <c r="SWQ58" s="6"/>
      <c r="SWR58" s="6"/>
      <c r="SWS58" s="6"/>
      <c r="SWT58" s="6"/>
      <c r="SWU58" s="6"/>
      <c r="SWV58" s="6"/>
      <c r="SWW58" s="6"/>
      <c r="SWX58" s="6"/>
      <c r="SWY58" s="6"/>
      <c r="SWZ58" s="6"/>
      <c r="SXA58" s="6"/>
      <c r="SXB58" s="6"/>
      <c r="SXC58" s="6"/>
      <c r="SXD58" s="6"/>
      <c r="SXE58" s="6"/>
      <c r="SXF58" s="6"/>
      <c r="SXG58" s="6"/>
      <c r="SXH58" s="6"/>
      <c r="SXI58" s="6"/>
      <c r="SXJ58" s="6"/>
      <c r="SXK58" s="6"/>
      <c r="SXL58" s="6"/>
      <c r="SXM58" s="6"/>
      <c r="SXN58" s="6"/>
      <c r="SXO58" s="6"/>
      <c r="SXP58" s="6"/>
      <c r="SXQ58" s="6"/>
      <c r="SXR58" s="6"/>
      <c r="SXS58" s="6"/>
      <c r="SXT58" s="6"/>
      <c r="SXU58" s="6"/>
      <c r="SXV58" s="6"/>
      <c r="SXW58" s="6"/>
      <c r="SXX58" s="6"/>
      <c r="SXY58" s="6"/>
      <c r="SXZ58" s="6"/>
      <c r="SYA58" s="6"/>
      <c r="SYB58" s="6"/>
      <c r="SYC58" s="6"/>
      <c r="SYD58" s="6"/>
      <c r="SYE58" s="6"/>
      <c r="SYF58" s="6"/>
      <c r="SYG58" s="6"/>
      <c r="SYH58" s="6"/>
      <c r="SYI58" s="6"/>
      <c r="SYJ58" s="6"/>
      <c r="SYK58" s="6"/>
      <c r="SYL58" s="6"/>
      <c r="SYM58" s="6"/>
      <c r="SYN58" s="6"/>
      <c r="SYO58" s="6"/>
      <c r="SYP58" s="6"/>
      <c r="SYQ58" s="6"/>
      <c r="SYR58" s="6"/>
      <c r="SYS58" s="6"/>
      <c r="SYT58" s="6"/>
      <c r="SYU58" s="6"/>
      <c r="SYV58" s="6"/>
      <c r="SYW58" s="6"/>
      <c r="SYX58" s="6"/>
      <c r="SYY58" s="6"/>
      <c r="SYZ58" s="6"/>
      <c r="SZA58" s="6"/>
      <c r="SZB58" s="6"/>
      <c r="SZC58" s="6"/>
      <c r="SZD58" s="6"/>
      <c r="SZE58" s="6"/>
      <c r="SZF58" s="6"/>
      <c r="SZG58" s="6"/>
      <c r="SZH58" s="6"/>
      <c r="SZI58" s="6"/>
      <c r="SZJ58" s="6"/>
      <c r="SZK58" s="6"/>
      <c r="SZL58" s="6"/>
      <c r="SZM58" s="6"/>
      <c r="SZN58" s="6"/>
      <c r="SZO58" s="6"/>
      <c r="SZP58" s="6"/>
      <c r="SZQ58" s="6"/>
      <c r="SZR58" s="6"/>
      <c r="SZS58" s="6"/>
      <c r="SZT58" s="6"/>
      <c r="SZU58" s="6"/>
      <c r="SZV58" s="6"/>
      <c r="SZW58" s="6"/>
      <c r="SZX58" s="6"/>
      <c r="SZY58" s="6"/>
      <c r="SZZ58" s="6"/>
      <c r="TAA58" s="6"/>
      <c r="TAB58" s="6"/>
      <c r="TAC58" s="6"/>
      <c r="TAD58" s="6"/>
      <c r="TAE58" s="6"/>
      <c r="TAF58" s="6"/>
      <c r="TAG58" s="6"/>
      <c r="TAH58" s="6"/>
      <c r="TAI58" s="6"/>
      <c r="TAJ58" s="6"/>
      <c r="TAK58" s="6"/>
      <c r="TAL58" s="6"/>
      <c r="TAM58" s="6"/>
      <c r="TAN58" s="6"/>
      <c r="TAO58" s="6"/>
      <c r="TAP58" s="6"/>
      <c r="TAQ58" s="6"/>
      <c r="TAR58" s="6"/>
      <c r="TAS58" s="6"/>
      <c r="TAT58" s="6"/>
      <c r="TAU58" s="6"/>
      <c r="TAV58" s="6"/>
      <c r="TAW58" s="6"/>
      <c r="TAX58" s="6"/>
      <c r="TAY58" s="6"/>
      <c r="TAZ58" s="6"/>
      <c r="TBA58" s="6"/>
      <c r="TBB58" s="6"/>
      <c r="TBC58" s="6"/>
      <c r="TBD58" s="6"/>
      <c r="TBE58" s="6"/>
      <c r="TBF58" s="6"/>
      <c r="TBG58" s="6"/>
      <c r="TBH58" s="6"/>
      <c r="TBI58" s="6"/>
      <c r="TBJ58" s="6"/>
      <c r="TBK58" s="6"/>
      <c r="TBL58" s="6"/>
      <c r="TBM58" s="6"/>
      <c r="TBN58" s="6"/>
      <c r="TBO58" s="6"/>
      <c r="TBP58" s="6"/>
      <c r="TBQ58" s="6"/>
      <c r="TBR58" s="6"/>
      <c r="TBS58" s="6"/>
      <c r="TBT58" s="6"/>
      <c r="TBU58" s="6"/>
      <c r="TBV58" s="6"/>
      <c r="TBW58" s="6"/>
      <c r="TBX58" s="6"/>
      <c r="TBY58" s="6"/>
      <c r="TBZ58" s="6"/>
      <c r="TCA58" s="6"/>
      <c r="TCB58" s="6"/>
      <c r="TCC58" s="6"/>
      <c r="TCD58" s="6"/>
      <c r="TCE58" s="6"/>
      <c r="TCF58" s="6"/>
      <c r="TCG58" s="6"/>
      <c r="TCH58" s="6"/>
      <c r="TCI58" s="6"/>
      <c r="TCJ58" s="6"/>
      <c r="TCK58" s="6"/>
      <c r="TCL58" s="6"/>
      <c r="TCM58" s="6"/>
      <c r="TCN58" s="6"/>
      <c r="TCO58" s="6"/>
      <c r="TCP58" s="6"/>
      <c r="TCQ58" s="6"/>
      <c r="TCR58" s="6"/>
      <c r="TCS58" s="6"/>
      <c r="TCT58" s="6"/>
      <c r="TCU58" s="6"/>
      <c r="TCV58" s="6"/>
      <c r="TCW58" s="6"/>
      <c r="TCX58" s="6"/>
      <c r="TCY58" s="6"/>
      <c r="TCZ58" s="6"/>
      <c r="TDA58" s="6"/>
      <c r="TDB58" s="6"/>
      <c r="TDC58" s="6"/>
      <c r="TDD58" s="6"/>
      <c r="TDE58" s="6"/>
      <c r="TDF58" s="6"/>
      <c r="TDG58" s="6"/>
      <c r="TDH58" s="6"/>
      <c r="TDI58" s="6"/>
      <c r="TDJ58" s="6"/>
      <c r="TDK58" s="6"/>
      <c r="TDL58" s="6"/>
      <c r="TDM58" s="6"/>
      <c r="TDN58" s="6"/>
      <c r="TDO58" s="6"/>
      <c r="TDP58" s="6"/>
      <c r="TDQ58" s="6"/>
      <c r="TDR58" s="6"/>
      <c r="TDS58" s="6"/>
      <c r="TDT58" s="6"/>
      <c r="TDU58" s="6"/>
      <c r="TDV58" s="6"/>
      <c r="TDW58" s="6"/>
      <c r="TDX58" s="6"/>
      <c r="TDY58" s="6"/>
      <c r="TDZ58" s="6"/>
      <c r="TEA58" s="6"/>
      <c r="TEB58" s="6"/>
      <c r="TEC58" s="6"/>
      <c r="TED58" s="6"/>
      <c r="TEE58" s="6"/>
      <c r="TEF58" s="6"/>
      <c r="TEG58" s="6"/>
      <c r="TEH58" s="6"/>
      <c r="TEI58" s="6"/>
      <c r="TEJ58" s="6"/>
      <c r="TEK58" s="6"/>
      <c r="TEL58" s="6"/>
      <c r="TEM58" s="6"/>
      <c r="TEN58" s="6"/>
      <c r="TEO58" s="6"/>
      <c r="TEP58" s="6"/>
      <c r="TEQ58" s="6"/>
      <c r="TER58" s="6"/>
      <c r="TES58" s="6"/>
      <c r="TET58" s="6"/>
      <c r="TEU58" s="6"/>
      <c r="TEV58" s="6"/>
      <c r="TEW58" s="6"/>
      <c r="TEX58" s="6"/>
      <c r="TEY58" s="6"/>
      <c r="TEZ58" s="6"/>
      <c r="TFA58" s="6"/>
      <c r="TFB58" s="6"/>
      <c r="TFC58" s="6"/>
      <c r="TFD58" s="6"/>
      <c r="TFE58" s="6"/>
      <c r="TFF58" s="6"/>
      <c r="TFG58" s="6"/>
      <c r="TFH58" s="6"/>
      <c r="TFI58" s="6"/>
      <c r="TFJ58" s="6"/>
      <c r="TFK58" s="6"/>
      <c r="TFL58" s="6"/>
      <c r="TFM58" s="6"/>
      <c r="TFN58" s="6"/>
      <c r="TFO58" s="6"/>
      <c r="TFP58" s="6"/>
      <c r="TFQ58" s="6"/>
      <c r="TFR58" s="6"/>
      <c r="TFS58" s="6"/>
      <c r="TFT58" s="6"/>
      <c r="TFU58" s="6"/>
      <c r="TFV58" s="6"/>
      <c r="TFW58" s="6"/>
      <c r="TFX58" s="6"/>
      <c r="TFY58" s="6"/>
      <c r="TFZ58" s="6"/>
      <c r="TGA58" s="6"/>
      <c r="TGB58" s="6"/>
      <c r="TGC58" s="6"/>
      <c r="TGD58" s="6"/>
      <c r="TGE58" s="6"/>
      <c r="TGF58" s="6"/>
      <c r="TGG58" s="6"/>
      <c r="TGH58" s="6"/>
      <c r="TGI58" s="6"/>
      <c r="TGJ58" s="6"/>
      <c r="TGK58" s="6"/>
      <c r="TGL58" s="6"/>
      <c r="TGM58" s="6"/>
      <c r="TGN58" s="6"/>
      <c r="TGO58" s="6"/>
      <c r="TGP58" s="6"/>
      <c r="TGQ58" s="6"/>
      <c r="TGR58" s="6"/>
      <c r="TGS58" s="6"/>
      <c r="TGT58" s="6"/>
      <c r="TGU58" s="6"/>
      <c r="TGV58" s="6"/>
      <c r="TGW58" s="6"/>
      <c r="TGX58" s="6"/>
      <c r="TGY58" s="6"/>
      <c r="TGZ58" s="6"/>
      <c r="THA58" s="6"/>
      <c r="THB58" s="6"/>
      <c r="THC58" s="6"/>
      <c r="THD58" s="6"/>
      <c r="THE58" s="6"/>
      <c r="THF58" s="6"/>
      <c r="THG58" s="6"/>
      <c r="THH58" s="6"/>
      <c r="THI58" s="6"/>
      <c r="THJ58" s="6"/>
      <c r="THK58" s="6"/>
      <c r="THL58" s="6"/>
      <c r="THM58" s="6"/>
      <c r="THN58" s="6"/>
      <c r="THO58" s="6"/>
      <c r="THP58" s="6"/>
      <c r="THQ58" s="6"/>
      <c r="THR58" s="6"/>
      <c r="THS58" s="6"/>
      <c r="THT58" s="6"/>
      <c r="THU58" s="6"/>
      <c r="THV58" s="6"/>
      <c r="THW58" s="6"/>
      <c r="THX58" s="6"/>
      <c r="THY58" s="6"/>
      <c r="THZ58" s="6"/>
      <c r="TIA58" s="6"/>
      <c r="TIB58" s="6"/>
      <c r="TIC58" s="6"/>
      <c r="TID58" s="6"/>
      <c r="TIE58" s="6"/>
      <c r="TIF58" s="6"/>
      <c r="TIG58" s="6"/>
      <c r="TIH58" s="6"/>
      <c r="TII58" s="6"/>
      <c r="TIJ58" s="6"/>
      <c r="TIK58" s="6"/>
      <c r="TIL58" s="6"/>
      <c r="TIM58" s="6"/>
      <c r="TIN58" s="6"/>
      <c r="TIO58" s="6"/>
      <c r="TIP58" s="6"/>
      <c r="TIQ58" s="6"/>
      <c r="TIR58" s="6"/>
      <c r="TIS58" s="6"/>
      <c r="TIT58" s="6"/>
      <c r="TIU58" s="6"/>
      <c r="TIV58" s="6"/>
      <c r="TIW58" s="6"/>
      <c r="TIX58" s="6"/>
      <c r="TIY58" s="6"/>
      <c r="TIZ58" s="6"/>
      <c r="TJA58" s="6"/>
      <c r="TJB58" s="6"/>
      <c r="TJC58" s="6"/>
      <c r="TJD58" s="6"/>
      <c r="TJE58" s="6"/>
      <c r="TJF58" s="6"/>
      <c r="TJG58" s="6"/>
      <c r="TJH58" s="6"/>
      <c r="TJI58" s="6"/>
      <c r="TJJ58" s="6"/>
      <c r="TJK58" s="6"/>
      <c r="TJL58" s="6"/>
      <c r="TJM58" s="6"/>
      <c r="TJN58" s="6"/>
      <c r="TJO58" s="6"/>
      <c r="TJP58" s="6"/>
      <c r="TJQ58" s="6"/>
      <c r="TJR58" s="6"/>
      <c r="TJS58" s="6"/>
      <c r="TJT58" s="6"/>
      <c r="TJU58" s="6"/>
      <c r="TJV58" s="6"/>
      <c r="TJW58" s="6"/>
      <c r="TJX58" s="6"/>
      <c r="TJY58" s="6"/>
      <c r="TJZ58" s="6"/>
      <c r="TKA58" s="6"/>
      <c r="TKB58" s="6"/>
      <c r="TKC58" s="6"/>
      <c r="TKD58" s="6"/>
      <c r="TKE58" s="6"/>
      <c r="TKF58" s="6"/>
      <c r="TKG58" s="6"/>
      <c r="TKH58" s="6"/>
      <c r="TKI58" s="6"/>
      <c r="TKJ58" s="6"/>
      <c r="TKK58" s="6"/>
      <c r="TKL58" s="6"/>
      <c r="TKM58" s="6"/>
      <c r="TKN58" s="6"/>
      <c r="TKO58" s="6"/>
      <c r="TKP58" s="6"/>
      <c r="TKQ58" s="6"/>
      <c r="TKR58" s="6"/>
      <c r="TKS58" s="6"/>
      <c r="TKT58" s="6"/>
      <c r="TKU58" s="6"/>
      <c r="TKV58" s="6"/>
      <c r="TKW58" s="6"/>
      <c r="TKX58" s="6"/>
      <c r="TKY58" s="6"/>
      <c r="TKZ58" s="6"/>
      <c r="TLA58" s="6"/>
      <c r="TLB58" s="6"/>
      <c r="TLC58" s="6"/>
      <c r="TLD58" s="6"/>
      <c r="TLE58" s="6"/>
      <c r="TLF58" s="6"/>
      <c r="TLG58" s="6"/>
      <c r="TLH58" s="6"/>
      <c r="TLI58" s="6"/>
      <c r="TLJ58" s="6"/>
      <c r="TLK58" s="6"/>
      <c r="TLL58" s="6"/>
      <c r="TLM58" s="6"/>
      <c r="TLN58" s="6"/>
      <c r="TLO58" s="6"/>
      <c r="TLP58" s="6"/>
      <c r="TLQ58" s="6"/>
      <c r="TLR58" s="6"/>
      <c r="TLS58" s="6"/>
      <c r="TLT58" s="6"/>
      <c r="TLU58" s="6"/>
      <c r="TLV58" s="6"/>
      <c r="TLW58" s="6"/>
      <c r="TLX58" s="6"/>
      <c r="TLY58" s="6"/>
      <c r="TLZ58" s="6"/>
      <c r="TMA58" s="6"/>
      <c r="TMB58" s="6"/>
      <c r="TMC58" s="6"/>
      <c r="TMD58" s="6"/>
      <c r="TME58" s="6"/>
      <c r="TMF58" s="6"/>
      <c r="TMG58" s="6"/>
      <c r="TMH58" s="6"/>
      <c r="TMI58" s="6"/>
      <c r="TMJ58" s="6"/>
      <c r="TMK58" s="6"/>
      <c r="TML58" s="6"/>
      <c r="TMM58" s="6"/>
      <c r="TMN58" s="6"/>
      <c r="TMO58" s="6"/>
      <c r="TMP58" s="6"/>
      <c r="TMQ58" s="6"/>
      <c r="TMR58" s="6"/>
      <c r="TMS58" s="6"/>
      <c r="TMT58" s="6"/>
      <c r="TMU58" s="6"/>
      <c r="TMV58" s="6"/>
      <c r="TMW58" s="6"/>
      <c r="TMX58" s="6"/>
      <c r="TMY58" s="6"/>
      <c r="TMZ58" s="6"/>
      <c r="TNA58" s="6"/>
      <c r="TNB58" s="6"/>
      <c r="TNC58" s="6"/>
      <c r="TND58" s="6"/>
      <c r="TNE58" s="6"/>
      <c r="TNF58" s="6"/>
      <c r="TNG58" s="6"/>
      <c r="TNH58" s="6"/>
      <c r="TNI58" s="6"/>
      <c r="TNJ58" s="6"/>
      <c r="TNK58" s="6"/>
      <c r="TNL58" s="6"/>
      <c r="TNM58" s="6"/>
      <c r="TNN58" s="6"/>
      <c r="TNO58" s="6"/>
      <c r="TNP58" s="6"/>
      <c r="TNQ58" s="6"/>
      <c r="TNR58" s="6"/>
      <c r="TNS58" s="6"/>
      <c r="TNT58" s="6"/>
      <c r="TNU58" s="6"/>
      <c r="TNV58" s="6"/>
      <c r="TNW58" s="6"/>
      <c r="TNX58" s="6"/>
      <c r="TNY58" s="6"/>
      <c r="TNZ58" s="6"/>
      <c r="TOA58" s="6"/>
      <c r="TOB58" s="6"/>
      <c r="TOC58" s="6"/>
      <c r="TOD58" s="6"/>
      <c r="TOE58" s="6"/>
      <c r="TOF58" s="6"/>
      <c r="TOG58" s="6"/>
      <c r="TOH58" s="6"/>
      <c r="TOI58" s="6"/>
      <c r="TOJ58" s="6"/>
      <c r="TOK58" s="6"/>
      <c r="TOL58" s="6"/>
      <c r="TOM58" s="6"/>
      <c r="TON58" s="6"/>
      <c r="TOO58" s="6"/>
      <c r="TOP58" s="6"/>
      <c r="TOQ58" s="6"/>
      <c r="TOR58" s="6"/>
      <c r="TOS58" s="6"/>
      <c r="TOT58" s="6"/>
      <c r="TOU58" s="6"/>
      <c r="TOV58" s="6"/>
      <c r="TOW58" s="6"/>
      <c r="TOX58" s="6"/>
      <c r="TOY58" s="6"/>
      <c r="TOZ58" s="6"/>
      <c r="TPA58" s="6"/>
      <c r="TPB58" s="6"/>
      <c r="TPC58" s="6"/>
      <c r="TPD58" s="6"/>
      <c r="TPE58" s="6"/>
      <c r="TPF58" s="6"/>
      <c r="TPG58" s="6"/>
      <c r="TPH58" s="6"/>
      <c r="TPI58" s="6"/>
      <c r="TPJ58" s="6"/>
      <c r="TPK58" s="6"/>
      <c r="TPL58" s="6"/>
      <c r="TPM58" s="6"/>
      <c r="TPN58" s="6"/>
      <c r="TPO58" s="6"/>
      <c r="TPP58" s="6"/>
      <c r="TPQ58" s="6"/>
      <c r="TPR58" s="6"/>
      <c r="TPS58" s="6"/>
      <c r="TPT58" s="6"/>
      <c r="TPU58" s="6"/>
      <c r="TPV58" s="6"/>
      <c r="TPW58" s="6"/>
      <c r="TPX58" s="6"/>
      <c r="TPY58" s="6"/>
      <c r="TPZ58" s="6"/>
      <c r="TQA58" s="6"/>
      <c r="TQB58" s="6"/>
      <c r="TQC58" s="6"/>
      <c r="TQD58" s="6"/>
      <c r="TQE58" s="6"/>
      <c r="TQF58" s="6"/>
      <c r="TQG58" s="6"/>
      <c r="TQH58" s="6"/>
      <c r="TQI58" s="6"/>
      <c r="TQJ58" s="6"/>
      <c r="TQK58" s="6"/>
      <c r="TQL58" s="6"/>
      <c r="TQM58" s="6"/>
      <c r="TQN58" s="6"/>
      <c r="TQO58" s="6"/>
      <c r="TQP58" s="6"/>
      <c r="TQQ58" s="6"/>
      <c r="TQR58" s="6"/>
      <c r="TQS58" s="6"/>
      <c r="TQT58" s="6"/>
      <c r="TQU58" s="6"/>
      <c r="TQV58" s="6"/>
      <c r="TQW58" s="6"/>
      <c r="TQX58" s="6"/>
      <c r="TQY58" s="6"/>
      <c r="TQZ58" s="6"/>
      <c r="TRA58" s="6"/>
      <c r="TRB58" s="6"/>
      <c r="TRC58" s="6"/>
      <c r="TRD58" s="6"/>
      <c r="TRE58" s="6"/>
      <c r="TRF58" s="6"/>
      <c r="TRG58" s="6"/>
      <c r="TRH58" s="6"/>
      <c r="TRI58" s="6"/>
      <c r="TRJ58" s="6"/>
      <c r="TRK58" s="6"/>
      <c r="TRL58" s="6"/>
      <c r="TRM58" s="6"/>
      <c r="TRN58" s="6"/>
      <c r="TRO58" s="6"/>
      <c r="TRP58" s="6"/>
      <c r="TRQ58" s="6"/>
      <c r="TRR58" s="6"/>
      <c r="TRS58" s="6"/>
      <c r="TRT58" s="6"/>
      <c r="TRU58" s="6"/>
      <c r="TRV58" s="6"/>
      <c r="TRW58" s="6"/>
      <c r="TRX58" s="6"/>
      <c r="TRY58" s="6"/>
      <c r="TRZ58" s="6"/>
      <c r="TSA58" s="6"/>
      <c r="TSB58" s="6"/>
      <c r="TSC58" s="6"/>
      <c r="TSD58" s="6"/>
      <c r="TSE58" s="6"/>
      <c r="TSF58" s="6"/>
      <c r="TSG58" s="6"/>
      <c r="TSH58" s="6"/>
      <c r="TSI58" s="6"/>
      <c r="TSJ58" s="6"/>
      <c r="TSK58" s="6"/>
      <c r="TSL58" s="6"/>
      <c r="TSM58" s="6"/>
      <c r="TSN58" s="6"/>
      <c r="TSO58" s="6"/>
      <c r="TSP58" s="6"/>
      <c r="TSQ58" s="6"/>
      <c r="TSR58" s="6"/>
      <c r="TSS58" s="6"/>
      <c r="TST58" s="6"/>
      <c r="TSU58" s="6"/>
      <c r="TSV58" s="6"/>
      <c r="TSW58" s="6"/>
      <c r="TSX58" s="6"/>
      <c r="TSY58" s="6"/>
      <c r="TSZ58" s="6"/>
      <c r="TTA58" s="6"/>
      <c r="TTB58" s="6"/>
      <c r="TTC58" s="6"/>
      <c r="TTD58" s="6"/>
      <c r="TTE58" s="6"/>
      <c r="TTF58" s="6"/>
      <c r="TTG58" s="6"/>
      <c r="TTH58" s="6"/>
      <c r="TTI58" s="6"/>
      <c r="TTJ58" s="6"/>
      <c r="TTK58" s="6"/>
      <c r="TTL58" s="6"/>
      <c r="TTM58" s="6"/>
      <c r="TTN58" s="6"/>
      <c r="TTO58" s="6"/>
      <c r="TTP58" s="6"/>
      <c r="TTQ58" s="6"/>
      <c r="TTR58" s="6"/>
      <c r="TTS58" s="6"/>
      <c r="TTT58" s="6"/>
      <c r="TTU58" s="6"/>
      <c r="TTV58" s="6"/>
      <c r="TTW58" s="6"/>
      <c r="TTX58" s="6"/>
      <c r="TTY58" s="6"/>
      <c r="TTZ58" s="6"/>
      <c r="TUA58" s="6"/>
      <c r="TUB58" s="6"/>
      <c r="TUC58" s="6"/>
      <c r="TUD58" s="6"/>
      <c r="TUE58" s="6"/>
      <c r="TUF58" s="6"/>
      <c r="TUG58" s="6"/>
      <c r="TUH58" s="6"/>
      <c r="TUI58" s="6"/>
      <c r="TUJ58" s="6"/>
      <c r="TUK58" s="6"/>
      <c r="TUL58" s="6"/>
      <c r="TUM58" s="6"/>
      <c r="TUN58" s="6"/>
      <c r="TUO58" s="6"/>
      <c r="TUP58" s="6"/>
      <c r="TUQ58" s="6"/>
      <c r="TUR58" s="6"/>
      <c r="TUS58" s="6"/>
      <c r="TUT58" s="6"/>
      <c r="TUU58" s="6"/>
      <c r="TUV58" s="6"/>
      <c r="TUW58" s="6"/>
      <c r="TUX58" s="6"/>
      <c r="TUY58" s="6"/>
      <c r="TUZ58" s="6"/>
      <c r="TVA58" s="6"/>
      <c r="TVB58" s="6"/>
      <c r="TVC58" s="6"/>
      <c r="TVD58" s="6"/>
      <c r="TVE58" s="6"/>
      <c r="TVF58" s="6"/>
      <c r="TVG58" s="6"/>
      <c r="TVH58" s="6"/>
      <c r="TVI58" s="6"/>
      <c r="TVJ58" s="6"/>
      <c r="TVK58" s="6"/>
      <c r="TVL58" s="6"/>
      <c r="TVM58" s="6"/>
      <c r="TVN58" s="6"/>
      <c r="TVO58" s="6"/>
      <c r="TVP58" s="6"/>
      <c r="TVQ58" s="6"/>
      <c r="TVR58" s="6"/>
      <c r="TVS58" s="6"/>
      <c r="TVT58" s="6"/>
      <c r="TVU58" s="6"/>
      <c r="TVV58" s="6"/>
      <c r="TVW58" s="6"/>
      <c r="TVX58" s="6"/>
      <c r="TVY58" s="6"/>
      <c r="TVZ58" s="6"/>
      <c r="TWA58" s="6"/>
      <c r="TWB58" s="6"/>
      <c r="TWC58" s="6"/>
      <c r="TWD58" s="6"/>
      <c r="TWE58" s="6"/>
      <c r="TWF58" s="6"/>
      <c r="TWG58" s="6"/>
      <c r="TWH58" s="6"/>
      <c r="TWI58" s="6"/>
      <c r="TWJ58" s="6"/>
      <c r="TWK58" s="6"/>
      <c r="TWL58" s="6"/>
      <c r="TWM58" s="6"/>
      <c r="TWN58" s="6"/>
      <c r="TWO58" s="6"/>
      <c r="TWP58" s="6"/>
      <c r="TWQ58" s="6"/>
      <c r="TWR58" s="6"/>
      <c r="TWS58" s="6"/>
      <c r="TWT58" s="6"/>
      <c r="TWU58" s="6"/>
      <c r="TWV58" s="6"/>
      <c r="TWW58" s="6"/>
      <c r="TWX58" s="6"/>
      <c r="TWY58" s="6"/>
      <c r="TWZ58" s="6"/>
      <c r="TXA58" s="6"/>
      <c r="TXB58" s="6"/>
      <c r="TXC58" s="6"/>
      <c r="TXD58" s="6"/>
      <c r="TXE58" s="6"/>
      <c r="TXF58" s="6"/>
      <c r="TXG58" s="6"/>
      <c r="TXH58" s="6"/>
      <c r="TXI58" s="6"/>
      <c r="TXJ58" s="6"/>
      <c r="TXK58" s="6"/>
      <c r="TXL58" s="6"/>
      <c r="TXM58" s="6"/>
      <c r="TXN58" s="6"/>
      <c r="TXO58" s="6"/>
      <c r="TXP58" s="6"/>
      <c r="TXQ58" s="6"/>
      <c r="TXR58" s="6"/>
      <c r="TXS58" s="6"/>
      <c r="TXT58" s="6"/>
      <c r="TXU58" s="6"/>
      <c r="TXV58" s="6"/>
      <c r="TXW58" s="6"/>
      <c r="TXX58" s="6"/>
      <c r="TXY58" s="6"/>
      <c r="TXZ58" s="6"/>
      <c r="TYA58" s="6"/>
      <c r="TYB58" s="6"/>
      <c r="TYC58" s="6"/>
      <c r="TYD58" s="6"/>
      <c r="TYE58" s="6"/>
      <c r="TYF58" s="6"/>
      <c r="TYG58" s="6"/>
      <c r="TYH58" s="6"/>
      <c r="TYI58" s="6"/>
      <c r="TYJ58" s="6"/>
      <c r="TYK58" s="6"/>
      <c r="TYL58" s="6"/>
      <c r="TYM58" s="6"/>
      <c r="TYN58" s="6"/>
      <c r="TYO58" s="6"/>
      <c r="TYP58" s="6"/>
      <c r="TYQ58" s="6"/>
      <c r="TYR58" s="6"/>
      <c r="TYS58" s="6"/>
      <c r="TYT58" s="6"/>
      <c r="TYU58" s="6"/>
      <c r="TYV58" s="6"/>
      <c r="TYW58" s="6"/>
      <c r="TYX58" s="6"/>
      <c r="TYY58" s="6"/>
      <c r="TYZ58" s="6"/>
      <c r="TZA58" s="6"/>
      <c r="TZB58" s="6"/>
      <c r="TZC58" s="6"/>
      <c r="TZD58" s="6"/>
      <c r="TZE58" s="6"/>
      <c r="TZF58" s="6"/>
      <c r="TZG58" s="6"/>
      <c r="TZH58" s="6"/>
      <c r="TZI58" s="6"/>
      <c r="TZJ58" s="6"/>
      <c r="TZK58" s="6"/>
      <c r="TZL58" s="6"/>
      <c r="TZM58" s="6"/>
      <c r="TZN58" s="6"/>
      <c r="TZO58" s="6"/>
      <c r="TZP58" s="6"/>
      <c r="TZQ58" s="6"/>
      <c r="TZR58" s="6"/>
      <c r="TZS58" s="6"/>
      <c r="TZT58" s="6"/>
      <c r="TZU58" s="6"/>
      <c r="TZV58" s="6"/>
      <c r="TZW58" s="6"/>
      <c r="TZX58" s="6"/>
      <c r="TZY58" s="6"/>
      <c r="TZZ58" s="6"/>
      <c r="UAA58" s="6"/>
      <c r="UAB58" s="6"/>
      <c r="UAC58" s="6"/>
      <c r="UAD58" s="6"/>
      <c r="UAE58" s="6"/>
      <c r="UAF58" s="6"/>
      <c r="UAG58" s="6"/>
      <c r="UAH58" s="6"/>
      <c r="UAI58" s="6"/>
      <c r="UAJ58" s="6"/>
      <c r="UAK58" s="6"/>
      <c r="UAL58" s="6"/>
      <c r="UAM58" s="6"/>
      <c r="UAN58" s="6"/>
      <c r="UAO58" s="6"/>
      <c r="UAP58" s="6"/>
      <c r="UAQ58" s="6"/>
      <c r="UAR58" s="6"/>
      <c r="UAS58" s="6"/>
      <c r="UAT58" s="6"/>
      <c r="UAU58" s="6"/>
      <c r="UAV58" s="6"/>
      <c r="UAW58" s="6"/>
      <c r="UAX58" s="6"/>
      <c r="UAY58" s="6"/>
      <c r="UAZ58" s="6"/>
      <c r="UBA58" s="6"/>
      <c r="UBB58" s="6"/>
      <c r="UBC58" s="6"/>
      <c r="UBD58" s="6"/>
      <c r="UBE58" s="6"/>
      <c r="UBF58" s="6"/>
      <c r="UBG58" s="6"/>
      <c r="UBH58" s="6"/>
      <c r="UBI58" s="6"/>
      <c r="UBJ58" s="6"/>
      <c r="UBK58" s="6"/>
      <c r="UBL58" s="6"/>
      <c r="UBM58" s="6"/>
      <c r="UBN58" s="6"/>
      <c r="UBO58" s="6"/>
      <c r="UBP58" s="6"/>
      <c r="UBQ58" s="6"/>
      <c r="UBR58" s="6"/>
      <c r="UBS58" s="6"/>
      <c r="UBT58" s="6"/>
      <c r="UBU58" s="6"/>
      <c r="UBV58" s="6"/>
      <c r="UBW58" s="6"/>
      <c r="UBX58" s="6"/>
      <c r="UBY58" s="6"/>
      <c r="UBZ58" s="6"/>
      <c r="UCA58" s="6"/>
      <c r="UCB58" s="6"/>
      <c r="UCC58" s="6"/>
      <c r="UCD58" s="6"/>
      <c r="UCE58" s="6"/>
      <c r="UCF58" s="6"/>
      <c r="UCG58" s="6"/>
      <c r="UCH58" s="6"/>
      <c r="UCI58" s="6"/>
      <c r="UCJ58" s="6"/>
      <c r="UCK58" s="6"/>
      <c r="UCL58" s="6"/>
      <c r="UCM58" s="6"/>
      <c r="UCN58" s="6"/>
      <c r="UCO58" s="6"/>
      <c r="UCP58" s="6"/>
      <c r="UCQ58" s="6"/>
      <c r="UCR58" s="6"/>
      <c r="UCS58" s="6"/>
      <c r="UCT58" s="6"/>
      <c r="UCU58" s="6"/>
      <c r="UCV58" s="6"/>
      <c r="UCW58" s="6"/>
      <c r="UCX58" s="6"/>
      <c r="UCY58" s="6"/>
      <c r="UCZ58" s="6"/>
      <c r="UDA58" s="6"/>
      <c r="UDB58" s="6"/>
      <c r="UDC58" s="6"/>
      <c r="UDD58" s="6"/>
      <c r="UDE58" s="6"/>
      <c r="UDF58" s="6"/>
      <c r="UDG58" s="6"/>
      <c r="UDH58" s="6"/>
      <c r="UDI58" s="6"/>
      <c r="UDJ58" s="6"/>
      <c r="UDK58" s="6"/>
      <c r="UDL58" s="6"/>
      <c r="UDM58" s="6"/>
      <c r="UDN58" s="6"/>
      <c r="UDO58" s="6"/>
      <c r="UDP58" s="6"/>
      <c r="UDQ58" s="6"/>
      <c r="UDR58" s="6"/>
      <c r="UDS58" s="6"/>
      <c r="UDT58" s="6"/>
      <c r="UDU58" s="6"/>
      <c r="UDV58" s="6"/>
      <c r="UDW58" s="6"/>
      <c r="UDX58" s="6"/>
      <c r="UDY58" s="6"/>
      <c r="UDZ58" s="6"/>
      <c r="UEA58" s="6"/>
      <c r="UEB58" s="6"/>
      <c r="UEC58" s="6"/>
      <c r="UED58" s="6"/>
      <c r="UEE58" s="6"/>
      <c r="UEF58" s="6"/>
      <c r="UEG58" s="6"/>
      <c r="UEH58" s="6"/>
      <c r="UEI58" s="6"/>
      <c r="UEJ58" s="6"/>
      <c r="UEK58" s="6"/>
      <c r="UEL58" s="6"/>
      <c r="UEM58" s="6"/>
      <c r="UEN58" s="6"/>
      <c r="UEO58" s="6"/>
      <c r="UEP58" s="6"/>
      <c r="UEQ58" s="6"/>
      <c r="UER58" s="6"/>
      <c r="UES58" s="6"/>
      <c r="UET58" s="6"/>
      <c r="UEU58" s="6"/>
      <c r="UEV58" s="6"/>
      <c r="UEW58" s="6"/>
      <c r="UEX58" s="6"/>
      <c r="UEY58" s="6"/>
      <c r="UEZ58" s="6"/>
      <c r="UFA58" s="6"/>
      <c r="UFB58" s="6"/>
      <c r="UFC58" s="6"/>
      <c r="UFD58" s="6"/>
      <c r="UFE58" s="6"/>
      <c r="UFF58" s="6"/>
      <c r="UFG58" s="6"/>
      <c r="UFH58" s="6"/>
      <c r="UFI58" s="6"/>
      <c r="UFJ58" s="6"/>
      <c r="UFK58" s="6"/>
      <c r="UFL58" s="6"/>
      <c r="UFM58" s="6"/>
      <c r="UFN58" s="6"/>
      <c r="UFO58" s="6"/>
      <c r="UFP58" s="6"/>
      <c r="UFQ58" s="6"/>
      <c r="UFR58" s="6"/>
      <c r="UFS58" s="6"/>
      <c r="UFT58" s="6"/>
      <c r="UFU58" s="6"/>
      <c r="UFV58" s="6"/>
      <c r="UFW58" s="6"/>
      <c r="UFX58" s="6"/>
      <c r="UFY58" s="6"/>
      <c r="UFZ58" s="6"/>
      <c r="UGA58" s="6"/>
      <c r="UGB58" s="6"/>
      <c r="UGC58" s="6"/>
      <c r="UGD58" s="6"/>
      <c r="UGE58" s="6"/>
      <c r="UGF58" s="6"/>
      <c r="UGG58" s="6"/>
      <c r="UGH58" s="6"/>
      <c r="UGI58" s="6"/>
      <c r="UGJ58" s="6"/>
      <c r="UGK58" s="6"/>
      <c r="UGL58" s="6"/>
      <c r="UGM58" s="6"/>
      <c r="UGN58" s="6"/>
      <c r="UGO58" s="6"/>
      <c r="UGP58" s="6"/>
      <c r="UGQ58" s="6"/>
      <c r="UGR58" s="6"/>
      <c r="UGS58" s="6"/>
      <c r="UGT58" s="6"/>
      <c r="UGU58" s="6"/>
      <c r="UGV58" s="6"/>
      <c r="UGW58" s="6"/>
      <c r="UGX58" s="6"/>
      <c r="UGY58" s="6"/>
      <c r="UGZ58" s="6"/>
      <c r="UHA58" s="6"/>
      <c r="UHB58" s="6"/>
      <c r="UHC58" s="6"/>
      <c r="UHD58" s="6"/>
      <c r="UHE58" s="6"/>
      <c r="UHF58" s="6"/>
      <c r="UHG58" s="6"/>
      <c r="UHH58" s="6"/>
      <c r="UHI58" s="6"/>
      <c r="UHJ58" s="6"/>
      <c r="UHK58" s="6"/>
      <c r="UHL58" s="6"/>
      <c r="UHM58" s="6"/>
      <c r="UHN58" s="6"/>
      <c r="UHO58" s="6"/>
      <c r="UHP58" s="6"/>
      <c r="UHQ58" s="6"/>
      <c r="UHR58" s="6"/>
      <c r="UHS58" s="6"/>
      <c r="UHT58" s="6"/>
      <c r="UHU58" s="6"/>
      <c r="UHV58" s="6"/>
      <c r="UHW58" s="6"/>
      <c r="UHX58" s="6"/>
      <c r="UHY58" s="6"/>
      <c r="UHZ58" s="6"/>
      <c r="UIA58" s="6"/>
      <c r="UIB58" s="6"/>
      <c r="UIC58" s="6"/>
      <c r="UID58" s="6"/>
      <c r="UIE58" s="6"/>
      <c r="UIF58" s="6"/>
      <c r="UIG58" s="6"/>
      <c r="UIH58" s="6"/>
      <c r="UII58" s="6"/>
      <c r="UIJ58" s="6"/>
      <c r="UIK58" s="6"/>
      <c r="UIL58" s="6"/>
      <c r="UIM58" s="6"/>
      <c r="UIN58" s="6"/>
      <c r="UIO58" s="6"/>
      <c r="UIP58" s="6"/>
      <c r="UIQ58" s="6"/>
      <c r="UIR58" s="6"/>
      <c r="UIS58" s="6"/>
      <c r="UIT58" s="6"/>
      <c r="UIU58" s="6"/>
      <c r="UIV58" s="6"/>
      <c r="UIW58" s="6"/>
      <c r="UIX58" s="6"/>
      <c r="UIY58" s="6"/>
      <c r="UIZ58" s="6"/>
      <c r="UJA58" s="6"/>
      <c r="UJB58" s="6"/>
      <c r="UJC58" s="6"/>
      <c r="UJD58" s="6"/>
      <c r="UJE58" s="6"/>
      <c r="UJF58" s="6"/>
      <c r="UJG58" s="6"/>
      <c r="UJH58" s="6"/>
      <c r="UJI58" s="6"/>
      <c r="UJJ58" s="6"/>
      <c r="UJK58" s="6"/>
      <c r="UJL58" s="6"/>
      <c r="UJM58" s="6"/>
      <c r="UJN58" s="6"/>
      <c r="UJO58" s="6"/>
      <c r="UJP58" s="6"/>
      <c r="UJQ58" s="6"/>
      <c r="UJR58" s="6"/>
      <c r="UJS58" s="6"/>
      <c r="UJT58" s="6"/>
      <c r="UJU58" s="6"/>
      <c r="UJV58" s="6"/>
      <c r="UJW58" s="6"/>
      <c r="UJX58" s="6"/>
      <c r="UJY58" s="6"/>
      <c r="UJZ58" s="6"/>
      <c r="UKA58" s="6"/>
      <c r="UKB58" s="6"/>
      <c r="UKC58" s="6"/>
      <c r="UKD58" s="6"/>
      <c r="UKE58" s="6"/>
      <c r="UKF58" s="6"/>
      <c r="UKG58" s="6"/>
      <c r="UKH58" s="6"/>
      <c r="UKI58" s="6"/>
      <c r="UKJ58" s="6"/>
      <c r="UKK58" s="6"/>
      <c r="UKL58" s="6"/>
      <c r="UKM58" s="6"/>
      <c r="UKN58" s="6"/>
      <c r="UKO58" s="6"/>
      <c r="UKP58" s="6"/>
      <c r="UKQ58" s="6"/>
      <c r="UKR58" s="6"/>
      <c r="UKS58" s="6"/>
      <c r="UKT58" s="6"/>
      <c r="UKU58" s="6"/>
      <c r="UKV58" s="6"/>
      <c r="UKW58" s="6"/>
      <c r="UKX58" s="6"/>
      <c r="UKY58" s="6"/>
      <c r="UKZ58" s="6"/>
      <c r="ULA58" s="6"/>
      <c r="ULB58" s="6"/>
      <c r="ULC58" s="6"/>
      <c r="ULD58" s="6"/>
      <c r="ULE58" s="6"/>
      <c r="ULF58" s="6"/>
      <c r="ULG58" s="6"/>
      <c r="ULH58" s="6"/>
      <c r="ULI58" s="6"/>
      <c r="ULJ58" s="6"/>
      <c r="ULK58" s="6"/>
      <c r="ULL58" s="6"/>
      <c r="ULM58" s="6"/>
      <c r="ULN58" s="6"/>
      <c r="ULO58" s="6"/>
      <c r="ULP58" s="6"/>
      <c r="ULQ58" s="6"/>
      <c r="ULR58" s="6"/>
      <c r="ULS58" s="6"/>
      <c r="ULT58" s="6"/>
      <c r="ULU58" s="6"/>
      <c r="ULV58" s="6"/>
      <c r="ULW58" s="6"/>
      <c r="ULX58" s="6"/>
      <c r="ULY58" s="6"/>
      <c r="ULZ58" s="6"/>
      <c r="UMA58" s="6"/>
      <c r="UMB58" s="6"/>
      <c r="UMC58" s="6"/>
      <c r="UMD58" s="6"/>
      <c r="UME58" s="6"/>
      <c r="UMF58" s="6"/>
      <c r="UMG58" s="6"/>
      <c r="UMH58" s="6"/>
      <c r="UMI58" s="6"/>
      <c r="UMJ58" s="6"/>
      <c r="UMK58" s="6"/>
      <c r="UML58" s="6"/>
      <c r="UMM58" s="6"/>
      <c r="UMN58" s="6"/>
      <c r="UMO58" s="6"/>
      <c r="UMP58" s="6"/>
      <c r="UMQ58" s="6"/>
      <c r="UMR58" s="6"/>
      <c r="UMS58" s="6"/>
      <c r="UMT58" s="6"/>
      <c r="UMU58" s="6"/>
      <c r="UMV58" s="6"/>
      <c r="UMW58" s="6"/>
      <c r="UMX58" s="6"/>
      <c r="UMY58" s="6"/>
      <c r="UMZ58" s="6"/>
      <c r="UNA58" s="6"/>
      <c r="UNB58" s="6"/>
      <c r="UNC58" s="6"/>
      <c r="UND58" s="6"/>
      <c r="UNE58" s="6"/>
      <c r="UNF58" s="6"/>
      <c r="UNG58" s="6"/>
      <c r="UNH58" s="6"/>
      <c r="UNI58" s="6"/>
      <c r="UNJ58" s="6"/>
      <c r="UNK58" s="6"/>
      <c r="UNL58" s="6"/>
      <c r="UNM58" s="6"/>
      <c r="UNN58" s="6"/>
      <c r="UNO58" s="6"/>
      <c r="UNP58" s="6"/>
      <c r="UNQ58" s="6"/>
      <c r="UNR58" s="6"/>
      <c r="UNS58" s="6"/>
      <c r="UNT58" s="6"/>
      <c r="UNU58" s="6"/>
      <c r="UNV58" s="6"/>
      <c r="UNW58" s="6"/>
      <c r="UNX58" s="6"/>
      <c r="UNY58" s="6"/>
      <c r="UNZ58" s="6"/>
      <c r="UOA58" s="6"/>
      <c r="UOB58" s="6"/>
      <c r="UOC58" s="6"/>
      <c r="UOD58" s="6"/>
      <c r="UOE58" s="6"/>
      <c r="UOF58" s="6"/>
      <c r="UOG58" s="6"/>
      <c r="UOH58" s="6"/>
      <c r="UOI58" s="6"/>
      <c r="UOJ58" s="6"/>
      <c r="UOK58" s="6"/>
      <c r="UOL58" s="6"/>
      <c r="UOM58" s="6"/>
      <c r="UON58" s="6"/>
      <c r="UOO58" s="6"/>
      <c r="UOP58" s="6"/>
      <c r="UOQ58" s="6"/>
      <c r="UOR58" s="6"/>
      <c r="UOS58" s="6"/>
      <c r="UOT58" s="6"/>
      <c r="UOU58" s="6"/>
      <c r="UOV58" s="6"/>
      <c r="UOW58" s="6"/>
      <c r="UOX58" s="6"/>
      <c r="UOY58" s="6"/>
      <c r="UOZ58" s="6"/>
      <c r="UPA58" s="6"/>
      <c r="UPB58" s="6"/>
      <c r="UPC58" s="6"/>
      <c r="UPD58" s="6"/>
      <c r="UPE58" s="6"/>
      <c r="UPF58" s="6"/>
      <c r="UPG58" s="6"/>
      <c r="UPH58" s="6"/>
      <c r="UPI58" s="6"/>
      <c r="UPJ58" s="6"/>
      <c r="UPK58" s="6"/>
      <c r="UPL58" s="6"/>
      <c r="UPM58" s="6"/>
      <c r="UPN58" s="6"/>
      <c r="UPO58" s="6"/>
      <c r="UPP58" s="6"/>
      <c r="UPQ58" s="6"/>
      <c r="UPR58" s="6"/>
      <c r="UPS58" s="6"/>
      <c r="UPT58" s="6"/>
      <c r="UPU58" s="6"/>
      <c r="UPV58" s="6"/>
      <c r="UPW58" s="6"/>
      <c r="UPX58" s="6"/>
      <c r="UPY58" s="6"/>
      <c r="UPZ58" s="6"/>
      <c r="UQA58" s="6"/>
      <c r="UQB58" s="6"/>
      <c r="UQC58" s="6"/>
      <c r="UQD58" s="6"/>
      <c r="UQE58" s="6"/>
      <c r="UQF58" s="6"/>
      <c r="UQG58" s="6"/>
      <c r="UQH58" s="6"/>
      <c r="UQI58" s="6"/>
      <c r="UQJ58" s="6"/>
      <c r="UQK58" s="6"/>
      <c r="UQL58" s="6"/>
      <c r="UQM58" s="6"/>
      <c r="UQN58" s="6"/>
      <c r="UQO58" s="6"/>
      <c r="UQP58" s="6"/>
      <c r="UQQ58" s="6"/>
      <c r="UQR58" s="6"/>
      <c r="UQS58" s="6"/>
      <c r="UQT58" s="6"/>
      <c r="UQU58" s="6"/>
      <c r="UQV58" s="6"/>
      <c r="UQW58" s="6"/>
      <c r="UQX58" s="6"/>
      <c r="UQY58" s="6"/>
      <c r="UQZ58" s="6"/>
      <c r="URA58" s="6"/>
      <c r="URB58" s="6"/>
      <c r="URC58" s="6"/>
      <c r="URD58" s="6"/>
      <c r="URE58" s="6"/>
      <c r="URF58" s="6"/>
      <c r="URG58" s="6"/>
      <c r="URH58" s="6"/>
      <c r="URI58" s="6"/>
      <c r="URJ58" s="6"/>
      <c r="URK58" s="6"/>
      <c r="URL58" s="6"/>
      <c r="URM58" s="6"/>
      <c r="URN58" s="6"/>
      <c r="URO58" s="6"/>
      <c r="URP58" s="6"/>
      <c r="URQ58" s="6"/>
      <c r="URR58" s="6"/>
      <c r="URS58" s="6"/>
      <c r="URT58" s="6"/>
      <c r="URU58" s="6"/>
      <c r="URV58" s="6"/>
      <c r="URW58" s="6"/>
      <c r="URX58" s="6"/>
      <c r="URY58" s="6"/>
      <c r="URZ58" s="6"/>
      <c r="USA58" s="6"/>
      <c r="USB58" s="6"/>
      <c r="USC58" s="6"/>
      <c r="USD58" s="6"/>
      <c r="USE58" s="6"/>
      <c r="USF58" s="6"/>
      <c r="USG58" s="6"/>
      <c r="USH58" s="6"/>
      <c r="USI58" s="6"/>
      <c r="USJ58" s="6"/>
      <c r="USK58" s="6"/>
      <c r="USL58" s="6"/>
      <c r="USM58" s="6"/>
      <c r="USN58" s="6"/>
      <c r="USO58" s="6"/>
      <c r="USP58" s="6"/>
      <c r="USQ58" s="6"/>
      <c r="USR58" s="6"/>
      <c r="USS58" s="6"/>
      <c r="UST58" s="6"/>
      <c r="USU58" s="6"/>
      <c r="USV58" s="6"/>
      <c r="USW58" s="6"/>
      <c r="USX58" s="6"/>
      <c r="USY58" s="6"/>
      <c r="USZ58" s="6"/>
      <c r="UTA58" s="6"/>
      <c r="UTB58" s="6"/>
      <c r="UTC58" s="6"/>
      <c r="UTD58" s="6"/>
      <c r="UTE58" s="6"/>
      <c r="UTF58" s="6"/>
      <c r="UTG58" s="6"/>
      <c r="UTH58" s="6"/>
      <c r="UTI58" s="6"/>
      <c r="UTJ58" s="6"/>
      <c r="UTK58" s="6"/>
      <c r="UTL58" s="6"/>
      <c r="UTM58" s="6"/>
      <c r="UTN58" s="6"/>
      <c r="UTO58" s="6"/>
      <c r="UTP58" s="6"/>
      <c r="UTQ58" s="6"/>
      <c r="UTR58" s="6"/>
      <c r="UTS58" s="6"/>
      <c r="UTT58" s="6"/>
      <c r="UTU58" s="6"/>
      <c r="UTV58" s="6"/>
      <c r="UTW58" s="6"/>
      <c r="UTX58" s="6"/>
      <c r="UTY58" s="6"/>
      <c r="UTZ58" s="6"/>
      <c r="UUA58" s="6"/>
      <c r="UUB58" s="6"/>
      <c r="UUC58" s="6"/>
      <c r="UUD58" s="6"/>
      <c r="UUE58" s="6"/>
      <c r="UUF58" s="6"/>
      <c r="UUG58" s="6"/>
      <c r="UUH58" s="6"/>
      <c r="UUI58" s="6"/>
      <c r="UUJ58" s="6"/>
      <c r="UUK58" s="6"/>
      <c r="UUL58" s="6"/>
      <c r="UUM58" s="6"/>
      <c r="UUN58" s="6"/>
      <c r="UUO58" s="6"/>
      <c r="UUP58" s="6"/>
      <c r="UUQ58" s="6"/>
      <c r="UUR58" s="6"/>
      <c r="UUS58" s="6"/>
      <c r="UUT58" s="6"/>
      <c r="UUU58" s="6"/>
      <c r="UUV58" s="6"/>
      <c r="UUW58" s="6"/>
      <c r="UUX58" s="6"/>
      <c r="UUY58" s="6"/>
      <c r="UUZ58" s="6"/>
      <c r="UVA58" s="6"/>
      <c r="UVB58" s="6"/>
      <c r="UVC58" s="6"/>
      <c r="UVD58" s="6"/>
      <c r="UVE58" s="6"/>
      <c r="UVF58" s="6"/>
      <c r="UVG58" s="6"/>
      <c r="UVH58" s="6"/>
      <c r="UVI58" s="6"/>
      <c r="UVJ58" s="6"/>
      <c r="UVK58" s="6"/>
      <c r="UVL58" s="6"/>
      <c r="UVM58" s="6"/>
      <c r="UVN58" s="6"/>
      <c r="UVO58" s="6"/>
      <c r="UVP58" s="6"/>
      <c r="UVQ58" s="6"/>
      <c r="UVR58" s="6"/>
      <c r="UVS58" s="6"/>
      <c r="UVT58" s="6"/>
      <c r="UVU58" s="6"/>
      <c r="UVV58" s="6"/>
      <c r="UVW58" s="6"/>
      <c r="UVX58" s="6"/>
      <c r="UVY58" s="6"/>
      <c r="UVZ58" s="6"/>
      <c r="UWA58" s="6"/>
      <c r="UWB58" s="6"/>
      <c r="UWC58" s="6"/>
      <c r="UWD58" s="6"/>
      <c r="UWE58" s="6"/>
      <c r="UWF58" s="6"/>
      <c r="UWG58" s="6"/>
      <c r="UWH58" s="6"/>
      <c r="UWI58" s="6"/>
      <c r="UWJ58" s="6"/>
      <c r="UWK58" s="6"/>
      <c r="UWL58" s="6"/>
      <c r="UWM58" s="6"/>
      <c r="UWN58" s="6"/>
      <c r="UWO58" s="6"/>
      <c r="UWP58" s="6"/>
      <c r="UWQ58" s="6"/>
      <c r="UWR58" s="6"/>
      <c r="UWS58" s="6"/>
      <c r="UWT58" s="6"/>
      <c r="UWU58" s="6"/>
      <c r="UWV58" s="6"/>
      <c r="UWW58" s="6"/>
      <c r="UWX58" s="6"/>
      <c r="UWY58" s="6"/>
      <c r="UWZ58" s="6"/>
      <c r="UXA58" s="6"/>
      <c r="UXB58" s="6"/>
      <c r="UXC58" s="6"/>
      <c r="UXD58" s="6"/>
      <c r="UXE58" s="6"/>
      <c r="UXF58" s="6"/>
      <c r="UXG58" s="6"/>
      <c r="UXH58" s="6"/>
      <c r="UXI58" s="6"/>
      <c r="UXJ58" s="6"/>
      <c r="UXK58" s="6"/>
      <c r="UXL58" s="6"/>
      <c r="UXM58" s="6"/>
      <c r="UXN58" s="6"/>
      <c r="UXO58" s="6"/>
      <c r="UXP58" s="6"/>
      <c r="UXQ58" s="6"/>
      <c r="UXR58" s="6"/>
      <c r="UXS58" s="6"/>
      <c r="UXT58" s="6"/>
      <c r="UXU58" s="6"/>
      <c r="UXV58" s="6"/>
      <c r="UXW58" s="6"/>
      <c r="UXX58" s="6"/>
      <c r="UXY58" s="6"/>
      <c r="UXZ58" s="6"/>
      <c r="UYA58" s="6"/>
      <c r="UYB58" s="6"/>
      <c r="UYC58" s="6"/>
      <c r="UYD58" s="6"/>
      <c r="UYE58" s="6"/>
      <c r="UYF58" s="6"/>
      <c r="UYG58" s="6"/>
      <c r="UYH58" s="6"/>
      <c r="UYI58" s="6"/>
      <c r="UYJ58" s="6"/>
      <c r="UYK58" s="6"/>
      <c r="UYL58" s="6"/>
      <c r="UYM58" s="6"/>
      <c r="UYN58" s="6"/>
      <c r="UYO58" s="6"/>
      <c r="UYP58" s="6"/>
      <c r="UYQ58" s="6"/>
      <c r="UYR58" s="6"/>
      <c r="UYS58" s="6"/>
      <c r="UYT58" s="6"/>
      <c r="UYU58" s="6"/>
      <c r="UYV58" s="6"/>
      <c r="UYW58" s="6"/>
      <c r="UYX58" s="6"/>
      <c r="UYY58" s="6"/>
      <c r="UYZ58" s="6"/>
      <c r="UZA58" s="6"/>
      <c r="UZB58" s="6"/>
      <c r="UZC58" s="6"/>
      <c r="UZD58" s="6"/>
      <c r="UZE58" s="6"/>
      <c r="UZF58" s="6"/>
      <c r="UZG58" s="6"/>
      <c r="UZH58" s="6"/>
      <c r="UZI58" s="6"/>
      <c r="UZJ58" s="6"/>
      <c r="UZK58" s="6"/>
      <c r="UZL58" s="6"/>
      <c r="UZM58" s="6"/>
      <c r="UZN58" s="6"/>
      <c r="UZO58" s="6"/>
      <c r="UZP58" s="6"/>
      <c r="UZQ58" s="6"/>
      <c r="UZR58" s="6"/>
      <c r="UZS58" s="6"/>
      <c r="UZT58" s="6"/>
      <c r="UZU58" s="6"/>
      <c r="UZV58" s="6"/>
      <c r="UZW58" s="6"/>
      <c r="UZX58" s="6"/>
      <c r="UZY58" s="6"/>
      <c r="UZZ58" s="6"/>
      <c r="VAA58" s="6"/>
      <c r="VAB58" s="6"/>
      <c r="VAC58" s="6"/>
      <c r="VAD58" s="6"/>
      <c r="VAE58" s="6"/>
      <c r="VAF58" s="6"/>
      <c r="VAG58" s="6"/>
      <c r="VAH58" s="6"/>
      <c r="VAI58" s="6"/>
      <c r="VAJ58" s="6"/>
      <c r="VAK58" s="6"/>
      <c r="VAL58" s="6"/>
      <c r="VAM58" s="6"/>
      <c r="VAN58" s="6"/>
      <c r="VAO58" s="6"/>
      <c r="VAP58" s="6"/>
      <c r="VAQ58" s="6"/>
      <c r="VAR58" s="6"/>
      <c r="VAS58" s="6"/>
      <c r="VAT58" s="6"/>
      <c r="VAU58" s="6"/>
      <c r="VAV58" s="6"/>
      <c r="VAW58" s="6"/>
      <c r="VAX58" s="6"/>
      <c r="VAY58" s="6"/>
      <c r="VAZ58" s="6"/>
      <c r="VBA58" s="6"/>
      <c r="VBB58" s="6"/>
      <c r="VBC58" s="6"/>
      <c r="VBD58" s="6"/>
      <c r="VBE58" s="6"/>
      <c r="VBF58" s="6"/>
      <c r="VBG58" s="6"/>
      <c r="VBH58" s="6"/>
      <c r="VBI58" s="6"/>
      <c r="VBJ58" s="6"/>
      <c r="VBK58" s="6"/>
      <c r="VBL58" s="6"/>
      <c r="VBM58" s="6"/>
      <c r="VBN58" s="6"/>
      <c r="VBO58" s="6"/>
      <c r="VBP58" s="6"/>
      <c r="VBQ58" s="6"/>
      <c r="VBR58" s="6"/>
      <c r="VBS58" s="6"/>
      <c r="VBT58" s="6"/>
      <c r="VBU58" s="6"/>
      <c r="VBV58" s="6"/>
      <c r="VBW58" s="6"/>
      <c r="VBX58" s="6"/>
      <c r="VBY58" s="6"/>
      <c r="VBZ58" s="6"/>
      <c r="VCA58" s="6"/>
      <c r="VCB58" s="6"/>
      <c r="VCC58" s="6"/>
      <c r="VCD58" s="6"/>
      <c r="VCE58" s="6"/>
      <c r="VCF58" s="6"/>
      <c r="VCG58" s="6"/>
      <c r="VCH58" s="6"/>
      <c r="VCI58" s="6"/>
      <c r="VCJ58" s="6"/>
      <c r="VCK58" s="6"/>
      <c r="VCL58" s="6"/>
      <c r="VCM58" s="6"/>
      <c r="VCN58" s="6"/>
      <c r="VCO58" s="6"/>
      <c r="VCP58" s="6"/>
      <c r="VCQ58" s="6"/>
      <c r="VCR58" s="6"/>
      <c r="VCS58" s="6"/>
      <c r="VCT58" s="6"/>
      <c r="VCU58" s="6"/>
      <c r="VCV58" s="6"/>
      <c r="VCW58" s="6"/>
      <c r="VCX58" s="6"/>
      <c r="VCY58" s="6"/>
      <c r="VCZ58" s="6"/>
      <c r="VDA58" s="6"/>
      <c r="VDB58" s="6"/>
      <c r="VDC58" s="6"/>
      <c r="VDD58" s="6"/>
      <c r="VDE58" s="6"/>
      <c r="VDF58" s="6"/>
      <c r="VDG58" s="6"/>
      <c r="VDH58" s="6"/>
      <c r="VDI58" s="6"/>
      <c r="VDJ58" s="6"/>
      <c r="VDK58" s="6"/>
      <c r="VDL58" s="6"/>
      <c r="VDM58" s="6"/>
      <c r="VDN58" s="6"/>
      <c r="VDO58" s="6"/>
      <c r="VDP58" s="6"/>
      <c r="VDQ58" s="6"/>
      <c r="VDR58" s="6"/>
      <c r="VDS58" s="6"/>
      <c r="VDT58" s="6"/>
      <c r="VDU58" s="6"/>
      <c r="VDV58" s="6"/>
      <c r="VDW58" s="6"/>
      <c r="VDX58" s="6"/>
      <c r="VDY58" s="6"/>
      <c r="VDZ58" s="6"/>
      <c r="VEA58" s="6"/>
      <c r="VEB58" s="6"/>
      <c r="VEC58" s="6"/>
      <c r="VED58" s="6"/>
      <c r="VEE58" s="6"/>
      <c r="VEF58" s="6"/>
      <c r="VEG58" s="6"/>
      <c r="VEH58" s="6"/>
      <c r="VEI58" s="6"/>
      <c r="VEJ58" s="6"/>
      <c r="VEK58" s="6"/>
      <c r="VEL58" s="6"/>
      <c r="VEM58" s="6"/>
      <c r="VEN58" s="6"/>
      <c r="VEO58" s="6"/>
      <c r="VEP58" s="6"/>
      <c r="VEQ58" s="6"/>
      <c r="VER58" s="6"/>
      <c r="VES58" s="6"/>
      <c r="VET58" s="6"/>
      <c r="VEU58" s="6"/>
      <c r="VEV58" s="6"/>
      <c r="VEW58" s="6"/>
      <c r="VEX58" s="6"/>
      <c r="VEY58" s="6"/>
      <c r="VEZ58" s="6"/>
      <c r="VFA58" s="6"/>
      <c r="VFB58" s="6"/>
      <c r="VFC58" s="6"/>
      <c r="VFD58" s="6"/>
      <c r="VFE58" s="6"/>
      <c r="VFF58" s="6"/>
      <c r="VFG58" s="6"/>
      <c r="VFH58" s="6"/>
      <c r="VFI58" s="6"/>
      <c r="VFJ58" s="6"/>
      <c r="VFK58" s="6"/>
      <c r="VFL58" s="6"/>
      <c r="VFM58" s="6"/>
      <c r="VFN58" s="6"/>
      <c r="VFO58" s="6"/>
      <c r="VFP58" s="6"/>
      <c r="VFQ58" s="6"/>
      <c r="VFR58" s="6"/>
      <c r="VFS58" s="6"/>
      <c r="VFT58" s="6"/>
      <c r="VFU58" s="6"/>
      <c r="VFV58" s="6"/>
      <c r="VFW58" s="6"/>
      <c r="VFX58" s="6"/>
      <c r="VFY58" s="6"/>
      <c r="VFZ58" s="6"/>
      <c r="VGA58" s="6"/>
      <c r="VGB58" s="6"/>
      <c r="VGC58" s="6"/>
      <c r="VGD58" s="6"/>
      <c r="VGE58" s="6"/>
      <c r="VGF58" s="6"/>
      <c r="VGG58" s="6"/>
      <c r="VGH58" s="6"/>
      <c r="VGI58" s="6"/>
      <c r="VGJ58" s="6"/>
      <c r="VGK58" s="6"/>
      <c r="VGL58" s="6"/>
      <c r="VGM58" s="6"/>
      <c r="VGN58" s="6"/>
      <c r="VGO58" s="6"/>
      <c r="VGP58" s="6"/>
      <c r="VGQ58" s="6"/>
      <c r="VGR58" s="6"/>
      <c r="VGS58" s="6"/>
      <c r="VGT58" s="6"/>
      <c r="VGU58" s="6"/>
      <c r="VGV58" s="6"/>
      <c r="VGW58" s="6"/>
      <c r="VGX58" s="6"/>
      <c r="VGY58" s="6"/>
      <c r="VGZ58" s="6"/>
      <c r="VHA58" s="6"/>
      <c r="VHB58" s="6"/>
      <c r="VHC58" s="6"/>
      <c r="VHD58" s="6"/>
      <c r="VHE58" s="6"/>
      <c r="VHF58" s="6"/>
      <c r="VHG58" s="6"/>
      <c r="VHH58" s="6"/>
      <c r="VHI58" s="6"/>
      <c r="VHJ58" s="6"/>
      <c r="VHK58" s="6"/>
      <c r="VHL58" s="6"/>
      <c r="VHM58" s="6"/>
      <c r="VHN58" s="6"/>
      <c r="VHO58" s="6"/>
      <c r="VHP58" s="6"/>
      <c r="VHQ58" s="6"/>
      <c r="VHR58" s="6"/>
      <c r="VHS58" s="6"/>
      <c r="VHT58" s="6"/>
      <c r="VHU58" s="6"/>
      <c r="VHV58" s="6"/>
      <c r="VHW58" s="6"/>
      <c r="VHX58" s="6"/>
      <c r="VHY58" s="6"/>
      <c r="VHZ58" s="6"/>
      <c r="VIA58" s="6"/>
      <c r="VIB58" s="6"/>
      <c r="VIC58" s="6"/>
      <c r="VID58" s="6"/>
      <c r="VIE58" s="6"/>
      <c r="VIF58" s="6"/>
      <c r="VIG58" s="6"/>
      <c r="VIH58" s="6"/>
      <c r="VII58" s="6"/>
      <c r="VIJ58" s="6"/>
      <c r="VIK58" s="6"/>
      <c r="VIL58" s="6"/>
      <c r="VIM58" s="6"/>
      <c r="VIN58" s="6"/>
      <c r="VIO58" s="6"/>
      <c r="VIP58" s="6"/>
      <c r="VIQ58" s="6"/>
      <c r="VIR58" s="6"/>
      <c r="VIS58" s="6"/>
      <c r="VIT58" s="6"/>
      <c r="VIU58" s="6"/>
      <c r="VIV58" s="6"/>
      <c r="VIW58" s="6"/>
      <c r="VIX58" s="6"/>
      <c r="VIY58" s="6"/>
      <c r="VIZ58" s="6"/>
      <c r="VJA58" s="6"/>
      <c r="VJB58" s="6"/>
      <c r="VJC58" s="6"/>
      <c r="VJD58" s="6"/>
      <c r="VJE58" s="6"/>
      <c r="VJF58" s="6"/>
      <c r="VJG58" s="6"/>
      <c r="VJH58" s="6"/>
      <c r="VJI58" s="6"/>
      <c r="VJJ58" s="6"/>
      <c r="VJK58" s="6"/>
      <c r="VJL58" s="6"/>
      <c r="VJM58" s="6"/>
      <c r="VJN58" s="6"/>
      <c r="VJO58" s="6"/>
      <c r="VJP58" s="6"/>
      <c r="VJQ58" s="6"/>
      <c r="VJR58" s="6"/>
      <c r="VJS58" s="6"/>
      <c r="VJT58" s="6"/>
      <c r="VJU58" s="6"/>
      <c r="VJV58" s="6"/>
      <c r="VJW58" s="6"/>
      <c r="VJX58" s="6"/>
      <c r="VJY58" s="6"/>
      <c r="VJZ58" s="6"/>
      <c r="VKA58" s="6"/>
      <c r="VKB58" s="6"/>
      <c r="VKC58" s="6"/>
      <c r="VKD58" s="6"/>
      <c r="VKE58" s="6"/>
      <c r="VKF58" s="6"/>
      <c r="VKG58" s="6"/>
      <c r="VKH58" s="6"/>
      <c r="VKI58" s="6"/>
      <c r="VKJ58" s="6"/>
      <c r="VKK58" s="6"/>
      <c r="VKL58" s="6"/>
      <c r="VKM58" s="6"/>
      <c r="VKN58" s="6"/>
      <c r="VKO58" s="6"/>
      <c r="VKP58" s="6"/>
      <c r="VKQ58" s="6"/>
      <c r="VKR58" s="6"/>
      <c r="VKS58" s="6"/>
      <c r="VKT58" s="6"/>
      <c r="VKU58" s="6"/>
      <c r="VKV58" s="6"/>
      <c r="VKW58" s="6"/>
      <c r="VKX58" s="6"/>
      <c r="VKY58" s="6"/>
      <c r="VKZ58" s="6"/>
      <c r="VLA58" s="6"/>
      <c r="VLB58" s="6"/>
      <c r="VLC58" s="6"/>
      <c r="VLD58" s="6"/>
      <c r="VLE58" s="6"/>
      <c r="VLF58" s="6"/>
      <c r="VLG58" s="6"/>
      <c r="VLH58" s="6"/>
      <c r="VLI58" s="6"/>
      <c r="VLJ58" s="6"/>
      <c r="VLK58" s="6"/>
      <c r="VLL58" s="6"/>
      <c r="VLM58" s="6"/>
      <c r="VLN58" s="6"/>
      <c r="VLO58" s="6"/>
      <c r="VLP58" s="6"/>
      <c r="VLQ58" s="6"/>
      <c r="VLR58" s="6"/>
      <c r="VLS58" s="6"/>
      <c r="VLT58" s="6"/>
      <c r="VLU58" s="6"/>
      <c r="VLV58" s="6"/>
      <c r="VLW58" s="6"/>
      <c r="VLX58" s="6"/>
      <c r="VLY58" s="6"/>
      <c r="VLZ58" s="6"/>
      <c r="VMA58" s="6"/>
      <c r="VMB58" s="6"/>
      <c r="VMC58" s="6"/>
      <c r="VMD58" s="6"/>
      <c r="VME58" s="6"/>
      <c r="VMF58" s="6"/>
      <c r="VMG58" s="6"/>
      <c r="VMH58" s="6"/>
      <c r="VMI58" s="6"/>
      <c r="VMJ58" s="6"/>
      <c r="VMK58" s="6"/>
      <c r="VML58" s="6"/>
      <c r="VMM58" s="6"/>
      <c r="VMN58" s="6"/>
      <c r="VMO58" s="6"/>
      <c r="VMP58" s="6"/>
      <c r="VMQ58" s="6"/>
      <c r="VMR58" s="6"/>
      <c r="VMS58" s="6"/>
      <c r="VMT58" s="6"/>
      <c r="VMU58" s="6"/>
      <c r="VMV58" s="6"/>
      <c r="VMW58" s="6"/>
      <c r="VMX58" s="6"/>
      <c r="VMY58" s="6"/>
      <c r="VMZ58" s="6"/>
      <c r="VNA58" s="6"/>
      <c r="VNB58" s="6"/>
      <c r="VNC58" s="6"/>
      <c r="VND58" s="6"/>
      <c r="VNE58" s="6"/>
      <c r="VNF58" s="6"/>
      <c r="VNG58" s="6"/>
      <c r="VNH58" s="6"/>
      <c r="VNI58" s="6"/>
      <c r="VNJ58" s="6"/>
      <c r="VNK58" s="6"/>
      <c r="VNL58" s="6"/>
      <c r="VNM58" s="6"/>
      <c r="VNN58" s="6"/>
      <c r="VNO58" s="6"/>
      <c r="VNP58" s="6"/>
      <c r="VNQ58" s="6"/>
      <c r="VNR58" s="6"/>
      <c r="VNS58" s="6"/>
      <c r="VNT58" s="6"/>
      <c r="VNU58" s="6"/>
      <c r="VNV58" s="6"/>
      <c r="VNW58" s="6"/>
      <c r="VNX58" s="6"/>
      <c r="VNY58" s="6"/>
      <c r="VNZ58" s="6"/>
      <c r="VOA58" s="6"/>
      <c r="VOB58" s="6"/>
      <c r="VOC58" s="6"/>
      <c r="VOD58" s="6"/>
      <c r="VOE58" s="6"/>
      <c r="VOF58" s="6"/>
      <c r="VOG58" s="6"/>
      <c r="VOH58" s="6"/>
      <c r="VOI58" s="6"/>
      <c r="VOJ58" s="6"/>
      <c r="VOK58" s="6"/>
      <c r="VOL58" s="6"/>
      <c r="VOM58" s="6"/>
      <c r="VON58" s="6"/>
      <c r="VOO58" s="6"/>
      <c r="VOP58" s="6"/>
      <c r="VOQ58" s="6"/>
      <c r="VOR58" s="6"/>
      <c r="VOS58" s="6"/>
      <c r="VOT58" s="6"/>
      <c r="VOU58" s="6"/>
      <c r="VOV58" s="6"/>
      <c r="VOW58" s="6"/>
      <c r="VOX58" s="6"/>
      <c r="VOY58" s="6"/>
      <c r="VOZ58" s="6"/>
      <c r="VPA58" s="6"/>
      <c r="VPB58" s="6"/>
      <c r="VPC58" s="6"/>
      <c r="VPD58" s="6"/>
      <c r="VPE58" s="6"/>
      <c r="VPF58" s="6"/>
      <c r="VPG58" s="6"/>
      <c r="VPH58" s="6"/>
      <c r="VPI58" s="6"/>
      <c r="VPJ58" s="6"/>
      <c r="VPK58" s="6"/>
      <c r="VPL58" s="6"/>
      <c r="VPM58" s="6"/>
      <c r="VPN58" s="6"/>
      <c r="VPO58" s="6"/>
      <c r="VPP58" s="6"/>
      <c r="VPQ58" s="6"/>
      <c r="VPR58" s="6"/>
      <c r="VPS58" s="6"/>
      <c r="VPT58" s="6"/>
      <c r="VPU58" s="6"/>
      <c r="VPV58" s="6"/>
      <c r="VPW58" s="6"/>
      <c r="VPX58" s="6"/>
      <c r="VPY58" s="6"/>
      <c r="VPZ58" s="6"/>
      <c r="VQA58" s="6"/>
      <c r="VQB58" s="6"/>
      <c r="VQC58" s="6"/>
      <c r="VQD58" s="6"/>
      <c r="VQE58" s="6"/>
      <c r="VQF58" s="6"/>
      <c r="VQG58" s="6"/>
      <c r="VQH58" s="6"/>
      <c r="VQI58" s="6"/>
      <c r="VQJ58" s="6"/>
      <c r="VQK58" s="6"/>
      <c r="VQL58" s="6"/>
      <c r="VQM58" s="6"/>
      <c r="VQN58" s="6"/>
      <c r="VQO58" s="6"/>
      <c r="VQP58" s="6"/>
      <c r="VQQ58" s="6"/>
      <c r="VQR58" s="6"/>
      <c r="VQS58" s="6"/>
      <c r="VQT58" s="6"/>
      <c r="VQU58" s="6"/>
      <c r="VQV58" s="6"/>
      <c r="VQW58" s="6"/>
      <c r="VQX58" s="6"/>
      <c r="VQY58" s="6"/>
      <c r="VQZ58" s="6"/>
      <c r="VRA58" s="6"/>
      <c r="VRB58" s="6"/>
      <c r="VRC58" s="6"/>
      <c r="VRD58" s="6"/>
      <c r="VRE58" s="6"/>
      <c r="VRF58" s="6"/>
      <c r="VRG58" s="6"/>
      <c r="VRH58" s="6"/>
      <c r="VRI58" s="6"/>
      <c r="VRJ58" s="6"/>
      <c r="VRK58" s="6"/>
      <c r="VRL58" s="6"/>
      <c r="VRM58" s="6"/>
      <c r="VRN58" s="6"/>
      <c r="VRO58" s="6"/>
      <c r="VRP58" s="6"/>
      <c r="VRQ58" s="6"/>
      <c r="VRR58" s="6"/>
      <c r="VRS58" s="6"/>
      <c r="VRT58" s="6"/>
      <c r="VRU58" s="6"/>
      <c r="VRV58" s="6"/>
      <c r="VRW58" s="6"/>
      <c r="VRX58" s="6"/>
      <c r="VRY58" s="6"/>
      <c r="VRZ58" s="6"/>
      <c r="VSA58" s="6"/>
      <c r="VSB58" s="6"/>
      <c r="VSC58" s="6"/>
      <c r="VSD58" s="6"/>
      <c r="VSE58" s="6"/>
      <c r="VSF58" s="6"/>
      <c r="VSG58" s="6"/>
      <c r="VSH58" s="6"/>
      <c r="VSI58" s="6"/>
      <c r="VSJ58" s="6"/>
      <c r="VSK58" s="6"/>
      <c r="VSL58" s="6"/>
      <c r="VSM58" s="6"/>
      <c r="VSN58" s="6"/>
      <c r="VSO58" s="6"/>
      <c r="VSP58" s="6"/>
      <c r="VSQ58" s="6"/>
      <c r="VSR58" s="6"/>
      <c r="VSS58" s="6"/>
      <c r="VST58" s="6"/>
      <c r="VSU58" s="6"/>
      <c r="VSV58" s="6"/>
      <c r="VSW58" s="6"/>
      <c r="VSX58" s="6"/>
      <c r="VSY58" s="6"/>
      <c r="VSZ58" s="6"/>
      <c r="VTA58" s="6"/>
      <c r="VTB58" s="6"/>
      <c r="VTC58" s="6"/>
      <c r="VTD58" s="6"/>
      <c r="VTE58" s="6"/>
      <c r="VTF58" s="6"/>
      <c r="VTG58" s="6"/>
      <c r="VTH58" s="6"/>
      <c r="VTI58" s="6"/>
      <c r="VTJ58" s="6"/>
      <c r="VTK58" s="6"/>
      <c r="VTL58" s="6"/>
      <c r="VTM58" s="6"/>
      <c r="VTN58" s="6"/>
      <c r="VTO58" s="6"/>
      <c r="VTP58" s="6"/>
      <c r="VTQ58" s="6"/>
      <c r="VTR58" s="6"/>
      <c r="VTS58" s="6"/>
      <c r="VTT58" s="6"/>
      <c r="VTU58" s="6"/>
      <c r="VTV58" s="6"/>
      <c r="VTW58" s="6"/>
      <c r="VTX58" s="6"/>
      <c r="VTY58" s="6"/>
      <c r="VTZ58" s="6"/>
      <c r="VUA58" s="6"/>
      <c r="VUB58" s="6"/>
      <c r="VUC58" s="6"/>
      <c r="VUD58" s="6"/>
      <c r="VUE58" s="6"/>
      <c r="VUF58" s="6"/>
      <c r="VUG58" s="6"/>
      <c r="VUH58" s="6"/>
      <c r="VUI58" s="6"/>
      <c r="VUJ58" s="6"/>
      <c r="VUK58" s="6"/>
      <c r="VUL58" s="6"/>
      <c r="VUM58" s="6"/>
      <c r="VUN58" s="6"/>
      <c r="VUO58" s="6"/>
      <c r="VUP58" s="6"/>
      <c r="VUQ58" s="6"/>
      <c r="VUR58" s="6"/>
      <c r="VUS58" s="6"/>
      <c r="VUT58" s="6"/>
      <c r="VUU58" s="6"/>
      <c r="VUV58" s="6"/>
      <c r="VUW58" s="6"/>
      <c r="VUX58" s="6"/>
      <c r="VUY58" s="6"/>
      <c r="VUZ58" s="6"/>
      <c r="VVA58" s="6"/>
      <c r="VVB58" s="6"/>
      <c r="VVC58" s="6"/>
      <c r="VVD58" s="6"/>
      <c r="VVE58" s="6"/>
      <c r="VVF58" s="6"/>
      <c r="VVG58" s="6"/>
      <c r="VVH58" s="6"/>
      <c r="VVI58" s="6"/>
      <c r="VVJ58" s="6"/>
      <c r="VVK58" s="6"/>
      <c r="VVL58" s="6"/>
      <c r="VVM58" s="6"/>
      <c r="VVN58" s="6"/>
      <c r="VVO58" s="6"/>
      <c r="VVP58" s="6"/>
      <c r="VVQ58" s="6"/>
      <c r="VVR58" s="6"/>
      <c r="VVS58" s="6"/>
      <c r="VVT58" s="6"/>
      <c r="VVU58" s="6"/>
      <c r="VVV58" s="6"/>
      <c r="VVW58" s="6"/>
      <c r="VVX58" s="6"/>
      <c r="VVY58" s="6"/>
      <c r="VVZ58" s="6"/>
      <c r="VWA58" s="6"/>
      <c r="VWB58" s="6"/>
      <c r="VWC58" s="6"/>
      <c r="VWD58" s="6"/>
      <c r="VWE58" s="6"/>
      <c r="VWF58" s="6"/>
      <c r="VWG58" s="6"/>
      <c r="VWH58" s="6"/>
      <c r="VWI58" s="6"/>
      <c r="VWJ58" s="6"/>
      <c r="VWK58" s="6"/>
      <c r="VWL58" s="6"/>
      <c r="VWM58" s="6"/>
      <c r="VWN58" s="6"/>
      <c r="VWO58" s="6"/>
      <c r="VWP58" s="6"/>
      <c r="VWQ58" s="6"/>
      <c r="VWR58" s="6"/>
      <c r="VWS58" s="6"/>
      <c r="VWT58" s="6"/>
      <c r="VWU58" s="6"/>
      <c r="VWV58" s="6"/>
      <c r="VWW58" s="6"/>
      <c r="VWX58" s="6"/>
      <c r="VWY58" s="6"/>
      <c r="VWZ58" s="6"/>
      <c r="VXA58" s="6"/>
      <c r="VXB58" s="6"/>
      <c r="VXC58" s="6"/>
      <c r="VXD58" s="6"/>
      <c r="VXE58" s="6"/>
      <c r="VXF58" s="6"/>
      <c r="VXG58" s="6"/>
      <c r="VXH58" s="6"/>
      <c r="VXI58" s="6"/>
      <c r="VXJ58" s="6"/>
      <c r="VXK58" s="6"/>
      <c r="VXL58" s="6"/>
      <c r="VXM58" s="6"/>
      <c r="VXN58" s="6"/>
      <c r="VXO58" s="6"/>
      <c r="VXP58" s="6"/>
      <c r="VXQ58" s="6"/>
      <c r="VXR58" s="6"/>
      <c r="VXS58" s="6"/>
      <c r="VXT58" s="6"/>
      <c r="VXU58" s="6"/>
      <c r="VXV58" s="6"/>
      <c r="VXW58" s="6"/>
      <c r="VXX58" s="6"/>
      <c r="VXY58" s="6"/>
      <c r="VXZ58" s="6"/>
      <c r="VYA58" s="6"/>
      <c r="VYB58" s="6"/>
      <c r="VYC58" s="6"/>
      <c r="VYD58" s="6"/>
      <c r="VYE58" s="6"/>
      <c r="VYF58" s="6"/>
      <c r="VYG58" s="6"/>
      <c r="VYH58" s="6"/>
      <c r="VYI58" s="6"/>
      <c r="VYJ58" s="6"/>
      <c r="VYK58" s="6"/>
      <c r="VYL58" s="6"/>
      <c r="VYM58" s="6"/>
      <c r="VYN58" s="6"/>
      <c r="VYO58" s="6"/>
      <c r="VYP58" s="6"/>
      <c r="VYQ58" s="6"/>
      <c r="VYR58" s="6"/>
      <c r="VYS58" s="6"/>
      <c r="VYT58" s="6"/>
      <c r="VYU58" s="6"/>
      <c r="VYV58" s="6"/>
      <c r="VYW58" s="6"/>
      <c r="VYX58" s="6"/>
      <c r="VYY58" s="6"/>
      <c r="VYZ58" s="6"/>
      <c r="VZA58" s="6"/>
      <c r="VZB58" s="6"/>
      <c r="VZC58" s="6"/>
      <c r="VZD58" s="6"/>
      <c r="VZE58" s="6"/>
      <c r="VZF58" s="6"/>
      <c r="VZG58" s="6"/>
      <c r="VZH58" s="6"/>
      <c r="VZI58" s="6"/>
      <c r="VZJ58" s="6"/>
      <c r="VZK58" s="6"/>
      <c r="VZL58" s="6"/>
      <c r="VZM58" s="6"/>
      <c r="VZN58" s="6"/>
      <c r="VZO58" s="6"/>
      <c r="VZP58" s="6"/>
      <c r="VZQ58" s="6"/>
      <c r="VZR58" s="6"/>
      <c r="VZS58" s="6"/>
      <c r="VZT58" s="6"/>
      <c r="VZU58" s="6"/>
      <c r="VZV58" s="6"/>
      <c r="VZW58" s="6"/>
      <c r="VZX58" s="6"/>
      <c r="VZY58" s="6"/>
      <c r="VZZ58" s="6"/>
      <c r="WAA58" s="6"/>
      <c r="WAB58" s="6"/>
      <c r="WAC58" s="6"/>
      <c r="WAD58" s="6"/>
      <c r="WAE58" s="6"/>
      <c r="WAF58" s="6"/>
      <c r="WAG58" s="6"/>
      <c r="WAH58" s="6"/>
      <c r="WAI58" s="6"/>
      <c r="WAJ58" s="6"/>
      <c r="WAK58" s="6"/>
      <c r="WAL58" s="6"/>
      <c r="WAM58" s="6"/>
      <c r="WAN58" s="6"/>
      <c r="WAO58" s="6"/>
      <c r="WAP58" s="6"/>
      <c r="WAQ58" s="6"/>
      <c r="WAR58" s="6"/>
      <c r="WAS58" s="6"/>
      <c r="WAT58" s="6"/>
      <c r="WAU58" s="6"/>
      <c r="WAV58" s="6"/>
      <c r="WAW58" s="6"/>
      <c r="WAX58" s="6"/>
      <c r="WAY58" s="6"/>
      <c r="WAZ58" s="6"/>
      <c r="WBA58" s="6"/>
      <c r="WBB58" s="6"/>
      <c r="WBC58" s="6"/>
      <c r="WBD58" s="6"/>
      <c r="WBE58" s="6"/>
      <c r="WBF58" s="6"/>
      <c r="WBG58" s="6"/>
      <c r="WBH58" s="6"/>
      <c r="WBI58" s="6"/>
      <c r="WBJ58" s="6"/>
      <c r="WBK58" s="6"/>
      <c r="WBL58" s="6"/>
      <c r="WBM58" s="6"/>
      <c r="WBN58" s="6"/>
      <c r="WBO58" s="6"/>
      <c r="WBP58" s="6"/>
      <c r="WBQ58" s="6"/>
      <c r="WBR58" s="6"/>
      <c r="WBS58" s="6"/>
      <c r="WBT58" s="6"/>
      <c r="WBU58" s="6"/>
      <c r="WBV58" s="6"/>
      <c r="WBW58" s="6"/>
      <c r="WBX58" s="6"/>
      <c r="WBY58" s="6"/>
      <c r="WBZ58" s="6"/>
      <c r="WCA58" s="6"/>
      <c r="WCB58" s="6"/>
      <c r="WCC58" s="6"/>
      <c r="WCD58" s="6"/>
      <c r="WCE58" s="6"/>
      <c r="WCF58" s="6"/>
      <c r="WCG58" s="6"/>
      <c r="WCH58" s="6"/>
      <c r="WCI58" s="6"/>
      <c r="WCJ58" s="6"/>
      <c r="WCK58" s="6"/>
      <c r="WCL58" s="6"/>
      <c r="WCM58" s="6"/>
      <c r="WCN58" s="6"/>
      <c r="WCO58" s="6"/>
      <c r="WCP58" s="6"/>
      <c r="WCQ58" s="6"/>
      <c r="WCR58" s="6"/>
      <c r="WCS58" s="6"/>
      <c r="WCT58" s="6"/>
      <c r="WCU58" s="6"/>
      <c r="WCV58" s="6"/>
      <c r="WCW58" s="6"/>
      <c r="WCX58" s="6"/>
      <c r="WCY58" s="6"/>
      <c r="WCZ58" s="6"/>
      <c r="WDA58" s="6"/>
      <c r="WDB58" s="6"/>
      <c r="WDC58" s="6"/>
      <c r="WDD58" s="6"/>
      <c r="WDE58" s="6"/>
      <c r="WDF58" s="6"/>
      <c r="WDG58" s="6"/>
      <c r="WDH58" s="6"/>
      <c r="WDI58" s="6"/>
      <c r="WDJ58" s="6"/>
      <c r="WDK58" s="6"/>
      <c r="WDL58" s="6"/>
      <c r="WDM58" s="6"/>
      <c r="WDN58" s="6"/>
      <c r="WDO58" s="6"/>
      <c r="WDP58" s="6"/>
      <c r="WDQ58" s="6"/>
      <c r="WDR58" s="6"/>
      <c r="WDS58" s="6"/>
      <c r="WDT58" s="6"/>
      <c r="WDU58" s="6"/>
      <c r="WDV58" s="6"/>
      <c r="WDW58" s="6"/>
      <c r="WDX58" s="6"/>
      <c r="WDY58" s="6"/>
      <c r="WDZ58" s="6"/>
      <c r="WEA58" s="6"/>
      <c r="WEB58" s="6"/>
      <c r="WEC58" s="6"/>
      <c r="WED58" s="6"/>
      <c r="WEE58" s="6"/>
      <c r="WEF58" s="6"/>
      <c r="WEG58" s="6"/>
      <c r="WEH58" s="6"/>
      <c r="WEI58" s="6"/>
      <c r="WEJ58" s="6"/>
      <c r="WEK58" s="6"/>
      <c r="WEL58" s="6"/>
      <c r="WEM58" s="6"/>
      <c r="WEN58" s="6"/>
      <c r="WEO58" s="6"/>
      <c r="WEP58" s="6"/>
      <c r="WEQ58" s="6"/>
      <c r="WER58" s="6"/>
      <c r="WES58" s="6"/>
      <c r="WET58" s="6"/>
      <c r="WEU58" s="6"/>
      <c r="WEV58" s="6"/>
      <c r="WEW58" s="6"/>
      <c r="WEX58" s="6"/>
      <c r="WEY58" s="6"/>
      <c r="WEZ58" s="6"/>
      <c r="WFA58" s="6"/>
      <c r="WFB58" s="6"/>
      <c r="WFC58" s="6"/>
      <c r="WFD58" s="6"/>
      <c r="WFE58" s="6"/>
      <c r="WFF58" s="6"/>
      <c r="WFG58" s="6"/>
      <c r="WFH58" s="6"/>
      <c r="WFI58" s="6"/>
      <c r="WFJ58" s="6"/>
      <c r="WFK58" s="6"/>
      <c r="WFL58" s="6"/>
      <c r="WFM58" s="6"/>
      <c r="WFN58" s="6"/>
      <c r="WFO58" s="6"/>
      <c r="WFP58" s="6"/>
      <c r="WFQ58" s="6"/>
      <c r="WFR58" s="6"/>
      <c r="WFS58" s="6"/>
      <c r="WFT58" s="6"/>
      <c r="WFU58" s="6"/>
      <c r="WFV58" s="6"/>
      <c r="WFW58" s="6"/>
      <c r="WFX58" s="6"/>
      <c r="WFY58" s="6"/>
      <c r="WFZ58" s="6"/>
      <c r="WGA58" s="6"/>
      <c r="WGB58" s="6"/>
      <c r="WGC58" s="6"/>
      <c r="WGD58" s="6"/>
      <c r="WGE58" s="6"/>
      <c r="WGF58" s="6"/>
      <c r="WGG58" s="6"/>
      <c r="WGH58" s="6"/>
      <c r="WGI58" s="6"/>
      <c r="WGJ58" s="6"/>
      <c r="WGK58" s="6"/>
      <c r="WGL58" s="6"/>
      <c r="WGM58" s="6"/>
      <c r="WGN58" s="6"/>
      <c r="WGO58" s="6"/>
      <c r="WGP58" s="6"/>
      <c r="WGQ58" s="6"/>
      <c r="WGR58" s="6"/>
      <c r="WGS58" s="6"/>
      <c r="WGT58" s="6"/>
      <c r="WGU58" s="6"/>
      <c r="WGV58" s="6"/>
      <c r="WGW58" s="6"/>
      <c r="WGX58" s="6"/>
      <c r="WGY58" s="6"/>
      <c r="WGZ58" s="6"/>
      <c r="WHA58" s="6"/>
      <c r="WHB58" s="6"/>
      <c r="WHC58" s="6"/>
      <c r="WHD58" s="6"/>
      <c r="WHE58" s="6"/>
      <c r="WHF58" s="6"/>
      <c r="WHG58" s="6"/>
      <c r="WHH58" s="6"/>
      <c r="WHI58" s="6"/>
      <c r="WHJ58" s="6"/>
      <c r="WHK58" s="6"/>
      <c r="WHL58" s="6"/>
      <c r="WHM58" s="6"/>
      <c r="WHN58" s="6"/>
      <c r="WHO58" s="6"/>
      <c r="WHP58" s="6"/>
      <c r="WHQ58" s="6"/>
      <c r="WHR58" s="6"/>
      <c r="WHS58" s="6"/>
      <c r="WHT58" s="6"/>
      <c r="WHU58" s="6"/>
      <c r="WHV58" s="6"/>
      <c r="WHW58" s="6"/>
      <c r="WHX58" s="6"/>
      <c r="WHY58" s="6"/>
      <c r="WHZ58" s="6"/>
      <c r="WIA58" s="6"/>
      <c r="WIB58" s="6"/>
      <c r="WIC58" s="6"/>
      <c r="WID58" s="6"/>
      <c r="WIE58" s="6"/>
      <c r="WIF58" s="6"/>
      <c r="WIG58" s="6"/>
      <c r="WIH58" s="6"/>
      <c r="WII58" s="6"/>
      <c r="WIJ58" s="6"/>
      <c r="WIK58" s="6"/>
      <c r="WIL58" s="6"/>
      <c r="WIM58" s="6"/>
      <c r="WIN58" s="6"/>
      <c r="WIO58" s="6"/>
      <c r="WIP58" s="6"/>
      <c r="WIQ58" s="6"/>
      <c r="WIR58" s="6"/>
      <c r="WIS58" s="6"/>
      <c r="WIT58" s="6"/>
      <c r="WIU58" s="6"/>
      <c r="WIV58" s="6"/>
      <c r="WIW58" s="6"/>
      <c r="WIX58" s="6"/>
      <c r="WIY58" s="6"/>
      <c r="WIZ58" s="6"/>
      <c r="WJA58" s="6"/>
      <c r="WJB58" s="6"/>
      <c r="WJC58" s="6"/>
      <c r="WJD58" s="6"/>
      <c r="WJE58" s="6"/>
      <c r="WJF58" s="6"/>
      <c r="WJG58" s="6"/>
      <c r="WJH58" s="6"/>
      <c r="WJI58" s="6"/>
      <c r="WJJ58" s="6"/>
      <c r="WJK58" s="6"/>
      <c r="WJL58" s="6"/>
      <c r="WJM58" s="6"/>
      <c r="WJN58" s="6"/>
      <c r="WJO58" s="6"/>
      <c r="WJP58" s="6"/>
      <c r="WJQ58" s="6"/>
      <c r="WJR58" s="6"/>
      <c r="WJS58" s="6"/>
      <c r="WJT58" s="6"/>
      <c r="WJU58" s="6"/>
      <c r="WJV58" s="6"/>
      <c r="WJW58" s="6"/>
      <c r="WJX58" s="6"/>
      <c r="WJY58" s="6"/>
      <c r="WJZ58" s="6"/>
      <c r="WKA58" s="6"/>
      <c r="WKB58" s="6"/>
      <c r="WKC58" s="6"/>
      <c r="WKD58" s="6"/>
      <c r="WKE58" s="6"/>
      <c r="WKF58" s="6"/>
      <c r="WKG58" s="6"/>
      <c r="WKH58" s="6"/>
      <c r="WKI58" s="6"/>
      <c r="WKJ58" s="6"/>
      <c r="WKK58" s="6"/>
      <c r="WKL58" s="6"/>
      <c r="WKM58" s="6"/>
      <c r="WKN58" s="6"/>
      <c r="WKO58" s="6"/>
      <c r="WKP58" s="6"/>
      <c r="WKQ58" s="6"/>
      <c r="WKR58" s="6"/>
      <c r="WKS58" s="6"/>
      <c r="WKT58" s="6"/>
      <c r="WKU58" s="6"/>
      <c r="WKV58" s="6"/>
      <c r="WKW58" s="6"/>
      <c r="WKX58" s="6"/>
      <c r="WKY58" s="6"/>
      <c r="WKZ58" s="6"/>
      <c r="WLA58" s="6"/>
      <c r="WLB58" s="6"/>
      <c r="WLC58" s="6"/>
      <c r="WLD58" s="6"/>
      <c r="WLE58" s="6"/>
      <c r="WLF58" s="6"/>
      <c r="WLG58" s="6"/>
      <c r="WLH58" s="6"/>
      <c r="WLI58" s="6"/>
      <c r="WLJ58" s="6"/>
      <c r="WLK58" s="6"/>
      <c r="WLL58" s="6"/>
      <c r="WLM58" s="6"/>
      <c r="WLN58" s="6"/>
      <c r="WLO58" s="6"/>
      <c r="WLP58" s="6"/>
      <c r="WLQ58" s="6"/>
      <c r="WLR58" s="6"/>
      <c r="WLS58" s="6"/>
      <c r="WLT58" s="6"/>
      <c r="WLU58" s="6"/>
      <c r="WLV58" s="6"/>
      <c r="WLW58" s="6"/>
      <c r="WLX58" s="6"/>
      <c r="WLY58" s="6"/>
      <c r="WLZ58" s="6"/>
      <c r="WMA58" s="6"/>
      <c r="WMB58" s="6"/>
      <c r="WMC58" s="6"/>
      <c r="WMD58" s="6"/>
      <c r="WME58" s="6"/>
      <c r="WMF58" s="6"/>
      <c r="WMG58" s="6"/>
      <c r="WMH58" s="6"/>
      <c r="WMI58" s="6"/>
      <c r="WMJ58" s="6"/>
      <c r="WMK58" s="6"/>
      <c r="WML58" s="6"/>
      <c r="WMM58" s="6"/>
      <c r="WMN58" s="6"/>
      <c r="WMO58" s="6"/>
      <c r="WMP58" s="6"/>
      <c r="WMQ58" s="6"/>
      <c r="WMR58" s="6"/>
      <c r="WMS58" s="6"/>
      <c r="WMT58" s="6"/>
      <c r="WMU58" s="6"/>
      <c r="WMV58" s="6"/>
      <c r="WMW58" s="6"/>
      <c r="WMX58" s="6"/>
      <c r="WMY58" s="6"/>
      <c r="WMZ58" s="6"/>
      <c r="WNA58" s="6"/>
      <c r="WNB58" s="6"/>
      <c r="WNC58" s="6"/>
      <c r="WND58" s="6"/>
      <c r="WNE58" s="6"/>
      <c r="WNF58" s="6"/>
      <c r="WNG58" s="6"/>
      <c r="WNH58" s="6"/>
      <c r="WNI58" s="6"/>
      <c r="WNJ58" s="6"/>
      <c r="WNK58" s="6"/>
      <c r="WNL58" s="6"/>
      <c r="WNM58" s="6"/>
      <c r="WNN58" s="6"/>
      <c r="WNO58" s="6"/>
      <c r="WNP58" s="6"/>
      <c r="WNQ58" s="6"/>
      <c r="WNR58" s="6"/>
      <c r="WNS58" s="6"/>
      <c r="WNT58" s="6"/>
      <c r="WNU58" s="6"/>
      <c r="WNV58" s="6"/>
      <c r="WNW58" s="6"/>
      <c r="WNX58" s="6"/>
      <c r="WNY58" s="6"/>
      <c r="WNZ58" s="6"/>
      <c r="WOA58" s="6"/>
      <c r="WOB58" s="6"/>
      <c r="WOC58" s="6"/>
      <c r="WOD58" s="6"/>
      <c r="WOE58" s="6"/>
      <c r="WOF58" s="6"/>
      <c r="WOG58" s="6"/>
      <c r="WOH58" s="6"/>
      <c r="WOI58" s="6"/>
      <c r="WOJ58" s="6"/>
      <c r="WOK58" s="6"/>
      <c r="WOL58" s="6"/>
      <c r="WOM58" s="6"/>
      <c r="WON58" s="6"/>
      <c r="WOO58" s="6"/>
      <c r="WOP58" s="6"/>
      <c r="WOQ58" s="6"/>
      <c r="WOR58" s="6"/>
      <c r="WOS58" s="6"/>
      <c r="WOT58" s="6"/>
      <c r="WOU58" s="6"/>
      <c r="WOV58" s="6"/>
      <c r="WOW58" s="6"/>
      <c r="WOX58" s="6"/>
      <c r="WOY58" s="6"/>
      <c r="WOZ58" s="6"/>
      <c r="WPA58" s="6"/>
      <c r="WPB58" s="6"/>
      <c r="WPC58" s="6"/>
      <c r="WPD58" s="6"/>
      <c r="WPE58" s="6"/>
      <c r="WPF58" s="6"/>
      <c r="WPG58" s="6"/>
      <c r="WPH58" s="6"/>
      <c r="WPI58" s="6"/>
      <c r="WPJ58" s="6"/>
      <c r="WPK58" s="6"/>
      <c r="WPL58" s="6"/>
      <c r="WPM58" s="6"/>
      <c r="WPN58" s="6"/>
      <c r="WPO58" s="6"/>
      <c r="WPP58" s="6"/>
      <c r="WPQ58" s="6"/>
      <c r="WPR58" s="6"/>
      <c r="WPS58" s="6"/>
      <c r="WPT58" s="6"/>
      <c r="WPU58" s="6"/>
      <c r="WPV58" s="6"/>
      <c r="WPW58" s="6"/>
      <c r="WPX58" s="6"/>
      <c r="WPY58" s="6"/>
      <c r="WPZ58" s="6"/>
      <c r="WQA58" s="6"/>
      <c r="WQB58" s="6"/>
      <c r="WQC58" s="6"/>
      <c r="WQD58" s="6"/>
      <c r="WQE58" s="6"/>
      <c r="WQF58" s="6"/>
      <c r="WQG58" s="6"/>
      <c r="WQH58" s="6"/>
      <c r="WQI58" s="6"/>
      <c r="WQJ58" s="6"/>
      <c r="WQK58" s="6"/>
      <c r="WQL58" s="6"/>
      <c r="WQM58" s="6"/>
      <c r="WQN58" s="6"/>
      <c r="WQO58" s="6"/>
      <c r="WQP58" s="6"/>
      <c r="WQQ58" s="6"/>
      <c r="WQR58" s="6"/>
      <c r="WQS58" s="6"/>
      <c r="WQT58" s="6"/>
      <c r="WQU58" s="6"/>
      <c r="WQV58" s="6"/>
      <c r="WQW58" s="6"/>
      <c r="WQX58" s="6"/>
      <c r="WQY58" s="6"/>
      <c r="WQZ58" s="6"/>
      <c r="WRA58" s="6"/>
      <c r="WRB58" s="6"/>
      <c r="WRC58" s="6"/>
      <c r="WRD58" s="6"/>
      <c r="WRE58" s="6"/>
      <c r="WRF58" s="6"/>
      <c r="WRG58" s="6"/>
      <c r="WRH58" s="6"/>
      <c r="WRI58" s="6"/>
      <c r="WRJ58" s="6"/>
      <c r="WRK58" s="6"/>
      <c r="WRL58" s="6"/>
      <c r="WRM58" s="6"/>
      <c r="WRN58" s="6"/>
      <c r="WRO58" s="6"/>
      <c r="WRP58" s="6"/>
      <c r="WRQ58" s="6"/>
      <c r="WRR58" s="6"/>
      <c r="WRS58" s="6"/>
      <c r="WRT58" s="6"/>
      <c r="WRU58" s="6"/>
      <c r="WRV58" s="6"/>
      <c r="WRW58" s="6"/>
      <c r="WRX58" s="6"/>
      <c r="WRY58" s="6"/>
      <c r="WRZ58" s="6"/>
      <c r="WSA58" s="6"/>
      <c r="WSB58" s="6"/>
      <c r="WSC58" s="6"/>
      <c r="WSD58" s="6"/>
      <c r="WSE58" s="6"/>
      <c r="WSF58" s="6"/>
      <c r="WSG58" s="6"/>
      <c r="WSH58" s="6"/>
      <c r="WSI58" s="6"/>
      <c r="WSJ58" s="6"/>
      <c r="WSK58" s="6"/>
      <c r="WSL58" s="6"/>
      <c r="WSM58" s="6"/>
      <c r="WSN58" s="6"/>
      <c r="WSO58" s="6"/>
      <c r="WSP58" s="6"/>
      <c r="WSQ58" s="6"/>
      <c r="WSR58" s="6"/>
      <c r="WSS58" s="6"/>
      <c r="WST58" s="6"/>
      <c r="WSU58" s="6"/>
      <c r="WSV58" s="6"/>
      <c r="WSW58" s="6"/>
      <c r="WSX58" s="6"/>
      <c r="WSY58" s="6"/>
      <c r="WSZ58" s="6"/>
      <c r="WTA58" s="6"/>
      <c r="WTB58" s="6"/>
      <c r="WTC58" s="6"/>
      <c r="WTD58" s="6"/>
      <c r="WTE58" s="6"/>
      <c r="WTF58" s="6"/>
      <c r="WTG58" s="6"/>
      <c r="WTH58" s="6"/>
      <c r="WTI58" s="6"/>
      <c r="WTJ58" s="6"/>
      <c r="WTK58" s="6"/>
      <c r="WTL58" s="6"/>
      <c r="WTM58" s="6"/>
      <c r="WTN58" s="6"/>
      <c r="WTO58" s="6"/>
      <c r="WTP58" s="6"/>
      <c r="WTQ58" s="6"/>
      <c r="WTR58" s="6"/>
      <c r="WTS58" s="6"/>
      <c r="WTT58" s="6"/>
      <c r="WTU58" s="6"/>
      <c r="WTV58" s="6"/>
      <c r="WTW58" s="6"/>
      <c r="WTX58" s="6"/>
      <c r="WTY58" s="6"/>
      <c r="WTZ58" s="6"/>
      <c r="WUA58" s="6"/>
      <c r="WUB58" s="6"/>
      <c r="WUC58" s="6"/>
      <c r="WUD58" s="6"/>
      <c r="WUE58" s="6"/>
      <c r="WUF58" s="6"/>
      <c r="WUG58" s="6"/>
      <c r="WUH58" s="6"/>
      <c r="WUI58" s="6"/>
      <c r="WUJ58" s="6"/>
      <c r="WUK58" s="6"/>
      <c r="WUL58" s="6"/>
      <c r="WUM58" s="6"/>
      <c r="WUN58" s="6"/>
      <c r="WUO58" s="6"/>
      <c r="WUP58" s="6"/>
      <c r="WUQ58" s="6"/>
      <c r="WUR58" s="6"/>
      <c r="WUS58" s="6"/>
      <c r="WUT58" s="6"/>
      <c r="WUU58" s="6"/>
      <c r="WUV58" s="6"/>
      <c r="WUW58" s="6"/>
      <c r="WUX58" s="6"/>
      <c r="WUY58" s="6"/>
      <c r="WUZ58" s="6"/>
      <c r="WVA58" s="6"/>
      <c r="WVB58" s="6"/>
      <c r="WVC58" s="6"/>
      <c r="WVD58" s="6"/>
      <c r="WVE58" s="6"/>
      <c r="WVF58" s="6"/>
      <c r="WVG58" s="6"/>
      <c r="WVH58" s="6"/>
      <c r="WVI58" s="6"/>
      <c r="WVJ58" s="6"/>
      <c r="WVK58" s="6"/>
      <c r="WVL58" s="6"/>
      <c r="WVM58" s="6"/>
      <c r="WVN58" s="6"/>
      <c r="WVO58" s="6"/>
      <c r="WVP58" s="6"/>
      <c r="WVQ58" s="6"/>
      <c r="WVR58" s="6"/>
      <c r="WVS58" s="6"/>
      <c r="WVT58" s="6"/>
      <c r="WVU58" s="6"/>
      <c r="WVV58" s="6"/>
      <c r="WVW58" s="6"/>
      <c r="WVX58" s="6"/>
      <c r="WVY58" s="6"/>
      <c r="WVZ58" s="6"/>
      <c r="WWA58" s="6"/>
      <c r="WWB58" s="6"/>
      <c r="WWC58" s="6"/>
      <c r="WWD58" s="6"/>
      <c r="WWE58" s="6"/>
      <c r="WWF58" s="6"/>
      <c r="WWG58" s="6"/>
      <c r="WWH58" s="6"/>
      <c r="WWI58" s="6"/>
      <c r="WWJ58" s="6"/>
      <c r="WWK58" s="6"/>
      <c r="WWL58" s="6"/>
      <c r="WWM58" s="6"/>
      <c r="WWN58" s="6"/>
      <c r="WWO58" s="6"/>
      <c r="WWP58" s="6"/>
      <c r="WWQ58" s="6"/>
      <c r="WWR58" s="6"/>
      <c r="WWS58" s="6"/>
      <c r="WWT58" s="6"/>
      <c r="WWU58" s="6"/>
      <c r="WWV58" s="6"/>
      <c r="WWW58" s="6"/>
      <c r="WWX58" s="6"/>
      <c r="WWY58" s="6"/>
      <c r="WWZ58" s="6"/>
      <c r="WXA58" s="6"/>
      <c r="WXB58" s="6"/>
      <c r="WXC58" s="6"/>
      <c r="WXD58" s="6"/>
      <c r="WXE58" s="6"/>
      <c r="WXF58" s="6"/>
      <c r="WXG58" s="6"/>
      <c r="WXH58" s="6"/>
      <c r="WXI58" s="6"/>
      <c r="WXJ58" s="6"/>
      <c r="WXK58" s="6"/>
      <c r="WXL58" s="6"/>
      <c r="WXM58" s="6"/>
      <c r="WXN58" s="6"/>
      <c r="WXO58" s="6"/>
      <c r="WXP58" s="6"/>
      <c r="WXQ58" s="6"/>
      <c r="WXR58" s="6"/>
      <c r="WXS58" s="6"/>
      <c r="WXT58" s="6"/>
      <c r="WXU58" s="6"/>
      <c r="WXV58" s="6"/>
      <c r="WXW58" s="6"/>
      <c r="WXX58" s="6"/>
      <c r="WXY58" s="6"/>
      <c r="WXZ58" s="6"/>
      <c r="WYA58" s="6"/>
      <c r="WYB58" s="6"/>
      <c r="WYC58" s="6"/>
      <c r="WYD58" s="6"/>
      <c r="WYE58" s="6"/>
      <c r="WYF58" s="6"/>
      <c r="WYG58" s="6"/>
      <c r="WYH58" s="6"/>
      <c r="WYI58" s="6"/>
      <c r="WYJ58" s="6"/>
      <c r="WYK58" s="6"/>
      <c r="WYL58" s="6"/>
      <c r="WYM58" s="6"/>
      <c r="WYN58" s="6"/>
      <c r="WYO58" s="6"/>
      <c r="WYP58" s="6"/>
      <c r="WYQ58" s="6"/>
      <c r="WYR58" s="6"/>
      <c r="WYS58" s="6"/>
      <c r="WYT58" s="6"/>
      <c r="WYU58" s="6"/>
      <c r="WYV58" s="6"/>
      <c r="WYW58" s="6"/>
      <c r="WYX58" s="6"/>
      <c r="WYY58" s="6"/>
      <c r="WYZ58" s="6"/>
      <c r="WZA58" s="6"/>
      <c r="WZB58" s="6"/>
      <c r="WZC58" s="6"/>
      <c r="WZD58" s="6"/>
      <c r="WZE58" s="6"/>
      <c r="WZF58" s="6"/>
      <c r="WZG58" s="6"/>
      <c r="WZH58" s="6"/>
      <c r="WZI58" s="6"/>
      <c r="WZJ58" s="6"/>
      <c r="WZK58" s="6"/>
      <c r="WZL58" s="6"/>
      <c r="WZM58" s="6"/>
      <c r="WZN58" s="6"/>
      <c r="WZO58" s="6"/>
      <c r="WZP58" s="6"/>
      <c r="WZQ58" s="6"/>
      <c r="WZR58" s="6"/>
      <c r="WZS58" s="6"/>
      <c r="WZT58" s="6"/>
      <c r="WZU58" s="6"/>
      <c r="WZV58" s="6"/>
      <c r="WZW58" s="6"/>
      <c r="WZX58" s="6"/>
      <c r="WZY58" s="6"/>
      <c r="WZZ58" s="6"/>
      <c r="XAA58" s="6"/>
      <c r="XAB58" s="6"/>
      <c r="XAC58" s="6"/>
      <c r="XAD58" s="6"/>
      <c r="XAE58" s="6"/>
      <c r="XAF58" s="6"/>
      <c r="XAG58" s="6"/>
      <c r="XAH58" s="6"/>
      <c r="XAI58" s="6"/>
      <c r="XAJ58" s="6"/>
      <c r="XAK58" s="6"/>
      <c r="XAL58" s="6"/>
      <c r="XAM58" s="6"/>
      <c r="XAN58" s="6"/>
      <c r="XAO58" s="6"/>
      <c r="XAP58" s="6"/>
      <c r="XAQ58" s="6"/>
      <c r="XAR58" s="6"/>
      <c r="XAS58" s="6"/>
      <c r="XAT58" s="6"/>
      <c r="XAU58" s="6"/>
      <c r="XAV58" s="6"/>
      <c r="XAW58" s="6"/>
      <c r="XAX58" s="6"/>
      <c r="XAY58" s="6"/>
      <c r="XAZ58" s="6"/>
      <c r="XBA58" s="6"/>
      <c r="XBB58" s="6"/>
      <c r="XBC58" s="6"/>
      <c r="XBD58" s="6"/>
      <c r="XBE58" s="6"/>
      <c r="XBF58" s="6"/>
      <c r="XBG58" s="6"/>
      <c r="XBH58" s="6"/>
      <c r="XBI58" s="6"/>
      <c r="XBJ58" s="6"/>
      <c r="XBK58" s="6"/>
      <c r="XBL58" s="6"/>
      <c r="XBM58" s="6"/>
      <c r="XBN58" s="6"/>
      <c r="XBO58" s="6"/>
      <c r="XBP58" s="6"/>
      <c r="XBQ58" s="6"/>
      <c r="XBR58" s="6"/>
      <c r="XBS58" s="6"/>
      <c r="XBT58" s="6"/>
      <c r="XBU58" s="6"/>
      <c r="XBV58" s="6"/>
      <c r="XBW58" s="6"/>
      <c r="XBX58" s="6"/>
      <c r="XBY58" s="6"/>
      <c r="XBZ58" s="6"/>
      <c r="XCA58" s="6"/>
      <c r="XCB58" s="6"/>
      <c r="XCC58" s="6"/>
      <c r="XCD58" s="6"/>
      <c r="XCE58" s="6"/>
      <c r="XCF58" s="6"/>
      <c r="XCG58" s="6"/>
      <c r="XCH58" s="6"/>
      <c r="XCI58" s="6"/>
      <c r="XCJ58" s="6"/>
      <c r="XCK58" s="6"/>
    </row>
    <row r="59" spans="1:16313" ht="15.75" customHeight="1" x14ac:dyDescent="0.25">
      <c r="A59" s="19" t="str">
        <f>INDEX(admin_boundaries!C:C,MATCH(region_car!C59,admin_boundaries!A:A,0))</f>
        <v>PH142706000</v>
      </c>
      <c r="B59" s="19" t="str">
        <f>INDEX(admin_boundaries!E:E,MATCH(region_car!D59,admin_boundaries!D:D,0))</f>
        <v>PH142700000</v>
      </c>
      <c r="C59" s="19" t="str">
        <f t="shared" si="2"/>
        <v>IFUGAOMAYOYAO</v>
      </c>
      <c r="D59" s="19" t="s">
        <v>47</v>
      </c>
      <c r="E59" s="19" t="s">
        <v>56</v>
      </c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>
        <v>0</v>
      </c>
      <c r="AN59" s="35">
        <v>79.63</v>
      </c>
      <c r="AO59" s="35">
        <f t="shared" si="34"/>
        <v>79.63</v>
      </c>
      <c r="AP59" s="35"/>
      <c r="AQ59" s="35"/>
      <c r="AR59" s="35"/>
      <c r="AS59" s="35" t="s">
        <v>77</v>
      </c>
      <c r="AT59" s="35" t="s">
        <v>77</v>
      </c>
      <c r="AU59" s="35" t="s">
        <v>77</v>
      </c>
      <c r="AV59" s="35">
        <v>0</v>
      </c>
      <c r="AW59" s="35">
        <v>0</v>
      </c>
      <c r="AX59" s="35">
        <v>0</v>
      </c>
      <c r="AY59" s="35"/>
      <c r="AZ59" s="35"/>
      <c r="BA59" s="35"/>
      <c r="BB59" s="35"/>
      <c r="BC59" s="35"/>
      <c r="BD59" s="35"/>
      <c r="BE59" s="35"/>
      <c r="BF59" s="35"/>
      <c r="BG59" s="35"/>
    </row>
    <row r="60" spans="1:16313" ht="15.75" customHeight="1" x14ac:dyDescent="0.25">
      <c r="A60" s="19" t="str">
        <f>INDEX(admin_boundaries!C:C,MATCH(region_car!C60,admin_boundaries!A:A,0))</f>
        <v>PH142710000</v>
      </c>
      <c r="B60" s="19" t="str">
        <f>INDEX(admin_boundaries!E:E,MATCH(region_car!D60,admin_boundaries!D:D,0))</f>
        <v>PH142700000</v>
      </c>
      <c r="C60" s="19" t="str">
        <f t="shared" si="2"/>
        <v>IFUGAOTINOC</v>
      </c>
      <c r="D60" s="19" t="s">
        <v>47</v>
      </c>
      <c r="E60" s="19" t="s">
        <v>57</v>
      </c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>
        <f t="shared" si="34"/>
        <v>0</v>
      </c>
      <c r="AP60" s="35" t="s">
        <v>77</v>
      </c>
      <c r="AQ60" s="35" t="s">
        <v>77</v>
      </c>
      <c r="AR60" s="35" t="s">
        <v>77</v>
      </c>
      <c r="AS60" s="35">
        <v>0</v>
      </c>
      <c r="AT60" s="35">
        <v>0</v>
      </c>
      <c r="AU60" s="35">
        <v>0</v>
      </c>
      <c r="AV60" s="35">
        <v>0.9</v>
      </c>
      <c r="AW60" s="35">
        <v>0</v>
      </c>
      <c r="AX60" s="35">
        <v>0.9</v>
      </c>
      <c r="AY60" s="35"/>
      <c r="AZ60" s="35"/>
      <c r="BA60" s="35"/>
      <c r="BB60" s="35"/>
      <c r="BC60" s="35"/>
      <c r="BD60" s="35"/>
      <c r="BE60" s="35"/>
      <c r="BF60" s="35"/>
      <c r="BG60" s="35"/>
    </row>
    <row r="61" spans="1:16313" ht="15.75" customHeight="1" x14ac:dyDescent="0.25">
      <c r="A61" s="19" t="str">
        <f>INDEX(admin_boundaries!C:C,MATCH(region_car!C61,admin_boundaries!A:A,0))</f>
        <v>PH143206000</v>
      </c>
      <c r="B61" s="19" t="str">
        <f>INDEX(admin_boundaries!E:E,MATCH(region_car!D61,admin_boundaries!D:D,0))</f>
        <v>PH143200000</v>
      </c>
      <c r="C61" s="19" t="str">
        <f t="shared" si="2"/>
        <v>KALINGALUBUAGAN</v>
      </c>
      <c r="D61" s="19" t="s">
        <v>58</v>
      </c>
      <c r="E61" s="19" t="s">
        <v>59</v>
      </c>
      <c r="F61" s="35"/>
      <c r="G61" s="35"/>
      <c r="H61" s="35"/>
      <c r="I61" s="35"/>
      <c r="J61" s="35"/>
      <c r="K61" s="35">
        <f t="shared" ref="K61:K63" si="43">SUM(I61:J61)</f>
        <v>0</v>
      </c>
      <c r="L61" s="35"/>
      <c r="M61" s="35"/>
      <c r="N61" s="35">
        <f t="shared" ref="N61:N63" si="44">SUM(L61:M61)</f>
        <v>0</v>
      </c>
      <c r="O61" s="35"/>
      <c r="P61" s="35"/>
      <c r="Q61" s="35">
        <f t="shared" ref="Q61:Q63" si="45">SUM(O61:P61)</f>
        <v>0</v>
      </c>
      <c r="R61" s="35"/>
      <c r="S61" s="35"/>
      <c r="T61" s="35"/>
      <c r="U61" s="35"/>
      <c r="V61" s="35"/>
      <c r="W61" s="35">
        <f t="shared" ref="W61:W63" si="46">SUM(U61:V61)</f>
        <v>0</v>
      </c>
      <c r="X61" s="35">
        <v>3.74</v>
      </c>
      <c r="Y61" s="35">
        <v>87.49</v>
      </c>
      <c r="Z61" s="35">
        <f t="shared" ref="Z61:Z67" si="47">SUM(X61:Y61)</f>
        <v>91.22999999999999</v>
      </c>
      <c r="AA61" s="35">
        <v>4.2699999999999996</v>
      </c>
      <c r="AB61" s="35">
        <v>7.41</v>
      </c>
      <c r="AC61" s="35">
        <f t="shared" ref="AC61:AC67" si="48">SUM(AA61:AB61)</f>
        <v>11.68</v>
      </c>
      <c r="AD61" s="35"/>
      <c r="AE61" s="35"/>
      <c r="AF61" s="35"/>
      <c r="AG61" s="35"/>
      <c r="AH61" s="35"/>
      <c r="AI61" s="35"/>
      <c r="AJ61" s="35"/>
      <c r="AK61" s="35"/>
      <c r="AL61" s="35"/>
      <c r="AM61" s="35">
        <v>0</v>
      </c>
      <c r="AN61" s="35">
        <v>12.46</v>
      </c>
      <c r="AO61" s="35">
        <f t="shared" ref="AO61:AO68" si="49">AM61+AN61</f>
        <v>12.46</v>
      </c>
      <c r="AP61" s="35">
        <v>29.2</v>
      </c>
      <c r="AQ61" s="35">
        <v>35.86</v>
      </c>
      <c r="AR61" s="35">
        <v>65.06</v>
      </c>
      <c r="AS61" s="35">
        <v>0</v>
      </c>
      <c r="AT61" s="35">
        <v>0</v>
      </c>
      <c r="AU61" s="35">
        <v>0</v>
      </c>
      <c r="AV61" s="35">
        <v>8</v>
      </c>
      <c r="AW61" s="35">
        <v>0</v>
      </c>
      <c r="AX61" s="35">
        <v>8</v>
      </c>
      <c r="AY61" s="35"/>
      <c r="AZ61" s="35"/>
      <c r="BA61" s="35"/>
      <c r="BB61" s="35"/>
      <c r="BC61" s="35"/>
      <c r="BD61" s="35"/>
      <c r="BE61" s="35"/>
      <c r="BF61" s="35"/>
      <c r="BG61" s="35"/>
    </row>
    <row r="62" spans="1:16313" ht="15.75" customHeight="1" x14ac:dyDescent="0.25">
      <c r="A62" s="19" t="str">
        <f>INDEX(admin_boundaries!C:C,MATCH(region_car!C62,admin_boundaries!A:A,0))</f>
        <v>PH143214000</v>
      </c>
      <c r="B62" s="19" t="str">
        <f>INDEX(admin_boundaries!E:E,MATCH(region_car!D62,admin_boundaries!D:D,0))</f>
        <v>PH143200000</v>
      </c>
      <c r="C62" s="19" t="str">
        <f t="shared" ref="C62:C78" si="50">D62&amp;E62</f>
        <v>KALINGATANUDAN</v>
      </c>
      <c r="D62" s="19" t="s">
        <v>58</v>
      </c>
      <c r="E62" s="19" t="s">
        <v>60</v>
      </c>
      <c r="F62" s="35"/>
      <c r="G62" s="35"/>
      <c r="H62" s="35"/>
      <c r="I62" s="35"/>
      <c r="J62" s="35"/>
      <c r="K62" s="35">
        <f t="shared" si="43"/>
        <v>0</v>
      </c>
      <c r="L62" s="35"/>
      <c r="M62" s="35"/>
      <c r="N62" s="35">
        <f t="shared" si="44"/>
        <v>0</v>
      </c>
      <c r="O62" s="35"/>
      <c r="P62" s="35"/>
      <c r="Q62" s="35">
        <f t="shared" si="45"/>
        <v>0</v>
      </c>
      <c r="R62" s="35"/>
      <c r="S62" s="35"/>
      <c r="T62" s="35"/>
      <c r="U62" s="35"/>
      <c r="V62" s="35"/>
      <c r="W62" s="35">
        <f t="shared" si="46"/>
        <v>0</v>
      </c>
      <c r="X62" s="35">
        <v>0</v>
      </c>
      <c r="Y62" s="35">
        <v>189</v>
      </c>
      <c r="Z62" s="35">
        <f t="shared" si="47"/>
        <v>189</v>
      </c>
      <c r="AA62" s="35">
        <v>0</v>
      </c>
      <c r="AB62" s="35">
        <v>21</v>
      </c>
      <c r="AC62" s="35">
        <f t="shared" si="48"/>
        <v>21</v>
      </c>
      <c r="AD62" s="35"/>
      <c r="AE62" s="35"/>
      <c r="AF62" s="35"/>
      <c r="AG62" s="35"/>
      <c r="AH62" s="35"/>
      <c r="AI62" s="35"/>
      <c r="AJ62" s="35"/>
      <c r="AK62" s="35"/>
      <c r="AL62" s="35"/>
      <c r="AM62" s="35">
        <v>0</v>
      </c>
      <c r="AN62" s="35">
        <v>30</v>
      </c>
      <c r="AO62" s="35">
        <f t="shared" si="49"/>
        <v>30</v>
      </c>
      <c r="AP62" s="35" t="s">
        <v>77</v>
      </c>
      <c r="AQ62" s="35">
        <v>229</v>
      </c>
      <c r="AR62" s="35">
        <v>229</v>
      </c>
      <c r="AS62" s="35">
        <v>0</v>
      </c>
      <c r="AT62" s="35">
        <v>0</v>
      </c>
      <c r="AU62" s="35">
        <v>0</v>
      </c>
      <c r="AV62" s="35">
        <v>0</v>
      </c>
      <c r="AW62" s="35">
        <v>0</v>
      </c>
      <c r="AX62" s="35">
        <v>0</v>
      </c>
      <c r="AY62" s="35"/>
      <c r="AZ62" s="35"/>
      <c r="BA62" s="35"/>
      <c r="BB62" s="35"/>
      <c r="BC62" s="35"/>
      <c r="BD62" s="35"/>
      <c r="BE62" s="35"/>
      <c r="BF62" s="35"/>
      <c r="BG62" s="35"/>
    </row>
    <row r="63" spans="1:16313" ht="15.75" customHeight="1" x14ac:dyDescent="0.25">
      <c r="A63" s="19" t="str">
        <f>INDEX(admin_boundaries!C:C,MATCH(region_car!C63,admin_boundaries!A:A,0))</f>
        <v>PH143211000</v>
      </c>
      <c r="B63" s="19" t="str">
        <f>INDEX(admin_boundaries!E:E,MATCH(region_car!D63,admin_boundaries!D:D,0))</f>
        <v>PH143200000</v>
      </c>
      <c r="C63" s="19" t="str">
        <f t="shared" si="50"/>
        <v>KALINGARIZAL</v>
      </c>
      <c r="D63" s="19" t="s">
        <v>58</v>
      </c>
      <c r="E63" s="19" t="s">
        <v>61</v>
      </c>
      <c r="F63" s="35"/>
      <c r="G63" s="35"/>
      <c r="H63" s="35"/>
      <c r="I63" s="35"/>
      <c r="J63" s="35"/>
      <c r="K63" s="35">
        <f t="shared" si="43"/>
        <v>0</v>
      </c>
      <c r="L63" s="35"/>
      <c r="M63" s="35"/>
      <c r="N63" s="35">
        <f t="shared" si="44"/>
        <v>0</v>
      </c>
      <c r="O63" s="35"/>
      <c r="P63" s="35"/>
      <c r="Q63" s="35">
        <f t="shared" si="45"/>
        <v>0</v>
      </c>
      <c r="R63" s="35"/>
      <c r="S63" s="35"/>
      <c r="T63" s="35"/>
      <c r="U63" s="35"/>
      <c r="V63" s="35"/>
      <c r="W63" s="35">
        <f t="shared" si="46"/>
        <v>0</v>
      </c>
      <c r="X63" s="35">
        <v>896</v>
      </c>
      <c r="Y63" s="35">
        <v>1161</v>
      </c>
      <c r="Z63" s="35">
        <f t="shared" si="47"/>
        <v>2057</v>
      </c>
      <c r="AA63" s="35">
        <v>0</v>
      </c>
      <c r="AB63" s="35">
        <v>187</v>
      </c>
      <c r="AC63" s="35">
        <f t="shared" si="48"/>
        <v>187</v>
      </c>
      <c r="AD63" s="35"/>
      <c r="AE63" s="35"/>
      <c r="AF63" s="35"/>
      <c r="AG63" s="35"/>
      <c r="AH63" s="35"/>
      <c r="AI63" s="35"/>
      <c r="AJ63" s="35">
        <f>93+97+121+179</f>
        <v>490</v>
      </c>
      <c r="AK63" s="35">
        <v>100</v>
      </c>
      <c r="AL63" s="35">
        <v>375</v>
      </c>
      <c r="AM63" s="35">
        <v>35</v>
      </c>
      <c r="AN63" s="35">
        <v>320.42</v>
      </c>
      <c r="AO63" s="35">
        <f t="shared" si="49"/>
        <v>355.42</v>
      </c>
      <c r="AP63" s="35">
        <v>829</v>
      </c>
      <c r="AQ63" s="35">
        <v>184</v>
      </c>
      <c r="AR63" s="35">
        <v>1013</v>
      </c>
      <c r="AS63" s="35">
        <v>0</v>
      </c>
      <c r="AT63" s="35">
        <v>0</v>
      </c>
      <c r="AU63" s="35">
        <v>0</v>
      </c>
      <c r="AV63" s="35">
        <v>0</v>
      </c>
      <c r="AW63" s="35">
        <v>0</v>
      </c>
      <c r="AX63" s="35">
        <v>0</v>
      </c>
      <c r="AY63" s="35"/>
      <c r="AZ63" s="35"/>
      <c r="BA63" s="35"/>
      <c r="BB63" s="35"/>
      <c r="BC63" s="35"/>
      <c r="BD63" s="35"/>
      <c r="BE63" s="35"/>
      <c r="BF63" s="35"/>
      <c r="BG63" s="35"/>
    </row>
    <row r="64" spans="1:16313" ht="15.75" customHeight="1" x14ac:dyDescent="0.25">
      <c r="A64" s="19" t="str">
        <f>INDEX(admin_boundaries!C:C,MATCH(region_car!C64,admin_boundaries!A:A,0))</f>
        <v>PH143201000</v>
      </c>
      <c r="B64" s="19" t="str">
        <f>INDEX(admin_boundaries!E:E,MATCH(region_car!D64,admin_boundaries!D:D,0))</f>
        <v>PH143200000</v>
      </c>
      <c r="C64" s="19" t="str">
        <f t="shared" si="50"/>
        <v>KALINGABALBALAN</v>
      </c>
      <c r="D64" s="19" t="s">
        <v>58</v>
      </c>
      <c r="E64" s="19" t="s">
        <v>62</v>
      </c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>
        <v>24.48</v>
      </c>
      <c r="Y64" s="35">
        <v>81.900000000000006</v>
      </c>
      <c r="Z64" s="35">
        <f t="shared" si="47"/>
        <v>106.38000000000001</v>
      </c>
      <c r="AA64" s="35">
        <v>19.23</v>
      </c>
      <c r="AB64" s="35">
        <v>0</v>
      </c>
      <c r="AC64" s="35">
        <f t="shared" si="48"/>
        <v>19.23</v>
      </c>
      <c r="AD64" s="35"/>
      <c r="AE64" s="35"/>
      <c r="AF64" s="35"/>
      <c r="AG64" s="35"/>
      <c r="AH64" s="35"/>
      <c r="AI64" s="35"/>
      <c r="AJ64" s="35"/>
      <c r="AK64" s="35"/>
      <c r="AL64" s="35"/>
      <c r="AM64" s="35">
        <v>12.48</v>
      </c>
      <c r="AN64" s="35">
        <v>0</v>
      </c>
      <c r="AO64" s="35">
        <f t="shared" si="49"/>
        <v>12.48</v>
      </c>
      <c r="AP64" s="35">
        <v>93.32</v>
      </c>
      <c r="AQ64" s="35" t="s">
        <v>77</v>
      </c>
      <c r="AR64" s="35">
        <v>93.32</v>
      </c>
      <c r="AS64" s="35">
        <v>0</v>
      </c>
      <c r="AT64" s="35">
        <v>0</v>
      </c>
      <c r="AU64" s="35">
        <v>0</v>
      </c>
      <c r="AV64" s="35">
        <v>0</v>
      </c>
      <c r="AW64" s="35">
        <v>30</v>
      </c>
      <c r="AX64" s="35">
        <v>30</v>
      </c>
      <c r="AY64" s="35"/>
      <c r="AZ64" s="35"/>
      <c r="BA64" s="35"/>
      <c r="BB64" s="35"/>
      <c r="BC64" s="35"/>
      <c r="BD64" s="35"/>
      <c r="BE64" s="35"/>
      <c r="BF64" s="35"/>
      <c r="BG64" s="35"/>
    </row>
    <row r="65" spans="1:59" ht="15.75" customHeight="1" x14ac:dyDescent="0.25">
      <c r="A65" s="19" t="str">
        <f>INDEX(admin_boundaries!C:C,MATCH(region_car!C65,admin_boundaries!A:A,0))</f>
        <v>PH143213000</v>
      </c>
      <c r="B65" s="19" t="str">
        <f>INDEX(admin_boundaries!E:E,MATCH(region_car!D65,admin_boundaries!D:D,0))</f>
        <v>PH143200000</v>
      </c>
      <c r="C65" s="19" t="str">
        <f t="shared" si="50"/>
        <v>KALINGACity of Tabuk</v>
      </c>
      <c r="D65" s="19" t="s">
        <v>58</v>
      </c>
      <c r="E65" s="24" t="s">
        <v>1090</v>
      </c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>
        <v>35</v>
      </c>
      <c r="Y65" s="35">
        <v>10847.2</v>
      </c>
      <c r="Z65" s="35">
        <f t="shared" si="47"/>
        <v>10882.2</v>
      </c>
      <c r="AA65" s="35">
        <v>0</v>
      </c>
      <c r="AB65" s="35">
        <v>8951</v>
      </c>
      <c r="AC65" s="35">
        <f t="shared" si="48"/>
        <v>8951</v>
      </c>
      <c r="AD65" s="35"/>
      <c r="AE65" s="35"/>
      <c r="AF65" s="35"/>
      <c r="AG65" s="35"/>
      <c r="AH65" s="35"/>
      <c r="AI65" s="35"/>
      <c r="AJ65" s="35"/>
      <c r="AK65" s="35"/>
      <c r="AL65" s="35"/>
      <c r="AM65" s="35">
        <v>15</v>
      </c>
      <c r="AN65" s="35">
        <v>1086.81</v>
      </c>
      <c r="AO65" s="35">
        <f t="shared" si="49"/>
        <v>1101.81</v>
      </c>
      <c r="AP65" s="35">
        <v>87.5</v>
      </c>
      <c r="AQ65" s="35">
        <v>8601</v>
      </c>
      <c r="AR65" s="35">
        <v>8688.5</v>
      </c>
      <c r="AS65" s="35">
        <v>19.350000000000001</v>
      </c>
      <c r="AT65" s="35">
        <v>552.1</v>
      </c>
      <c r="AU65" s="35">
        <v>571.45000000000005</v>
      </c>
      <c r="AV65" s="35">
        <v>6699</v>
      </c>
      <c r="AW65" s="35">
        <v>101</v>
      </c>
      <c r="AX65" s="35">
        <v>6800</v>
      </c>
      <c r="AY65" s="35"/>
      <c r="AZ65" s="35"/>
      <c r="BA65" s="35"/>
      <c r="BB65" s="35"/>
      <c r="BC65" s="35"/>
      <c r="BD65" s="35"/>
      <c r="BE65" s="35"/>
      <c r="BF65" s="35"/>
      <c r="BG65" s="35"/>
    </row>
    <row r="66" spans="1:59" ht="15.75" customHeight="1" x14ac:dyDescent="0.25">
      <c r="A66" s="19" t="str">
        <f>INDEX(admin_boundaries!C:C,MATCH(region_car!C66,admin_boundaries!A:A,0))</f>
        <v>PH143209000</v>
      </c>
      <c r="B66" s="19" t="str">
        <f>INDEX(admin_boundaries!E:E,MATCH(region_car!D66,admin_boundaries!D:D,0))</f>
        <v>PH143200000</v>
      </c>
      <c r="C66" s="19" t="str">
        <f t="shared" si="50"/>
        <v>KALINGAPINUKPUK</v>
      </c>
      <c r="D66" s="19" t="s">
        <v>58</v>
      </c>
      <c r="E66" s="19" t="s">
        <v>63</v>
      </c>
      <c r="F66" s="35"/>
      <c r="G66" s="35"/>
      <c r="H66" s="35"/>
      <c r="I66" s="35"/>
      <c r="J66" s="35"/>
      <c r="K66" s="35">
        <f t="shared" ref="K66:K67" si="51">SUM(I66:J66)</f>
        <v>0</v>
      </c>
      <c r="L66" s="35"/>
      <c r="M66" s="35"/>
      <c r="N66" s="35">
        <f t="shared" ref="N66:N67" si="52">SUM(L66:M66)</f>
        <v>0</v>
      </c>
      <c r="O66" s="35"/>
      <c r="P66" s="35"/>
      <c r="Q66" s="35">
        <f t="shared" ref="Q66:Q67" si="53">SUM(O66:P66)</f>
        <v>0</v>
      </c>
      <c r="R66" s="35"/>
      <c r="S66" s="35"/>
      <c r="T66" s="35"/>
      <c r="U66" s="35"/>
      <c r="V66" s="35"/>
      <c r="W66" s="35">
        <f t="shared" ref="W66:W67" si="54">SUM(U66:V66)</f>
        <v>0</v>
      </c>
      <c r="X66" s="35">
        <v>67</v>
      </c>
      <c r="Y66" s="35">
        <v>1319.47</v>
      </c>
      <c r="Z66" s="35">
        <f t="shared" si="47"/>
        <v>1386.47</v>
      </c>
      <c r="AA66" s="35">
        <v>0</v>
      </c>
      <c r="AB66" s="35">
        <v>150</v>
      </c>
      <c r="AC66" s="35">
        <f t="shared" si="48"/>
        <v>150</v>
      </c>
      <c r="AD66" s="35"/>
      <c r="AE66" s="35"/>
      <c r="AF66" s="35"/>
      <c r="AG66" s="35"/>
      <c r="AH66" s="35"/>
      <c r="AI66" s="35"/>
      <c r="AJ66" s="35"/>
      <c r="AK66" s="35"/>
      <c r="AL66" s="35"/>
      <c r="AM66" s="35">
        <v>5.5</v>
      </c>
      <c r="AN66" s="35">
        <v>80.75</v>
      </c>
      <c r="AO66" s="35">
        <f t="shared" si="49"/>
        <v>86.25</v>
      </c>
      <c r="AP66" s="35">
        <v>694</v>
      </c>
      <c r="AQ66" s="35">
        <v>578</v>
      </c>
      <c r="AR66" s="35">
        <v>1272</v>
      </c>
      <c r="AS66" s="35">
        <v>0</v>
      </c>
      <c r="AT66" s="35">
        <v>0</v>
      </c>
      <c r="AU66" s="35">
        <v>0</v>
      </c>
      <c r="AV66" s="35">
        <v>9.1999999999999993</v>
      </c>
      <c r="AW66" s="35">
        <v>43.9</v>
      </c>
      <c r="AX66" s="35">
        <v>53.1</v>
      </c>
      <c r="AY66" s="35"/>
      <c r="AZ66" s="35"/>
      <c r="BA66" s="35"/>
      <c r="BB66" s="35"/>
      <c r="BC66" s="35"/>
      <c r="BD66" s="35"/>
      <c r="BE66" s="35"/>
      <c r="BF66" s="35"/>
      <c r="BG66" s="35"/>
    </row>
    <row r="67" spans="1:59" ht="15.75" customHeight="1" x14ac:dyDescent="0.25">
      <c r="A67" s="19" t="str">
        <f>INDEX(admin_boundaries!C:C,MATCH(region_car!C67,admin_boundaries!A:A,0))</f>
        <v>PH143208000</v>
      </c>
      <c r="B67" s="19" t="str">
        <f>INDEX(admin_boundaries!E:E,MATCH(region_car!D67,admin_boundaries!D:D,0))</f>
        <v>PH143200000</v>
      </c>
      <c r="C67" s="19" t="str">
        <f t="shared" si="50"/>
        <v>KALINGAPASIL</v>
      </c>
      <c r="D67" s="19" t="s">
        <v>58</v>
      </c>
      <c r="E67" s="19" t="s">
        <v>64</v>
      </c>
      <c r="F67" s="35"/>
      <c r="G67" s="35"/>
      <c r="H67" s="35"/>
      <c r="I67" s="35"/>
      <c r="J67" s="35"/>
      <c r="K67" s="35">
        <f t="shared" si="51"/>
        <v>0</v>
      </c>
      <c r="L67" s="35"/>
      <c r="M67" s="35"/>
      <c r="N67" s="35">
        <f t="shared" si="52"/>
        <v>0</v>
      </c>
      <c r="O67" s="35"/>
      <c r="P67" s="35"/>
      <c r="Q67" s="35">
        <f t="shared" si="53"/>
        <v>0</v>
      </c>
      <c r="R67" s="35"/>
      <c r="S67" s="35"/>
      <c r="T67" s="35"/>
      <c r="U67" s="35"/>
      <c r="V67" s="35"/>
      <c r="W67" s="35">
        <f t="shared" si="54"/>
        <v>0</v>
      </c>
      <c r="X67" s="35">
        <v>9.25</v>
      </c>
      <c r="Y67" s="35">
        <v>21.81</v>
      </c>
      <c r="Z67" s="35">
        <f t="shared" si="47"/>
        <v>31.06</v>
      </c>
      <c r="AA67" s="35">
        <v>0</v>
      </c>
      <c r="AB67" s="35">
        <v>210</v>
      </c>
      <c r="AC67" s="35">
        <f t="shared" si="48"/>
        <v>210</v>
      </c>
      <c r="AD67" s="35"/>
      <c r="AE67" s="35"/>
      <c r="AF67" s="35"/>
      <c r="AG67" s="35"/>
      <c r="AH67" s="35"/>
      <c r="AI67" s="35"/>
      <c r="AJ67" s="35"/>
      <c r="AK67" s="35"/>
      <c r="AL67" s="35"/>
      <c r="AM67" s="35">
        <v>36.75</v>
      </c>
      <c r="AN67" s="35">
        <v>189.05</v>
      </c>
      <c r="AO67" s="35">
        <f t="shared" si="49"/>
        <v>225.8</v>
      </c>
      <c r="AP67" s="35">
        <v>82.3</v>
      </c>
      <c r="AQ67" s="35">
        <v>152.69999999999999</v>
      </c>
      <c r="AR67" s="35">
        <v>235</v>
      </c>
      <c r="AS67" s="35">
        <v>0</v>
      </c>
      <c r="AT67" s="35">
        <v>0</v>
      </c>
      <c r="AU67" s="35">
        <v>0</v>
      </c>
      <c r="AV67" s="35">
        <v>0</v>
      </c>
      <c r="AW67" s="35">
        <v>0</v>
      </c>
      <c r="AX67" s="35">
        <v>0</v>
      </c>
      <c r="AY67" s="35"/>
      <c r="AZ67" s="35"/>
      <c r="BA67" s="35"/>
      <c r="BB67" s="35"/>
      <c r="BC67" s="35"/>
      <c r="BD67" s="35"/>
      <c r="BE67" s="35"/>
      <c r="BF67" s="35"/>
      <c r="BG67" s="35"/>
    </row>
    <row r="68" spans="1:59" ht="15.75" customHeight="1" x14ac:dyDescent="0.25">
      <c r="A68" s="19" t="str">
        <f>INDEX(admin_boundaries!C:C,MATCH(region_car!C68,admin_boundaries!A:A,0))</f>
        <v>PH143215000</v>
      </c>
      <c r="B68" s="19" t="str">
        <f>INDEX(admin_boundaries!E:E,MATCH(region_car!D68,admin_boundaries!D:D,0))</f>
        <v>PH143200000</v>
      </c>
      <c r="C68" s="19" t="str">
        <f t="shared" si="50"/>
        <v>KALINGATINGLAYAN</v>
      </c>
      <c r="D68" s="19" t="s">
        <v>58</v>
      </c>
      <c r="E68" s="19" t="s">
        <v>65</v>
      </c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>
        <v>0</v>
      </c>
      <c r="AN68" s="35">
        <v>25</v>
      </c>
      <c r="AO68" s="35">
        <f t="shared" si="49"/>
        <v>25</v>
      </c>
      <c r="AP68" s="35" t="s">
        <v>77</v>
      </c>
      <c r="AQ68" s="35">
        <v>160</v>
      </c>
      <c r="AR68" s="35">
        <v>160</v>
      </c>
      <c r="AS68" s="35">
        <v>0</v>
      </c>
      <c r="AT68" s="35">
        <v>0</v>
      </c>
      <c r="AU68" s="35">
        <v>0</v>
      </c>
      <c r="AV68" s="35">
        <v>0</v>
      </c>
      <c r="AW68" s="35">
        <v>0</v>
      </c>
      <c r="AX68" s="35">
        <v>0</v>
      </c>
      <c r="AY68" s="35"/>
      <c r="AZ68" s="35"/>
      <c r="BA68" s="35"/>
      <c r="BB68" s="35"/>
      <c r="BC68" s="35"/>
      <c r="BD68" s="35"/>
      <c r="BE68" s="35"/>
      <c r="BF68" s="35"/>
      <c r="BG68" s="35"/>
    </row>
    <row r="69" spans="1:59" ht="15.75" customHeight="1" x14ac:dyDescent="0.25">
      <c r="A69" s="19" t="str">
        <f>INDEX(admin_boundaries!C:C,MATCH(region_car!C69,admin_boundaries!A:A,0))</f>
        <v>PH144402000</v>
      </c>
      <c r="B69" s="19" t="str">
        <f>INDEX(admin_boundaries!E:E,MATCH(region_car!D69,admin_boundaries!D:D,0))</f>
        <v>PH144400000</v>
      </c>
      <c r="C69" s="19" t="str">
        <f t="shared" si="50"/>
        <v>MOUNTAIN PROVINCEBAUKO</v>
      </c>
      <c r="D69" s="19" t="s">
        <v>66</v>
      </c>
      <c r="E69" s="28" t="s">
        <v>67</v>
      </c>
      <c r="F69" s="35"/>
      <c r="G69" s="35"/>
      <c r="H69" s="35"/>
      <c r="I69" s="35"/>
      <c r="J69" s="35"/>
      <c r="K69" s="35">
        <f t="shared" ref="K69:K71" si="55">SUM(I69:J69)</f>
        <v>0</v>
      </c>
      <c r="L69" s="35"/>
      <c r="M69" s="35"/>
      <c r="N69" s="35">
        <f t="shared" ref="N69:N71" si="56">SUM(L69:M69)</f>
        <v>0</v>
      </c>
      <c r="O69" s="35"/>
      <c r="P69" s="35"/>
      <c r="Q69" s="35">
        <f t="shared" ref="Q69:Q71" si="57">SUM(O69:P69)</f>
        <v>0</v>
      </c>
      <c r="R69" s="35"/>
      <c r="S69" s="35"/>
      <c r="T69" s="35"/>
      <c r="U69" s="35"/>
      <c r="V69" s="35"/>
      <c r="W69" s="35">
        <f t="shared" ref="W69:W71" si="58">SUM(U69:V69)</f>
        <v>0</v>
      </c>
      <c r="X69" s="35"/>
      <c r="Y69" s="35"/>
      <c r="Z69" s="35">
        <f t="shared" ref="Z69:Z78" si="59">SUM(X69:Y69)</f>
        <v>0</v>
      </c>
      <c r="AA69" s="35">
        <v>0</v>
      </c>
      <c r="AB69" s="35">
        <v>10</v>
      </c>
      <c r="AC69" s="35">
        <f t="shared" ref="AC69:AC78" si="60">SUM(AA69:AB69)</f>
        <v>10</v>
      </c>
      <c r="AD69" s="35"/>
      <c r="AE69" s="35"/>
      <c r="AF69" s="35"/>
      <c r="AG69" s="35"/>
      <c r="AH69" s="35"/>
      <c r="AI69" s="35"/>
      <c r="AJ69" s="35"/>
      <c r="AK69" s="35"/>
      <c r="AL69" s="35"/>
      <c r="AM69" s="35">
        <v>44.56</v>
      </c>
      <c r="AN69" s="35">
        <v>0</v>
      </c>
      <c r="AO69" s="35">
        <f t="shared" ref="AO69:AO78" si="61">AM69+AN69</f>
        <v>44.56</v>
      </c>
      <c r="AP69" s="35">
        <v>32</v>
      </c>
      <c r="AQ69" s="35" t="s">
        <v>77</v>
      </c>
      <c r="AR69" s="35">
        <v>32</v>
      </c>
      <c r="AS69" s="35" t="s">
        <v>77</v>
      </c>
      <c r="AT69" s="35">
        <v>7</v>
      </c>
      <c r="AU69" s="35">
        <v>7</v>
      </c>
      <c r="AV69" s="35">
        <v>20</v>
      </c>
      <c r="AW69" s="35">
        <v>0</v>
      </c>
      <c r="AX69" s="35">
        <v>20</v>
      </c>
      <c r="AY69" s="35"/>
      <c r="AZ69" s="35"/>
      <c r="BA69" s="35"/>
      <c r="BB69" s="35"/>
      <c r="BC69" s="35"/>
      <c r="BD69" s="35"/>
      <c r="BE69" s="35"/>
      <c r="BF69" s="35"/>
      <c r="BG69" s="35"/>
    </row>
    <row r="70" spans="1:59" ht="15.75" customHeight="1" x14ac:dyDescent="0.25">
      <c r="A70" s="19" t="str">
        <f>INDEX(admin_boundaries!C:C,MATCH(region_car!C70,admin_boundaries!A:A,0))</f>
        <v>PH144403000</v>
      </c>
      <c r="B70" s="19" t="str">
        <f>INDEX(admin_boundaries!E:E,MATCH(region_car!D70,admin_boundaries!D:D,0))</f>
        <v>PH144400000</v>
      </c>
      <c r="C70" s="19" t="str">
        <f t="shared" si="50"/>
        <v>MOUNTAIN PROVINCEBESAO</v>
      </c>
      <c r="D70" s="19" t="s">
        <v>66</v>
      </c>
      <c r="E70" s="28" t="s">
        <v>68</v>
      </c>
      <c r="F70" s="35"/>
      <c r="G70" s="35"/>
      <c r="H70" s="35"/>
      <c r="I70" s="35"/>
      <c r="J70" s="35"/>
      <c r="K70" s="35">
        <f t="shared" si="55"/>
        <v>0</v>
      </c>
      <c r="L70" s="35"/>
      <c r="M70" s="35"/>
      <c r="N70" s="35">
        <f t="shared" si="56"/>
        <v>0</v>
      </c>
      <c r="O70" s="35"/>
      <c r="P70" s="35"/>
      <c r="Q70" s="35">
        <f t="shared" si="57"/>
        <v>0</v>
      </c>
      <c r="R70" s="35"/>
      <c r="S70" s="35"/>
      <c r="T70" s="35"/>
      <c r="U70" s="35"/>
      <c r="V70" s="35"/>
      <c r="W70" s="35">
        <f t="shared" si="58"/>
        <v>0</v>
      </c>
      <c r="X70" s="35"/>
      <c r="Y70" s="35"/>
      <c r="Z70" s="35">
        <f t="shared" si="59"/>
        <v>0</v>
      </c>
      <c r="AA70" s="35"/>
      <c r="AB70" s="35"/>
      <c r="AC70" s="35">
        <f t="shared" si="60"/>
        <v>0</v>
      </c>
      <c r="AD70" s="35"/>
      <c r="AE70" s="35"/>
      <c r="AF70" s="35"/>
      <c r="AG70" s="35"/>
      <c r="AH70" s="35"/>
      <c r="AI70" s="35"/>
      <c r="AJ70" s="35"/>
      <c r="AK70" s="35"/>
      <c r="AL70" s="35"/>
      <c r="AM70" s="35">
        <v>10</v>
      </c>
      <c r="AN70" s="35">
        <v>0</v>
      </c>
      <c r="AO70" s="35">
        <f t="shared" si="61"/>
        <v>10</v>
      </c>
      <c r="AP70" s="35">
        <v>17.5</v>
      </c>
      <c r="AQ70" s="35" t="s">
        <v>77</v>
      </c>
      <c r="AR70" s="35">
        <v>17.5</v>
      </c>
      <c r="AS70" s="35">
        <v>0</v>
      </c>
      <c r="AT70" s="35">
        <v>0</v>
      </c>
      <c r="AU70" s="35">
        <v>0</v>
      </c>
      <c r="AV70" s="35">
        <v>5</v>
      </c>
      <c r="AW70" s="35">
        <v>0</v>
      </c>
      <c r="AX70" s="35">
        <v>5</v>
      </c>
      <c r="AY70" s="35"/>
      <c r="AZ70" s="35"/>
      <c r="BA70" s="35"/>
      <c r="BB70" s="35"/>
      <c r="BC70" s="35"/>
      <c r="BD70" s="35"/>
      <c r="BE70" s="35"/>
      <c r="BF70" s="35"/>
      <c r="BG70" s="35"/>
    </row>
    <row r="71" spans="1:59" ht="15.75" customHeight="1" x14ac:dyDescent="0.25">
      <c r="A71" s="19" t="str">
        <f>INDEX(admin_boundaries!C:C,MATCH(region_car!C71,admin_boundaries!A:A,0))</f>
        <v>PH144404000</v>
      </c>
      <c r="B71" s="19" t="str">
        <f>INDEX(admin_boundaries!E:E,MATCH(region_car!D71,admin_boundaries!D:D,0))</f>
        <v>PH144400000</v>
      </c>
      <c r="C71" s="19" t="str">
        <f t="shared" si="50"/>
        <v>MOUNTAIN PROVINCEBONTOC</v>
      </c>
      <c r="D71" s="19" t="s">
        <v>66</v>
      </c>
      <c r="E71" s="28" t="s">
        <v>69</v>
      </c>
      <c r="F71" s="35"/>
      <c r="G71" s="35"/>
      <c r="H71" s="35"/>
      <c r="I71" s="35"/>
      <c r="J71" s="35"/>
      <c r="K71" s="35">
        <f t="shared" si="55"/>
        <v>0</v>
      </c>
      <c r="L71" s="35"/>
      <c r="M71" s="35"/>
      <c r="N71" s="35">
        <f t="shared" si="56"/>
        <v>0</v>
      </c>
      <c r="O71" s="35"/>
      <c r="P71" s="35"/>
      <c r="Q71" s="35">
        <f t="shared" si="57"/>
        <v>0</v>
      </c>
      <c r="R71" s="35"/>
      <c r="S71" s="35"/>
      <c r="T71" s="35"/>
      <c r="U71" s="35"/>
      <c r="V71" s="35"/>
      <c r="W71" s="35">
        <f t="shared" si="58"/>
        <v>0</v>
      </c>
      <c r="X71" s="35"/>
      <c r="Y71" s="35"/>
      <c r="Z71" s="35">
        <f t="shared" si="59"/>
        <v>0</v>
      </c>
      <c r="AA71" s="35"/>
      <c r="AB71" s="35"/>
      <c r="AC71" s="35">
        <f t="shared" si="60"/>
        <v>0</v>
      </c>
      <c r="AD71" s="35"/>
      <c r="AE71" s="35"/>
      <c r="AF71" s="35"/>
      <c r="AG71" s="35"/>
      <c r="AH71" s="35"/>
      <c r="AI71" s="35"/>
      <c r="AJ71" s="35"/>
      <c r="AK71" s="35"/>
      <c r="AL71" s="35"/>
      <c r="AM71" s="35">
        <v>2.41</v>
      </c>
      <c r="AN71" s="35">
        <v>0</v>
      </c>
      <c r="AO71" s="35">
        <f t="shared" si="61"/>
        <v>2.41</v>
      </c>
      <c r="AP71" s="35">
        <v>29.4</v>
      </c>
      <c r="AQ71" s="35" t="s">
        <v>77</v>
      </c>
      <c r="AR71" s="35">
        <v>29.4</v>
      </c>
      <c r="AS71" s="35" t="s">
        <v>77</v>
      </c>
      <c r="AT71" s="35">
        <v>3</v>
      </c>
      <c r="AU71" s="35">
        <v>3</v>
      </c>
      <c r="AV71" s="35">
        <v>15</v>
      </c>
      <c r="AW71" s="35">
        <v>0</v>
      </c>
      <c r="AX71" s="35">
        <v>15</v>
      </c>
      <c r="AY71" s="35"/>
      <c r="AZ71" s="35"/>
      <c r="BA71" s="35"/>
      <c r="BB71" s="35"/>
      <c r="BC71" s="35"/>
      <c r="BD71" s="35"/>
      <c r="BE71" s="35"/>
      <c r="BF71" s="35"/>
      <c r="BG71" s="35"/>
    </row>
    <row r="72" spans="1:59" ht="15.75" customHeight="1" x14ac:dyDescent="0.25">
      <c r="A72" s="19" t="str">
        <f>INDEX(admin_boundaries!C:C,MATCH(region_car!C72,admin_boundaries!A:A,0))</f>
        <v>PH144406000</v>
      </c>
      <c r="B72" s="19" t="str">
        <f>INDEX(admin_boundaries!E:E,MATCH(region_car!D72,admin_boundaries!D:D,0))</f>
        <v>PH144400000</v>
      </c>
      <c r="C72" s="19" t="str">
        <f t="shared" si="50"/>
        <v>MOUNTAIN PROVINCEPARACELIS</v>
      </c>
      <c r="D72" s="19" t="s">
        <v>66</v>
      </c>
      <c r="E72" s="28" t="s">
        <v>70</v>
      </c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>
        <f t="shared" si="59"/>
        <v>0</v>
      </c>
      <c r="AA72" s="35">
        <v>0</v>
      </c>
      <c r="AB72" s="35">
        <v>195</v>
      </c>
      <c r="AC72" s="35">
        <f t="shared" si="60"/>
        <v>195</v>
      </c>
      <c r="AD72" s="35"/>
      <c r="AE72" s="35"/>
      <c r="AF72" s="35"/>
      <c r="AG72" s="35"/>
      <c r="AH72" s="35"/>
      <c r="AI72" s="35"/>
      <c r="AJ72" s="35"/>
      <c r="AK72" s="35"/>
      <c r="AL72" s="35"/>
      <c r="AM72" s="35">
        <v>207.44</v>
      </c>
      <c r="AN72" s="35">
        <v>0</v>
      </c>
      <c r="AO72" s="35">
        <f t="shared" si="61"/>
        <v>207.44</v>
      </c>
      <c r="AP72" s="35">
        <v>327.58</v>
      </c>
      <c r="AQ72" s="35" t="s">
        <v>77</v>
      </c>
      <c r="AR72" s="35">
        <v>327.58</v>
      </c>
      <c r="AS72" s="35">
        <v>0</v>
      </c>
      <c r="AT72" s="35">
        <v>1016</v>
      </c>
      <c r="AU72" s="35">
        <v>1016</v>
      </c>
      <c r="AV72" s="35">
        <v>0</v>
      </c>
      <c r="AW72" s="35">
        <v>0</v>
      </c>
      <c r="AX72" s="35">
        <v>0</v>
      </c>
      <c r="AY72" s="35"/>
      <c r="AZ72" s="35"/>
      <c r="BA72" s="35"/>
      <c r="BB72" s="35"/>
      <c r="BC72" s="35"/>
      <c r="BD72" s="35"/>
      <c r="BE72" s="35"/>
      <c r="BF72" s="35"/>
      <c r="BG72" s="35"/>
    </row>
    <row r="73" spans="1:59" ht="15.75" customHeight="1" x14ac:dyDescent="0.25">
      <c r="A73" s="19" t="str">
        <f>INDEX(admin_boundaries!C:C,MATCH(region_car!C73,admin_boundaries!A:A,0))</f>
        <v>PH144401000</v>
      </c>
      <c r="B73" s="19" t="str">
        <f>INDEX(admin_boundaries!E:E,MATCH(region_car!D73,admin_boundaries!D:D,0))</f>
        <v>PH144400000</v>
      </c>
      <c r="C73" s="19" t="str">
        <f t="shared" si="50"/>
        <v>MOUNTAIN PROVINCEBARLIG</v>
      </c>
      <c r="D73" s="19" t="s">
        <v>66</v>
      </c>
      <c r="E73" s="28" t="s">
        <v>71</v>
      </c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>
        <f t="shared" si="59"/>
        <v>0</v>
      </c>
      <c r="AA73" s="35">
        <v>0.5</v>
      </c>
      <c r="AB73" s="35">
        <v>231</v>
      </c>
      <c r="AC73" s="35">
        <f t="shared" si="60"/>
        <v>231.5</v>
      </c>
      <c r="AD73" s="35"/>
      <c r="AE73" s="35"/>
      <c r="AF73" s="35"/>
      <c r="AG73" s="35"/>
      <c r="AH73" s="35"/>
      <c r="AI73" s="35"/>
      <c r="AJ73" s="35"/>
      <c r="AK73" s="35"/>
      <c r="AL73" s="35"/>
      <c r="AM73" s="35">
        <v>26</v>
      </c>
      <c r="AN73" s="35">
        <v>74.17</v>
      </c>
      <c r="AO73" s="35">
        <f t="shared" si="61"/>
        <v>100.17</v>
      </c>
      <c r="AP73" s="35">
        <v>40.369999999999997</v>
      </c>
      <c r="AQ73" s="35">
        <v>94.2</v>
      </c>
      <c r="AR73" s="35">
        <v>134.57</v>
      </c>
      <c r="AS73" s="35" t="s">
        <v>77</v>
      </c>
      <c r="AT73" s="35">
        <v>196</v>
      </c>
      <c r="AU73" s="35">
        <v>196</v>
      </c>
      <c r="AV73" s="35">
        <v>5</v>
      </c>
      <c r="AW73" s="35">
        <v>0</v>
      </c>
      <c r="AX73" s="35">
        <v>5</v>
      </c>
      <c r="AY73" s="35"/>
      <c r="AZ73" s="35"/>
      <c r="BA73" s="35"/>
      <c r="BB73" s="35"/>
      <c r="BC73" s="35"/>
      <c r="BD73" s="35"/>
      <c r="BE73" s="35"/>
      <c r="BF73" s="35"/>
      <c r="BG73" s="35"/>
    </row>
    <row r="74" spans="1:59" ht="15.75" customHeight="1" x14ac:dyDescent="0.25">
      <c r="A74" s="19" t="str">
        <f>INDEX(admin_boundaries!C:C,MATCH(region_car!C74,admin_boundaries!A:A,0))</f>
        <v>PH144410000</v>
      </c>
      <c r="B74" s="19" t="str">
        <f>INDEX(admin_boundaries!E:E,MATCH(region_car!D74,admin_boundaries!D:D,0))</f>
        <v>PH144400000</v>
      </c>
      <c r="C74" s="19" t="str">
        <f t="shared" si="50"/>
        <v>MOUNTAIN PROVINCETADIAN</v>
      </c>
      <c r="D74" s="19" t="s">
        <v>66</v>
      </c>
      <c r="E74" s="28" t="s">
        <v>72</v>
      </c>
      <c r="F74" s="35"/>
      <c r="G74" s="35"/>
      <c r="H74" s="35"/>
      <c r="I74" s="35"/>
      <c r="J74" s="35"/>
      <c r="K74" s="35">
        <f>SUM(I74:J74)</f>
        <v>0</v>
      </c>
      <c r="L74" s="35"/>
      <c r="M74" s="35"/>
      <c r="N74" s="35">
        <f>SUM(L74:M74)</f>
        <v>0</v>
      </c>
      <c r="O74" s="35"/>
      <c r="P74" s="35"/>
      <c r="Q74" s="35">
        <f>SUM(O74:P74)</f>
        <v>0</v>
      </c>
      <c r="R74" s="35"/>
      <c r="S74" s="35"/>
      <c r="T74" s="35"/>
      <c r="U74" s="35"/>
      <c r="V74" s="35"/>
      <c r="W74" s="35">
        <f>SUM(U74:V74)</f>
        <v>0</v>
      </c>
      <c r="X74" s="35"/>
      <c r="Y74" s="35"/>
      <c r="Z74" s="35">
        <f t="shared" si="59"/>
        <v>0</v>
      </c>
      <c r="AA74" s="35">
        <v>6.05</v>
      </c>
      <c r="AB74" s="35">
        <v>0</v>
      </c>
      <c r="AC74" s="35">
        <f t="shared" si="60"/>
        <v>6.05</v>
      </c>
      <c r="AD74" s="35"/>
      <c r="AE74" s="35"/>
      <c r="AF74" s="35"/>
      <c r="AG74" s="35"/>
      <c r="AH74" s="35"/>
      <c r="AI74" s="35"/>
      <c r="AJ74" s="35"/>
      <c r="AK74" s="35"/>
      <c r="AL74" s="35"/>
      <c r="AM74" s="35">
        <v>5.5</v>
      </c>
      <c r="AN74" s="35">
        <v>0</v>
      </c>
      <c r="AO74" s="35">
        <f t="shared" si="61"/>
        <v>5.5</v>
      </c>
      <c r="AP74" s="35">
        <v>3</v>
      </c>
      <c r="AQ74" s="35" t="s">
        <v>77</v>
      </c>
      <c r="AR74" s="35">
        <v>3</v>
      </c>
      <c r="AS74" s="35">
        <v>0.02</v>
      </c>
      <c r="AT74" s="35">
        <v>0.05</v>
      </c>
      <c r="AU74" s="35">
        <v>7.0000000000000007E-2</v>
      </c>
      <c r="AV74" s="35">
        <v>5</v>
      </c>
      <c r="AW74" s="35">
        <v>0</v>
      </c>
      <c r="AX74" s="35">
        <v>5</v>
      </c>
      <c r="AY74" s="35"/>
      <c r="AZ74" s="35"/>
      <c r="BA74" s="35"/>
      <c r="BB74" s="35"/>
      <c r="BC74" s="35"/>
      <c r="BD74" s="35"/>
      <c r="BE74" s="35"/>
      <c r="BF74" s="35"/>
      <c r="BG74" s="35"/>
    </row>
    <row r="75" spans="1:59" ht="15.75" customHeight="1" x14ac:dyDescent="0.25">
      <c r="A75" s="19" t="str">
        <f>INDEX(admin_boundaries!C:C,MATCH(region_car!C75,admin_boundaries!A:A,0))</f>
        <v>PH144408000</v>
      </c>
      <c r="B75" s="19" t="str">
        <f>INDEX(admin_boundaries!E:E,MATCH(region_car!D75,admin_boundaries!D:D,0))</f>
        <v>PH144400000</v>
      </c>
      <c r="C75" s="19" t="str">
        <f t="shared" si="50"/>
        <v>MOUNTAIN PROVINCESADANGA</v>
      </c>
      <c r="D75" s="19" t="s">
        <v>66</v>
      </c>
      <c r="E75" s="28" t="s">
        <v>73</v>
      </c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>
        <f t="shared" si="59"/>
        <v>0</v>
      </c>
      <c r="AA75" s="35">
        <v>0</v>
      </c>
      <c r="AB75" s="35">
        <v>0.03</v>
      </c>
      <c r="AC75" s="35">
        <f t="shared" si="60"/>
        <v>0.03</v>
      </c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>
        <f t="shared" si="61"/>
        <v>0</v>
      </c>
      <c r="AP75" s="35">
        <v>0.25</v>
      </c>
      <c r="AQ75" s="35">
        <v>9.64</v>
      </c>
      <c r="AR75" s="35">
        <v>9.89</v>
      </c>
      <c r="AS75" s="35">
        <v>0</v>
      </c>
      <c r="AT75" s="35">
        <v>5</v>
      </c>
      <c r="AU75" s="35">
        <v>5</v>
      </c>
      <c r="AV75" s="35">
        <v>6</v>
      </c>
      <c r="AW75" s="35">
        <v>0</v>
      </c>
      <c r="AX75" s="35">
        <v>6</v>
      </c>
      <c r="AY75" s="35"/>
      <c r="AZ75" s="35"/>
      <c r="BA75" s="35"/>
      <c r="BB75" s="35"/>
      <c r="BC75" s="35"/>
      <c r="BD75" s="35"/>
      <c r="BE75" s="35"/>
      <c r="BF75" s="35"/>
      <c r="BG75" s="35"/>
    </row>
    <row r="76" spans="1:59" ht="15.75" customHeight="1" x14ac:dyDescent="0.25">
      <c r="A76" s="19" t="str">
        <f>INDEX(admin_boundaries!C:C,MATCH(region_car!C76,admin_boundaries!A:A,0))</f>
        <v>PH144409000</v>
      </c>
      <c r="B76" s="19" t="str">
        <f>INDEX(admin_boundaries!E:E,MATCH(region_car!D76,admin_boundaries!D:D,0))</f>
        <v>PH144400000</v>
      </c>
      <c r="C76" s="19" t="str">
        <f t="shared" si="50"/>
        <v>MOUNTAIN PROVINCESAGADA</v>
      </c>
      <c r="D76" s="19" t="s">
        <v>66</v>
      </c>
      <c r="E76" s="28" t="s">
        <v>74</v>
      </c>
      <c r="F76" s="35"/>
      <c r="G76" s="35"/>
      <c r="H76" s="35"/>
      <c r="I76" s="35"/>
      <c r="J76" s="35"/>
      <c r="K76" s="35">
        <f>SUM(I76:J76)</f>
        <v>0</v>
      </c>
      <c r="L76" s="35"/>
      <c r="M76" s="35"/>
      <c r="N76" s="35">
        <f>SUM(L76:M76)</f>
        <v>0</v>
      </c>
      <c r="O76" s="35"/>
      <c r="P76" s="35"/>
      <c r="Q76" s="35">
        <f>SUM(O76:P76)</f>
        <v>0</v>
      </c>
      <c r="R76" s="35"/>
      <c r="S76" s="35"/>
      <c r="T76" s="35"/>
      <c r="U76" s="35"/>
      <c r="V76" s="35"/>
      <c r="W76" s="35">
        <f t="shared" ref="W76:W78" si="62">SUM(U76:V76)</f>
        <v>0</v>
      </c>
      <c r="X76" s="35"/>
      <c r="Y76" s="35"/>
      <c r="Z76" s="35">
        <f t="shared" si="59"/>
        <v>0</v>
      </c>
      <c r="AA76" s="35"/>
      <c r="AB76" s="35"/>
      <c r="AC76" s="35">
        <f t="shared" si="60"/>
        <v>0</v>
      </c>
      <c r="AD76" s="35"/>
      <c r="AE76" s="35"/>
      <c r="AF76" s="35"/>
      <c r="AG76" s="35"/>
      <c r="AH76" s="35"/>
      <c r="AI76" s="35"/>
      <c r="AJ76" s="35"/>
      <c r="AK76" s="35"/>
      <c r="AL76" s="35"/>
      <c r="AM76" s="35">
        <v>8.3000000000000007</v>
      </c>
      <c r="AN76" s="35">
        <v>0</v>
      </c>
      <c r="AO76" s="35">
        <f t="shared" si="61"/>
        <v>8.3000000000000007</v>
      </c>
      <c r="AP76" s="35" t="s">
        <v>77</v>
      </c>
      <c r="AQ76" s="35" t="s">
        <v>77</v>
      </c>
      <c r="AR76" s="35" t="s">
        <v>77</v>
      </c>
      <c r="AS76" s="35">
        <v>0</v>
      </c>
      <c r="AT76" s="35">
        <v>0</v>
      </c>
      <c r="AU76" s="35">
        <v>0</v>
      </c>
      <c r="AV76" s="35">
        <v>2</v>
      </c>
      <c r="AW76" s="35">
        <v>0</v>
      </c>
      <c r="AX76" s="35">
        <v>2</v>
      </c>
      <c r="AY76" s="35"/>
      <c r="AZ76" s="35"/>
      <c r="BA76" s="35"/>
      <c r="BB76" s="35"/>
      <c r="BC76" s="35"/>
      <c r="BD76" s="35"/>
      <c r="BE76" s="35"/>
      <c r="BF76" s="35"/>
      <c r="BG76" s="35"/>
    </row>
    <row r="77" spans="1:59" ht="15.75" customHeight="1" x14ac:dyDescent="0.25">
      <c r="A77" s="19" t="str">
        <f>INDEX(admin_boundaries!C:C,MATCH(region_car!C77,admin_boundaries!A:A,0))</f>
        <v>PH144407000</v>
      </c>
      <c r="B77" s="19" t="str">
        <f>INDEX(admin_boundaries!E:E,MATCH(region_car!D77,admin_boundaries!D:D,0))</f>
        <v>PH144400000</v>
      </c>
      <c r="C77" s="19" t="str">
        <f t="shared" si="50"/>
        <v>MOUNTAIN PROVINCESABANGAN</v>
      </c>
      <c r="D77" s="19" t="s">
        <v>66</v>
      </c>
      <c r="E77" s="28" t="s">
        <v>75</v>
      </c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>
        <f t="shared" si="62"/>
        <v>0</v>
      </c>
      <c r="X77" s="35"/>
      <c r="Y77" s="35"/>
      <c r="Z77" s="35">
        <f t="shared" si="59"/>
        <v>0</v>
      </c>
      <c r="AA77" s="35"/>
      <c r="AB77" s="35"/>
      <c r="AC77" s="35">
        <f t="shared" si="60"/>
        <v>0</v>
      </c>
      <c r="AD77" s="35"/>
      <c r="AE77" s="35"/>
      <c r="AF77" s="35"/>
      <c r="AG77" s="35"/>
      <c r="AH77" s="35"/>
      <c r="AI77" s="35"/>
      <c r="AJ77" s="35"/>
      <c r="AK77" s="35"/>
      <c r="AL77" s="35"/>
      <c r="AM77" s="35">
        <v>0</v>
      </c>
      <c r="AN77" s="35">
        <v>10</v>
      </c>
      <c r="AO77" s="35">
        <f t="shared" si="61"/>
        <v>10</v>
      </c>
      <c r="AP77" s="35">
        <v>0.08</v>
      </c>
      <c r="AQ77" s="35" t="s">
        <v>77</v>
      </c>
      <c r="AR77" s="35">
        <v>0.08</v>
      </c>
      <c r="AS77" s="35">
        <v>0</v>
      </c>
      <c r="AT77" s="35">
        <v>0</v>
      </c>
      <c r="AU77" s="35">
        <v>0</v>
      </c>
      <c r="AV77" s="35">
        <v>1</v>
      </c>
      <c r="AW77" s="35">
        <v>0</v>
      </c>
      <c r="AX77" s="35">
        <v>1</v>
      </c>
      <c r="AY77" s="35"/>
      <c r="AZ77" s="35"/>
      <c r="BA77" s="35"/>
      <c r="BB77" s="35"/>
      <c r="BC77" s="35"/>
      <c r="BD77" s="35"/>
      <c r="BE77" s="35"/>
      <c r="BF77" s="35"/>
      <c r="BG77" s="35"/>
    </row>
    <row r="78" spans="1:59" ht="15.75" customHeight="1" x14ac:dyDescent="0.25">
      <c r="A78" s="19" t="str">
        <f>INDEX(admin_boundaries!C:C,MATCH(region_car!C78,admin_boundaries!A:A,0))</f>
        <v>PH144405000</v>
      </c>
      <c r="B78" s="19" t="str">
        <f>INDEX(admin_boundaries!E:E,MATCH(region_car!D78,admin_boundaries!D:D,0))</f>
        <v>PH144400000</v>
      </c>
      <c r="C78" s="19" t="str">
        <f t="shared" si="50"/>
        <v>MOUNTAIN PROVINCENATONIN</v>
      </c>
      <c r="D78" s="19" t="s">
        <v>66</v>
      </c>
      <c r="E78" s="28" t="s">
        <v>76</v>
      </c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>
        <f t="shared" si="62"/>
        <v>0</v>
      </c>
      <c r="X78" s="35"/>
      <c r="Y78" s="35"/>
      <c r="Z78" s="35">
        <f t="shared" si="59"/>
        <v>0</v>
      </c>
      <c r="AA78" s="35">
        <v>200</v>
      </c>
      <c r="AB78" s="35">
        <v>100</v>
      </c>
      <c r="AC78" s="35">
        <f t="shared" si="60"/>
        <v>300</v>
      </c>
      <c r="AD78" s="35"/>
      <c r="AE78" s="35"/>
      <c r="AF78" s="35"/>
      <c r="AG78" s="35"/>
      <c r="AH78" s="35"/>
      <c r="AI78" s="35"/>
      <c r="AJ78" s="35"/>
      <c r="AK78" s="35"/>
      <c r="AL78" s="35"/>
      <c r="AM78" s="35">
        <v>20</v>
      </c>
      <c r="AN78" s="35">
        <v>0</v>
      </c>
      <c r="AO78" s="35">
        <f t="shared" si="61"/>
        <v>20</v>
      </c>
      <c r="AP78" s="35">
        <v>150</v>
      </c>
      <c r="AQ78" s="35" t="s">
        <v>77</v>
      </c>
      <c r="AR78" s="35">
        <v>150</v>
      </c>
      <c r="AS78" s="35">
        <v>0</v>
      </c>
      <c r="AT78" s="35">
        <v>75</v>
      </c>
      <c r="AU78" s="35">
        <v>75</v>
      </c>
      <c r="AV78" s="35">
        <v>3</v>
      </c>
      <c r="AW78" s="35">
        <v>0</v>
      </c>
      <c r="AX78" s="35">
        <v>3</v>
      </c>
      <c r="AY78" s="35"/>
      <c r="AZ78" s="35"/>
      <c r="BA78" s="35"/>
      <c r="BB78" s="35"/>
      <c r="BC78" s="35"/>
      <c r="BD78" s="35"/>
      <c r="BE78" s="35"/>
      <c r="BF78" s="35"/>
      <c r="BG78" s="35"/>
    </row>
  </sheetData>
  <mergeCells count="19">
    <mergeCell ref="BE1:BG1"/>
    <mergeCell ref="AS1:AU1"/>
    <mergeCell ref="AV1:AX1"/>
    <mergeCell ref="A1:E1"/>
    <mergeCell ref="U1:W1"/>
    <mergeCell ref="X1:Z1"/>
    <mergeCell ref="AY1:BA1"/>
    <mergeCell ref="BB1:BD1"/>
    <mergeCell ref="AM1:AO1"/>
    <mergeCell ref="AP1:AR1"/>
    <mergeCell ref="F1:H1"/>
    <mergeCell ref="I1:K1"/>
    <mergeCell ref="L1:N1"/>
    <mergeCell ref="O1:Q1"/>
    <mergeCell ref="R1:T1"/>
    <mergeCell ref="AA1:AC1"/>
    <mergeCell ref="AD1:AF1"/>
    <mergeCell ref="AG1:AI1"/>
    <mergeCell ref="AJ1:AL1"/>
  </mergeCells>
  <conditionalFormatting sqref="A58">
    <cfRule type="duplicateValues" dxfId="28" priority="1"/>
  </conditionalFormatting>
  <pageMargins left="0.7" right="0.7" top="0.75" bottom="0.75" header="0" footer="0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FBDE7-4706-4D5E-AB56-872D743DF729}">
  <dimension ref="A1:AR127"/>
  <sheetViews>
    <sheetView tabSelected="1" zoomScale="70" zoomScaleNormal="70" workbookViewId="0">
      <pane xSplit="5" ySplit="2" topLeftCell="AB57" activePane="bottomRight" state="frozen"/>
      <selection activeCell="A8" sqref="A8"/>
      <selection pane="topRight" activeCell="B8" sqref="B8"/>
      <selection pane="bottomLeft" activeCell="A11" sqref="A11"/>
      <selection pane="bottomRight" activeCell="AI82" sqref="AI82"/>
    </sheetView>
  </sheetViews>
  <sheetFormatPr defaultColWidth="18.42578125" defaultRowHeight="15" x14ac:dyDescent="0.25"/>
  <cols>
    <col min="1" max="2" width="18.42578125" style="7"/>
    <col min="3" max="3" width="48.5703125" style="7" bestFit="1" customWidth="1"/>
    <col min="4" max="4" width="18.42578125" style="7"/>
    <col min="5" max="5" width="36.85546875" style="7" bestFit="1" customWidth="1"/>
    <col min="6" max="16384" width="18.42578125" style="7"/>
  </cols>
  <sheetData>
    <row r="1" spans="1:44" x14ac:dyDescent="0.25">
      <c r="A1" s="96" t="s">
        <v>3732</v>
      </c>
      <c r="B1" s="96"/>
      <c r="C1" s="96"/>
      <c r="D1" s="96"/>
      <c r="E1" s="96"/>
      <c r="F1" s="97" t="s">
        <v>3563</v>
      </c>
      <c r="G1" s="97"/>
      <c r="H1" s="97"/>
      <c r="I1" s="97" t="s">
        <v>3496</v>
      </c>
      <c r="J1" s="97"/>
      <c r="K1" s="97"/>
      <c r="L1" s="97" t="s">
        <v>3355</v>
      </c>
      <c r="M1" s="97"/>
      <c r="N1" s="97"/>
      <c r="O1" s="97" t="s">
        <v>3366</v>
      </c>
      <c r="P1" s="97"/>
      <c r="Q1" s="97"/>
      <c r="R1" s="97" t="s">
        <v>3367</v>
      </c>
      <c r="S1" s="97"/>
      <c r="T1" s="97"/>
      <c r="U1" s="97" t="s">
        <v>3564</v>
      </c>
      <c r="V1" s="97"/>
      <c r="W1" s="97"/>
      <c r="X1" s="97" t="s">
        <v>3565</v>
      </c>
      <c r="Y1" s="97"/>
      <c r="Z1" s="97"/>
      <c r="AA1" s="97" t="s">
        <v>3363</v>
      </c>
      <c r="AB1" s="97"/>
      <c r="AC1" s="97"/>
      <c r="AD1" s="97" t="s">
        <v>3492</v>
      </c>
      <c r="AE1" s="97"/>
      <c r="AF1" s="97"/>
      <c r="AG1" s="97" t="s">
        <v>3489</v>
      </c>
      <c r="AH1" s="97"/>
      <c r="AI1" s="97"/>
      <c r="AJ1" s="97" t="s">
        <v>3362</v>
      </c>
      <c r="AK1" s="97"/>
      <c r="AL1" s="97"/>
      <c r="AM1" s="97" t="s">
        <v>3566</v>
      </c>
      <c r="AN1" s="97"/>
      <c r="AO1" s="97"/>
      <c r="AP1" s="97" t="s">
        <v>3567</v>
      </c>
      <c r="AQ1" s="97"/>
      <c r="AR1" s="97"/>
    </row>
    <row r="2" spans="1:44" s="8" customFormat="1" ht="74.25" customHeight="1" x14ac:dyDescent="0.25">
      <c r="A2" s="3" t="s">
        <v>79</v>
      </c>
      <c r="B2" s="3" t="s">
        <v>81</v>
      </c>
      <c r="C2" s="3" t="s">
        <v>3349</v>
      </c>
      <c r="D2" s="2" t="s">
        <v>80</v>
      </c>
      <c r="E2" s="4" t="s">
        <v>78</v>
      </c>
      <c r="F2" s="5" t="s">
        <v>3729</v>
      </c>
      <c r="G2" s="5" t="s">
        <v>3730</v>
      </c>
      <c r="H2" s="5" t="s">
        <v>3731</v>
      </c>
      <c r="I2" s="5" t="s">
        <v>3729</v>
      </c>
      <c r="J2" s="5" t="s">
        <v>3730</v>
      </c>
      <c r="K2" s="5" t="s">
        <v>3731</v>
      </c>
      <c r="L2" s="5" t="s">
        <v>3729</v>
      </c>
      <c r="M2" s="5" t="s">
        <v>3730</v>
      </c>
      <c r="N2" s="5" t="s">
        <v>3731</v>
      </c>
      <c r="O2" s="5" t="s">
        <v>3729</v>
      </c>
      <c r="P2" s="5" t="s">
        <v>3730</v>
      </c>
      <c r="Q2" s="5" t="s">
        <v>3731</v>
      </c>
      <c r="R2" s="5" t="s">
        <v>3729</v>
      </c>
      <c r="S2" s="5" t="s">
        <v>3730</v>
      </c>
      <c r="T2" s="5" t="s">
        <v>3731</v>
      </c>
      <c r="U2" s="5" t="s">
        <v>3729</v>
      </c>
      <c r="V2" s="5" t="s">
        <v>3730</v>
      </c>
      <c r="W2" s="5" t="s">
        <v>3731</v>
      </c>
      <c r="X2" s="5" t="s">
        <v>3729</v>
      </c>
      <c r="Y2" s="5" t="s">
        <v>3730</v>
      </c>
      <c r="Z2" s="5" t="s">
        <v>3731</v>
      </c>
      <c r="AA2" s="5" t="s">
        <v>3729</v>
      </c>
      <c r="AB2" s="5" t="s">
        <v>3730</v>
      </c>
      <c r="AC2" s="5" t="s">
        <v>3731</v>
      </c>
      <c r="AD2" s="5" t="s">
        <v>3729</v>
      </c>
      <c r="AE2" s="5" t="s">
        <v>3730</v>
      </c>
      <c r="AF2" s="5" t="s">
        <v>3731</v>
      </c>
      <c r="AG2" s="5" t="s">
        <v>3729</v>
      </c>
      <c r="AH2" s="5" t="s">
        <v>3730</v>
      </c>
      <c r="AI2" s="5" t="s">
        <v>3731</v>
      </c>
      <c r="AJ2" s="5" t="s">
        <v>3729</v>
      </c>
      <c r="AK2" s="5" t="s">
        <v>3730</v>
      </c>
      <c r="AL2" s="5" t="s">
        <v>3731</v>
      </c>
      <c r="AM2" s="5" t="s">
        <v>3729</v>
      </c>
      <c r="AN2" s="5" t="s">
        <v>3730</v>
      </c>
      <c r="AO2" s="5" t="s">
        <v>3731</v>
      </c>
      <c r="AP2" s="5" t="s">
        <v>3729</v>
      </c>
      <c r="AQ2" s="5" t="s">
        <v>3730</v>
      </c>
      <c r="AR2" s="5" t="s">
        <v>3731</v>
      </c>
    </row>
    <row r="3" spans="1:44" s="9" customFormat="1" ht="15.75" x14ac:dyDescent="0.25">
      <c r="A3" s="9" t="str">
        <f>INDEX(admin_boundaries!C:C,MATCH(region_2!C3,admin_boundaries!A:A,0))</f>
        <v>PH021502000</v>
      </c>
      <c r="B3" s="9" t="str">
        <f>INDEX(admin_boundaries!E:E,MATCH(region_2!D3,admin_boundaries!D:D,0))</f>
        <v>PH021500000</v>
      </c>
      <c r="C3" s="9" t="str">
        <f>D3&amp;E3</f>
        <v>CAGAYANALCALA</v>
      </c>
      <c r="D3" s="9" t="s">
        <v>3498</v>
      </c>
      <c r="E3" s="9" t="s">
        <v>3448</v>
      </c>
      <c r="F3" s="9">
        <v>171</v>
      </c>
      <c r="G3" s="9">
        <v>444</v>
      </c>
      <c r="H3" s="9">
        <v>615</v>
      </c>
      <c r="I3" s="7"/>
      <c r="J3" s="7"/>
      <c r="K3" s="7">
        <v>0</v>
      </c>
      <c r="L3" s="7"/>
      <c r="M3" s="7"/>
      <c r="N3" s="7">
        <v>0</v>
      </c>
      <c r="P3" s="7"/>
      <c r="Q3" s="7">
        <v>0</v>
      </c>
      <c r="T3" s="9">
        <v>0</v>
      </c>
      <c r="W3" s="9">
        <v>0</v>
      </c>
      <c r="Y3" s="7"/>
      <c r="Z3" s="7">
        <v>0</v>
      </c>
      <c r="AA3" s="9">
        <v>650</v>
      </c>
      <c r="AB3" s="9">
        <v>365</v>
      </c>
      <c r="AC3" s="9">
        <v>1015</v>
      </c>
      <c r="AE3" s="7"/>
      <c r="AF3" s="7">
        <v>0</v>
      </c>
      <c r="AH3" s="7"/>
      <c r="AI3" s="7"/>
      <c r="AK3" s="7"/>
      <c r="AL3" s="7">
        <v>0</v>
      </c>
      <c r="AN3" s="7"/>
      <c r="AO3" s="7"/>
      <c r="AQ3" s="7"/>
      <c r="AR3" s="7"/>
    </row>
    <row r="4" spans="1:44" s="9" customFormat="1" ht="15.75" x14ac:dyDescent="0.25">
      <c r="A4" s="9" t="str">
        <f>INDEX(admin_boundaries!C:C,MATCH(region_2!C4,admin_boundaries!A:A,0))</f>
        <v>PH021505000</v>
      </c>
      <c r="B4" s="9" t="str">
        <f>INDEX(admin_boundaries!E:E,MATCH(region_2!D4,admin_boundaries!D:D,0))</f>
        <v>PH021500000</v>
      </c>
      <c r="C4" s="9" t="str">
        <f t="shared" ref="C4:C62" si="0">D4&amp;E4</f>
        <v>CAGAYANAparri</v>
      </c>
      <c r="D4" s="9" t="s">
        <v>3498</v>
      </c>
      <c r="E4" s="9" t="s">
        <v>324</v>
      </c>
      <c r="F4" s="9">
        <v>199</v>
      </c>
      <c r="H4" s="9">
        <v>199</v>
      </c>
      <c r="I4" s="7"/>
      <c r="J4" s="7"/>
      <c r="K4" s="7">
        <v>0</v>
      </c>
      <c r="L4" s="7"/>
      <c r="M4" s="7"/>
      <c r="N4" s="7">
        <v>0</v>
      </c>
      <c r="Q4" s="9">
        <v>0</v>
      </c>
      <c r="T4" s="9">
        <v>0</v>
      </c>
      <c r="W4" s="9">
        <v>0</v>
      </c>
      <c r="Y4" s="7"/>
      <c r="Z4" s="7">
        <v>0</v>
      </c>
      <c r="AA4" s="9">
        <v>400</v>
      </c>
      <c r="AB4" s="9">
        <v>2255</v>
      </c>
      <c r="AC4" s="9">
        <v>2655</v>
      </c>
      <c r="AE4" s="7">
        <v>4780</v>
      </c>
      <c r="AF4" s="7">
        <v>4780</v>
      </c>
      <c r="AH4" s="7"/>
      <c r="AI4" s="7"/>
      <c r="AJ4" s="9">
        <v>1528</v>
      </c>
      <c r="AK4" s="7">
        <v>1526</v>
      </c>
      <c r="AL4" s="7">
        <v>3054</v>
      </c>
      <c r="AN4" s="7"/>
      <c r="AO4" s="7">
        <v>0</v>
      </c>
      <c r="AQ4" s="7"/>
      <c r="AR4" s="7">
        <v>0</v>
      </c>
    </row>
    <row r="5" spans="1:44" s="9" customFormat="1" ht="15.75" x14ac:dyDescent="0.25">
      <c r="A5" s="9" t="str">
        <f>INDEX(admin_boundaries!C:C,MATCH(region_2!C5,admin_boundaries!A:A,0))</f>
        <v>PH021506000</v>
      </c>
      <c r="B5" s="9" t="str">
        <f>INDEX(admin_boundaries!E:E,MATCH(region_2!D5,admin_boundaries!D:D,0))</f>
        <v>PH021500000</v>
      </c>
      <c r="C5" s="9" t="str">
        <f t="shared" si="0"/>
        <v>CAGAYANBAGGAO</v>
      </c>
      <c r="D5" s="9" t="s">
        <v>3498</v>
      </c>
      <c r="E5" s="9" t="s">
        <v>3499</v>
      </c>
      <c r="G5" s="9">
        <v>960</v>
      </c>
      <c r="H5" s="9">
        <v>960</v>
      </c>
      <c r="I5" s="7"/>
      <c r="J5" s="7"/>
      <c r="K5" s="7">
        <v>0</v>
      </c>
      <c r="L5" s="7"/>
      <c r="M5" s="7"/>
      <c r="N5" s="7">
        <v>0</v>
      </c>
      <c r="Q5" s="9">
        <v>0</v>
      </c>
      <c r="T5" s="9">
        <v>0</v>
      </c>
      <c r="W5" s="9">
        <v>0</v>
      </c>
      <c r="Y5" s="7"/>
      <c r="Z5" s="7">
        <v>0</v>
      </c>
      <c r="AB5" s="9">
        <v>3502</v>
      </c>
      <c r="AC5" s="9">
        <v>3502</v>
      </c>
      <c r="AE5" s="7"/>
      <c r="AF5" s="7">
        <v>0</v>
      </c>
      <c r="AH5" s="7"/>
      <c r="AI5" s="7"/>
      <c r="AJ5" s="9">
        <v>3745</v>
      </c>
      <c r="AK5" s="7">
        <v>700</v>
      </c>
      <c r="AL5" s="7">
        <v>4445</v>
      </c>
      <c r="AN5" s="7"/>
      <c r="AO5" s="7">
        <v>0</v>
      </c>
      <c r="AQ5" s="7"/>
      <c r="AR5" s="7">
        <v>0</v>
      </c>
    </row>
    <row r="6" spans="1:44" s="9" customFormat="1" ht="15.75" x14ac:dyDescent="0.25">
      <c r="A6" s="9" t="str">
        <f>INDEX(admin_boundaries!C:C,MATCH(region_2!C6,admin_boundaries!A:A,0))</f>
        <v>PH021508000</v>
      </c>
      <c r="B6" s="9" t="str">
        <f>INDEX(admin_boundaries!E:E,MATCH(region_2!D6,admin_boundaries!D:D,0))</f>
        <v>PH021500000</v>
      </c>
      <c r="C6" s="9" t="str">
        <f t="shared" si="0"/>
        <v>CAGAYANBUGUEY</v>
      </c>
      <c r="D6" s="9" t="s">
        <v>3498</v>
      </c>
      <c r="E6" s="9" t="s">
        <v>3500</v>
      </c>
      <c r="F6" s="9">
        <v>150</v>
      </c>
      <c r="G6" s="9">
        <v>1174</v>
      </c>
      <c r="H6" s="9">
        <v>1324</v>
      </c>
      <c r="I6" s="7"/>
      <c r="J6" s="7"/>
      <c r="K6" s="7">
        <v>0</v>
      </c>
      <c r="L6" s="7"/>
      <c r="M6" s="7"/>
      <c r="N6" s="7">
        <v>0</v>
      </c>
      <c r="Q6" s="9">
        <v>0</v>
      </c>
      <c r="T6" s="9">
        <v>0</v>
      </c>
      <c r="W6" s="9">
        <v>0</v>
      </c>
      <c r="Y6" s="7"/>
      <c r="Z6" s="7">
        <v>0</v>
      </c>
      <c r="AB6" s="9">
        <v>3082</v>
      </c>
      <c r="AC6" s="9">
        <v>3082</v>
      </c>
      <c r="AE6" s="7">
        <v>700</v>
      </c>
      <c r="AF6" s="7">
        <v>700</v>
      </c>
      <c r="AH6" s="7"/>
      <c r="AI6" s="7"/>
      <c r="AJ6" s="9">
        <v>10814</v>
      </c>
      <c r="AK6" s="7">
        <v>526</v>
      </c>
      <c r="AL6" s="7">
        <v>11340</v>
      </c>
      <c r="AN6" s="7"/>
      <c r="AO6" s="7">
        <v>0</v>
      </c>
      <c r="AP6" s="9">
        <v>787</v>
      </c>
      <c r="AQ6" s="7">
        <v>1324</v>
      </c>
      <c r="AR6" s="7">
        <v>2111</v>
      </c>
    </row>
    <row r="7" spans="1:44" s="9" customFormat="1" ht="15.75" x14ac:dyDescent="0.25">
      <c r="A7" s="9" t="str">
        <f>INDEX(admin_boundaries!C:C,MATCH(region_2!C7,admin_boundaries!A:A,0))</f>
        <v>PH021510000</v>
      </c>
      <c r="B7" s="9" t="str">
        <f>INDEX(admin_boundaries!E:E,MATCH(region_2!D7,admin_boundaries!D:D,0))</f>
        <v>PH021500000</v>
      </c>
      <c r="C7" s="9" t="str">
        <f t="shared" si="0"/>
        <v>CAGAYANCAMALANIUGAN</v>
      </c>
      <c r="D7" s="9" t="s">
        <v>3498</v>
      </c>
      <c r="E7" s="9" t="s">
        <v>3501</v>
      </c>
      <c r="G7" s="9">
        <v>215</v>
      </c>
      <c r="H7" s="9">
        <v>215</v>
      </c>
      <c r="I7" s="7"/>
      <c r="J7" s="7"/>
      <c r="K7" s="7">
        <v>0</v>
      </c>
      <c r="L7" s="7"/>
      <c r="M7" s="7"/>
      <c r="N7" s="7">
        <v>0</v>
      </c>
      <c r="Q7" s="9">
        <v>0</v>
      </c>
      <c r="T7" s="9">
        <v>0</v>
      </c>
      <c r="W7" s="9">
        <v>0</v>
      </c>
      <c r="Y7" s="7"/>
      <c r="Z7" s="7">
        <v>0</v>
      </c>
      <c r="AA7" s="9">
        <v>641</v>
      </c>
      <c r="AB7" s="9">
        <v>739</v>
      </c>
      <c r="AC7" s="9">
        <v>1380</v>
      </c>
      <c r="AE7" s="7"/>
      <c r="AF7" s="7">
        <v>0</v>
      </c>
      <c r="AH7" s="7"/>
      <c r="AI7" s="7"/>
      <c r="AJ7" s="9">
        <v>143</v>
      </c>
      <c r="AK7" s="7">
        <v>885</v>
      </c>
      <c r="AL7" s="7">
        <v>1028</v>
      </c>
      <c r="AN7" s="7"/>
      <c r="AO7" s="7">
        <v>0</v>
      </c>
      <c r="AQ7" s="7">
        <v>210</v>
      </c>
      <c r="AR7" s="7">
        <v>210</v>
      </c>
    </row>
    <row r="8" spans="1:44" s="9" customFormat="1" ht="15.75" x14ac:dyDescent="0.25">
      <c r="A8" s="9" t="str">
        <f>INDEX(admin_boundaries!C:C,MATCH(region_2!C8,admin_boundaries!A:A,0))</f>
        <v>PH021513000</v>
      </c>
      <c r="B8" s="9" t="str">
        <f>INDEX(admin_boundaries!E:E,MATCH(region_2!D8,admin_boundaries!D:D,0))</f>
        <v>PH021500000</v>
      </c>
      <c r="C8" s="9" t="str">
        <f t="shared" si="0"/>
        <v>CAGAYANGATTARAN</v>
      </c>
      <c r="D8" s="9" t="s">
        <v>3498</v>
      </c>
      <c r="E8" s="9" t="s">
        <v>3502</v>
      </c>
      <c r="F8" s="9">
        <v>74</v>
      </c>
      <c r="G8" s="9">
        <v>558</v>
      </c>
      <c r="H8" s="9">
        <v>632</v>
      </c>
      <c r="I8" s="7"/>
      <c r="J8" s="7"/>
      <c r="K8" s="7">
        <v>0</v>
      </c>
      <c r="L8" s="7"/>
      <c r="M8" s="7"/>
      <c r="N8" s="7">
        <v>0</v>
      </c>
      <c r="Q8" s="9">
        <v>0</v>
      </c>
      <c r="T8" s="9">
        <v>0</v>
      </c>
      <c r="W8" s="9">
        <v>0</v>
      </c>
      <c r="Y8" s="7"/>
      <c r="Z8" s="7">
        <v>0</v>
      </c>
      <c r="AA8" s="9">
        <v>250</v>
      </c>
      <c r="AB8" s="9">
        <v>2150</v>
      </c>
      <c r="AC8" s="9">
        <v>2400</v>
      </c>
      <c r="AE8" s="7">
        <v>320</v>
      </c>
      <c r="AF8" s="7">
        <v>320</v>
      </c>
      <c r="AH8" s="7"/>
      <c r="AI8" s="7"/>
      <c r="AJ8" s="9">
        <v>1883.8</v>
      </c>
      <c r="AK8" s="7">
        <v>435</v>
      </c>
      <c r="AL8" s="7">
        <v>2318.8000000000002</v>
      </c>
      <c r="AN8" s="7"/>
      <c r="AO8" s="7">
        <v>0</v>
      </c>
      <c r="AQ8" s="7">
        <v>2917.14</v>
      </c>
      <c r="AR8" s="7">
        <v>2917.14</v>
      </c>
    </row>
    <row r="9" spans="1:44" s="9" customFormat="1" ht="15.75" x14ac:dyDescent="0.25">
      <c r="A9" s="9" t="str">
        <f>INDEX(admin_boundaries!C:C,MATCH(region_2!C9,admin_boundaries!A:A,0))</f>
        <v>PH021514000</v>
      </c>
      <c r="B9" s="9" t="str">
        <f>INDEX(admin_boundaries!E:E,MATCH(region_2!D9,admin_boundaries!D:D,0))</f>
        <v>PH021500000</v>
      </c>
      <c r="C9" s="9" t="str">
        <f t="shared" si="0"/>
        <v>CAGAYANGONZAGA</v>
      </c>
      <c r="D9" s="9" t="s">
        <v>3498</v>
      </c>
      <c r="E9" s="9" t="s">
        <v>3503</v>
      </c>
      <c r="I9" s="7"/>
      <c r="J9" s="7"/>
      <c r="K9" s="7"/>
      <c r="L9" s="7"/>
      <c r="M9" s="7"/>
      <c r="N9" s="7"/>
      <c r="Y9" s="7"/>
      <c r="Z9" s="7"/>
      <c r="AB9" s="9">
        <v>494.5</v>
      </c>
      <c r="AC9" s="9">
        <v>494.5</v>
      </c>
      <c r="AE9" s="7"/>
      <c r="AF9" s="7"/>
      <c r="AH9" s="7"/>
      <c r="AI9" s="7"/>
      <c r="AJ9" s="9">
        <v>614.4</v>
      </c>
      <c r="AK9" s="7">
        <v>297</v>
      </c>
      <c r="AL9" s="7">
        <v>911.4</v>
      </c>
      <c r="AN9" s="7"/>
      <c r="AO9" s="7">
        <v>0</v>
      </c>
      <c r="AQ9" s="7"/>
      <c r="AR9" s="7">
        <v>0</v>
      </c>
    </row>
    <row r="10" spans="1:44" s="9" customFormat="1" ht="15.75" x14ac:dyDescent="0.25">
      <c r="A10" s="9" t="str">
        <f>INDEX(admin_boundaries!C:C,MATCH(region_2!C10,admin_boundaries!A:A,0))</f>
        <v>PH021516000</v>
      </c>
      <c r="B10" s="9" t="str">
        <f>INDEX(admin_boundaries!E:E,MATCH(region_2!D10,admin_boundaries!D:D,0))</f>
        <v>PH021500000</v>
      </c>
      <c r="C10" s="9" t="str">
        <f t="shared" si="0"/>
        <v>CAGAYANLal-Lo</v>
      </c>
      <c r="D10" s="9" t="s">
        <v>3498</v>
      </c>
      <c r="E10" s="9" t="s">
        <v>1710</v>
      </c>
      <c r="F10" s="9">
        <v>25</v>
      </c>
      <c r="G10" s="9">
        <v>665</v>
      </c>
      <c r="H10" s="9">
        <v>690</v>
      </c>
      <c r="I10" s="7"/>
      <c r="J10" s="7"/>
      <c r="K10" s="7">
        <v>0</v>
      </c>
      <c r="L10" s="7"/>
      <c r="M10" s="7"/>
      <c r="N10" s="7">
        <v>0</v>
      </c>
      <c r="Q10" s="9">
        <v>0</v>
      </c>
      <c r="T10" s="9">
        <v>0</v>
      </c>
      <c r="W10" s="9">
        <v>0</v>
      </c>
      <c r="Y10" s="7"/>
      <c r="Z10" s="7">
        <v>0</v>
      </c>
      <c r="AA10" s="9">
        <v>691</v>
      </c>
      <c r="AB10" s="9">
        <v>3101</v>
      </c>
      <c r="AC10" s="9">
        <v>3792</v>
      </c>
      <c r="AD10" s="9">
        <v>460</v>
      </c>
      <c r="AE10" s="7"/>
      <c r="AF10" s="7">
        <v>460</v>
      </c>
      <c r="AH10" s="7"/>
      <c r="AI10" s="7"/>
      <c r="AJ10" s="9">
        <v>1697</v>
      </c>
      <c r="AK10" s="7">
        <v>350</v>
      </c>
      <c r="AL10" s="7">
        <v>2047</v>
      </c>
      <c r="AN10" s="7"/>
      <c r="AO10" s="7">
        <v>0</v>
      </c>
      <c r="AQ10" s="7"/>
      <c r="AR10" s="7">
        <v>0</v>
      </c>
    </row>
    <row r="11" spans="1:44" s="9" customFormat="1" ht="15.75" x14ac:dyDescent="0.25">
      <c r="A11" s="9" t="str">
        <f>INDEX(admin_boundaries!C:C,MATCH(region_2!C11,admin_boundaries!A:A,0))</f>
        <v>PH021525000</v>
      </c>
      <c r="B11" s="9" t="str">
        <f>INDEX(admin_boundaries!E:E,MATCH(region_2!D11,admin_boundaries!D:D,0))</f>
        <v>PH021500000</v>
      </c>
      <c r="C11" s="9" t="str">
        <f t="shared" si="0"/>
        <v>CAGAYANSanta Teresita</v>
      </c>
      <c r="D11" s="9" t="s">
        <v>3498</v>
      </c>
      <c r="E11" s="9" t="s">
        <v>2890</v>
      </c>
      <c r="F11" s="9">
        <v>15</v>
      </c>
      <c r="G11" s="9">
        <v>350</v>
      </c>
      <c r="H11" s="9">
        <v>365</v>
      </c>
      <c r="I11" s="7"/>
      <c r="J11" s="7"/>
      <c r="K11" s="7">
        <v>0</v>
      </c>
      <c r="L11" s="7"/>
      <c r="M11" s="7"/>
      <c r="N11" s="7">
        <v>0</v>
      </c>
      <c r="Q11" s="9">
        <v>0</v>
      </c>
      <c r="T11" s="9">
        <v>0</v>
      </c>
      <c r="W11" s="9">
        <v>0</v>
      </c>
      <c r="Y11" s="7"/>
      <c r="Z11" s="7">
        <v>0</v>
      </c>
      <c r="AB11" s="9">
        <v>920</v>
      </c>
      <c r="AC11" s="9">
        <v>920</v>
      </c>
      <c r="AE11" s="7">
        <v>163</v>
      </c>
      <c r="AF11" s="7">
        <v>163</v>
      </c>
      <c r="AH11" s="7"/>
      <c r="AI11" s="7"/>
      <c r="AJ11" s="9">
        <v>1389</v>
      </c>
      <c r="AK11" s="7">
        <v>75</v>
      </c>
      <c r="AL11" s="7">
        <v>1464</v>
      </c>
      <c r="AN11" s="7"/>
      <c r="AO11" s="7">
        <v>0</v>
      </c>
      <c r="AQ11" s="7"/>
      <c r="AR11" s="7">
        <v>0</v>
      </c>
    </row>
    <row r="12" spans="1:44" s="9" customFormat="1" ht="15.75" x14ac:dyDescent="0.25">
      <c r="A12" s="9" t="str">
        <f>INDEX(admin_boundaries!C:C,MATCH(region_2!C12,admin_boundaries!A:A,0))</f>
        <v>PH021523000</v>
      </c>
      <c r="B12" s="9" t="str">
        <f>INDEX(admin_boundaries!E:E,MATCH(region_2!D12,admin_boundaries!D:D,0))</f>
        <v>PH021500000</v>
      </c>
      <c r="C12" s="9" t="str">
        <f t="shared" si="0"/>
        <v>CAGAYANSanta Ana</v>
      </c>
      <c r="D12" s="9" t="s">
        <v>3498</v>
      </c>
      <c r="E12" s="9" t="s">
        <v>2836</v>
      </c>
      <c r="I12" s="7"/>
      <c r="J12" s="7"/>
      <c r="K12" s="7"/>
      <c r="L12" s="7"/>
      <c r="M12" s="7"/>
      <c r="N12" s="7"/>
      <c r="Y12" s="7"/>
      <c r="Z12" s="7"/>
      <c r="AB12" s="9">
        <v>23</v>
      </c>
      <c r="AC12" s="9">
        <v>23</v>
      </c>
      <c r="AE12" s="7"/>
      <c r="AF12" s="7">
        <v>0</v>
      </c>
      <c r="AH12" s="7"/>
      <c r="AI12" s="7"/>
      <c r="AJ12" s="9">
        <v>1441</v>
      </c>
      <c r="AK12" s="7">
        <v>236</v>
      </c>
      <c r="AL12" s="7">
        <v>1677</v>
      </c>
      <c r="AN12" s="7"/>
      <c r="AO12" s="7">
        <v>0</v>
      </c>
      <c r="AQ12" s="7"/>
      <c r="AR12" s="7">
        <v>0</v>
      </c>
    </row>
    <row r="13" spans="1:44" s="9" customFormat="1" ht="15.75" x14ac:dyDescent="0.25">
      <c r="A13" s="9" t="str">
        <f>INDEX(admin_boundaries!C:C,MATCH(region_2!C13,admin_boundaries!A:A,0))</f>
        <v>PH021501000</v>
      </c>
      <c r="B13" s="9" t="str">
        <f>INDEX(admin_boundaries!E:E,MATCH(region_2!D13,admin_boundaries!D:D,0))</f>
        <v>PH021500000</v>
      </c>
      <c r="C13" s="9" t="str">
        <f t="shared" si="0"/>
        <v>CAGAYANABULUG</v>
      </c>
      <c r="D13" s="9" t="s">
        <v>3498</v>
      </c>
      <c r="E13" s="9" t="s">
        <v>3504</v>
      </c>
      <c r="G13" s="9">
        <v>642</v>
      </c>
      <c r="H13" s="9">
        <v>642</v>
      </c>
      <c r="I13" s="7"/>
      <c r="J13" s="7"/>
      <c r="K13" s="7">
        <v>0</v>
      </c>
      <c r="L13" s="7"/>
      <c r="M13" s="7"/>
      <c r="N13" s="7">
        <v>0</v>
      </c>
      <c r="Q13" s="9">
        <v>0</v>
      </c>
      <c r="T13" s="9">
        <v>0</v>
      </c>
      <c r="W13" s="9">
        <v>0</v>
      </c>
      <c r="Y13" s="7"/>
      <c r="Z13" s="7">
        <v>0</v>
      </c>
      <c r="AB13" s="9">
        <v>450</v>
      </c>
      <c r="AC13" s="9">
        <v>450</v>
      </c>
      <c r="AD13" s="9">
        <v>535</v>
      </c>
      <c r="AE13" s="7">
        <v>479</v>
      </c>
      <c r="AF13" s="7">
        <v>1014</v>
      </c>
      <c r="AH13" s="7"/>
      <c r="AI13" s="7">
        <v>0</v>
      </c>
      <c r="AJ13" s="9">
        <v>2159</v>
      </c>
      <c r="AK13" s="7">
        <v>188</v>
      </c>
      <c r="AL13" s="7">
        <v>2347</v>
      </c>
      <c r="AN13" s="7"/>
      <c r="AO13" s="7">
        <v>0</v>
      </c>
      <c r="AQ13" s="7"/>
      <c r="AR13" s="7">
        <v>0</v>
      </c>
    </row>
    <row r="14" spans="1:44" s="9" customFormat="1" ht="15.75" x14ac:dyDescent="0.25">
      <c r="A14" s="9" t="str">
        <f>INDEX(admin_boundaries!C:C,MATCH(region_2!C14,admin_boundaries!A:A,0))</f>
        <v>PH021503000</v>
      </c>
      <c r="B14" s="9" t="str">
        <f>INDEX(admin_boundaries!E:E,MATCH(region_2!D14,admin_boundaries!D:D,0))</f>
        <v>PH021500000</v>
      </c>
      <c r="C14" s="9" t="str">
        <f t="shared" si="0"/>
        <v>CAGAYANALLACAPAN</v>
      </c>
      <c r="D14" s="9" t="s">
        <v>3498</v>
      </c>
      <c r="E14" s="9" t="s">
        <v>3505</v>
      </c>
      <c r="F14" s="9">
        <v>179</v>
      </c>
      <c r="G14" s="9">
        <v>698</v>
      </c>
      <c r="H14" s="9">
        <v>877</v>
      </c>
      <c r="I14" s="7"/>
      <c r="J14" s="7"/>
      <c r="K14" s="7">
        <v>0</v>
      </c>
      <c r="L14" s="7"/>
      <c r="M14" s="7"/>
      <c r="N14" s="7">
        <v>0</v>
      </c>
      <c r="Q14" s="9">
        <v>0</v>
      </c>
      <c r="T14" s="9">
        <v>0</v>
      </c>
      <c r="W14" s="9">
        <v>0</v>
      </c>
      <c r="Y14" s="7"/>
      <c r="Z14" s="7">
        <v>0</v>
      </c>
      <c r="AA14" s="9">
        <v>785.25</v>
      </c>
      <c r="AB14" s="9">
        <v>3351.98</v>
      </c>
      <c r="AC14" s="9">
        <v>4137.2299999999996</v>
      </c>
      <c r="AD14" s="9">
        <v>2480</v>
      </c>
      <c r="AE14" s="7">
        <v>1030</v>
      </c>
      <c r="AF14" s="7">
        <v>3510</v>
      </c>
      <c r="AH14" s="7"/>
      <c r="AI14" s="7">
        <v>0</v>
      </c>
      <c r="AJ14" s="9">
        <v>5378</v>
      </c>
      <c r="AK14" s="7">
        <v>385</v>
      </c>
      <c r="AL14" s="7">
        <v>5763</v>
      </c>
      <c r="AN14" s="7"/>
      <c r="AO14" s="7">
        <v>0</v>
      </c>
      <c r="AQ14" s="7"/>
      <c r="AR14" s="7">
        <v>0</v>
      </c>
    </row>
    <row r="15" spans="1:44" s="9" customFormat="1" ht="15.75" x14ac:dyDescent="0.25">
      <c r="A15" s="9" t="str">
        <f>INDEX(admin_boundaries!C:C,MATCH(region_2!C15,admin_boundaries!A:A,0))</f>
        <v>PH021507000</v>
      </c>
      <c r="B15" s="9" t="str">
        <f>INDEX(admin_boundaries!E:E,MATCH(region_2!D15,admin_boundaries!D:D,0))</f>
        <v>PH021500000</v>
      </c>
      <c r="C15" s="9" t="str">
        <f t="shared" si="0"/>
        <v>CAGAYANBALLESTEROS</v>
      </c>
      <c r="D15" s="9" t="s">
        <v>3498</v>
      </c>
      <c r="E15" s="9" t="s">
        <v>3506</v>
      </c>
      <c r="F15" s="9">
        <v>84</v>
      </c>
      <c r="G15" s="9">
        <v>743</v>
      </c>
      <c r="H15" s="9">
        <v>827</v>
      </c>
      <c r="I15" s="7"/>
      <c r="J15" s="7"/>
      <c r="K15" s="7">
        <v>0</v>
      </c>
      <c r="L15" s="7"/>
      <c r="M15" s="7"/>
      <c r="N15" s="7">
        <v>0</v>
      </c>
      <c r="Q15" s="9">
        <v>0</v>
      </c>
      <c r="T15" s="9">
        <v>0</v>
      </c>
      <c r="W15" s="9">
        <v>0</v>
      </c>
      <c r="Y15" s="7"/>
      <c r="Z15" s="7">
        <v>0</v>
      </c>
      <c r="AA15" s="9">
        <v>200</v>
      </c>
      <c r="AB15" s="9">
        <v>2274</v>
      </c>
      <c r="AC15" s="9">
        <v>2474</v>
      </c>
      <c r="AD15" s="9">
        <v>200</v>
      </c>
      <c r="AE15" s="7">
        <v>300</v>
      </c>
      <c r="AF15" s="7">
        <v>500</v>
      </c>
      <c r="AH15" s="7"/>
      <c r="AI15" s="7">
        <v>0</v>
      </c>
      <c r="AJ15" s="9">
        <v>903</v>
      </c>
      <c r="AK15" s="7">
        <v>284</v>
      </c>
      <c r="AL15" s="7">
        <v>1187</v>
      </c>
      <c r="AN15" s="7"/>
      <c r="AO15" s="7">
        <v>0</v>
      </c>
      <c r="AQ15" s="7"/>
      <c r="AR15" s="7">
        <v>0</v>
      </c>
    </row>
    <row r="16" spans="1:44" s="9" customFormat="1" ht="15.75" x14ac:dyDescent="0.25">
      <c r="A16" s="9" t="str">
        <f>INDEX(admin_boundaries!C:C,MATCH(region_2!C16,admin_boundaries!A:A,0))</f>
        <v>PH021509000</v>
      </c>
      <c r="B16" s="9" t="str">
        <f>INDEX(admin_boundaries!E:E,MATCH(region_2!D16,admin_boundaries!D:D,0))</f>
        <v>PH021500000</v>
      </c>
      <c r="C16" s="9" t="str">
        <f t="shared" si="0"/>
        <v>CAGAYANCALAYAN</v>
      </c>
      <c r="D16" s="9" t="s">
        <v>3498</v>
      </c>
      <c r="E16" s="9" t="s">
        <v>3507</v>
      </c>
      <c r="I16" s="7"/>
      <c r="J16" s="7"/>
      <c r="K16" s="7"/>
      <c r="L16" s="7"/>
      <c r="M16" s="7"/>
      <c r="N16" s="7"/>
      <c r="Y16" s="7"/>
      <c r="Z16" s="7"/>
      <c r="AB16" s="9">
        <v>136</v>
      </c>
      <c r="AC16" s="9">
        <v>136</v>
      </c>
      <c r="AE16" s="7"/>
      <c r="AF16" s="7">
        <v>0</v>
      </c>
      <c r="AH16" s="7"/>
      <c r="AI16" s="7">
        <v>0</v>
      </c>
      <c r="AJ16" s="9">
        <v>568</v>
      </c>
      <c r="AK16" s="7"/>
      <c r="AL16" s="7">
        <v>568</v>
      </c>
      <c r="AN16" s="7"/>
      <c r="AO16" s="7">
        <v>0</v>
      </c>
      <c r="AQ16" s="7"/>
      <c r="AR16" s="7">
        <v>0</v>
      </c>
    </row>
    <row r="17" spans="1:44" s="9" customFormat="1" ht="15.75" x14ac:dyDescent="0.25">
      <c r="A17" s="9" t="str">
        <f>INDEX(admin_boundaries!C:C,MATCH(region_2!C17,admin_boundaries!A:A,0))</f>
        <v>PH021511000</v>
      </c>
      <c r="B17" s="9" t="str">
        <f>INDEX(admin_boundaries!E:E,MATCH(region_2!D17,admin_boundaries!D:D,0))</f>
        <v>PH021500000</v>
      </c>
      <c r="C17" s="9" t="str">
        <f t="shared" si="0"/>
        <v>CAGAYANCLAVERIA</v>
      </c>
      <c r="D17" s="9" t="s">
        <v>3498</v>
      </c>
      <c r="E17" s="9" t="s">
        <v>3508</v>
      </c>
      <c r="G17" s="9">
        <v>683</v>
      </c>
      <c r="H17" s="9">
        <v>683</v>
      </c>
      <c r="I17" s="7"/>
      <c r="J17" s="7"/>
      <c r="K17" s="7">
        <v>0</v>
      </c>
      <c r="L17" s="7"/>
      <c r="M17" s="7"/>
      <c r="N17" s="7">
        <v>0</v>
      </c>
      <c r="Q17" s="9">
        <v>0</v>
      </c>
      <c r="T17" s="9">
        <v>0</v>
      </c>
      <c r="W17" s="9">
        <v>0</v>
      </c>
      <c r="Y17" s="7"/>
      <c r="Z17" s="7">
        <v>0</v>
      </c>
      <c r="AB17" s="9">
        <v>190</v>
      </c>
      <c r="AC17" s="9">
        <v>190</v>
      </c>
      <c r="AE17" s="7">
        <v>105.7</v>
      </c>
      <c r="AF17" s="7">
        <v>105.7</v>
      </c>
      <c r="AH17" s="7"/>
      <c r="AI17" s="7">
        <v>0</v>
      </c>
      <c r="AJ17" s="9">
        <v>1593.5</v>
      </c>
      <c r="AK17" s="7">
        <v>321</v>
      </c>
      <c r="AL17" s="7">
        <v>1914.5</v>
      </c>
      <c r="AN17" s="7"/>
      <c r="AO17" s="7">
        <v>0</v>
      </c>
      <c r="AQ17" s="7"/>
      <c r="AR17" s="7">
        <v>0</v>
      </c>
    </row>
    <row r="18" spans="1:44" s="9" customFormat="1" ht="15.75" x14ac:dyDescent="0.25">
      <c r="A18" s="9" t="str">
        <f>INDEX(admin_boundaries!C:C,MATCH(region_2!C18,admin_boundaries!A:A,0))</f>
        <v>PH021517000</v>
      </c>
      <c r="B18" s="9" t="str">
        <f>INDEX(admin_boundaries!E:E,MATCH(region_2!D18,admin_boundaries!D:D,0))</f>
        <v>PH021500000</v>
      </c>
      <c r="C18" s="9" t="str">
        <f t="shared" si="0"/>
        <v>CAGAYANLASAM</v>
      </c>
      <c r="D18" s="9" t="s">
        <v>3498</v>
      </c>
      <c r="E18" s="9" t="s">
        <v>3509</v>
      </c>
      <c r="F18" s="9">
        <v>19</v>
      </c>
      <c r="G18" s="9">
        <v>170</v>
      </c>
      <c r="H18" s="9">
        <v>189</v>
      </c>
      <c r="I18" s="7"/>
      <c r="J18" s="7"/>
      <c r="K18" s="7">
        <v>0</v>
      </c>
      <c r="L18" s="7"/>
      <c r="M18" s="7"/>
      <c r="N18" s="7">
        <v>0</v>
      </c>
      <c r="Q18" s="9">
        <v>0</v>
      </c>
      <c r="T18" s="9">
        <v>0</v>
      </c>
      <c r="W18" s="9">
        <v>0</v>
      </c>
      <c r="Y18" s="7"/>
      <c r="Z18" s="7">
        <v>0</v>
      </c>
      <c r="AB18" s="9">
        <v>3629</v>
      </c>
      <c r="AC18" s="9">
        <v>3629</v>
      </c>
      <c r="AE18" s="7">
        <v>98</v>
      </c>
      <c r="AF18" s="7">
        <v>98</v>
      </c>
      <c r="AH18" s="7"/>
      <c r="AI18" s="7">
        <v>0</v>
      </c>
      <c r="AJ18" s="9">
        <v>527</v>
      </c>
      <c r="AK18" s="7">
        <v>354</v>
      </c>
      <c r="AL18" s="7">
        <v>881</v>
      </c>
      <c r="AN18" s="7"/>
      <c r="AO18" s="7">
        <v>0</v>
      </c>
      <c r="AQ18" s="7"/>
      <c r="AR18" s="7">
        <v>0</v>
      </c>
    </row>
    <row r="19" spans="1:44" s="9" customFormat="1" ht="15.75" x14ac:dyDescent="0.25">
      <c r="A19" s="9" t="str">
        <f>INDEX(admin_boundaries!C:C,MATCH(region_2!C19,admin_boundaries!A:A,0))</f>
        <v>PH021518000</v>
      </c>
      <c r="B19" s="9" t="str">
        <f>INDEX(admin_boundaries!E:E,MATCH(region_2!D19,admin_boundaries!D:D,0))</f>
        <v>PH021500000</v>
      </c>
      <c r="C19" s="9" t="str">
        <f t="shared" si="0"/>
        <v>CAGAYANPAMPLONA</v>
      </c>
      <c r="D19" s="9" t="s">
        <v>3498</v>
      </c>
      <c r="E19" s="9" t="s">
        <v>3510</v>
      </c>
      <c r="G19" s="9">
        <v>322</v>
      </c>
      <c r="H19" s="9">
        <v>322</v>
      </c>
      <c r="I19" s="7"/>
      <c r="J19" s="7"/>
      <c r="K19" s="7">
        <v>0</v>
      </c>
      <c r="L19" s="7"/>
      <c r="M19" s="7"/>
      <c r="N19" s="7">
        <v>0</v>
      </c>
      <c r="Q19" s="9">
        <v>0</v>
      </c>
      <c r="T19" s="9">
        <v>0</v>
      </c>
      <c r="W19" s="9">
        <v>0</v>
      </c>
      <c r="Y19" s="7"/>
      <c r="Z19" s="7">
        <v>0</v>
      </c>
      <c r="AB19" s="9">
        <v>800</v>
      </c>
      <c r="AC19" s="9">
        <v>800</v>
      </c>
      <c r="AE19" s="7">
        <v>750</v>
      </c>
      <c r="AF19" s="7">
        <v>750</v>
      </c>
      <c r="AH19" s="7"/>
      <c r="AI19" s="7">
        <v>0</v>
      </c>
      <c r="AJ19" s="9">
        <v>480</v>
      </c>
      <c r="AK19" s="7">
        <v>295</v>
      </c>
      <c r="AL19" s="7">
        <v>775</v>
      </c>
      <c r="AN19" s="7"/>
      <c r="AO19" s="7">
        <v>0</v>
      </c>
      <c r="AQ19" s="7"/>
      <c r="AR19" s="7">
        <v>0</v>
      </c>
    </row>
    <row r="20" spans="1:44" s="9" customFormat="1" ht="15.75" x14ac:dyDescent="0.25">
      <c r="A20" s="9" t="str">
        <f>INDEX(admin_boundaries!C:C,MATCH(region_2!C20,admin_boundaries!A:A,0))</f>
        <v>PH021520000</v>
      </c>
      <c r="B20" s="9" t="str">
        <f>INDEX(admin_boundaries!E:E,MATCH(region_2!D20,admin_boundaries!D:D,0))</f>
        <v>PH021500000</v>
      </c>
      <c r="C20" s="9" t="str">
        <f t="shared" si="0"/>
        <v>CAGAYANPIAT</v>
      </c>
      <c r="D20" s="9" t="s">
        <v>3498</v>
      </c>
      <c r="E20" s="9" t="s">
        <v>3511</v>
      </c>
      <c r="F20" s="9">
        <v>92</v>
      </c>
      <c r="G20" s="9">
        <v>9.81</v>
      </c>
      <c r="H20" s="9">
        <v>101.81</v>
      </c>
      <c r="I20" s="7"/>
      <c r="J20" s="7"/>
      <c r="K20" s="7">
        <v>0</v>
      </c>
      <c r="L20" s="7"/>
      <c r="M20" s="7"/>
      <c r="N20" s="7">
        <v>0</v>
      </c>
      <c r="Q20" s="9">
        <v>0</v>
      </c>
      <c r="T20" s="9">
        <v>0</v>
      </c>
      <c r="W20" s="9">
        <v>0</v>
      </c>
      <c r="Y20" s="7"/>
      <c r="Z20" s="7">
        <v>0</v>
      </c>
      <c r="AB20" s="9">
        <v>1260.29</v>
      </c>
      <c r="AC20" s="9">
        <v>1260.29</v>
      </c>
      <c r="AE20" s="7"/>
      <c r="AF20" s="7">
        <v>0</v>
      </c>
      <c r="AH20" s="7"/>
      <c r="AI20" s="7">
        <v>0</v>
      </c>
      <c r="AJ20" s="9">
        <v>676</v>
      </c>
      <c r="AK20" s="7">
        <v>334</v>
      </c>
      <c r="AL20" s="7">
        <v>1010</v>
      </c>
      <c r="AN20" s="7"/>
      <c r="AO20" s="7">
        <v>0</v>
      </c>
      <c r="AQ20" s="7"/>
      <c r="AR20" s="7">
        <v>0</v>
      </c>
    </row>
    <row r="21" spans="1:44" s="9" customFormat="1" ht="15.75" x14ac:dyDescent="0.25">
      <c r="A21" s="9" t="str">
        <f>INDEX(admin_boundaries!C:C,MATCH(region_2!C21,admin_boundaries!A:A,0))</f>
        <v>PH021521000</v>
      </c>
      <c r="B21" s="9" t="str">
        <f>INDEX(admin_boundaries!E:E,MATCH(region_2!D21,admin_boundaries!D:D,0))</f>
        <v>PH021500000</v>
      </c>
      <c r="C21" s="9" t="str">
        <f t="shared" si="0"/>
        <v>CAGAYANRIZAL</v>
      </c>
      <c r="D21" s="9" t="s">
        <v>3498</v>
      </c>
      <c r="E21" s="9" t="s">
        <v>61</v>
      </c>
      <c r="F21" s="9">
        <v>10</v>
      </c>
      <c r="G21" s="9">
        <v>20</v>
      </c>
      <c r="H21" s="9">
        <v>30</v>
      </c>
      <c r="I21" s="7"/>
      <c r="J21" s="7"/>
      <c r="K21" s="7"/>
      <c r="L21" s="7"/>
      <c r="M21" s="7"/>
      <c r="N21" s="7"/>
      <c r="Y21" s="7"/>
      <c r="Z21" s="7"/>
      <c r="AB21" s="9">
        <v>270</v>
      </c>
      <c r="AC21" s="9">
        <v>270</v>
      </c>
      <c r="AE21" s="7">
        <v>500</v>
      </c>
      <c r="AF21" s="7">
        <v>500</v>
      </c>
      <c r="AH21" s="7"/>
      <c r="AI21" s="7">
        <v>0</v>
      </c>
      <c r="AJ21" s="9">
        <v>572</v>
      </c>
      <c r="AK21" s="7">
        <v>1271</v>
      </c>
      <c r="AL21" s="7">
        <v>1843</v>
      </c>
      <c r="AN21" s="7"/>
      <c r="AO21" s="7">
        <v>0</v>
      </c>
      <c r="AQ21" s="7"/>
      <c r="AR21" s="7">
        <v>0</v>
      </c>
    </row>
    <row r="22" spans="1:44" s="9" customFormat="1" ht="15.75" x14ac:dyDescent="0.25">
      <c r="A22" s="9" t="str">
        <f>INDEX(admin_boundaries!C:C,MATCH(region_2!C22,admin_boundaries!A:A,0))</f>
        <v>PH021522000</v>
      </c>
      <c r="B22" s="9" t="str">
        <f>INDEX(admin_boundaries!E:E,MATCH(region_2!D22,admin_boundaries!D:D,0))</f>
        <v>PH021500000</v>
      </c>
      <c r="C22" s="9" t="str">
        <f t="shared" si="0"/>
        <v>CAGAYANSanchez-Mira</v>
      </c>
      <c r="D22" s="9" t="s">
        <v>3498</v>
      </c>
      <c r="E22" s="9" t="s">
        <v>2832</v>
      </c>
      <c r="G22" s="9">
        <v>300</v>
      </c>
      <c r="H22" s="9">
        <v>300</v>
      </c>
      <c r="I22" s="7"/>
      <c r="J22" s="7"/>
      <c r="K22" s="7">
        <v>0</v>
      </c>
      <c r="L22" s="7"/>
      <c r="M22" s="7"/>
      <c r="N22" s="7">
        <v>0</v>
      </c>
      <c r="Q22" s="9">
        <v>0</v>
      </c>
      <c r="T22" s="9">
        <v>0</v>
      </c>
      <c r="W22" s="9">
        <v>0</v>
      </c>
      <c r="Y22" s="7"/>
      <c r="Z22" s="7">
        <v>0</v>
      </c>
      <c r="AB22" s="9">
        <v>294</v>
      </c>
      <c r="AC22" s="9">
        <v>294</v>
      </c>
      <c r="AE22" s="7">
        <v>515</v>
      </c>
      <c r="AF22" s="7">
        <v>515</v>
      </c>
      <c r="AH22" s="7"/>
      <c r="AI22" s="7">
        <v>0</v>
      </c>
      <c r="AJ22" s="9">
        <v>966</v>
      </c>
      <c r="AK22" s="7">
        <v>203</v>
      </c>
      <c r="AL22" s="7">
        <v>1169</v>
      </c>
      <c r="AN22" s="7"/>
      <c r="AO22" s="7">
        <v>0</v>
      </c>
      <c r="AQ22" s="7"/>
      <c r="AR22" s="7">
        <v>0</v>
      </c>
    </row>
    <row r="23" spans="1:44" s="9" customFormat="1" ht="15.75" x14ac:dyDescent="0.25">
      <c r="A23" s="9" t="str">
        <f>INDEX(admin_boundaries!C:C,MATCH(region_2!C23,admin_boundaries!A:A,0))</f>
        <v>PH021524000</v>
      </c>
      <c r="B23" s="9" t="str">
        <f>INDEX(admin_boundaries!E:E,MATCH(region_2!D23,admin_boundaries!D:D,0))</f>
        <v>PH021500000</v>
      </c>
      <c r="C23" s="9" t="str">
        <f t="shared" si="0"/>
        <v>CAGAYANSanta Praxedes</v>
      </c>
      <c r="D23" s="9" t="s">
        <v>3498</v>
      </c>
      <c r="E23" s="9" t="s">
        <v>2883</v>
      </c>
      <c r="I23" s="7"/>
      <c r="J23" s="7"/>
      <c r="K23" s="7"/>
      <c r="L23" s="7"/>
      <c r="M23" s="7"/>
      <c r="N23" s="7"/>
      <c r="Y23" s="7"/>
      <c r="Z23" s="7"/>
      <c r="AB23" s="9">
        <v>71</v>
      </c>
      <c r="AC23" s="9">
        <v>71</v>
      </c>
      <c r="AE23" s="7"/>
      <c r="AF23" s="7">
        <v>0</v>
      </c>
      <c r="AH23" s="7"/>
      <c r="AI23" s="7">
        <v>0</v>
      </c>
      <c r="AJ23" s="9">
        <v>74</v>
      </c>
      <c r="AK23" s="7"/>
      <c r="AL23" s="7">
        <v>74</v>
      </c>
      <c r="AN23" s="7"/>
      <c r="AO23" s="7">
        <v>0</v>
      </c>
      <c r="AQ23" s="7"/>
      <c r="AR23" s="7">
        <v>0</v>
      </c>
    </row>
    <row r="24" spans="1:44" s="9" customFormat="1" ht="15.75" x14ac:dyDescent="0.25">
      <c r="A24" s="9" t="str">
        <f>INDEX(admin_boundaries!C:C,MATCH(region_2!C24,admin_boundaries!A:A,0))</f>
        <v>PH021526000</v>
      </c>
      <c r="B24" s="9" t="str">
        <f>INDEX(admin_boundaries!E:E,MATCH(region_2!D24,admin_boundaries!D:D,0))</f>
        <v>PH021500000</v>
      </c>
      <c r="C24" s="9" t="str">
        <f t="shared" si="0"/>
        <v>CAGAYANSanto Niño</v>
      </c>
      <c r="D24" s="9" t="s">
        <v>3498</v>
      </c>
      <c r="E24" s="9" t="s">
        <v>2902</v>
      </c>
      <c r="F24" s="9">
        <v>384</v>
      </c>
      <c r="G24" s="9">
        <v>583</v>
      </c>
      <c r="H24" s="9">
        <v>967</v>
      </c>
      <c r="I24" s="7"/>
      <c r="J24" s="7"/>
      <c r="K24" s="7">
        <v>0</v>
      </c>
      <c r="L24" s="7"/>
      <c r="M24" s="7"/>
      <c r="N24" s="7">
        <v>0</v>
      </c>
      <c r="Q24" s="9">
        <v>0</v>
      </c>
      <c r="T24" s="9">
        <v>0</v>
      </c>
      <c r="W24" s="9">
        <v>0</v>
      </c>
      <c r="Y24" s="7"/>
      <c r="Z24" s="7">
        <v>0</v>
      </c>
      <c r="AB24" s="9">
        <v>1709</v>
      </c>
      <c r="AC24" s="9">
        <v>1709</v>
      </c>
      <c r="AE24" s="7">
        <v>112</v>
      </c>
      <c r="AF24" s="7">
        <v>112</v>
      </c>
      <c r="AH24" s="7"/>
      <c r="AI24" s="7">
        <v>0</v>
      </c>
      <c r="AJ24" s="9">
        <v>658</v>
      </c>
      <c r="AK24" s="7">
        <v>319</v>
      </c>
      <c r="AL24" s="7">
        <v>977</v>
      </c>
      <c r="AN24" s="7"/>
      <c r="AO24" s="7">
        <v>0</v>
      </c>
      <c r="AQ24" s="7"/>
      <c r="AR24" s="7">
        <v>0</v>
      </c>
    </row>
    <row r="25" spans="1:44" s="9" customFormat="1" ht="15.75" x14ac:dyDescent="0.25">
      <c r="A25" s="9" t="str">
        <f>INDEX(admin_boundaries!C:C,MATCH(region_2!C25,admin_boundaries!A:A,0))</f>
        <v>PH021504000</v>
      </c>
      <c r="B25" s="9" t="str">
        <f>INDEX(admin_boundaries!E:E,MATCH(region_2!D25,admin_boundaries!D:D,0))</f>
        <v>PH021500000</v>
      </c>
      <c r="C25" s="9" t="str">
        <f t="shared" si="0"/>
        <v>CAGAYANAMULUNG</v>
      </c>
      <c r="D25" s="9" t="s">
        <v>3498</v>
      </c>
      <c r="E25" s="9" t="s">
        <v>3512</v>
      </c>
      <c r="F25" s="9">
        <v>175</v>
      </c>
      <c r="G25" s="9">
        <v>1088</v>
      </c>
      <c r="H25" s="9">
        <v>1263</v>
      </c>
      <c r="I25" s="7"/>
      <c r="J25" s="7"/>
      <c r="K25" s="7">
        <v>0</v>
      </c>
      <c r="L25" s="7"/>
      <c r="M25" s="7"/>
      <c r="N25" s="7">
        <v>0</v>
      </c>
      <c r="Q25" s="9">
        <v>0</v>
      </c>
      <c r="T25" s="9">
        <v>0</v>
      </c>
      <c r="W25" s="9">
        <v>0</v>
      </c>
      <c r="Y25" s="7"/>
      <c r="Z25" s="7">
        <v>0</v>
      </c>
      <c r="AA25" s="9">
        <v>375</v>
      </c>
      <c r="AB25" s="9">
        <v>3792.6</v>
      </c>
      <c r="AC25" s="9">
        <v>4167.6000000000004</v>
      </c>
      <c r="AD25" s="9">
        <v>774</v>
      </c>
      <c r="AE25" s="7">
        <v>211</v>
      </c>
      <c r="AF25" s="7">
        <v>985</v>
      </c>
      <c r="AH25" s="7"/>
      <c r="AI25" s="7">
        <v>0</v>
      </c>
      <c r="AJ25" s="9">
        <v>2688</v>
      </c>
      <c r="AK25" s="7">
        <v>357</v>
      </c>
      <c r="AL25" s="7">
        <v>3045</v>
      </c>
      <c r="AM25" s="9">
        <v>5</v>
      </c>
      <c r="AN25" s="7">
        <v>3.75</v>
      </c>
      <c r="AO25" s="7">
        <v>8.75</v>
      </c>
      <c r="AQ25" s="7"/>
      <c r="AR25" s="7">
        <v>0</v>
      </c>
    </row>
    <row r="26" spans="1:44" s="9" customFormat="1" ht="15.75" x14ac:dyDescent="0.25">
      <c r="A26" s="9" t="str">
        <f>INDEX(admin_boundaries!C:C,MATCH(region_2!C26,admin_boundaries!A:A,0))</f>
        <v>PH021512000</v>
      </c>
      <c r="B26" s="9" t="str">
        <f>INDEX(admin_boundaries!E:E,MATCH(region_2!D26,admin_boundaries!D:D,0))</f>
        <v>PH021500000</v>
      </c>
      <c r="C26" s="9" t="str">
        <f t="shared" si="0"/>
        <v>CAGAYANENRILE</v>
      </c>
      <c r="D26" s="9" t="s">
        <v>3498</v>
      </c>
      <c r="E26" s="9" t="s">
        <v>3513</v>
      </c>
      <c r="G26" s="9">
        <v>30</v>
      </c>
      <c r="H26" s="9">
        <v>30</v>
      </c>
      <c r="K26" s="9">
        <v>0</v>
      </c>
      <c r="N26" s="9">
        <v>0</v>
      </c>
      <c r="Q26" s="9">
        <v>0</v>
      </c>
      <c r="S26" s="7"/>
      <c r="T26" s="7">
        <v>0</v>
      </c>
      <c r="W26" s="9">
        <v>0</v>
      </c>
      <c r="Y26" s="7"/>
      <c r="Z26" s="7">
        <v>0</v>
      </c>
      <c r="AB26" s="9">
        <v>1010</v>
      </c>
      <c r="AC26" s="9">
        <v>1010</v>
      </c>
      <c r="AE26" s="7">
        <v>2266</v>
      </c>
      <c r="AF26" s="7">
        <v>2266</v>
      </c>
      <c r="AH26" s="7"/>
      <c r="AI26" s="7">
        <v>0</v>
      </c>
      <c r="AJ26" s="9">
        <v>1240</v>
      </c>
      <c r="AK26" s="7">
        <v>473</v>
      </c>
      <c r="AL26" s="7">
        <v>1713</v>
      </c>
      <c r="AN26" s="7"/>
      <c r="AO26" s="7">
        <v>0</v>
      </c>
      <c r="AQ26" s="7"/>
      <c r="AR26" s="7">
        <v>0</v>
      </c>
    </row>
    <row r="27" spans="1:44" s="9" customFormat="1" ht="15.75" x14ac:dyDescent="0.25">
      <c r="A27" s="9" t="str">
        <f>INDEX(admin_boundaries!C:C,MATCH(region_2!C27,admin_boundaries!A:A,0))</f>
        <v>PH021519000</v>
      </c>
      <c r="B27" s="9" t="str">
        <f>INDEX(admin_boundaries!E:E,MATCH(region_2!D27,admin_boundaries!D:D,0))</f>
        <v>PH021500000</v>
      </c>
      <c r="C27" s="9" t="str">
        <f t="shared" si="0"/>
        <v>CAGAYANPeñablanca</v>
      </c>
      <c r="D27" s="9" t="s">
        <v>3498</v>
      </c>
      <c r="E27" s="9" t="s">
        <v>2439</v>
      </c>
      <c r="G27" s="9">
        <v>50</v>
      </c>
      <c r="H27" s="9">
        <v>50</v>
      </c>
      <c r="K27" s="9">
        <v>0</v>
      </c>
      <c r="N27" s="9">
        <v>0</v>
      </c>
      <c r="Q27" s="9">
        <v>0</v>
      </c>
      <c r="S27" s="7"/>
      <c r="T27" s="7">
        <v>0</v>
      </c>
      <c r="W27" s="9">
        <v>0</v>
      </c>
      <c r="Y27" s="7"/>
      <c r="Z27" s="7">
        <v>0</v>
      </c>
      <c r="AB27" s="9">
        <v>346.5</v>
      </c>
      <c r="AC27" s="9">
        <v>346.5</v>
      </c>
      <c r="AD27" s="9">
        <v>157</v>
      </c>
      <c r="AE27" s="7">
        <v>4391</v>
      </c>
      <c r="AF27" s="7">
        <v>4548</v>
      </c>
      <c r="AH27" s="7"/>
      <c r="AI27" s="7">
        <v>0</v>
      </c>
      <c r="AJ27" s="9">
        <v>418</v>
      </c>
      <c r="AK27" s="7">
        <v>142</v>
      </c>
      <c r="AL27" s="7">
        <v>560</v>
      </c>
      <c r="AN27" s="7"/>
      <c r="AO27" s="7">
        <v>0</v>
      </c>
      <c r="AQ27" s="7"/>
      <c r="AR27" s="7">
        <v>0</v>
      </c>
    </row>
    <row r="28" spans="1:44" s="9" customFormat="1" ht="15.75" x14ac:dyDescent="0.25">
      <c r="A28" s="9" t="str">
        <f>INDEX(admin_boundaries!C:C,MATCH(region_2!C28,admin_boundaries!A:A,0))</f>
        <v>PH021527000</v>
      </c>
      <c r="B28" s="9" t="str">
        <f>INDEX(admin_boundaries!E:E,MATCH(region_2!D28,admin_boundaries!D:D,0))</f>
        <v>PH021500000</v>
      </c>
      <c r="C28" s="9" t="str">
        <f t="shared" si="0"/>
        <v>CAGAYANSOLANA</v>
      </c>
      <c r="D28" s="9" t="s">
        <v>3498</v>
      </c>
      <c r="E28" s="9" t="s">
        <v>3514</v>
      </c>
      <c r="F28" s="9">
        <v>50</v>
      </c>
      <c r="G28" s="9">
        <v>1881</v>
      </c>
      <c r="H28" s="9">
        <v>1931</v>
      </c>
      <c r="K28" s="9">
        <v>0</v>
      </c>
      <c r="N28" s="9">
        <v>0</v>
      </c>
      <c r="Q28" s="9">
        <v>0</v>
      </c>
      <c r="S28" s="7"/>
      <c r="T28" s="7">
        <v>0</v>
      </c>
      <c r="W28" s="9">
        <v>0</v>
      </c>
      <c r="Y28" s="7"/>
      <c r="Z28" s="7">
        <v>0</v>
      </c>
      <c r="AA28" s="9">
        <v>103</v>
      </c>
      <c r="AB28" s="9">
        <v>1897</v>
      </c>
      <c r="AC28" s="9">
        <v>2000</v>
      </c>
      <c r="AE28" s="7"/>
      <c r="AF28" s="7">
        <v>0</v>
      </c>
      <c r="AH28" s="7"/>
      <c r="AI28" s="7">
        <v>0</v>
      </c>
      <c r="AJ28" s="9">
        <v>6592</v>
      </c>
      <c r="AK28" s="7">
        <v>615</v>
      </c>
      <c r="AL28" s="7">
        <v>7207</v>
      </c>
      <c r="AN28" s="7"/>
      <c r="AO28" s="7">
        <v>0</v>
      </c>
      <c r="AQ28" s="7"/>
      <c r="AR28" s="7">
        <v>0</v>
      </c>
    </row>
    <row r="29" spans="1:44" s="9" customFormat="1" ht="15.75" x14ac:dyDescent="0.25">
      <c r="A29" s="9" t="str">
        <f>INDEX(admin_boundaries!C:C,MATCH(region_2!C29,admin_boundaries!A:A,0))</f>
        <v>PH021528000</v>
      </c>
      <c r="B29" s="9" t="str">
        <f>INDEX(admin_boundaries!E:E,MATCH(region_2!D29,admin_boundaries!D:D,0))</f>
        <v>PH021500000</v>
      </c>
      <c r="C29" s="9" t="str">
        <f t="shared" si="0"/>
        <v>CAGAYANTUAO</v>
      </c>
      <c r="D29" s="9" t="s">
        <v>3498</v>
      </c>
      <c r="E29" s="9" t="s">
        <v>3515</v>
      </c>
      <c r="H29" s="9">
        <v>0</v>
      </c>
      <c r="K29" s="9">
        <v>0</v>
      </c>
      <c r="N29" s="9">
        <v>0</v>
      </c>
      <c r="Q29" s="9">
        <v>0</v>
      </c>
      <c r="S29" s="7"/>
      <c r="T29" s="7">
        <v>0</v>
      </c>
      <c r="W29" s="9">
        <v>0</v>
      </c>
      <c r="Y29" s="7"/>
      <c r="Z29" s="7">
        <v>0</v>
      </c>
      <c r="AB29" s="9">
        <v>1186</v>
      </c>
      <c r="AC29" s="9">
        <v>1186</v>
      </c>
      <c r="AE29" s="7"/>
      <c r="AF29" s="7">
        <v>0</v>
      </c>
      <c r="AH29" s="7"/>
      <c r="AI29" s="7">
        <v>0</v>
      </c>
      <c r="AJ29" s="9">
        <v>1873</v>
      </c>
      <c r="AK29" s="7">
        <v>673</v>
      </c>
      <c r="AL29" s="7">
        <v>2546</v>
      </c>
      <c r="AN29" s="7"/>
      <c r="AO29" s="7">
        <v>0</v>
      </c>
      <c r="AQ29" s="7"/>
      <c r="AR29" s="7">
        <v>0</v>
      </c>
    </row>
    <row r="30" spans="1:44" s="9" customFormat="1" ht="15.75" x14ac:dyDescent="0.25">
      <c r="A30" s="9" t="str">
        <f>INDEX(admin_boundaries!C:C,MATCH(region_2!C30,admin_boundaries!A:A,0))</f>
        <v>PH021529000</v>
      </c>
      <c r="B30" s="9" t="str">
        <f>INDEX(admin_boundaries!E:E,MATCH(region_2!D30,admin_boundaries!D:D,0))</f>
        <v>PH021500000</v>
      </c>
      <c r="C30" s="9" t="str">
        <f t="shared" si="0"/>
        <v>CAGAYANTuguegarao City</v>
      </c>
      <c r="D30" s="9" t="s">
        <v>3498</v>
      </c>
      <c r="E30" s="9" t="s">
        <v>3265</v>
      </c>
      <c r="S30" s="7"/>
      <c r="T30" s="7"/>
      <c r="Y30" s="7"/>
      <c r="Z30" s="7"/>
      <c r="AB30" s="9">
        <v>3</v>
      </c>
      <c r="AC30" s="9">
        <v>3</v>
      </c>
      <c r="AE30" s="7">
        <v>120</v>
      </c>
      <c r="AF30" s="7">
        <v>120</v>
      </c>
      <c r="AH30" s="7"/>
      <c r="AI30" s="7">
        <v>0</v>
      </c>
      <c r="AJ30" s="9">
        <v>603</v>
      </c>
      <c r="AK30" s="7">
        <v>364</v>
      </c>
      <c r="AL30" s="7">
        <v>967</v>
      </c>
      <c r="AN30" s="7"/>
      <c r="AO30" s="7">
        <v>0</v>
      </c>
      <c r="AQ30" s="7"/>
      <c r="AR30" s="7">
        <v>0</v>
      </c>
    </row>
    <row r="31" spans="1:44" s="9" customFormat="1" ht="15.75" x14ac:dyDescent="0.25">
      <c r="A31" s="9" t="str">
        <f>INDEX(admin_boundaries!C:C,MATCH(region_2!C31,admin_boundaries!A:A,0))</f>
        <v>PH021515000</v>
      </c>
      <c r="B31" s="9" t="str">
        <f>INDEX(admin_boundaries!E:E,MATCH(region_2!D31,admin_boundaries!D:D,0))</f>
        <v>PH021500000</v>
      </c>
      <c r="C31" s="9" t="str">
        <f t="shared" si="0"/>
        <v>CAGAYANIGUIG</v>
      </c>
      <c r="D31" s="9" t="s">
        <v>3498</v>
      </c>
      <c r="E31" s="9" t="s">
        <v>3516</v>
      </c>
      <c r="S31" s="7"/>
      <c r="T31" s="7"/>
      <c r="Y31" s="7"/>
      <c r="Z31" s="7"/>
      <c r="AA31" s="9">
        <v>100</v>
      </c>
      <c r="AB31" s="9">
        <v>959</v>
      </c>
      <c r="AC31" s="9">
        <v>1059</v>
      </c>
      <c r="AE31" s="7"/>
      <c r="AF31" s="7">
        <v>0</v>
      </c>
      <c r="AH31" s="7"/>
      <c r="AI31" s="7">
        <v>0</v>
      </c>
      <c r="AJ31" s="9">
        <v>38</v>
      </c>
      <c r="AK31" s="7">
        <v>13</v>
      </c>
      <c r="AL31" s="7">
        <v>51</v>
      </c>
      <c r="AN31" s="7"/>
      <c r="AO31" s="7">
        <v>0</v>
      </c>
      <c r="AQ31" s="7"/>
      <c r="AR31" s="7">
        <v>0</v>
      </c>
    </row>
    <row r="32" spans="1:44" s="9" customFormat="1" ht="15.75" x14ac:dyDescent="0.25">
      <c r="A32" s="9" t="str">
        <f>INDEX(admin_boundaries!C:C,MATCH(region_2!C32,admin_boundaries!A:A,0))</f>
        <v>PH025015000</v>
      </c>
      <c r="B32" s="9" t="str">
        <f>INDEX(admin_boundaries!E:E,MATCH(region_2!D32,admin_boundaries!D:D,0))</f>
        <v>PH025000000</v>
      </c>
      <c r="C32" s="9" t="str">
        <f t="shared" si="0"/>
        <v>NUEVA VIZCAYAALFONSO CASTANEDA</v>
      </c>
      <c r="D32" s="9" t="s">
        <v>3518</v>
      </c>
      <c r="E32" s="9" t="s">
        <v>3519</v>
      </c>
      <c r="S32" s="7"/>
      <c r="T32" s="7"/>
      <c r="Y32" s="7"/>
      <c r="Z32" s="7"/>
      <c r="AA32" s="9">
        <v>23</v>
      </c>
      <c r="AB32" s="9">
        <v>143</v>
      </c>
      <c r="AC32" s="9">
        <v>166</v>
      </c>
      <c r="AE32" s="7"/>
      <c r="AF32" s="7"/>
      <c r="AH32" s="7"/>
      <c r="AI32" s="7"/>
      <c r="AK32" s="7">
        <v>10</v>
      </c>
      <c r="AL32" s="7">
        <v>10</v>
      </c>
      <c r="AN32" s="7"/>
      <c r="AO32" s="7">
        <v>0</v>
      </c>
      <c r="AQ32" s="7"/>
      <c r="AR32" s="7">
        <v>0</v>
      </c>
    </row>
    <row r="33" spans="1:44" s="9" customFormat="1" ht="15.75" x14ac:dyDescent="0.25">
      <c r="A33" s="9" t="str">
        <f>INDEX(admin_boundaries!C:C,MATCH(region_2!C33,admin_boundaries!A:A,0))</f>
        <v>PH025008000</v>
      </c>
      <c r="B33" s="9" t="str">
        <f>INDEX(admin_boundaries!E:E,MATCH(region_2!D33,admin_boundaries!D:D,0))</f>
        <v>PH025000000</v>
      </c>
      <c r="C33" s="9" t="str">
        <f t="shared" si="0"/>
        <v>NUEVA VIZCAYADUPAX DEL SUR</v>
      </c>
      <c r="D33" s="9" t="s">
        <v>3518</v>
      </c>
      <c r="E33" s="9" t="s">
        <v>3520</v>
      </c>
      <c r="S33" s="7"/>
      <c r="T33" s="7"/>
      <c r="Y33" s="7"/>
      <c r="Z33" s="7"/>
      <c r="AA33" s="9">
        <v>830</v>
      </c>
      <c r="AC33" s="9">
        <v>830</v>
      </c>
      <c r="AE33" s="7"/>
      <c r="AF33" s="7"/>
      <c r="AH33" s="7">
        <v>105</v>
      </c>
      <c r="AI33" s="7">
        <v>105</v>
      </c>
      <c r="AK33" s="7">
        <v>155</v>
      </c>
      <c r="AL33" s="7">
        <v>155</v>
      </c>
      <c r="AN33" s="7"/>
      <c r="AO33" s="7">
        <v>0</v>
      </c>
      <c r="AQ33" s="7"/>
      <c r="AR33" s="7">
        <v>0</v>
      </c>
    </row>
    <row r="34" spans="1:44" s="9" customFormat="1" ht="15.75" x14ac:dyDescent="0.25">
      <c r="A34" s="9" t="str">
        <f>INDEX(admin_boundaries!C:C,MATCH(region_2!C34,admin_boundaries!A:A,0))</f>
        <v>PH025002000</v>
      </c>
      <c r="B34" s="9" t="str">
        <f>INDEX(admin_boundaries!E:E,MATCH(region_2!D34,admin_boundaries!D:D,0))</f>
        <v>PH025000000</v>
      </c>
      <c r="C34" s="9" t="str">
        <f t="shared" si="0"/>
        <v>NUEVA VIZCAYAARITAO</v>
      </c>
      <c r="D34" s="9" t="s">
        <v>3518</v>
      </c>
      <c r="E34" s="9" t="s">
        <v>3521</v>
      </c>
      <c r="S34" s="7"/>
      <c r="T34" s="7"/>
      <c r="Y34" s="7"/>
      <c r="Z34" s="7"/>
      <c r="AB34" s="9">
        <v>1145</v>
      </c>
      <c r="AC34" s="9">
        <v>1145</v>
      </c>
      <c r="AE34" s="7"/>
      <c r="AF34" s="7"/>
      <c r="AH34" s="7">
        <v>941</v>
      </c>
      <c r="AI34" s="7">
        <v>941</v>
      </c>
      <c r="AK34" s="7">
        <v>130</v>
      </c>
      <c r="AL34" s="7">
        <v>130</v>
      </c>
      <c r="AN34" s="7"/>
      <c r="AO34" s="7">
        <v>0</v>
      </c>
      <c r="AQ34" s="7"/>
      <c r="AR34" s="7">
        <v>0</v>
      </c>
    </row>
    <row r="35" spans="1:44" s="9" customFormat="1" ht="15.75" x14ac:dyDescent="0.25">
      <c r="A35" s="9" t="str">
        <f>INDEX(admin_boundaries!C:C,MATCH(region_2!C35,admin_boundaries!A:A,0))</f>
        <v>PH025007000</v>
      </c>
      <c r="B35" s="9" t="str">
        <f>INDEX(admin_boundaries!E:E,MATCH(region_2!D35,admin_boundaries!D:D,0))</f>
        <v>PH025000000</v>
      </c>
      <c r="C35" s="9" t="str">
        <f t="shared" si="0"/>
        <v>NUEVA VIZCAYADUPAX DEL NORTE</v>
      </c>
      <c r="D35" s="9" t="s">
        <v>3518</v>
      </c>
      <c r="E35" s="9" t="s">
        <v>3522</v>
      </c>
      <c r="K35" s="9">
        <v>0</v>
      </c>
      <c r="N35" s="9">
        <v>0</v>
      </c>
      <c r="Q35" s="9">
        <v>0</v>
      </c>
      <c r="S35" s="7"/>
      <c r="T35" s="7">
        <v>0</v>
      </c>
      <c r="W35" s="9">
        <v>0</v>
      </c>
      <c r="Y35" s="7"/>
      <c r="Z35" s="7">
        <v>0</v>
      </c>
      <c r="AB35" s="9">
        <v>1042</v>
      </c>
      <c r="AC35" s="9">
        <v>1042</v>
      </c>
      <c r="AE35" s="7"/>
      <c r="AF35" s="7">
        <v>0</v>
      </c>
      <c r="AH35" s="7">
        <v>380</v>
      </c>
      <c r="AI35" s="7">
        <v>380</v>
      </c>
      <c r="AK35" s="7">
        <v>80</v>
      </c>
      <c r="AL35" s="7">
        <v>80</v>
      </c>
      <c r="AN35" s="7"/>
      <c r="AO35" s="7">
        <v>0</v>
      </c>
      <c r="AQ35" s="7"/>
      <c r="AR35" s="7">
        <v>0</v>
      </c>
    </row>
    <row r="36" spans="1:44" s="9" customFormat="1" ht="15.75" x14ac:dyDescent="0.25">
      <c r="A36" s="9" t="str">
        <f>INDEX(admin_boundaries!C:C,MATCH(region_2!C36,admin_boundaries!A:A,0))</f>
        <v>PH025005000</v>
      </c>
      <c r="B36" s="9" t="str">
        <f>INDEX(admin_boundaries!E:E,MATCH(region_2!D36,admin_boundaries!D:D,0))</f>
        <v>PH025000000</v>
      </c>
      <c r="C36" s="9" t="str">
        <f t="shared" si="0"/>
        <v>NUEVA VIZCAYABAYOMBONG</v>
      </c>
      <c r="D36" s="9" t="s">
        <v>3518</v>
      </c>
      <c r="E36" s="9" t="s">
        <v>3523</v>
      </c>
      <c r="H36" s="9">
        <v>0</v>
      </c>
      <c r="K36" s="9">
        <v>0</v>
      </c>
      <c r="N36" s="9">
        <v>0</v>
      </c>
      <c r="Q36" s="9">
        <v>0</v>
      </c>
      <c r="S36" s="7"/>
      <c r="T36" s="7"/>
      <c r="Y36" s="7"/>
      <c r="Z36" s="7"/>
      <c r="AA36" s="9">
        <v>180</v>
      </c>
      <c r="AB36" s="9">
        <v>779</v>
      </c>
      <c r="AC36" s="9">
        <v>959</v>
      </c>
      <c r="AE36" s="7"/>
      <c r="AF36" s="7"/>
      <c r="AH36" s="7"/>
      <c r="AI36" s="7">
        <v>0</v>
      </c>
      <c r="AK36" s="7">
        <v>10</v>
      </c>
      <c r="AL36" s="7">
        <v>10</v>
      </c>
      <c r="AN36" s="7"/>
      <c r="AO36" s="7">
        <v>0</v>
      </c>
      <c r="AQ36" s="7"/>
      <c r="AR36" s="7">
        <v>0</v>
      </c>
    </row>
    <row r="37" spans="1:44" s="9" customFormat="1" ht="15.75" x14ac:dyDescent="0.25">
      <c r="A37" s="9" t="str">
        <f>INDEX(admin_boundaries!C:C,MATCH(region_2!C37,admin_boundaries!A:A,0))</f>
        <v>PH025003000</v>
      </c>
      <c r="B37" s="9" t="str">
        <f>INDEX(admin_boundaries!E:E,MATCH(region_2!D37,admin_boundaries!D:D,0))</f>
        <v>PH025000000</v>
      </c>
      <c r="C37" s="9" t="str">
        <f t="shared" si="0"/>
        <v>NUEVA VIZCAYABAGABAG</v>
      </c>
      <c r="D37" s="9" t="s">
        <v>3518</v>
      </c>
      <c r="E37" s="9" t="s">
        <v>3524</v>
      </c>
      <c r="H37" s="9">
        <v>0</v>
      </c>
      <c r="K37" s="9">
        <v>0</v>
      </c>
      <c r="N37" s="9">
        <v>0</v>
      </c>
      <c r="Q37" s="9">
        <v>0</v>
      </c>
      <c r="S37" s="7"/>
      <c r="T37" s="7"/>
      <c r="Y37" s="7"/>
      <c r="Z37" s="7"/>
      <c r="AB37" s="9">
        <v>135</v>
      </c>
      <c r="AC37" s="9">
        <v>135</v>
      </c>
      <c r="AE37" s="7"/>
      <c r="AF37" s="7"/>
      <c r="AH37" s="7"/>
      <c r="AI37" s="7">
        <v>0</v>
      </c>
      <c r="AK37" s="7"/>
      <c r="AL37" s="7">
        <v>0</v>
      </c>
      <c r="AN37" s="7"/>
      <c r="AO37" s="7">
        <v>0</v>
      </c>
      <c r="AQ37" s="7"/>
      <c r="AR37" s="7">
        <v>0</v>
      </c>
    </row>
    <row r="38" spans="1:44" s="9" customFormat="1" ht="15.75" x14ac:dyDescent="0.25">
      <c r="A38" s="9" t="str">
        <f>INDEX(admin_boundaries!C:C,MATCH(region_2!C38,admin_boundaries!A:A,0))</f>
        <v>PH025004000</v>
      </c>
      <c r="B38" s="9" t="str">
        <f>INDEX(admin_boundaries!E:E,MATCH(region_2!D38,admin_boundaries!D:D,0))</f>
        <v>PH025000000</v>
      </c>
      <c r="C38" s="9" t="str">
        <f t="shared" si="0"/>
        <v>NUEVA VIZCAYABAMBANG</v>
      </c>
      <c r="D38" s="9" t="s">
        <v>3518</v>
      </c>
      <c r="E38" s="9" t="s">
        <v>3525</v>
      </c>
      <c r="H38" s="9">
        <v>0</v>
      </c>
      <c r="K38" s="9">
        <v>0</v>
      </c>
      <c r="N38" s="9">
        <v>0</v>
      </c>
      <c r="Q38" s="9">
        <v>0</v>
      </c>
      <c r="S38" s="7"/>
      <c r="T38" s="7"/>
      <c r="Y38" s="7"/>
      <c r="Z38" s="7"/>
      <c r="AB38" s="9">
        <v>1208</v>
      </c>
      <c r="AC38" s="9">
        <v>1208</v>
      </c>
      <c r="AE38" s="7"/>
      <c r="AF38" s="7"/>
      <c r="AH38" s="7">
        <v>175</v>
      </c>
      <c r="AI38" s="7">
        <v>175</v>
      </c>
      <c r="AK38" s="7">
        <v>110</v>
      </c>
      <c r="AL38" s="7">
        <v>110</v>
      </c>
      <c r="AN38" s="7"/>
      <c r="AO38" s="7">
        <v>0</v>
      </c>
      <c r="AQ38" s="7"/>
      <c r="AR38" s="7">
        <v>0</v>
      </c>
    </row>
    <row r="39" spans="1:44" s="9" customFormat="1" ht="15.75" x14ac:dyDescent="0.25">
      <c r="A39" s="9" t="str">
        <f>INDEX(admin_boundaries!C:C,MATCH(region_2!C39,admin_boundaries!A:A,0))</f>
        <v>PH025011000</v>
      </c>
      <c r="B39" s="9" t="str">
        <f>INDEX(admin_boundaries!E:E,MATCH(region_2!D39,admin_boundaries!D:D,0))</f>
        <v>PH025000000</v>
      </c>
      <c r="C39" s="9" t="str">
        <f t="shared" si="0"/>
        <v>NUEVA VIZCAYAQUEZON</v>
      </c>
      <c r="D39" s="9" t="s">
        <v>3518</v>
      </c>
      <c r="E39" s="9" t="s">
        <v>3526</v>
      </c>
      <c r="H39" s="9">
        <v>0</v>
      </c>
      <c r="K39" s="9">
        <v>0</v>
      </c>
      <c r="N39" s="9">
        <v>0</v>
      </c>
      <c r="Q39" s="9">
        <v>0</v>
      </c>
      <c r="S39" s="7"/>
      <c r="T39" s="7"/>
      <c r="Y39" s="7"/>
      <c r="Z39" s="7"/>
      <c r="AB39" s="9">
        <v>136</v>
      </c>
      <c r="AC39" s="9">
        <v>136</v>
      </c>
      <c r="AE39" s="7"/>
      <c r="AF39" s="7"/>
      <c r="AH39" s="7"/>
      <c r="AI39" s="7">
        <v>0</v>
      </c>
      <c r="AK39" s="7">
        <v>80</v>
      </c>
      <c r="AL39" s="7">
        <v>80</v>
      </c>
      <c r="AN39" s="7"/>
      <c r="AO39" s="7">
        <v>0</v>
      </c>
      <c r="AQ39" s="7"/>
      <c r="AR39" s="7">
        <v>0</v>
      </c>
    </row>
    <row r="40" spans="1:44" s="9" customFormat="1" ht="15.75" x14ac:dyDescent="0.25">
      <c r="A40" s="9" t="str">
        <f>INDEX(admin_boundaries!C:C,MATCH(region_2!C40,admin_boundaries!A:A,0))</f>
        <v>PH025001000</v>
      </c>
      <c r="B40" s="9" t="str">
        <f>INDEX(admin_boundaries!E:E,MATCH(region_2!D40,admin_boundaries!D:D,0))</f>
        <v>PH025000000</v>
      </c>
      <c r="C40" s="9" t="str">
        <f t="shared" si="0"/>
        <v>NUEVA VIZCAYAAMBAGUIO</v>
      </c>
      <c r="D40" s="9" t="s">
        <v>3518</v>
      </c>
      <c r="E40" s="9" t="s">
        <v>3527</v>
      </c>
      <c r="H40" s="9">
        <v>0</v>
      </c>
      <c r="K40" s="9">
        <v>0</v>
      </c>
      <c r="N40" s="9">
        <v>0</v>
      </c>
      <c r="Q40" s="9">
        <v>0</v>
      </c>
      <c r="S40" s="7"/>
      <c r="T40" s="7"/>
      <c r="Y40" s="7"/>
      <c r="Z40" s="7"/>
      <c r="AB40" s="9">
        <v>230</v>
      </c>
      <c r="AC40" s="9">
        <v>230</v>
      </c>
      <c r="AE40" s="7"/>
      <c r="AF40" s="7"/>
      <c r="AH40" s="7"/>
      <c r="AI40" s="7">
        <v>0</v>
      </c>
      <c r="AK40" s="7">
        <v>10</v>
      </c>
      <c r="AL40" s="7">
        <v>10</v>
      </c>
      <c r="AN40" s="7"/>
      <c r="AO40" s="7">
        <v>0</v>
      </c>
      <c r="AQ40" s="7"/>
      <c r="AR40" s="7">
        <v>0</v>
      </c>
    </row>
    <row r="41" spans="1:44" s="9" customFormat="1" ht="15.75" x14ac:dyDescent="0.25">
      <c r="A41" s="9" t="str">
        <f>INDEX(admin_boundaries!C:C,MATCH(region_2!C41,admin_boundaries!A:A,0))</f>
        <v>PH025014000</v>
      </c>
      <c r="B41" s="9" t="str">
        <f>INDEX(admin_boundaries!E:E,MATCH(region_2!D41,admin_boundaries!D:D,0))</f>
        <v>PH025000000</v>
      </c>
      <c r="C41" s="9" t="str">
        <f t="shared" si="0"/>
        <v>NUEVA VIZCAYAVILLAVERDE</v>
      </c>
      <c r="D41" s="9" t="s">
        <v>3518</v>
      </c>
      <c r="E41" s="9" t="s">
        <v>3528</v>
      </c>
      <c r="H41" s="9">
        <v>0</v>
      </c>
      <c r="K41" s="9">
        <v>0</v>
      </c>
      <c r="N41" s="9">
        <v>0</v>
      </c>
      <c r="Q41" s="9">
        <v>0</v>
      </c>
      <c r="S41" s="7"/>
      <c r="T41" s="7"/>
      <c r="Y41" s="7"/>
      <c r="Z41" s="7"/>
      <c r="AA41" s="9">
        <v>3</v>
      </c>
      <c r="AB41" s="9">
        <v>42</v>
      </c>
      <c r="AC41" s="9">
        <v>45</v>
      </c>
      <c r="AE41" s="7"/>
      <c r="AF41" s="7"/>
      <c r="AH41" s="7">
        <v>32</v>
      </c>
      <c r="AI41" s="7">
        <v>32</v>
      </c>
      <c r="AK41" s="7">
        <v>20</v>
      </c>
      <c r="AL41" s="7">
        <v>20</v>
      </c>
      <c r="AN41" s="7"/>
      <c r="AO41" s="7">
        <v>0</v>
      </c>
      <c r="AQ41" s="7"/>
      <c r="AR41" s="7">
        <v>0</v>
      </c>
    </row>
    <row r="42" spans="1:44" s="9" customFormat="1" ht="15.75" x14ac:dyDescent="0.25">
      <c r="A42" s="9" t="str">
        <f>INDEX(admin_boundaries!C:C,MATCH(region_2!C42,admin_boundaries!A:A,0))</f>
        <v>PH025012000</v>
      </c>
      <c r="B42" s="9" t="str">
        <f>INDEX(admin_boundaries!E:E,MATCH(region_2!D42,admin_boundaries!D:D,0))</f>
        <v>PH025000000</v>
      </c>
      <c r="C42" s="9" t="str">
        <f t="shared" si="0"/>
        <v>NUEVA VIZCAYASanta Fe</v>
      </c>
      <c r="D42" s="9" t="s">
        <v>3518</v>
      </c>
      <c r="E42" s="9" t="s">
        <v>2856</v>
      </c>
      <c r="H42" s="9">
        <v>0</v>
      </c>
      <c r="K42" s="9">
        <v>0</v>
      </c>
      <c r="N42" s="9">
        <v>0</v>
      </c>
      <c r="Q42" s="9">
        <v>0</v>
      </c>
      <c r="S42" s="7"/>
      <c r="T42" s="7"/>
      <c r="Y42" s="7"/>
      <c r="Z42" s="7"/>
      <c r="AB42" s="9">
        <v>120</v>
      </c>
      <c r="AC42" s="9">
        <v>120</v>
      </c>
      <c r="AE42" s="7"/>
      <c r="AF42" s="7"/>
      <c r="AH42" s="7"/>
      <c r="AI42" s="7">
        <v>0</v>
      </c>
      <c r="AK42" s="7">
        <v>35</v>
      </c>
      <c r="AL42" s="7">
        <v>35</v>
      </c>
      <c r="AN42" s="7"/>
      <c r="AO42" s="7">
        <v>0</v>
      </c>
      <c r="AQ42" s="7"/>
      <c r="AR42" s="7">
        <v>0</v>
      </c>
    </row>
    <row r="43" spans="1:44" s="9" customFormat="1" ht="15.75" x14ac:dyDescent="0.25">
      <c r="A43" s="9" t="str">
        <f>INDEX(admin_boundaries!C:C,MATCH(region_2!C43,admin_boundaries!A:A,0))</f>
        <v>PH025013000</v>
      </c>
      <c r="B43" s="9" t="str">
        <f>INDEX(admin_boundaries!E:E,MATCH(region_2!D43,admin_boundaries!D:D,0))</f>
        <v>PH025000000</v>
      </c>
      <c r="C43" s="9" t="str">
        <f t="shared" si="0"/>
        <v>NUEVA VIZCAYASOLANO</v>
      </c>
      <c r="D43" s="9" t="s">
        <v>3518</v>
      </c>
      <c r="E43" s="9" t="s">
        <v>3529</v>
      </c>
      <c r="H43" s="9">
        <v>0</v>
      </c>
      <c r="K43" s="9">
        <v>0</v>
      </c>
      <c r="N43" s="9">
        <v>0</v>
      </c>
      <c r="Q43" s="9">
        <v>0</v>
      </c>
      <c r="S43" s="7"/>
      <c r="T43" s="7"/>
      <c r="Y43" s="7"/>
      <c r="Z43" s="7"/>
      <c r="AA43" s="9">
        <v>14</v>
      </c>
      <c r="AB43" s="9">
        <v>500.9</v>
      </c>
      <c r="AC43" s="9">
        <v>514.9</v>
      </c>
      <c r="AE43" s="7"/>
      <c r="AF43" s="7"/>
      <c r="AH43" s="7"/>
      <c r="AI43" s="7">
        <v>0</v>
      </c>
      <c r="AK43" s="7">
        <v>2</v>
      </c>
      <c r="AL43" s="7">
        <v>2</v>
      </c>
      <c r="AN43" s="7"/>
      <c r="AO43" s="7">
        <v>0</v>
      </c>
      <c r="AQ43" s="7"/>
      <c r="AR43" s="7">
        <v>0</v>
      </c>
    </row>
    <row r="44" spans="1:44" s="9" customFormat="1" ht="15.75" x14ac:dyDescent="0.25">
      <c r="A44" s="9" t="str">
        <f>INDEX(admin_boundaries!C:C,MATCH(region_2!C44,admin_boundaries!A:A,0))</f>
        <v>PH025006000</v>
      </c>
      <c r="B44" s="9" t="str">
        <f>INDEX(admin_boundaries!E:E,MATCH(region_2!D44,admin_boundaries!D:D,0))</f>
        <v>PH025000000</v>
      </c>
      <c r="C44" s="9" t="str">
        <f t="shared" si="0"/>
        <v>NUEVA VIZCAYADIADI</v>
      </c>
      <c r="D44" s="9" t="s">
        <v>3518</v>
      </c>
      <c r="E44" s="9" t="s">
        <v>3530</v>
      </c>
      <c r="H44" s="9">
        <v>0</v>
      </c>
      <c r="K44" s="9">
        <v>0</v>
      </c>
      <c r="N44" s="9">
        <v>0</v>
      </c>
      <c r="Q44" s="9">
        <v>0</v>
      </c>
      <c r="S44" s="7"/>
      <c r="T44" s="7"/>
      <c r="Y44" s="7"/>
      <c r="Z44" s="7"/>
      <c r="AB44" s="9">
        <v>50</v>
      </c>
      <c r="AC44" s="9">
        <v>50</v>
      </c>
      <c r="AE44" s="7"/>
      <c r="AF44" s="7"/>
      <c r="AH44" s="7"/>
      <c r="AI44" s="7">
        <v>0</v>
      </c>
      <c r="AK44" s="7"/>
      <c r="AL44" s="7">
        <v>0</v>
      </c>
      <c r="AN44" s="7"/>
      <c r="AO44" s="7">
        <v>0</v>
      </c>
      <c r="AQ44" s="7"/>
      <c r="AR44" s="7">
        <v>0</v>
      </c>
    </row>
    <row r="45" spans="1:44" s="9" customFormat="1" ht="15.75" x14ac:dyDescent="0.25">
      <c r="A45" s="9" t="str">
        <f>INDEX(admin_boundaries!C:C,MATCH(region_2!C45,admin_boundaries!A:A,0))</f>
        <v>PH025009000</v>
      </c>
      <c r="B45" s="9" t="str">
        <f>INDEX(admin_boundaries!E:E,MATCH(region_2!D45,admin_boundaries!D:D,0))</f>
        <v>PH025000000</v>
      </c>
      <c r="C45" s="9" t="str">
        <f t="shared" si="0"/>
        <v>NUEVA VIZCAYAKASIBU</v>
      </c>
      <c r="D45" s="9" t="s">
        <v>3518</v>
      </c>
      <c r="E45" s="9" t="s">
        <v>3531</v>
      </c>
      <c r="H45" s="9">
        <v>0</v>
      </c>
      <c r="K45" s="9">
        <v>0</v>
      </c>
      <c r="N45" s="9">
        <v>0</v>
      </c>
      <c r="Q45" s="9">
        <v>0</v>
      </c>
      <c r="S45" s="7"/>
      <c r="T45" s="7"/>
      <c r="Y45" s="7"/>
      <c r="Z45" s="7"/>
      <c r="AA45" s="9">
        <v>10</v>
      </c>
      <c r="AB45" s="9">
        <v>134.5</v>
      </c>
      <c r="AC45" s="9">
        <v>144.5</v>
      </c>
      <c r="AE45" s="7"/>
      <c r="AF45" s="7"/>
      <c r="AH45" s="7">
        <v>2250</v>
      </c>
      <c r="AI45" s="7">
        <v>2250</v>
      </c>
      <c r="AK45" s="7">
        <v>25</v>
      </c>
      <c r="AL45" s="7">
        <v>25</v>
      </c>
      <c r="AN45" s="7"/>
      <c r="AO45" s="7">
        <v>0</v>
      </c>
      <c r="AQ45" s="7"/>
      <c r="AR45" s="7">
        <v>0</v>
      </c>
    </row>
    <row r="46" spans="1:44" s="9" customFormat="1" ht="15.75" x14ac:dyDescent="0.25">
      <c r="A46" s="9" t="str">
        <f>INDEX(admin_boundaries!C:C,MATCH(region_2!C46,admin_boundaries!A:A,0))</f>
        <v>PH025010000</v>
      </c>
      <c r="B46" s="9" t="str">
        <f>INDEX(admin_boundaries!E:E,MATCH(region_2!D46,admin_boundaries!D:D,0))</f>
        <v>PH025000000</v>
      </c>
      <c r="C46" s="9" t="str">
        <f t="shared" si="0"/>
        <v>NUEVA VIZCAYAKAYAPA</v>
      </c>
      <c r="D46" s="9" t="s">
        <v>3518</v>
      </c>
      <c r="E46" s="9" t="s">
        <v>3532</v>
      </c>
      <c r="H46" s="9">
        <v>0</v>
      </c>
      <c r="K46" s="9">
        <v>0</v>
      </c>
      <c r="N46" s="9">
        <v>0</v>
      </c>
      <c r="Q46" s="9">
        <v>0</v>
      </c>
      <c r="S46" s="7"/>
      <c r="T46" s="7"/>
      <c r="Y46" s="7"/>
      <c r="Z46" s="7"/>
      <c r="AE46" s="7"/>
      <c r="AF46" s="7"/>
      <c r="AH46" s="7">
        <v>85</v>
      </c>
      <c r="AI46" s="7">
        <v>85</v>
      </c>
      <c r="AK46" s="7">
        <v>7</v>
      </c>
      <c r="AL46" s="7">
        <v>7</v>
      </c>
      <c r="AN46" s="7"/>
      <c r="AO46" s="7">
        <v>0</v>
      </c>
      <c r="AQ46" s="7"/>
      <c r="AR46" s="7">
        <v>0</v>
      </c>
    </row>
    <row r="47" spans="1:44" s="9" customFormat="1" ht="15.75" x14ac:dyDescent="0.25">
      <c r="A47" s="9" t="str">
        <f>INDEX(admin_boundaries!C:C,MATCH(region_2!C47,admin_boundaries!A:A,0))</f>
        <v>PH023106000</v>
      </c>
      <c r="B47" s="9" t="str">
        <f>INDEX(admin_boundaries!E:E,MATCH(region_2!D47,admin_boundaries!D:D,0))</f>
        <v>PH023100000</v>
      </c>
      <c r="C47" s="9" t="str">
        <f t="shared" si="0"/>
        <v>ISABELACABAGAN</v>
      </c>
      <c r="D47" s="9" t="s">
        <v>3533</v>
      </c>
      <c r="E47" s="9" t="s">
        <v>3534</v>
      </c>
      <c r="H47" s="9">
        <v>0</v>
      </c>
      <c r="K47" s="9">
        <v>0</v>
      </c>
      <c r="N47" s="9">
        <v>0</v>
      </c>
      <c r="Q47" s="9">
        <v>0</v>
      </c>
      <c r="S47" s="7"/>
      <c r="T47" s="7"/>
      <c r="Y47" s="7"/>
      <c r="Z47" s="7"/>
      <c r="AB47" s="9">
        <v>805.53</v>
      </c>
      <c r="AC47" s="9">
        <v>805.53</v>
      </c>
      <c r="AD47" s="9">
        <v>801</v>
      </c>
      <c r="AE47" s="7">
        <v>341</v>
      </c>
      <c r="AF47" s="7">
        <v>1142</v>
      </c>
      <c r="AH47" s="7"/>
      <c r="AI47" s="7">
        <v>0</v>
      </c>
      <c r="AK47" s="7"/>
      <c r="AL47" s="7"/>
      <c r="AN47" s="7"/>
      <c r="AO47" s="7">
        <v>0</v>
      </c>
      <c r="AQ47" s="7"/>
      <c r="AR47" s="7">
        <v>0</v>
      </c>
    </row>
    <row r="48" spans="1:44" s="9" customFormat="1" ht="15.75" x14ac:dyDescent="0.25">
      <c r="A48" s="9" t="str">
        <f>INDEX(admin_boundaries!C:C,MATCH(region_2!C48,admin_boundaries!A:A,0))</f>
        <v>PH023118000</v>
      </c>
      <c r="B48" s="9" t="str">
        <f>INDEX(admin_boundaries!E:E,MATCH(region_2!D48,admin_boundaries!D:D,0))</f>
        <v>PH023100000</v>
      </c>
      <c r="C48" s="9" t="str">
        <f t="shared" si="0"/>
        <v>ISABELADELFIN ALBANO</v>
      </c>
      <c r="D48" s="9" t="s">
        <v>3533</v>
      </c>
      <c r="E48" s="9" t="s">
        <v>3535</v>
      </c>
      <c r="H48" s="9">
        <v>0</v>
      </c>
      <c r="K48" s="9">
        <v>0</v>
      </c>
      <c r="N48" s="9">
        <v>0</v>
      </c>
      <c r="Q48" s="9">
        <v>0</v>
      </c>
      <c r="S48" s="7"/>
      <c r="T48" s="7"/>
      <c r="Y48" s="7"/>
      <c r="Z48" s="7"/>
      <c r="AB48" s="9">
        <v>2059</v>
      </c>
      <c r="AC48" s="9">
        <v>2059</v>
      </c>
      <c r="AD48" s="9">
        <v>2465</v>
      </c>
      <c r="AE48" s="7">
        <v>407</v>
      </c>
      <c r="AF48" s="7">
        <v>2872</v>
      </c>
      <c r="AH48" s="7"/>
      <c r="AI48" s="7">
        <v>0</v>
      </c>
      <c r="AK48" s="7"/>
      <c r="AL48" s="7"/>
      <c r="AN48" s="7"/>
      <c r="AO48" s="7">
        <v>0</v>
      </c>
      <c r="AQ48" s="7"/>
      <c r="AR48" s="7">
        <v>0</v>
      </c>
    </row>
    <row r="49" spans="1:44" s="9" customFormat="1" ht="15.75" x14ac:dyDescent="0.25">
      <c r="A49" s="9" t="str">
        <f>INDEX(admin_boundaries!C:C,MATCH(region_2!C49,admin_boundaries!A:A,0))</f>
        <v>PH023117000</v>
      </c>
      <c r="B49" s="9" t="str">
        <f>INDEX(admin_boundaries!E:E,MATCH(region_2!D49,admin_boundaries!D:D,0))</f>
        <v>PH023100000</v>
      </c>
      <c r="C49" s="9" t="str">
        <f t="shared" si="0"/>
        <v>ISABELAMACONACON</v>
      </c>
      <c r="D49" s="9" t="s">
        <v>3533</v>
      </c>
      <c r="E49" s="9" t="s">
        <v>3536</v>
      </c>
      <c r="S49" s="7"/>
      <c r="T49" s="7"/>
      <c r="Y49" s="7"/>
      <c r="Z49" s="7"/>
      <c r="AE49" s="7">
        <v>81</v>
      </c>
      <c r="AF49" s="7">
        <v>81</v>
      </c>
      <c r="AH49" s="7"/>
      <c r="AI49" s="7">
        <v>0</v>
      </c>
      <c r="AJ49" s="9">
        <v>2280</v>
      </c>
      <c r="AK49" s="7"/>
      <c r="AL49" s="7">
        <v>2280</v>
      </c>
      <c r="AN49" s="7"/>
      <c r="AO49" s="7">
        <v>0</v>
      </c>
      <c r="AQ49" s="7"/>
      <c r="AR49" s="7">
        <v>0</v>
      </c>
    </row>
    <row r="50" spans="1:44" s="9" customFormat="1" ht="15.75" x14ac:dyDescent="0.25">
      <c r="A50" s="9" t="str">
        <f>INDEX(admin_boundaries!C:C,MATCH(region_2!C50,admin_boundaries!A:A,0))</f>
        <v>PH023111000</v>
      </c>
      <c r="B50" s="9" t="str">
        <f>INDEX(admin_boundaries!E:E,MATCH(region_2!D50,admin_boundaries!D:D,0))</f>
        <v>PH023100000</v>
      </c>
      <c r="C50" s="9" t="str">
        <f t="shared" si="0"/>
        <v>ISABELADIVILACAN</v>
      </c>
      <c r="D50" s="9" t="s">
        <v>3533</v>
      </c>
      <c r="E50" s="9" t="s">
        <v>3537</v>
      </c>
      <c r="H50" s="9">
        <v>0</v>
      </c>
      <c r="K50" s="9">
        <v>0</v>
      </c>
      <c r="N50" s="9">
        <v>0</v>
      </c>
      <c r="Q50" s="9">
        <v>0</v>
      </c>
      <c r="S50" s="7"/>
      <c r="T50" s="7"/>
      <c r="Y50" s="7"/>
      <c r="Z50" s="7"/>
      <c r="AB50" s="9">
        <v>40</v>
      </c>
      <c r="AC50" s="9">
        <v>40</v>
      </c>
      <c r="AE50" s="7"/>
      <c r="AF50" s="7">
        <v>0</v>
      </c>
      <c r="AH50" s="7"/>
      <c r="AI50" s="7">
        <v>0</v>
      </c>
      <c r="AK50" s="7"/>
      <c r="AL50" s="7">
        <v>0</v>
      </c>
      <c r="AN50" s="7"/>
      <c r="AO50" s="7">
        <v>0</v>
      </c>
      <c r="AQ50" s="7"/>
      <c r="AR50" s="7">
        <v>0</v>
      </c>
    </row>
    <row r="51" spans="1:44" s="9" customFormat="1" ht="15.75" x14ac:dyDescent="0.25">
      <c r="A51" s="9" t="str">
        <f>INDEX(admin_boundaries!C:C,MATCH(region_2!C51,admin_boundaries!A:A,0))</f>
        <v>PH023114000</v>
      </c>
      <c r="B51" s="9" t="str">
        <f>INDEX(admin_boundaries!E:E,MATCH(region_2!D51,admin_boundaries!D:D,0))</f>
        <v>PH023100000</v>
      </c>
      <c r="C51" s="9" t="str">
        <f t="shared" si="0"/>
        <v>ISABELAIlagan City</v>
      </c>
      <c r="D51" s="9" t="s">
        <v>3533</v>
      </c>
      <c r="E51" s="9" t="s">
        <v>1502</v>
      </c>
      <c r="H51" s="9">
        <v>0</v>
      </c>
      <c r="K51" s="9">
        <v>0</v>
      </c>
      <c r="N51" s="9">
        <v>0</v>
      </c>
      <c r="Q51" s="9">
        <v>0</v>
      </c>
      <c r="S51" s="7"/>
      <c r="T51" s="7"/>
      <c r="Y51" s="7"/>
      <c r="Z51" s="7"/>
      <c r="AA51" s="9">
        <v>135</v>
      </c>
      <c r="AB51" s="9">
        <v>2596</v>
      </c>
      <c r="AC51" s="9">
        <v>2731</v>
      </c>
      <c r="AD51" s="9">
        <v>610</v>
      </c>
      <c r="AE51" s="7">
        <v>1822</v>
      </c>
      <c r="AF51" s="7">
        <v>2432</v>
      </c>
      <c r="AH51" s="7">
        <v>245</v>
      </c>
      <c r="AI51" s="7">
        <v>245</v>
      </c>
      <c r="AJ51" s="9">
        <v>25</v>
      </c>
      <c r="AK51" s="7">
        <v>200</v>
      </c>
      <c r="AL51" s="7">
        <v>225</v>
      </c>
      <c r="AN51" s="7"/>
      <c r="AO51" s="7">
        <v>0</v>
      </c>
      <c r="AQ51" s="7"/>
      <c r="AR51" s="7">
        <v>0</v>
      </c>
    </row>
    <row r="52" spans="1:44" s="9" customFormat="1" ht="15.75" x14ac:dyDescent="0.25">
      <c r="A52" s="9" t="str">
        <f>INDEX(admin_boundaries!C:C,MATCH(region_2!C52,admin_boundaries!A:A,0))</f>
        <v>PH023121000</v>
      </c>
      <c r="B52" s="9" t="str">
        <f>INDEX(admin_boundaries!E:E,MATCH(region_2!D52,admin_boundaries!D:D,0))</f>
        <v>PH023100000</v>
      </c>
      <c r="C52" s="9" t="str">
        <f t="shared" si="0"/>
        <v>ISABELAPALANAN</v>
      </c>
      <c r="D52" s="9" t="s">
        <v>3533</v>
      </c>
      <c r="E52" s="9" t="s">
        <v>3538</v>
      </c>
      <c r="H52" s="9">
        <v>0</v>
      </c>
      <c r="K52" s="9">
        <v>0</v>
      </c>
      <c r="N52" s="9">
        <v>0</v>
      </c>
      <c r="Q52" s="9">
        <v>0</v>
      </c>
      <c r="S52" s="7"/>
      <c r="T52" s="7"/>
      <c r="Y52" s="7"/>
      <c r="Z52" s="7"/>
      <c r="AB52" s="9">
        <v>20</v>
      </c>
      <c r="AC52" s="9">
        <v>20</v>
      </c>
      <c r="AE52" s="7"/>
      <c r="AF52" s="7">
        <v>0</v>
      </c>
      <c r="AH52" s="7"/>
      <c r="AI52" s="7">
        <v>0</v>
      </c>
      <c r="AK52" s="7"/>
      <c r="AL52" s="7">
        <v>0</v>
      </c>
      <c r="AN52" s="7"/>
      <c r="AO52" s="7">
        <v>0</v>
      </c>
      <c r="AQ52" s="7"/>
      <c r="AR52" s="7">
        <v>0</v>
      </c>
    </row>
    <row r="53" spans="1:44" s="9" customFormat="1" ht="15.75" x14ac:dyDescent="0.25">
      <c r="A53" s="9" t="str">
        <f>INDEX(admin_boundaries!C:C,MATCH(region_2!C53,admin_boundaries!A:A,0))</f>
        <v>PH023133000</v>
      </c>
      <c r="B53" s="9" t="str">
        <f>INDEX(admin_boundaries!E:E,MATCH(region_2!D53,admin_boundaries!D:D,0))</f>
        <v>PH023100000</v>
      </c>
      <c r="C53" s="9" t="str">
        <f t="shared" si="0"/>
        <v>ISABELASAN PABLO</v>
      </c>
      <c r="D53" s="9" t="s">
        <v>3533</v>
      </c>
      <c r="E53" s="9" t="s">
        <v>3539</v>
      </c>
      <c r="H53" s="9">
        <v>0</v>
      </c>
      <c r="K53" s="9">
        <v>0</v>
      </c>
      <c r="N53" s="9">
        <v>0</v>
      </c>
      <c r="Q53" s="9">
        <v>0</v>
      </c>
      <c r="S53" s="7"/>
      <c r="T53" s="7"/>
      <c r="Y53" s="7"/>
      <c r="Z53" s="7"/>
      <c r="AB53" s="9">
        <v>214.13</v>
      </c>
      <c r="AC53" s="9">
        <v>214.13</v>
      </c>
      <c r="AE53" s="7"/>
      <c r="AF53" s="7">
        <v>0</v>
      </c>
      <c r="AH53" s="7"/>
      <c r="AI53" s="7">
        <v>0</v>
      </c>
      <c r="AK53" s="7">
        <v>474</v>
      </c>
      <c r="AL53" s="7">
        <v>474</v>
      </c>
      <c r="AN53" s="7"/>
      <c r="AO53" s="7">
        <v>0</v>
      </c>
      <c r="AQ53" s="7"/>
      <c r="AR53" s="7">
        <v>0</v>
      </c>
    </row>
    <row r="54" spans="1:44" s="9" customFormat="1" ht="15.75" x14ac:dyDescent="0.25">
      <c r="A54" s="9" t="str">
        <f>INDEX(admin_boundaries!C:C,MATCH(region_2!C54,admin_boundaries!A:A,0))</f>
        <v>PH023134000</v>
      </c>
      <c r="B54" s="9" t="str">
        <f>INDEX(admin_boundaries!E:E,MATCH(region_2!D54,admin_boundaries!D:D,0))</f>
        <v>PH023100000</v>
      </c>
      <c r="C54" s="9" t="str">
        <f t="shared" si="0"/>
        <v>ISABELASanta Maria</v>
      </c>
      <c r="D54" s="9" t="s">
        <v>3533</v>
      </c>
      <c r="E54" s="9" t="s">
        <v>2873</v>
      </c>
      <c r="H54" s="9">
        <v>0</v>
      </c>
      <c r="K54" s="9">
        <v>0</v>
      </c>
      <c r="N54" s="9">
        <v>0</v>
      </c>
      <c r="Q54" s="9">
        <v>0</v>
      </c>
      <c r="S54" s="7"/>
      <c r="T54" s="7"/>
      <c r="Y54" s="7"/>
      <c r="Z54" s="7"/>
      <c r="AB54" s="9">
        <v>751</v>
      </c>
      <c r="AC54" s="9">
        <v>751</v>
      </c>
      <c r="AD54" s="9">
        <v>317</v>
      </c>
      <c r="AE54" s="7">
        <v>1068</v>
      </c>
      <c r="AF54" s="7">
        <v>1385</v>
      </c>
      <c r="AG54" s="9">
        <v>30</v>
      </c>
      <c r="AH54" s="7">
        <v>50</v>
      </c>
      <c r="AI54" s="7">
        <v>80</v>
      </c>
      <c r="AK54" s="7"/>
      <c r="AL54" s="7">
        <v>0</v>
      </c>
      <c r="AN54" s="7"/>
      <c r="AO54" s="7">
        <v>0</v>
      </c>
      <c r="AQ54" s="7"/>
      <c r="AR54" s="7">
        <v>0</v>
      </c>
    </row>
    <row r="55" spans="1:44" s="9" customFormat="1" ht="15.75" x14ac:dyDescent="0.25">
      <c r="A55" s="9" t="str">
        <f>INDEX(admin_boundaries!C:C,MATCH(region_2!C55,admin_boundaries!A:A,0))</f>
        <v>PH023136000</v>
      </c>
      <c r="B55" s="9" t="str">
        <f>INDEX(admin_boundaries!E:E,MATCH(region_2!D55,admin_boundaries!D:D,0))</f>
        <v>PH023100000</v>
      </c>
      <c r="C55" s="9" t="str">
        <f t="shared" si="0"/>
        <v>ISABELASanto Tomas</v>
      </c>
      <c r="D55" s="9" t="s">
        <v>3533</v>
      </c>
      <c r="E55" s="9" t="s">
        <v>2906</v>
      </c>
      <c r="H55" s="9">
        <v>0</v>
      </c>
      <c r="K55" s="9">
        <v>0</v>
      </c>
      <c r="N55" s="9">
        <v>0</v>
      </c>
      <c r="Q55" s="9">
        <v>0</v>
      </c>
      <c r="S55" s="7"/>
      <c r="T55" s="7"/>
      <c r="Y55" s="7"/>
      <c r="Z55" s="7"/>
      <c r="AB55" s="9">
        <v>398</v>
      </c>
      <c r="AC55" s="9">
        <v>398</v>
      </c>
      <c r="AE55" s="7"/>
      <c r="AF55" s="7">
        <v>0</v>
      </c>
      <c r="AH55" s="7">
        <v>2641</v>
      </c>
      <c r="AI55" s="7">
        <v>2641</v>
      </c>
      <c r="AK55" s="7"/>
      <c r="AL55" s="7">
        <v>0</v>
      </c>
      <c r="AN55" s="7"/>
      <c r="AO55" s="7">
        <v>0</v>
      </c>
      <c r="AQ55" s="7"/>
      <c r="AR55" s="7">
        <v>0</v>
      </c>
    </row>
    <row r="56" spans="1:44" s="9" customFormat="1" ht="15.75" x14ac:dyDescent="0.25">
      <c r="A56" s="9" t="str">
        <f>INDEX(admin_boundaries!C:C,MATCH(region_2!C56,admin_boundaries!A:A,0))</f>
        <v>PH023137000</v>
      </c>
      <c r="B56" s="9" t="str">
        <f>INDEX(admin_boundaries!E:E,MATCH(region_2!D56,admin_boundaries!D:D,0))</f>
        <v>PH023100000</v>
      </c>
      <c r="C56" s="9" t="str">
        <f t="shared" si="0"/>
        <v>ISABELATUMAUINI</v>
      </c>
      <c r="D56" s="9" t="s">
        <v>3533</v>
      </c>
      <c r="E56" s="9" t="s">
        <v>3540</v>
      </c>
      <c r="H56" s="9">
        <v>0</v>
      </c>
      <c r="K56" s="9">
        <v>0</v>
      </c>
      <c r="N56" s="9">
        <v>0</v>
      </c>
      <c r="Q56" s="9">
        <v>0</v>
      </c>
      <c r="S56" s="7"/>
      <c r="T56" s="7"/>
      <c r="Y56" s="7"/>
      <c r="Z56" s="7"/>
      <c r="AB56" s="9">
        <v>2745</v>
      </c>
      <c r="AC56" s="9">
        <v>2745</v>
      </c>
      <c r="AD56" s="9">
        <v>85</v>
      </c>
      <c r="AE56" s="7">
        <v>1330</v>
      </c>
      <c r="AF56" s="7">
        <v>1415</v>
      </c>
      <c r="AH56" s="7"/>
      <c r="AI56" s="7">
        <v>0</v>
      </c>
      <c r="AJ56" s="9">
        <v>1066</v>
      </c>
      <c r="AK56" s="7">
        <v>2660</v>
      </c>
      <c r="AL56" s="7">
        <v>3726</v>
      </c>
      <c r="AN56" s="7"/>
      <c r="AO56" s="7">
        <v>0</v>
      </c>
      <c r="AQ56" s="7"/>
      <c r="AR56" s="7">
        <v>0</v>
      </c>
    </row>
    <row r="57" spans="1:44" s="9" customFormat="1" ht="15.75" x14ac:dyDescent="0.25">
      <c r="A57" s="9" t="str">
        <f>INDEX(admin_boundaries!C:C,MATCH(region_2!C57,admin_boundaries!A:A,0))</f>
        <v>PH023103000</v>
      </c>
      <c r="B57" s="9" t="str">
        <f>INDEX(admin_boundaries!E:E,MATCH(region_2!D57,admin_boundaries!D:D,0))</f>
        <v>PH023100000</v>
      </c>
      <c r="C57" s="9" t="str">
        <f t="shared" si="0"/>
        <v>ISABELAAURORA</v>
      </c>
      <c r="D57" s="9" t="s">
        <v>3533</v>
      </c>
      <c r="E57" s="9" t="s">
        <v>3541</v>
      </c>
      <c r="H57" s="9">
        <v>0</v>
      </c>
      <c r="K57" s="9">
        <v>0</v>
      </c>
      <c r="N57" s="9">
        <v>0</v>
      </c>
      <c r="Q57" s="9">
        <v>0</v>
      </c>
      <c r="S57" s="7"/>
      <c r="T57" s="7"/>
      <c r="Y57" s="7"/>
      <c r="Z57" s="7"/>
      <c r="AB57" s="9">
        <v>233.31</v>
      </c>
      <c r="AC57" s="9">
        <v>233.31</v>
      </c>
      <c r="AE57" s="7">
        <v>222</v>
      </c>
      <c r="AF57" s="7">
        <v>222</v>
      </c>
      <c r="AH57" s="7">
        <v>1372</v>
      </c>
      <c r="AI57" s="7">
        <v>1372</v>
      </c>
      <c r="AK57" s="7">
        <v>1372</v>
      </c>
      <c r="AL57" s="7">
        <v>1372</v>
      </c>
      <c r="AN57" s="7"/>
      <c r="AO57" s="7">
        <v>0</v>
      </c>
      <c r="AQ57" s="7"/>
      <c r="AR57" s="7">
        <v>0</v>
      </c>
    </row>
    <row r="58" spans="1:44" s="9" customFormat="1" ht="15.75" x14ac:dyDescent="0.25">
      <c r="A58" s="9" t="str">
        <f>INDEX(admin_boundaries!C:C,MATCH(region_2!C58,admin_boundaries!A:A,0))</f>
        <v>PH023104000</v>
      </c>
      <c r="B58" s="9" t="str">
        <f>INDEX(admin_boundaries!E:E,MATCH(region_2!D58,admin_boundaries!D:D,0))</f>
        <v>PH023100000</v>
      </c>
      <c r="C58" s="9" t="str">
        <f t="shared" si="0"/>
        <v>ISABELABENITO SOLIVEN</v>
      </c>
      <c r="D58" s="9" t="s">
        <v>3533</v>
      </c>
      <c r="E58" s="9" t="s">
        <v>3542</v>
      </c>
      <c r="H58" s="9">
        <v>0</v>
      </c>
      <c r="K58" s="9">
        <v>0</v>
      </c>
      <c r="N58" s="9">
        <v>0</v>
      </c>
      <c r="Q58" s="9">
        <v>0</v>
      </c>
      <c r="S58" s="7"/>
      <c r="T58" s="7"/>
      <c r="Y58" s="7"/>
      <c r="Z58" s="7"/>
      <c r="AB58" s="9">
        <v>213</v>
      </c>
      <c r="AC58" s="9">
        <v>213</v>
      </c>
      <c r="AE58" s="7">
        <v>100</v>
      </c>
      <c r="AF58" s="7">
        <v>100</v>
      </c>
      <c r="AH58" s="7">
        <v>1641</v>
      </c>
      <c r="AI58" s="7">
        <v>1641</v>
      </c>
      <c r="AJ58" s="9">
        <v>1528</v>
      </c>
      <c r="AK58" s="7">
        <v>275</v>
      </c>
      <c r="AL58" s="7">
        <v>1803</v>
      </c>
      <c r="AN58" s="7"/>
      <c r="AO58" s="7">
        <v>0</v>
      </c>
      <c r="AQ58" s="7"/>
      <c r="AR58" s="7">
        <v>0</v>
      </c>
    </row>
    <row r="59" spans="1:44" s="9" customFormat="1" ht="15.75" x14ac:dyDescent="0.25">
      <c r="A59" s="9" t="str">
        <f>INDEX(admin_boundaries!C:C,MATCH(region_2!C59,admin_boundaries!A:A,0))</f>
        <v>PH023105000</v>
      </c>
      <c r="B59" s="9" t="str">
        <f>INDEX(admin_boundaries!E:E,MATCH(region_2!D59,admin_boundaries!D:D,0))</f>
        <v>PH023100000</v>
      </c>
      <c r="C59" s="9" t="str">
        <f t="shared" si="0"/>
        <v>ISABELABURGOS</v>
      </c>
      <c r="D59" s="9" t="s">
        <v>3533</v>
      </c>
      <c r="E59" s="9" t="s">
        <v>3374</v>
      </c>
      <c r="H59" s="9">
        <v>0</v>
      </c>
      <c r="K59" s="9">
        <v>0</v>
      </c>
      <c r="N59" s="9">
        <v>0</v>
      </c>
      <c r="Q59" s="9">
        <v>0</v>
      </c>
      <c r="S59" s="7"/>
      <c r="T59" s="7"/>
      <c r="Y59" s="7"/>
      <c r="Z59" s="7"/>
      <c r="AB59" s="9">
        <v>360</v>
      </c>
      <c r="AC59" s="9">
        <v>360</v>
      </c>
      <c r="AE59" s="7">
        <v>2383</v>
      </c>
      <c r="AF59" s="7">
        <v>2383</v>
      </c>
      <c r="AH59" s="7">
        <v>70</v>
      </c>
      <c r="AI59" s="7">
        <v>70</v>
      </c>
      <c r="AK59" s="7">
        <v>314</v>
      </c>
      <c r="AL59" s="7">
        <v>314</v>
      </c>
      <c r="AN59" s="7"/>
      <c r="AO59" s="7">
        <v>0</v>
      </c>
      <c r="AQ59" s="7"/>
      <c r="AR59" s="7">
        <v>0</v>
      </c>
    </row>
    <row r="60" spans="1:44" s="9" customFormat="1" ht="15.75" x14ac:dyDescent="0.25">
      <c r="A60" s="9" t="str">
        <f>INDEX(admin_boundaries!C:C,MATCH(region_2!C60,admin_boundaries!A:A,0))</f>
        <v>PH023113000</v>
      </c>
      <c r="B60" s="9" t="str">
        <f>INDEX(admin_boundaries!E:E,MATCH(region_2!D60,admin_boundaries!D:D,0))</f>
        <v>PH023100000</v>
      </c>
      <c r="C60" s="9" t="str">
        <f t="shared" si="0"/>
        <v>ISABELAGAMU</v>
      </c>
      <c r="D60" s="9" t="s">
        <v>3533</v>
      </c>
      <c r="E60" s="9" t="s">
        <v>3543</v>
      </c>
      <c r="H60" s="9">
        <v>0</v>
      </c>
      <c r="K60" s="9">
        <v>0</v>
      </c>
      <c r="N60" s="9">
        <v>0</v>
      </c>
      <c r="P60" s="7"/>
      <c r="Q60" s="7">
        <v>0</v>
      </c>
      <c r="S60" s="7"/>
      <c r="T60" s="7"/>
      <c r="Y60" s="7"/>
      <c r="Z60" s="7"/>
      <c r="AB60" s="7">
        <v>318.39999999999998</v>
      </c>
      <c r="AC60" s="7">
        <v>318.39999999999998</v>
      </c>
      <c r="AE60" s="7"/>
      <c r="AF60" s="7">
        <v>0</v>
      </c>
      <c r="AH60" s="7">
        <v>250</v>
      </c>
      <c r="AI60" s="7">
        <v>250</v>
      </c>
      <c r="AJ60" s="9">
        <v>56</v>
      </c>
      <c r="AK60" s="7">
        <v>668.1</v>
      </c>
      <c r="AL60" s="7">
        <v>724.1</v>
      </c>
      <c r="AN60" s="7"/>
      <c r="AO60" s="7">
        <v>0</v>
      </c>
      <c r="AQ60" s="7"/>
      <c r="AR60" s="7">
        <v>0</v>
      </c>
    </row>
    <row r="61" spans="1:44" s="9" customFormat="1" ht="15.75" x14ac:dyDescent="0.25">
      <c r="A61" s="9" t="str">
        <f>INDEX(admin_boundaries!C:C,MATCH(region_2!C61,admin_boundaries!A:A,0))</f>
        <v>PH023119000</v>
      </c>
      <c r="B61" s="9" t="str">
        <f>INDEX(admin_boundaries!E:E,MATCH(region_2!D61,admin_boundaries!D:D,0))</f>
        <v>PH023100000</v>
      </c>
      <c r="C61" s="9" t="str">
        <f t="shared" si="0"/>
        <v>ISABELAMallig</v>
      </c>
      <c r="D61" s="9" t="s">
        <v>3533</v>
      </c>
      <c r="E61" s="9" t="s">
        <v>2015</v>
      </c>
      <c r="H61" s="9">
        <v>0</v>
      </c>
      <c r="K61" s="9">
        <v>0</v>
      </c>
      <c r="N61" s="9">
        <v>0</v>
      </c>
      <c r="P61" s="7"/>
      <c r="Q61" s="7">
        <v>0</v>
      </c>
      <c r="S61" s="7"/>
      <c r="T61" s="7"/>
      <c r="AB61" s="7">
        <v>3147</v>
      </c>
      <c r="AC61" s="7">
        <v>3147</v>
      </c>
      <c r="AE61" s="7"/>
      <c r="AF61" s="7">
        <v>0</v>
      </c>
      <c r="AH61" s="7">
        <v>1300</v>
      </c>
      <c r="AI61" s="7">
        <v>1300</v>
      </c>
      <c r="AK61" s="7">
        <v>395</v>
      </c>
      <c r="AL61" s="7">
        <v>395</v>
      </c>
      <c r="AN61" s="7"/>
      <c r="AO61" s="7">
        <v>0</v>
      </c>
      <c r="AQ61" s="7"/>
      <c r="AR61" s="7">
        <v>0</v>
      </c>
    </row>
    <row r="62" spans="1:44" s="9" customFormat="1" ht="15.75" x14ac:dyDescent="0.25">
      <c r="A62" s="9" t="str">
        <f>INDEX(admin_boundaries!C:C,MATCH(region_2!C62,admin_boundaries!A:A,0))</f>
        <v>PH023120000</v>
      </c>
      <c r="B62" s="9" t="str">
        <f>INDEX(admin_boundaries!E:E,MATCH(region_2!D62,admin_boundaries!D:D,0))</f>
        <v>PH023100000</v>
      </c>
      <c r="C62" s="9" t="str">
        <f t="shared" si="0"/>
        <v>ISABELANaguilian</v>
      </c>
      <c r="D62" s="9" t="s">
        <v>3533</v>
      </c>
      <c r="E62" s="9" t="s">
        <v>2223</v>
      </c>
      <c r="H62" s="9">
        <v>0</v>
      </c>
      <c r="K62" s="9">
        <v>0</v>
      </c>
      <c r="N62" s="9">
        <v>0</v>
      </c>
      <c r="P62" s="7"/>
      <c r="Q62" s="7">
        <v>0</v>
      </c>
      <c r="S62" s="7"/>
      <c r="T62" s="7"/>
      <c r="AB62" s="7">
        <v>1389</v>
      </c>
      <c r="AC62" s="7">
        <v>1389</v>
      </c>
      <c r="AD62" s="9">
        <v>641</v>
      </c>
      <c r="AE62" s="7">
        <v>2738</v>
      </c>
      <c r="AF62" s="7">
        <v>3379</v>
      </c>
      <c r="AH62" s="7"/>
      <c r="AI62" s="7">
        <v>0</v>
      </c>
      <c r="AK62" s="7"/>
      <c r="AL62" s="7">
        <v>0</v>
      </c>
      <c r="AN62" s="7"/>
      <c r="AO62" s="7">
        <v>0</v>
      </c>
      <c r="AQ62" s="7"/>
      <c r="AR62" s="7">
        <v>0</v>
      </c>
    </row>
    <row r="63" spans="1:44" s="9" customFormat="1" ht="15.75" x14ac:dyDescent="0.25">
      <c r="A63" s="9" t="str">
        <f>INDEX(admin_boundaries!C:C,MATCH(region_2!C63,admin_boundaries!A:A,0))</f>
        <v>PH023122000</v>
      </c>
      <c r="B63" s="9" t="str">
        <f>INDEX(admin_boundaries!E:E,MATCH(region_2!D63,admin_boundaries!D:D,0))</f>
        <v>PH023100000</v>
      </c>
      <c r="C63" s="9" t="str">
        <f t="shared" ref="C63:C89" si="1">D63&amp;E63</f>
        <v>ISABELAQUEZON</v>
      </c>
      <c r="D63" s="9" t="s">
        <v>3533</v>
      </c>
      <c r="E63" s="9" t="s">
        <v>3526</v>
      </c>
      <c r="H63" s="9">
        <v>0</v>
      </c>
      <c r="K63" s="9">
        <v>0</v>
      </c>
      <c r="N63" s="9">
        <v>0</v>
      </c>
      <c r="P63" s="7"/>
      <c r="Q63" s="7">
        <v>0</v>
      </c>
      <c r="S63" s="7"/>
      <c r="T63" s="7"/>
      <c r="AB63" s="7">
        <v>104</v>
      </c>
      <c r="AC63" s="7">
        <v>104</v>
      </c>
      <c r="AE63" s="7"/>
      <c r="AF63" s="7">
        <v>0</v>
      </c>
      <c r="AH63" s="7"/>
      <c r="AI63" s="7">
        <v>0</v>
      </c>
      <c r="AK63" s="7">
        <v>1290</v>
      </c>
      <c r="AL63" s="7">
        <v>1290</v>
      </c>
      <c r="AN63" s="7"/>
      <c r="AO63" s="7">
        <v>0</v>
      </c>
      <c r="AQ63" s="7"/>
      <c r="AR63" s="7">
        <v>0</v>
      </c>
    </row>
    <row r="64" spans="1:44" s="9" customFormat="1" ht="15.75" x14ac:dyDescent="0.25">
      <c r="A64" s="9" t="str">
        <f>INDEX(admin_boundaries!C:C,MATCH(region_2!C64,admin_boundaries!A:A,0))</f>
        <v>PH023123000</v>
      </c>
      <c r="B64" s="9" t="str">
        <f>INDEX(admin_boundaries!E:E,MATCH(region_2!D64,admin_boundaries!D:D,0))</f>
        <v>PH023100000</v>
      </c>
      <c r="C64" s="9" t="str">
        <f t="shared" si="1"/>
        <v>ISABELAQUIRINO</v>
      </c>
      <c r="D64" s="9" t="s">
        <v>3533</v>
      </c>
      <c r="E64" s="9" t="s">
        <v>3544</v>
      </c>
      <c r="H64" s="9">
        <v>0</v>
      </c>
      <c r="K64" s="9">
        <v>0</v>
      </c>
      <c r="N64" s="9">
        <v>0</v>
      </c>
      <c r="P64" s="7"/>
      <c r="Q64" s="7">
        <v>0</v>
      </c>
      <c r="S64" s="7"/>
      <c r="T64" s="7"/>
      <c r="AB64" s="7">
        <v>694</v>
      </c>
      <c r="AC64" s="7">
        <v>694</v>
      </c>
      <c r="AE64" s="7"/>
      <c r="AF64" s="7">
        <v>0</v>
      </c>
      <c r="AH64" s="7"/>
      <c r="AI64" s="7">
        <v>0</v>
      </c>
      <c r="AK64" s="7">
        <v>980.1</v>
      </c>
      <c r="AL64" s="7">
        <v>980.1</v>
      </c>
      <c r="AN64" s="7"/>
      <c r="AO64" s="7">
        <v>0</v>
      </c>
      <c r="AQ64" s="7"/>
      <c r="AR64" s="7">
        <v>0</v>
      </c>
    </row>
    <row r="65" spans="1:44" s="9" customFormat="1" ht="15.75" x14ac:dyDescent="0.25">
      <c r="A65" s="9" t="str">
        <f>INDEX(admin_boundaries!C:C,MATCH(region_2!C65,admin_boundaries!A:A,0))</f>
        <v>PH023126000</v>
      </c>
      <c r="B65" s="9" t="str">
        <f>INDEX(admin_boundaries!E:E,MATCH(region_2!D65,admin_boundaries!D:D,0))</f>
        <v>PH023100000</v>
      </c>
      <c r="C65" s="9" t="str">
        <f t="shared" si="1"/>
        <v>ISABELAROXAS</v>
      </c>
      <c r="D65" s="9" t="s">
        <v>3533</v>
      </c>
      <c r="E65" s="9" t="s">
        <v>3545</v>
      </c>
      <c r="H65" s="9">
        <v>0</v>
      </c>
      <c r="K65" s="9">
        <v>0</v>
      </c>
      <c r="N65" s="9">
        <v>0</v>
      </c>
      <c r="P65" s="7"/>
      <c r="Q65" s="7">
        <v>0</v>
      </c>
      <c r="S65" s="7"/>
      <c r="T65" s="7"/>
      <c r="AB65" s="7">
        <v>3368</v>
      </c>
      <c r="AC65" s="7">
        <v>3368</v>
      </c>
      <c r="AE65" s="7">
        <v>608.5</v>
      </c>
      <c r="AF65" s="7">
        <v>608.5</v>
      </c>
      <c r="AH65" s="7">
        <v>2006</v>
      </c>
      <c r="AI65" s="7">
        <v>2006</v>
      </c>
      <c r="AK65" s="7">
        <v>1239.79</v>
      </c>
      <c r="AL65" s="7">
        <v>1239.79</v>
      </c>
      <c r="AN65" s="7"/>
      <c r="AO65" s="7">
        <v>0</v>
      </c>
      <c r="AQ65" s="7"/>
      <c r="AR65" s="7">
        <v>0</v>
      </c>
    </row>
    <row r="66" spans="1:44" s="9" customFormat="1" ht="15.75" x14ac:dyDescent="0.25">
      <c r="A66" s="9" t="str">
        <f>INDEX(admin_boundaries!C:C,MATCH(region_2!C66,admin_boundaries!A:A,0))</f>
        <v>PH023130000</v>
      </c>
      <c r="B66" s="9" t="str">
        <f>INDEX(admin_boundaries!E:E,MATCH(region_2!D66,admin_boundaries!D:D,0))</f>
        <v>PH023100000</v>
      </c>
      <c r="C66" s="9" t="str">
        <f t="shared" si="1"/>
        <v>ISABELASAN MANUEL</v>
      </c>
      <c r="D66" s="9" t="s">
        <v>3533</v>
      </c>
      <c r="E66" s="9" t="s">
        <v>3479</v>
      </c>
      <c r="H66" s="9">
        <v>0</v>
      </c>
      <c r="K66" s="9">
        <v>0</v>
      </c>
      <c r="N66" s="9">
        <v>0</v>
      </c>
      <c r="P66" s="7"/>
      <c r="Q66" s="7">
        <v>0</v>
      </c>
      <c r="S66" s="7"/>
      <c r="T66" s="7"/>
      <c r="AB66" s="7">
        <v>1778</v>
      </c>
      <c r="AC66" s="7">
        <v>1778</v>
      </c>
      <c r="AE66" s="7">
        <v>2046</v>
      </c>
      <c r="AF66" s="7">
        <v>2046</v>
      </c>
      <c r="AH66" s="7">
        <v>1018.24</v>
      </c>
      <c r="AI66" s="7">
        <v>1018.24</v>
      </c>
      <c r="AK66" s="7">
        <v>4570</v>
      </c>
      <c r="AL66" s="7">
        <v>4570</v>
      </c>
      <c r="AN66" s="7"/>
      <c r="AO66" s="7">
        <v>0</v>
      </c>
      <c r="AQ66" s="7"/>
      <c r="AR66" s="7">
        <v>0</v>
      </c>
    </row>
    <row r="67" spans="1:44" s="9" customFormat="1" ht="15.75" x14ac:dyDescent="0.25">
      <c r="A67" s="9" t="str">
        <f>INDEX(admin_boundaries!C:C,MATCH(region_2!C67,admin_boundaries!A:A,0))</f>
        <v>PH023131000</v>
      </c>
      <c r="B67" s="9" t="str">
        <f>INDEX(admin_boundaries!E:E,MATCH(region_2!D67,admin_boundaries!D:D,0))</f>
        <v>PH023100000</v>
      </c>
      <c r="C67" s="9" t="str">
        <f t="shared" si="1"/>
        <v>ISABELASAN MARIANO</v>
      </c>
      <c r="D67" s="9" t="s">
        <v>3533</v>
      </c>
      <c r="E67" s="9" t="s">
        <v>3546</v>
      </c>
      <c r="H67" s="9">
        <v>0</v>
      </c>
      <c r="K67" s="9">
        <v>0</v>
      </c>
      <c r="N67" s="9">
        <v>0</v>
      </c>
      <c r="P67" s="7"/>
      <c r="Q67" s="7">
        <v>0</v>
      </c>
      <c r="S67" s="7"/>
      <c r="T67" s="7"/>
      <c r="AB67" s="7">
        <v>984</v>
      </c>
      <c r="AC67" s="7">
        <v>984</v>
      </c>
      <c r="AD67" s="9">
        <v>1200</v>
      </c>
      <c r="AE67" s="7"/>
      <c r="AF67" s="7">
        <v>1200</v>
      </c>
      <c r="AH67" s="7"/>
      <c r="AI67" s="7">
        <v>0</v>
      </c>
      <c r="AJ67" s="9">
        <v>1215</v>
      </c>
      <c r="AK67" s="7">
        <v>561</v>
      </c>
      <c r="AL67" s="7">
        <v>1776</v>
      </c>
      <c r="AN67" s="7"/>
      <c r="AO67" s="7"/>
      <c r="AQ67" s="7"/>
      <c r="AR67" s="7">
        <v>0</v>
      </c>
    </row>
    <row r="68" spans="1:44" s="9" customFormat="1" ht="15.75" x14ac:dyDescent="0.25">
      <c r="A68" s="9" t="str">
        <f>INDEX(admin_boundaries!C:C,MATCH(region_2!C68,admin_boundaries!A:A,0))</f>
        <v>PH023101000</v>
      </c>
      <c r="B68" s="9" t="str">
        <f>INDEX(admin_boundaries!E:E,MATCH(region_2!D68,admin_boundaries!D:D,0))</f>
        <v>PH023100000</v>
      </c>
      <c r="C68" s="9" t="str">
        <f t="shared" si="1"/>
        <v>ISABELAALICIA</v>
      </c>
      <c r="D68" s="9" t="s">
        <v>3533</v>
      </c>
      <c r="E68" s="9" t="s">
        <v>3517</v>
      </c>
      <c r="H68" s="9">
        <v>0</v>
      </c>
      <c r="K68" s="9">
        <v>0</v>
      </c>
      <c r="N68" s="9">
        <v>0</v>
      </c>
      <c r="P68" s="7"/>
      <c r="Q68" s="7">
        <v>0</v>
      </c>
      <c r="S68" s="7"/>
      <c r="T68" s="7"/>
      <c r="AB68" s="7">
        <v>4350</v>
      </c>
      <c r="AC68" s="7">
        <v>4350</v>
      </c>
      <c r="AD68" s="9">
        <v>2201</v>
      </c>
      <c r="AE68" s="7">
        <v>7946</v>
      </c>
      <c r="AF68" s="7">
        <v>10147</v>
      </c>
      <c r="AH68" s="7">
        <v>1852.6</v>
      </c>
      <c r="AI68" s="7">
        <v>1852.6</v>
      </c>
      <c r="AK68" s="7">
        <v>1800</v>
      </c>
      <c r="AL68" s="7">
        <v>1800</v>
      </c>
      <c r="AN68" s="7">
        <v>395</v>
      </c>
      <c r="AO68" s="7">
        <v>395</v>
      </c>
      <c r="AQ68" s="7"/>
      <c r="AR68" s="7">
        <v>0</v>
      </c>
    </row>
    <row r="69" spans="1:44" s="9" customFormat="1" ht="15.75" x14ac:dyDescent="0.25">
      <c r="A69" s="9" t="str">
        <f>INDEX(admin_boundaries!C:C,MATCH(region_2!C69,admin_boundaries!A:A,0))</f>
        <v>PH023102000</v>
      </c>
      <c r="B69" s="9" t="str">
        <f>INDEX(admin_boundaries!E:E,MATCH(region_2!D69,admin_boundaries!D:D,0))</f>
        <v>PH023100000</v>
      </c>
      <c r="C69" s="9" t="str">
        <f t="shared" si="1"/>
        <v>ISABELAANGADANAN</v>
      </c>
      <c r="D69" s="9" t="s">
        <v>3533</v>
      </c>
      <c r="E69" s="9" t="s">
        <v>3547</v>
      </c>
      <c r="P69" s="7"/>
      <c r="Q69" s="7"/>
      <c r="S69" s="7"/>
      <c r="T69" s="7"/>
      <c r="AB69" s="7">
        <v>2527</v>
      </c>
      <c r="AC69" s="7">
        <v>2527</v>
      </c>
      <c r="AD69" s="9">
        <v>887.54</v>
      </c>
      <c r="AE69" s="7">
        <v>1475</v>
      </c>
      <c r="AF69" s="7">
        <v>2362.54</v>
      </c>
      <c r="AH69" s="7">
        <v>1096.3499999999999</v>
      </c>
      <c r="AI69" s="7">
        <v>1096.3499999999999</v>
      </c>
      <c r="AK69" s="7">
        <v>1648</v>
      </c>
      <c r="AL69" s="7">
        <v>1648</v>
      </c>
      <c r="AN69" s="7">
        <v>503</v>
      </c>
      <c r="AO69" s="7">
        <v>503</v>
      </c>
      <c r="AQ69" s="7"/>
      <c r="AR69" s="7">
        <v>0</v>
      </c>
    </row>
    <row r="70" spans="1:44" s="9" customFormat="1" ht="15.75" x14ac:dyDescent="0.25">
      <c r="A70" s="9" t="str">
        <f>INDEX(admin_boundaries!C:C,MATCH(region_2!C70,admin_boundaries!A:A,0))</f>
        <v>PH023107000</v>
      </c>
      <c r="B70" s="9" t="str">
        <f>INDEX(admin_boundaries!E:E,MATCH(region_2!D70,admin_boundaries!D:D,0))</f>
        <v>PH023100000</v>
      </c>
      <c r="C70" s="9" t="str">
        <f t="shared" si="1"/>
        <v>ISABELACABATUAN</v>
      </c>
      <c r="D70" s="9" t="s">
        <v>3533</v>
      </c>
      <c r="E70" s="9" t="s">
        <v>3548</v>
      </c>
      <c r="H70" s="9">
        <v>0</v>
      </c>
      <c r="K70" s="9">
        <v>0</v>
      </c>
      <c r="N70" s="9">
        <v>0</v>
      </c>
      <c r="P70" s="7"/>
      <c r="Q70" s="7">
        <v>0</v>
      </c>
      <c r="S70" s="7"/>
      <c r="T70" s="7"/>
      <c r="AB70" s="7">
        <v>3298.1</v>
      </c>
      <c r="AC70" s="7">
        <v>3298.1</v>
      </c>
      <c r="AE70" s="7">
        <v>2485</v>
      </c>
      <c r="AF70" s="7">
        <v>2485</v>
      </c>
      <c r="AH70" s="7"/>
      <c r="AI70" s="7">
        <v>0</v>
      </c>
      <c r="AK70" s="7"/>
      <c r="AL70" s="7">
        <v>0</v>
      </c>
      <c r="AN70" s="7"/>
      <c r="AO70" s="7">
        <v>0</v>
      </c>
      <c r="AQ70" s="7"/>
      <c r="AR70" s="7">
        <v>0</v>
      </c>
    </row>
    <row r="71" spans="1:44" s="9" customFormat="1" ht="15.75" x14ac:dyDescent="0.25">
      <c r="A71" s="9" t="str">
        <f>INDEX(admin_boundaries!C:C,MATCH(region_2!C71,admin_boundaries!A:A,0))</f>
        <v>PH023108000</v>
      </c>
      <c r="B71" s="9" t="str">
        <f>INDEX(admin_boundaries!E:E,MATCH(region_2!D71,admin_boundaries!D:D,0))</f>
        <v>PH023100000</v>
      </c>
      <c r="C71" s="9" t="str">
        <f t="shared" si="1"/>
        <v>ISABELACity of Cauayan</v>
      </c>
      <c r="D71" s="9" t="s">
        <v>3533</v>
      </c>
      <c r="E71" s="9" t="s">
        <v>1000</v>
      </c>
      <c r="H71" s="9">
        <v>0</v>
      </c>
      <c r="K71" s="9">
        <v>0</v>
      </c>
      <c r="N71" s="9">
        <v>0</v>
      </c>
      <c r="P71" s="7"/>
      <c r="Q71" s="7">
        <v>0</v>
      </c>
      <c r="S71" s="7"/>
      <c r="T71" s="7"/>
      <c r="AB71" s="7">
        <v>6580</v>
      </c>
      <c r="AC71" s="7">
        <v>6580</v>
      </c>
      <c r="AD71" s="9">
        <v>320</v>
      </c>
      <c r="AE71" s="7">
        <v>3186</v>
      </c>
      <c r="AF71" s="7">
        <v>3506</v>
      </c>
      <c r="AH71" s="7"/>
      <c r="AI71" s="7">
        <v>0</v>
      </c>
      <c r="AK71" s="7">
        <v>650</v>
      </c>
      <c r="AL71" s="7">
        <v>650</v>
      </c>
      <c r="AN71" s="7"/>
      <c r="AO71" s="7"/>
      <c r="AQ71" s="7"/>
      <c r="AR71" s="7">
        <v>0</v>
      </c>
    </row>
    <row r="72" spans="1:44" s="9" customFormat="1" ht="15.75" x14ac:dyDescent="0.25">
      <c r="A72" s="9" t="str">
        <f>INDEX(admin_boundaries!C:C,MATCH(region_2!C72,admin_boundaries!A:A,0))</f>
        <v>PH023116000</v>
      </c>
      <c r="B72" s="9" t="str">
        <f>INDEX(admin_boundaries!E:E,MATCH(region_2!D72,admin_boundaries!D:D,0))</f>
        <v>PH023100000</v>
      </c>
      <c r="C72" s="9" t="str">
        <f t="shared" si="1"/>
        <v>ISABELALUNA</v>
      </c>
      <c r="D72" s="9" t="s">
        <v>3533</v>
      </c>
      <c r="E72" s="9" t="s">
        <v>32</v>
      </c>
      <c r="H72" s="9">
        <v>0</v>
      </c>
      <c r="K72" s="9">
        <v>0</v>
      </c>
      <c r="N72" s="9">
        <v>0</v>
      </c>
      <c r="P72" s="7"/>
      <c r="Q72" s="7">
        <v>0</v>
      </c>
      <c r="S72" s="7"/>
      <c r="T72" s="7"/>
      <c r="AB72" s="7">
        <v>1224</v>
      </c>
      <c r="AC72" s="7">
        <v>1224</v>
      </c>
      <c r="AE72" s="7"/>
      <c r="AF72" s="7">
        <v>0</v>
      </c>
      <c r="AH72" s="7"/>
      <c r="AI72" s="7">
        <v>0</v>
      </c>
      <c r="AK72" s="7"/>
      <c r="AL72" s="7">
        <v>0</v>
      </c>
      <c r="AN72" s="7"/>
      <c r="AO72" s="7">
        <v>0</v>
      </c>
      <c r="AQ72" s="7"/>
      <c r="AR72" s="7">
        <v>0</v>
      </c>
    </row>
    <row r="73" spans="1:44" s="9" customFormat="1" ht="15.75" x14ac:dyDescent="0.25">
      <c r="A73" s="9" t="str">
        <f>INDEX(admin_boundaries!C:C,MATCH(region_2!C73,admin_boundaries!A:A,0))</f>
        <v>PH023125000</v>
      </c>
      <c r="B73" s="9" t="str">
        <f>INDEX(admin_boundaries!E:E,MATCH(region_2!D73,admin_boundaries!D:D,0))</f>
        <v>PH023100000</v>
      </c>
      <c r="C73" s="9" t="str">
        <f t="shared" si="1"/>
        <v>ISABELAReina Mercedes</v>
      </c>
      <c r="D73" s="9" t="s">
        <v>3533</v>
      </c>
      <c r="E73" s="9" t="s">
        <v>2589</v>
      </c>
      <c r="H73" s="9">
        <v>0</v>
      </c>
      <c r="K73" s="9">
        <v>0</v>
      </c>
      <c r="N73" s="9">
        <v>0</v>
      </c>
      <c r="P73" s="7"/>
      <c r="Q73" s="7">
        <v>0</v>
      </c>
      <c r="S73" s="7"/>
      <c r="T73" s="7"/>
      <c r="AA73" s="9">
        <v>20</v>
      </c>
      <c r="AB73" s="7">
        <v>1203</v>
      </c>
      <c r="AC73" s="7">
        <v>1223</v>
      </c>
      <c r="AE73" s="7">
        <v>1467</v>
      </c>
      <c r="AF73" s="7">
        <v>1467</v>
      </c>
      <c r="AH73" s="7">
        <v>105</v>
      </c>
      <c r="AI73" s="7">
        <v>105</v>
      </c>
      <c r="AK73" s="7">
        <v>562</v>
      </c>
      <c r="AL73" s="7">
        <v>562</v>
      </c>
      <c r="AN73" s="7"/>
      <c r="AO73" s="7">
        <v>0</v>
      </c>
      <c r="AQ73" s="7"/>
      <c r="AR73" s="7">
        <v>0</v>
      </c>
    </row>
    <row r="74" spans="1:44" s="9" customFormat="1" ht="15.75" x14ac:dyDescent="0.25">
      <c r="A74" s="9" t="str">
        <f>INDEX(admin_boundaries!C:C,MATCH(region_2!C74,admin_boundaries!A:A,0))</f>
        <v>PH023128000</v>
      </c>
      <c r="B74" s="9" t="str">
        <f>INDEX(admin_boundaries!E:E,MATCH(region_2!D74,admin_boundaries!D:D,0))</f>
        <v>PH023100000</v>
      </c>
      <c r="C74" s="9" t="str">
        <f t="shared" si="1"/>
        <v>ISABELASan Guillermo</v>
      </c>
      <c r="D74" s="9" t="s">
        <v>3533</v>
      </c>
      <c r="E74" s="9" t="s">
        <v>2714</v>
      </c>
      <c r="H74" s="9">
        <v>0</v>
      </c>
      <c r="K74" s="9">
        <v>0</v>
      </c>
      <c r="N74" s="9">
        <v>0</v>
      </c>
      <c r="P74" s="7"/>
      <c r="Q74" s="7">
        <v>0</v>
      </c>
      <c r="S74" s="7"/>
      <c r="T74" s="7"/>
      <c r="AA74" s="9">
        <v>436</v>
      </c>
      <c r="AB74" s="7">
        <v>324</v>
      </c>
      <c r="AC74" s="7">
        <v>760</v>
      </c>
      <c r="AD74" s="9">
        <v>102.14</v>
      </c>
      <c r="AE74" s="7">
        <v>40.36</v>
      </c>
      <c r="AF74" s="7">
        <v>142.5</v>
      </c>
      <c r="AH74" s="7"/>
      <c r="AI74" s="7">
        <v>0</v>
      </c>
      <c r="AK74" s="7">
        <v>1145</v>
      </c>
      <c r="AL74" s="7">
        <v>1145</v>
      </c>
      <c r="AN74" s="7"/>
      <c r="AO74" s="7"/>
      <c r="AQ74" s="7"/>
      <c r="AR74" s="7">
        <v>0</v>
      </c>
    </row>
    <row r="75" spans="1:44" s="9" customFormat="1" ht="15.75" x14ac:dyDescent="0.25">
      <c r="A75" s="9" t="str">
        <f>INDEX(admin_boundaries!C:C,MATCH(region_2!C75,admin_boundaries!A:A,0))</f>
        <v>PH023132000</v>
      </c>
      <c r="B75" s="9" t="str">
        <f>INDEX(admin_boundaries!E:E,MATCH(region_2!D75,admin_boundaries!D:D,0))</f>
        <v>PH023100000</v>
      </c>
      <c r="C75" s="9" t="str">
        <f t="shared" si="1"/>
        <v>ISABELASAN MATEO</v>
      </c>
      <c r="D75" s="9" t="s">
        <v>3533</v>
      </c>
      <c r="E75" s="9" t="s">
        <v>3549</v>
      </c>
      <c r="H75" s="9">
        <v>0</v>
      </c>
      <c r="K75" s="9">
        <v>0</v>
      </c>
      <c r="N75" s="9">
        <v>0</v>
      </c>
      <c r="P75" s="7"/>
      <c r="Q75" s="7">
        <v>0</v>
      </c>
      <c r="S75" s="7"/>
      <c r="T75" s="7"/>
      <c r="AB75" s="7">
        <v>5599</v>
      </c>
      <c r="AC75" s="7">
        <v>5599</v>
      </c>
      <c r="AE75" s="7"/>
      <c r="AF75" s="7">
        <v>0</v>
      </c>
      <c r="AH75" s="7">
        <v>6267</v>
      </c>
      <c r="AI75" s="7">
        <v>6267</v>
      </c>
      <c r="AK75" s="7">
        <v>5943</v>
      </c>
      <c r="AL75" s="7">
        <v>5943</v>
      </c>
      <c r="AN75" s="7"/>
      <c r="AO75" s="7">
        <v>0</v>
      </c>
      <c r="AQ75" s="7"/>
      <c r="AR75" s="7">
        <v>0</v>
      </c>
    </row>
    <row r="76" spans="1:44" s="9" customFormat="1" ht="15.75" x14ac:dyDescent="0.25">
      <c r="A76" s="9" t="str">
        <f>INDEX(admin_boundaries!C:C,MATCH(region_2!C76,admin_boundaries!A:A,0))</f>
        <v>PH023109000</v>
      </c>
      <c r="B76" s="9" t="str">
        <f>INDEX(admin_boundaries!E:E,MATCH(region_2!D76,admin_boundaries!D:D,0))</f>
        <v>PH023100000</v>
      </c>
      <c r="C76" s="9" t="str">
        <f t="shared" si="1"/>
        <v>ISABELACORDON</v>
      </c>
      <c r="D76" s="9" t="s">
        <v>3533</v>
      </c>
      <c r="E76" s="9" t="s">
        <v>3550</v>
      </c>
      <c r="H76" s="9">
        <v>0</v>
      </c>
      <c r="K76" s="9">
        <v>0</v>
      </c>
      <c r="N76" s="9">
        <v>0</v>
      </c>
      <c r="P76" s="7"/>
      <c r="Q76" s="7">
        <v>0</v>
      </c>
      <c r="S76" s="7"/>
      <c r="T76" s="7"/>
      <c r="AB76" s="7">
        <v>1210</v>
      </c>
      <c r="AC76" s="7">
        <v>1210</v>
      </c>
      <c r="AE76" s="7"/>
      <c r="AF76" s="7">
        <v>0</v>
      </c>
      <c r="AH76" s="7">
        <v>2090</v>
      </c>
      <c r="AI76" s="7">
        <v>2090</v>
      </c>
      <c r="AK76" s="7">
        <v>1763</v>
      </c>
      <c r="AL76" s="7">
        <v>1763</v>
      </c>
      <c r="AN76" s="7">
        <v>210</v>
      </c>
      <c r="AO76" s="7">
        <v>210</v>
      </c>
      <c r="AQ76" s="7"/>
      <c r="AR76" s="7">
        <v>0</v>
      </c>
    </row>
    <row r="77" spans="1:44" s="9" customFormat="1" ht="15.75" x14ac:dyDescent="0.25">
      <c r="A77" s="9" t="str">
        <f>INDEX(admin_boundaries!C:C,MATCH(region_2!C77,admin_boundaries!A:A,0))</f>
        <v>PH023112000</v>
      </c>
      <c r="B77" s="9" t="str">
        <f>INDEX(admin_boundaries!E:E,MATCH(region_2!D77,admin_boundaries!D:D,0))</f>
        <v>PH023100000</v>
      </c>
      <c r="C77" s="9" t="str">
        <f t="shared" si="1"/>
        <v>ISABELAEchague</v>
      </c>
      <c r="D77" s="9" t="s">
        <v>3533</v>
      </c>
      <c r="E77" s="9" t="s">
        <v>1328</v>
      </c>
      <c r="H77" s="9">
        <v>0</v>
      </c>
      <c r="K77" s="9">
        <v>0</v>
      </c>
      <c r="N77" s="9">
        <v>0</v>
      </c>
      <c r="P77" s="7"/>
      <c r="Q77" s="7">
        <v>0</v>
      </c>
      <c r="S77" s="7"/>
      <c r="T77" s="7"/>
      <c r="AB77" s="7">
        <v>4425</v>
      </c>
      <c r="AC77" s="7">
        <v>4425</v>
      </c>
      <c r="AD77" s="9">
        <v>360</v>
      </c>
      <c r="AE77" s="7">
        <v>366</v>
      </c>
      <c r="AF77" s="7">
        <v>726</v>
      </c>
      <c r="AH77" s="7">
        <v>3403</v>
      </c>
      <c r="AI77" s="7">
        <v>3403</v>
      </c>
      <c r="AK77" s="7">
        <v>587</v>
      </c>
      <c r="AL77" s="7">
        <v>587</v>
      </c>
      <c r="AN77" s="7"/>
      <c r="AO77" s="7">
        <v>0</v>
      </c>
      <c r="AQ77" s="7"/>
      <c r="AR77" s="7">
        <v>0</v>
      </c>
    </row>
    <row r="78" spans="1:44" s="9" customFormat="1" ht="15.75" x14ac:dyDescent="0.25">
      <c r="A78" s="9" t="str">
        <f>INDEX(admin_boundaries!C:C,MATCH(region_2!C78,admin_boundaries!A:A,0))</f>
        <v>PH023115000</v>
      </c>
      <c r="B78" s="9" t="str">
        <f>INDEX(admin_boundaries!E:E,MATCH(region_2!D78,admin_boundaries!D:D,0))</f>
        <v>PH023100000</v>
      </c>
      <c r="C78" s="9" t="str">
        <f t="shared" si="1"/>
        <v>ISABELAJONES</v>
      </c>
      <c r="D78" s="9" t="s">
        <v>3533</v>
      </c>
      <c r="E78" s="9" t="s">
        <v>3551</v>
      </c>
      <c r="H78" s="9">
        <v>0</v>
      </c>
      <c r="K78" s="9">
        <v>0</v>
      </c>
      <c r="N78" s="9">
        <v>0</v>
      </c>
      <c r="P78" s="7"/>
      <c r="Q78" s="7">
        <v>0</v>
      </c>
      <c r="S78" s="7"/>
      <c r="T78" s="7"/>
      <c r="AB78" s="7">
        <v>1018</v>
      </c>
      <c r="AC78" s="7">
        <v>1018</v>
      </c>
      <c r="AE78" s="7">
        <v>609.63</v>
      </c>
      <c r="AF78" s="7">
        <v>609.63</v>
      </c>
      <c r="AH78" s="7"/>
      <c r="AI78" s="7">
        <v>0</v>
      </c>
      <c r="AJ78" s="9">
        <v>219</v>
      </c>
      <c r="AK78" s="7">
        <v>311</v>
      </c>
      <c r="AL78" s="7">
        <v>530</v>
      </c>
      <c r="AN78" s="7"/>
      <c r="AO78" s="7">
        <v>0</v>
      </c>
      <c r="AQ78" s="7"/>
      <c r="AR78" s="7">
        <v>0</v>
      </c>
    </row>
    <row r="79" spans="1:44" s="9" customFormat="1" ht="15.75" x14ac:dyDescent="0.25">
      <c r="A79" s="9" t="str">
        <f>INDEX(admin_boundaries!C:C,MATCH(region_2!C79,admin_boundaries!A:A,0))</f>
        <v>PH023124000</v>
      </c>
      <c r="B79" s="9" t="str">
        <f>INDEX(admin_boundaries!E:E,MATCH(region_2!D79,admin_boundaries!D:D,0))</f>
        <v>PH023100000</v>
      </c>
      <c r="C79" s="9" t="str">
        <f t="shared" si="1"/>
        <v>ISABELARAMON</v>
      </c>
      <c r="D79" s="9" t="s">
        <v>3533</v>
      </c>
      <c r="E79" s="9" t="s">
        <v>3552</v>
      </c>
      <c r="H79" s="9">
        <v>0</v>
      </c>
      <c r="K79" s="9">
        <v>0</v>
      </c>
      <c r="N79" s="9">
        <v>0</v>
      </c>
      <c r="P79" s="7"/>
      <c r="Q79" s="7">
        <v>0</v>
      </c>
      <c r="S79" s="7"/>
      <c r="T79" s="7"/>
      <c r="AB79" s="7">
        <v>2990</v>
      </c>
      <c r="AC79" s="7">
        <v>2990</v>
      </c>
      <c r="AE79" s="7"/>
      <c r="AF79" s="7">
        <v>0</v>
      </c>
      <c r="AH79" s="7"/>
      <c r="AI79" s="7">
        <v>0</v>
      </c>
      <c r="AJ79" s="9">
        <v>826.56</v>
      </c>
      <c r="AK79" s="7"/>
      <c r="AL79" s="7">
        <v>826.56</v>
      </c>
      <c r="AN79" s="7"/>
      <c r="AO79" s="7">
        <v>0</v>
      </c>
      <c r="AQ79" s="7"/>
      <c r="AR79" s="7">
        <v>0</v>
      </c>
    </row>
    <row r="80" spans="1:44" ht="15.75" x14ac:dyDescent="0.25">
      <c r="A80" s="9" t="str">
        <f>INDEX(admin_boundaries!C:C,MATCH(region_2!C80,admin_boundaries!A:A,0))</f>
        <v>PH023127000</v>
      </c>
      <c r="B80" s="9" t="str">
        <f>INDEX(admin_boundaries!E:E,MATCH(region_2!D80,admin_boundaries!D:D,0))</f>
        <v>PH023100000</v>
      </c>
      <c r="C80" s="9" t="str">
        <f t="shared" si="1"/>
        <v>ISABELASAN AGUSTIN</v>
      </c>
      <c r="D80" s="7" t="s">
        <v>3533</v>
      </c>
      <c r="E80" s="7" t="s">
        <v>3553</v>
      </c>
      <c r="H80" s="7">
        <v>0</v>
      </c>
      <c r="K80" s="7">
        <v>0</v>
      </c>
      <c r="N80" s="7">
        <v>0</v>
      </c>
      <c r="O80" s="9"/>
      <c r="Q80" s="7">
        <v>0</v>
      </c>
      <c r="R80" s="9"/>
      <c r="X80" s="9"/>
      <c r="AA80" s="9"/>
      <c r="AB80" s="7">
        <v>116</v>
      </c>
      <c r="AC80" s="7">
        <v>116</v>
      </c>
      <c r="AD80" s="9"/>
      <c r="AF80" s="7">
        <v>0</v>
      </c>
      <c r="AG80" s="9"/>
      <c r="AI80" s="7">
        <v>0</v>
      </c>
      <c r="AJ80" s="9">
        <v>9</v>
      </c>
      <c r="AK80" s="7">
        <v>495</v>
      </c>
      <c r="AL80" s="7">
        <v>504</v>
      </c>
      <c r="AM80" s="9"/>
      <c r="AO80" s="7">
        <v>0</v>
      </c>
      <c r="AP80" s="9"/>
      <c r="AR80" s="7">
        <v>0</v>
      </c>
    </row>
    <row r="81" spans="1:44" ht="15.75" x14ac:dyDescent="0.25">
      <c r="A81" s="9" t="str">
        <f>INDEX(admin_boundaries!C:C,MATCH(region_2!C81,admin_boundaries!A:A,0))</f>
        <v>PH023129000</v>
      </c>
      <c r="B81" s="9" t="str">
        <f>INDEX(admin_boundaries!E:E,MATCH(region_2!D81,admin_boundaries!D:D,0))</f>
        <v>PH023100000</v>
      </c>
      <c r="C81" s="9" t="str">
        <f t="shared" si="1"/>
        <v>ISABELASAN ISIDRO</v>
      </c>
      <c r="D81" s="7" t="s">
        <v>3533</v>
      </c>
      <c r="E81" s="7" t="s">
        <v>22</v>
      </c>
      <c r="H81" s="7">
        <v>0</v>
      </c>
      <c r="K81" s="7">
        <v>0</v>
      </c>
      <c r="N81" s="7">
        <v>0</v>
      </c>
      <c r="O81" s="9"/>
      <c r="Q81" s="7">
        <v>0</v>
      </c>
      <c r="R81" s="9"/>
      <c r="X81" s="9"/>
      <c r="AA81" s="9"/>
      <c r="AB81" s="7">
        <v>760</v>
      </c>
      <c r="AC81" s="7">
        <v>760</v>
      </c>
      <c r="AD81" s="9"/>
      <c r="AF81" s="7">
        <v>0</v>
      </c>
      <c r="AG81" s="9"/>
      <c r="AJ81" s="9"/>
      <c r="AL81" s="7">
        <v>0</v>
      </c>
      <c r="AM81" s="9"/>
      <c r="AO81" s="7">
        <v>0</v>
      </c>
      <c r="AP81" s="9"/>
      <c r="AR81" s="7">
        <v>0</v>
      </c>
    </row>
    <row r="82" spans="1:44" ht="15.75" x14ac:dyDescent="0.25">
      <c r="A82" s="9" t="str">
        <f>INDEX(admin_boundaries!C:C,MATCH(region_2!C82,admin_boundaries!A:A,0))</f>
        <v>PH023135000</v>
      </c>
      <c r="B82" s="9" t="str">
        <f>INDEX(admin_boundaries!E:E,MATCH(region_2!D82,admin_boundaries!D:D,0))</f>
        <v>PH023100000</v>
      </c>
      <c r="C82" s="9" t="str">
        <f t="shared" si="1"/>
        <v>ISABELACity of Santiago</v>
      </c>
      <c r="D82" s="7" t="s">
        <v>3533</v>
      </c>
      <c r="E82" s="7" t="s">
        <v>1082</v>
      </c>
      <c r="H82" s="7">
        <v>0</v>
      </c>
      <c r="K82" s="7">
        <v>0</v>
      </c>
      <c r="N82" s="7">
        <v>0</v>
      </c>
      <c r="O82" s="9"/>
      <c r="Q82" s="7">
        <v>0</v>
      </c>
      <c r="R82" s="9"/>
      <c r="X82" s="9"/>
      <c r="AA82" s="9"/>
      <c r="AB82" s="7">
        <v>6131.39</v>
      </c>
      <c r="AC82" s="7">
        <v>6131.39</v>
      </c>
      <c r="AD82" s="9"/>
      <c r="AF82" s="7">
        <v>0</v>
      </c>
      <c r="AG82" s="9"/>
      <c r="AH82" s="7">
        <v>3300</v>
      </c>
      <c r="AI82" s="7">
        <v>3300</v>
      </c>
      <c r="AJ82" s="9"/>
      <c r="AK82" s="7">
        <v>3300</v>
      </c>
      <c r="AL82" s="7">
        <v>3300</v>
      </c>
      <c r="AM82" s="9"/>
      <c r="AO82" s="7">
        <v>0</v>
      </c>
      <c r="AP82" s="9"/>
      <c r="AR82" s="7">
        <v>0</v>
      </c>
    </row>
    <row r="83" spans="1:44" ht="15.75" x14ac:dyDescent="0.25">
      <c r="A83" s="9" t="str">
        <f>INDEX(admin_boundaries!C:C,MATCH(region_2!C83,admin_boundaries!A:A,0))</f>
        <v>PH023110000</v>
      </c>
      <c r="B83" s="9" t="str">
        <f>INDEX(admin_boundaries!E:E,MATCH(region_2!D83,admin_boundaries!D:D,0))</f>
        <v>PH023100000</v>
      </c>
      <c r="C83" s="9" t="str">
        <f t="shared" si="1"/>
        <v>ISABELADINAPIGUE</v>
      </c>
      <c r="D83" s="7" t="s">
        <v>3533</v>
      </c>
      <c r="E83" s="7" t="s">
        <v>3555</v>
      </c>
      <c r="O83" s="9"/>
      <c r="R83" s="9"/>
      <c r="X83" s="9"/>
      <c r="AA83" s="9"/>
      <c r="AD83" s="9"/>
      <c r="AG83" s="9"/>
      <c r="AJ83" s="9"/>
      <c r="AK83" s="7">
        <v>43</v>
      </c>
      <c r="AL83" s="7">
        <v>43</v>
      </c>
      <c r="AM83" s="9"/>
      <c r="AP83" s="9"/>
    </row>
    <row r="84" spans="1:44" ht="15.75" x14ac:dyDescent="0.25">
      <c r="A84" s="9" t="str">
        <f>INDEX(admin_boundaries!C:C,MATCH(region_2!C84,admin_boundaries!A:A,0))</f>
        <v>PH025701000</v>
      </c>
      <c r="B84" s="9" t="str">
        <f>INDEX(admin_boundaries!E:E,MATCH(region_2!D84,admin_boundaries!D:D,0))</f>
        <v>PH025700000</v>
      </c>
      <c r="C84" s="9" t="str">
        <f t="shared" si="1"/>
        <v>QUIRINOAGLIPAY</v>
      </c>
      <c r="D84" s="7" t="s">
        <v>3544</v>
      </c>
      <c r="E84" s="7" t="s">
        <v>3556</v>
      </c>
      <c r="O84" s="9"/>
      <c r="R84" s="9"/>
      <c r="X84" s="9"/>
      <c r="AA84" s="9"/>
      <c r="AB84" s="7">
        <v>906</v>
      </c>
      <c r="AC84" s="7">
        <v>906</v>
      </c>
      <c r="AD84" s="9"/>
      <c r="AG84" s="9"/>
      <c r="AH84" s="7">
        <v>433</v>
      </c>
      <c r="AI84" s="7">
        <v>433</v>
      </c>
      <c r="AJ84" s="9"/>
      <c r="AL84" s="7">
        <v>0</v>
      </c>
      <c r="AM84" s="9"/>
      <c r="AO84" s="7">
        <v>0</v>
      </c>
      <c r="AP84" s="9"/>
      <c r="AR84" s="7">
        <v>0</v>
      </c>
    </row>
    <row r="85" spans="1:44" ht="15.75" x14ac:dyDescent="0.25">
      <c r="A85" s="9" t="str">
        <f>INDEX(admin_boundaries!C:C,MATCH(region_2!C85,admin_boundaries!A:A,0))</f>
        <v>PH025702000</v>
      </c>
      <c r="B85" s="9" t="str">
        <f>INDEX(admin_boundaries!E:E,MATCH(region_2!D85,admin_boundaries!D:D,0))</f>
        <v>PH025700000</v>
      </c>
      <c r="C85" s="9" t="str">
        <f t="shared" si="1"/>
        <v>QUIRINOCABARROGUIS</v>
      </c>
      <c r="D85" s="7" t="s">
        <v>3544</v>
      </c>
      <c r="E85" s="7" t="s">
        <v>3554</v>
      </c>
      <c r="O85" s="9"/>
      <c r="R85" s="9"/>
      <c r="X85" s="9"/>
      <c r="AA85" s="9"/>
      <c r="AB85" s="7">
        <v>1044</v>
      </c>
      <c r="AC85" s="7">
        <v>1044</v>
      </c>
      <c r="AD85" s="9"/>
      <c r="AG85" s="9"/>
      <c r="AH85" s="7">
        <v>862</v>
      </c>
      <c r="AI85" s="7">
        <v>862</v>
      </c>
      <c r="AJ85" s="9"/>
      <c r="AL85" s="7">
        <v>0</v>
      </c>
      <c r="AM85" s="9"/>
      <c r="AO85" s="7">
        <v>0</v>
      </c>
      <c r="AP85" s="9"/>
      <c r="AR85" s="7">
        <v>0</v>
      </c>
    </row>
    <row r="86" spans="1:44" ht="15.75" x14ac:dyDescent="0.25">
      <c r="A86" s="9" t="str">
        <f>INDEX(admin_boundaries!C:C,MATCH(region_2!C86,admin_boundaries!A:A,0))</f>
        <v>PH025703000</v>
      </c>
      <c r="B86" s="9" t="str">
        <f>INDEX(admin_boundaries!E:E,MATCH(region_2!D86,admin_boundaries!D:D,0))</f>
        <v>PH025700000</v>
      </c>
      <c r="C86" s="9" t="str">
        <f t="shared" si="1"/>
        <v>QUIRINODIFFUN</v>
      </c>
      <c r="D86" s="7" t="s">
        <v>3544</v>
      </c>
      <c r="E86" s="7" t="s">
        <v>3557</v>
      </c>
      <c r="H86" s="7">
        <v>0</v>
      </c>
      <c r="K86" s="7">
        <v>0</v>
      </c>
      <c r="N86" s="7">
        <v>0</v>
      </c>
      <c r="O86" s="9"/>
      <c r="Q86" s="7">
        <v>0</v>
      </c>
      <c r="R86" s="9"/>
      <c r="X86" s="9"/>
      <c r="AA86" s="9"/>
      <c r="AB86" s="7">
        <v>963</v>
      </c>
      <c r="AC86" s="7">
        <v>963</v>
      </c>
      <c r="AD86" s="9"/>
      <c r="AG86" s="9"/>
      <c r="AH86" s="7">
        <v>144</v>
      </c>
      <c r="AI86" s="7">
        <v>144</v>
      </c>
      <c r="AJ86" s="9"/>
      <c r="AK86" s="7">
        <v>400</v>
      </c>
      <c r="AL86" s="7">
        <v>400</v>
      </c>
      <c r="AM86" s="9"/>
      <c r="AO86" s="7">
        <v>0</v>
      </c>
      <c r="AP86" s="9"/>
      <c r="AR86" s="7">
        <v>0</v>
      </c>
    </row>
    <row r="87" spans="1:44" ht="15.75" x14ac:dyDescent="0.25">
      <c r="A87" s="9" t="str">
        <f>INDEX(admin_boundaries!C:C,MATCH(region_2!C87,admin_boundaries!A:A,0))</f>
        <v>PH025704000</v>
      </c>
      <c r="B87" s="9" t="str">
        <f>INDEX(admin_boundaries!E:E,MATCH(region_2!D87,admin_boundaries!D:D,0))</f>
        <v>PH025700000</v>
      </c>
      <c r="C87" s="9" t="str">
        <f t="shared" si="1"/>
        <v>QUIRINOMADDELA</v>
      </c>
      <c r="D87" s="7" t="s">
        <v>3544</v>
      </c>
      <c r="E87" s="7" t="s">
        <v>3558</v>
      </c>
      <c r="H87" s="7">
        <v>0</v>
      </c>
      <c r="K87" s="7">
        <v>0</v>
      </c>
      <c r="N87" s="7">
        <v>0</v>
      </c>
      <c r="O87" s="9"/>
      <c r="Q87" s="7">
        <v>0</v>
      </c>
      <c r="R87" s="9"/>
      <c r="X87" s="9"/>
      <c r="AA87" s="9"/>
      <c r="AB87" s="7">
        <v>754</v>
      </c>
      <c r="AC87" s="7">
        <v>754</v>
      </c>
      <c r="AD87" s="9"/>
      <c r="AG87" s="9"/>
      <c r="AH87" s="7">
        <v>836</v>
      </c>
      <c r="AI87" s="7">
        <v>836</v>
      </c>
      <c r="AJ87" s="9"/>
      <c r="AK87" s="7">
        <v>156</v>
      </c>
      <c r="AL87" s="7">
        <v>156</v>
      </c>
      <c r="AM87" s="9"/>
      <c r="AO87" s="7">
        <v>0</v>
      </c>
      <c r="AP87" s="9"/>
      <c r="AR87" s="7">
        <v>0</v>
      </c>
    </row>
    <row r="88" spans="1:44" ht="15.75" x14ac:dyDescent="0.25">
      <c r="A88" s="9" t="str">
        <f>INDEX(admin_boundaries!C:C,MATCH(region_2!C88,admin_boundaries!A:A,0))</f>
        <v>PH025706000</v>
      </c>
      <c r="B88" s="9" t="str">
        <f>INDEX(admin_boundaries!E:E,MATCH(region_2!D88,admin_boundaries!D:D,0))</f>
        <v>PH025700000</v>
      </c>
      <c r="C88" s="9" t="str">
        <f t="shared" si="1"/>
        <v>QUIRINONAGTIPUNAN</v>
      </c>
      <c r="D88" s="7" t="s">
        <v>3544</v>
      </c>
      <c r="E88" s="7" t="s">
        <v>3559</v>
      </c>
      <c r="H88" s="7">
        <v>0</v>
      </c>
      <c r="K88" s="7">
        <v>0</v>
      </c>
      <c r="N88" s="7">
        <v>0</v>
      </c>
      <c r="O88" s="9"/>
      <c r="Q88" s="7">
        <v>0</v>
      </c>
      <c r="R88" s="9"/>
      <c r="X88" s="9"/>
      <c r="AA88" s="9"/>
      <c r="AB88" s="7">
        <v>875</v>
      </c>
      <c r="AC88" s="7">
        <v>875</v>
      </c>
      <c r="AD88" s="9"/>
      <c r="AG88" s="9"/>
      <c r="AH88" s="7">
        <v>416</v>
      </c>
      <c r="AI88" s="7">
        <v>416</v>
      </c>
      <c r="AJ88" s="9"/>
      <c r="AK88" s="7">
        <v>1102</v>
      </c>
      <c r="AL88" s="7">
        <v>1102</v>
      </c>
      <c r="AM88" s="9"/>
      <c r="AO88" s="7">
        <v>0</v>
      </c>
      <c r="AP88" s="9"/>
      <c r="AR88" s="7">
        <v>0</v>
      </c>
    </row>
    <row r="89" spans="1:44" ht="15.75" x14ac:dyDescent="0.25">
      <c r="A89" s="9" t="str">
        <f>INDEX(admin_boundaries!C:C,MATCH(region_2!C89,admin_boundaries!A:A,0))</f>
        <v>PH025705000</v>
      </c>
      <c r="B89" s="9" t="str">
        <f>INDEX(admin_boundaries!E:E,MATCH(region_2!D89,admin_boundaries!D:D,0))</f>
        <v>PH025700000</v>
      </c>
      <c r="C89" s="9" t="str">
        <f t="shared" si="1"/>
        <v>QUIRINOSAGUDAY</v>
      </c>
      <c r="D89" s="7" t="s">
        <v>3544</v>
      </c>
      <c r="E89" s="7" t="s">
        <v>3560</v>
      </c>
      <c r="H89" s="7">
        <v>0</v>
      </c>
      <c r="K89" s="7">
        <v>0</v>
      </c>
      <c r="N89" s="7">
        <v>0</v>
      </c>
      <c r="O89" s="9"/>
      <c r="Q89" s="7">
        <v>0</v>
      </c>
      <c r="R89" s="9"/>
      <c r="X89" s="9"/>
      <c r="AA89" s="9"/>
      <c r="AB89" s="7">
        <v>1804</v>
      </c>
      <c r="AC89" s="7">
        <v>1804</v>
      </c>
      <c r="AD89" s="9"/>
      <c r="AG89" s="9"/>
      <c r="AH89" s="7">
        <v>1690</v>
      </c>
      <c r="AI89" s="7">
        <v>1690</v>
      </c>
      <c r="AJ89" s="9"/>
      <c r="AL89" s="7">
        <v>0</v>
      </c>
      <c r="AM89" s="9"/>
      <c r="AO89" s="7">
        <v>0</v>
      </c>
      <c r="AP89" s="9"/>
      <c r="AR89" s="7">
        <v>0</v>
      </c>
    </row>
    <row r="90" spans="1:44" ht="15.75" x14ac:dyDescent="0.25">
      <c r="A90" s="9"/>
      <c r="B90" s="9"/>
      <c r="C90" s="9"/>
      <c r="O90" s="9"/>
      <c r="R90" s="9"/>
      <c r="X90" s="9"/>
      <c r="AA90" s="9"/>
      <c r="AD90" s="9"/>
      <c r="AG90" s="9"/>
      <c r="AJ90" s="9"/>
      <c r="AM90" s="9"/>
      <c r="AP90" s="9"/>
    </row>
    <row r="91" spans="1:44" ht="15.75" x14ac:dyDescent="0.25">
      <c r="A91" s="9"/>
      <c r="B91" s="9"/>
      <c r="C91" s="9"/>
      <c r="O91" s="9"/>
      <c r="R91" s="9"/>
      <c r="X91" s="9"/>
      <c r="AA91" s="9"/>
      <c r="AD91" s="9"/>
      <c r="AG91" s="9"/>
      <c r="AJ91" s="9"/>
      <c r="AM91" s="9"/>
      <c r="AP91" s="9"/>
    </row>
    <row r="92" spans="1:44" ht="15.75" x14ac:dyDescent="0.25">
      <c r="A92" s="9"/>
      <c r="B92" s="9"/>
      <c r="C92" s="9"/>
      <c r="O92" s="9"/>
      <c r="R92" s="9"/>
      <c r="X92" s="9"/>
      <c r="AA92" s="9"/>
      <c r="AD92" s="9"/>
      <c r="AG92" s="9"/>
      <c r="AJ92" s="9"/>
      <c r="AM92" s="9"/>
      <c r="AP92" s="9"/>
    </row>
    <row r="93" spans="1:44" ht="15.75" x14ac:dyDescent="0.25">
      <c r="A93" s="9"/>
      <c r="B93" s="9"/>
      <c r="C93" s="9"/>
      <c r="O93" s="9"/>
      <c r="R93" s="9"/>
      <c r="X93" s="9"/>
      <c r="AA93" s="9"/>
      <c r="AD93" s="9"/>
      <c r="AG93" s="9"/>
      <c r="AJ93" s="9"/>
      <c r="AM93" s="9"/>
      <c r="AP93" s="9"/>
    </row>
    <row r="94" spans="1:44" ht="15.75" x14ac:dyDescent="0.25">
      <c r="A94" s="9"/>
      <c r="B94" s="9"/>
      <c r="C94" s="9"/>
      <c r="O94" s="9"/>
      <c r="R94" s="9"/>
      <c r="X94" s="9"/>
      <c r="AA94" s="9"/>
      <c r="AD94" s="9"/>
      <c r="AG94" s="9"/>
      <c r="AJ94" s="9"/>
      <c r="AM94" s="9"/>
      <c r="AP94" s="9"/>
    </row>
    <row r="95" spans="1:44" ht="15.75" x14ac:dyDescent="0.25">
      <c r="A95" s="9"/>
      <c r="B95" s="9"/>
      <c r="C95" s="9"/>
      <c r="O95" s="9"/>
      <c r="R95" s="9"/>
      <c r="X95" s="9"/>
      <c r="AA95" s="9"/>
      <c r="AD95" s="9"/>
      <c r="AG95" s="9"/>
      <c r="AJ95" s="9"/>
      <c r="AM95" s="9"/>
      <c r="AP95" s="9"/>
    </row>
    <row r="96" spans="1:44" ht="15.75" x14ac:dyDescent="0.25">
      <c r="A96" s="9"/>
      <c r="B96" s="9"/>
      <c r="C96" s="9"/>
      <c r="O96" s="9"/>
      <c r="R96" s="9"/>
      <c r="X96" s="9"/>
      <c r="AA96" s="9"/>
      <c r="AD96" s="9"/>
      <c r="AG96" s="9"/>
      <c r="AJ96" s="9"/>
      <c r="AM96" s="9"/>
      <c r="AP96" s="9"/>
    </row>
    <row r="97" spans="1:42" ht="15.75" x14ac:dyDescent="0.25">
      <c r="A97" s="9"/>
      <c r="B97" s="9"/>
      <c r="C97" s="9"/>
      <c r="O97" s="9"/>
      <c r="R97" s="9"/>
      <c r="X97" s="9"/>
      <c r="AA97" s="9"/>
      <c r="AD97" s="9"/>
      <c r="AG97" s="9"/>
      <c r="AJ97" s="9"/>
      <c r="AM97" s="9"/>
      <c r="AP97" s="9"/>
    </row>
    <row r="98" spans="1:42" ht="15.75" x14ac:dyDescent="0.25">
      <c r="A98" s="9"/>
      <c r="B98" s="9"/>
      <c r="C98" s="9"/>
      <c r="O98" s="9"/>
      <c r="R98" s="9"/>
      <c r="X98" s="9"/>
      <c r="AA98" s="9"/>
      <c r="AD98" s="9"/>
      <c r="AG98" s="9"/>
      <c r="AJ98" s="9"/>
      <c r="AM98" s="9"/>
      <c r="AP98" s="9"/>
    </row>
    <row r="99" spans="1:42" ht="15.75" x14ac:dyDescent="0.25">
      <c r="A99" s="9"/>
      <c r="B99" s="9"/>
      <c r="C99" s="9"/>
      <c r="O99" s="9"/>
      <c r="R99" s="9"/>
      <c r="X99" s="9"/>
      <c r="AA99" s="9"/>
      <c r="AD99" s="9"/>
      <c r="AG99" s="9"/>
      <c r="AJ99" s="9"/>
      <c r="AM99" s="9"/>
      <c r="AP99" s="9"/>
    </row>
    <row r="100" spans="1:42" ht="15.75" x14ac:dyDescent="0.25">
      <c r="A100" s="9"/>
      <c r="B100" s="9"/>
      <c r="C100" s="9"/>
      <c r="O100" s="9"/>
      <c r="R100" s="9"/>
      <c r="X100" s="9"/>
      <c r="AA100" s="9"/>
      <c r="AD100" s="9"/>
      <c r="AG100" s="9"/>
      <c r="AJ100" s="9"/>
      <c r="AM100" s="9"/>
      <c r="AP100" s="9"/>
    </row>
    <row r="101" spans="1:42" ht="15.75" x14ac:dyDescent="0.25">
      <c r="A101" s="9"/>
      <c r="B101" s="9"/>
      <c r="C101" s="9"/>
      <c r="O101" s="9"/>
      <c r="R101" s="9"/>
      <c r="X101" s="9"/>
      <c r="AA101" s="9"/>
      <c r="AD101" s="9"/>
      <c r="AG101" s="9"/>
      <c r="AJ101" s="9"/>
      <c r="AM101" s="9"/>
      <c r="AP101" s="9"/>
    </row>
    <row r="102" spans="1:42" ht="15.75" x14ac:dyDescent="0.25">
      <c r="A102" s="9"/>
      <c r="B102" s="9"/>
      <c r="C102" s="9"/>
      <c r="O102" s="9"/>
      <c r="R102" s="9"/>
      <c r="X102" s="9"/>
      <c r="AA102" s="9"/>
      <c r="AD102" s="9"/>
      <c r="AG102" s="9"/>
      <c r="AJ102" s="9"/>
      <c r="AM102" s="9"/>
      <c r="AP102" s="9"/>
    </row>
    <row r="103" spans="1:42" ht="15.75" x14ac:dyDescent="0.25">
      <c r="A103" s="9"/>
      <c r="B103" s="9"/>
      <c r="C103" s="9"/>
      <c r="O103" s="9"/>
      <c r="R103" s="9"/>
      <c r="X103" s="9"/>
      <c r="AA103" s="9"/>
      <c r="AD103" s="9"/>
      <c r="AG103" s="9"/>
      <c r="AJ103" s="9"/>
      <c r="AM103" s="9"/>
      <c r="AP103" s="9"/>
    </row>
    <row r="104" spans="1:42" ht="15.75" x14ac:dyDescent="0.25">
      <c r="A104" s="9"/>
      <c r="B104" s="9"/>
      <c r="C104" s="9"/>
      <c r="O104" s="9"/>
      <c r="R104" s="9"/>
      <c r="X104" s="9"/>
      <c r="AA104" s="9"/>
      <c r="AD104" s="9"/>
      <c r="AG104" s="9"/>
      <c r="AJ104" s="9"/>
      <c r="AM104" s="9"/>
      <c r="AP104" s="9"/>
    </row>
    <row r="105" spans="1:42" ht="15.75" x14ac:dyDescent="0.25">
      <c r="A105" s="9"/>
      <c r="B105" s="9"/>
      <c r="C105" s="9"/>
      <c r="O105" s="9"/>
      <c r="R105" s="9"/>
      <c r="X105" s="9"/>
      <c r="AA105" s="9"/>
      <c r="AD105" s="9"/>
      <c r="AG105" s="9"/>
      <c r="AJ105" s="9"/>
      <c r="AM105" s="9"/>
      <c r="AP105" s="9"/>
    </row>
    <row r="106" spans="1:42" ht="15.75" x14ac:dyDescent="0.25">
      <c r="A106" s="9"/>
      <c r="B106" s="9"/>
      <c r="C106" s="9"/>
      <c r="O106" s="9"/>
      <c r="R106" s="9"/>
      <c r="X106" s="9"/>
      <c r="AA106" s="9"/>
      <c r="AD106" s="9"/>
      <c r="AG106" s="9"/>
      <c r="AJ106" s="9"/>
      <c r="AM106" s="9"/>
      <c r="AP106" s="9"/>
    </row>
    <row r="107" spans="1:42" ht="15.75" x14ac:dyDescent="0.25">
      <c r="A107" s="9"/>
      <c r="B107" s="9"/>
      <c r="C107" s="9"/>
      <c r="O107" s="9"/>
      <c r="R107" s="9"/>
      <c r="X107" s="9"/>
      <c r="AA107" s="9"/>
      <c r="AD107" s="9"/>
      <c r="AG107" s="9"/>
      <c r="AJ107" s="9"/>
      <c r="AM107" s="9"/>
      <c r="AP107" s="9"/>
    </row>
    <row r="108" spans="1:42" ht="15.75" x14ac:dyDescent="0.25">
      <c r="A108" s="9"/>
      <c r="B108" s="9"/>
      <c r="C108" s="9"/>
      <c r="O108" s="9"/>
      <c r="R108" s="9"/>
      <c r="X108" s="9"/>
      <c r="AA108" s="9"/>
      <c r="AD108" s="9"/>
      <c r="AG108" s="9"/>
      <c r="AJ108" s="9"/>
      <c r="AM108" s="9"/>
      <c r="AP108" s="9"/>
    </row>
    <row r="109" spans="1:42" ht="15.75" x14ac:dyDescent="0.25">
      <c r="A109" s="9"/>
      <c r="B109" s="9"/>
      <c r="C109" s="9"/>
      <c r="O109" s="9"/>
      <c r="R109" s="9"/>
      <c r="X109" s="9"/>
      <c r="AA109" s="9"/>
      <c r="AD109" s="9"/>
      <c r="AG109" s="9"/>
      <c r="AJ109" s="9"/>
      <c r="AM109" s="9"/>
      <c r="AP109" s="9"/>
    </row>
    <row r="110" spans="1:42" ht="15.75" x14ac:dyDescent="0.25">
      <c r="A110" s="9"/>
      <c r="B110" s="9"/>
      <c r="C110" s="9"/>
      <c r="O110" s="9"/>
      <c r="R110" s="9"/>
      <c r="X110" s="9"/>
      <c r="AA110" s="9"/>
      <c r="AD110" s="9"/>
      <c r="AG110" s="9"/>
      <c r="AJ110" s="9"/>
      <c r="AM110" s="9"/>
      <c r="AP110" s="9"/>
    </row>
    <row r="111" spans="1:42" ht="15.75" x14ac:dyDescent="0.25">
      <c r="A111" s="9"/>
      <c r="B111" s="9"/>
      <c r="C111" s="9"/>
      <c r="O111" s="9"/>
      <c r="R111" s="9"/>
      <c r="X111" s="9"/>
      <c r="AA111" s="9"/>
      <c r="AD111" s="9"/>
      <c r="AG111" s="9"/>
      <c r="AJ111" s="9"/>
      <c r="AM111" s="9"/>
      <c r="AP111" s="9"/>
    </row>
    <row r="112" spans="1:42" ht="15.75" x14ac:dyDescent="0.25">
      <c r="A112" s="9"/>
      <c r="B112" s="9"/>
      <c r="C112" s="9"/>
      <c r="O112" s="9"/>
      <c r="R112" s="9"/>
      <c r="X112" s="9"/>
      <c r="AA112" s="9"/>
      <c r="AD112" s="9"/>
      <c r="AG112" s="9"/>
      <c r="AJ112" s="9"/>
      <c r="AM112" s="9"/>
      <c r="AP112" s="9"/>
    </row>
    <row r="113" spans="1:42" ht="15.75" x14ac:dyDescent="0.25">
      <c r="A113" s="9"/>
      <c r="B113" s="9"/>
      <c r="C113" s="9"/>
      <c r="O113" s="9"/>
      <c r="R113" s="9"/>
      <c r="X113" s="9"/>
      <c r="AA113" s="9"/>
      <c r="AD113" s="9"/>
      <c r="AG113" s="9"/>
      <c r="AJ113" s="9"/>
      <c r="AM113" s="9"/>
      <c r="AP113" s="9"/>
    </row>
    <row r="114" spans="1:42" ht="15.75" x14ac:dyDescent="0.25">
      <c r="A114" s="9"/>
      <c r="B114" s="9"/>
      <c r="C114" s="9"/>
      <c r="O114" s="9"/>
      <c r="R114" s="9"/>
      <c r="X114" s="9"/>
      <c r="AA114" s="9"/>
      <c r="AD114" s="9"/>
      <c r="AG114" s="9"/>
      <c r="AJ114" s="9"/>
      <c r="AM114" s="9"/>
      <c r="AP114" s="9"/>
    </row>
    <row r="115" spans="1:42" ht="15.75" x14ac:dyDescent="0.25">
      <c r="A115" s="9"/>
      <c r="B115" s="9"/>
      <c r="C115" s="9"/>
      <c r="O115" s="9"/>
      <c r="R115" s="9"/>
      <c r="X115" s="9"/>
      <c r="AA115" s="9"/>
      <c r="AD115" s="9"/>
      <c r="AG115" s="9"/>
      <c r="AJ115" s="9"/>
      <c r="AM115" s="9"/>
      <c r="AP115" s="9"/>
    </row>
    <row r="116" spans="1:42" ht="15.75" x14ac:dyDescent="0.25">
      <c r="A116" s="9"/>
      <c r="B116" s="9"/>
      <c r="C116" s="9"/>
      <c r="O116" s="9"/>
      <c r="R116" s="9"/>
      <c r="X116" s="9"/>
      <c r="AA116" s="9"/>
      <c r="AD116" s="9"/>
      <c r="AG116" s="9"/>
      <c r="AJ116" s="9"/>
      <c r="AM116" s="9"/>
      <c r="AP116" s="9"/>
    </row>
    <row r="117" spans="1:42" ht="15.75" x14ac:dyDescent="0.25">
      <c r="A117" s="9"/>
      <c r="B117" s="9"/>
      <c r="C117" s="9"/>
      <c r="O117" s="9"/>
      <c r="R117" s="9"/>
      <c r="X117" s="9"/>
      <c r="AA117" s="9"/>
      <c r="AD117" s="9"/>
      <c r="AG117" s="9"/>
      <c r="AJ117" s="9"/>
      <c r="AM117" s="9"/>
      <c r="AP117" s="9"/>
    </row>
    <row r="118" spans="1:42" ht="15.75" x14ac:dyDescent="0.25">
      <c r="A118" s="9"/>
      <c r="B118" s="9"/>
      <c r="C118" s="9"/>
      <c r="O118" s="9"/>
      <c r="R118" s="9"/>
      <c r="X118" s="9"/>
      <c r="AA118" s="9"/>
      <c r="AD118" s="9"/>
      <c r="AG118" s="9"/>
      <c r="AJ118" s="9"/>
      <c r="AM118" s="9"/>
      <c r="AP118" s="9"/>
    </row>
    <row r="119" spans="1:42" ht="15.75" x14ac:dyDescent="0.25">
      <c r="A119" s="9"/>
      <c r="B119" s="9"/>
      <c r="C119" s="9"/>
      <c r="O119" s="9"/>
      <c r="R119" s="9"/>
      <c r="X119" s="9"/>
      <c r="AA119" s="9"/>
      <c r="AD119" s="9"/>
      <c r="AG119" s="9"/>
      <c r="AJ119" s="9"/>
      <c r="AM119" s="9"/>
      <c r="AP119" s="9"/>
    </row>
    <row r="120" spans="1:42" ht="15.75" x14ac:dyDescent="0.25">
      <c r="A120" s="9"/>
      <c r="B120" s="9"/>
      <c r="C120" s="9"/>
      <c r="O120" s="9"/>
      <c r="R120" s="9"/>
      <c r="X120" s="9"/>
      <c r="AA120" s="9"/>
      <c r="AD120" s="9"/>
      <c r="AG120" s="9"/>
      <c r="AJ120" s="9"/>
      <c r="AM120" s="9"/>
      <c r="AP120" s="9"/>
    </row>
    <row r="121" spans="1:42" ht="15.75" x14ac:dyDescent="0.25">
      <c r="A121" s="9"/>
      <c r="B121" s="9"/>
      <c r="C121" s="9"/>
      <c r="O121" s="9"/>
      <c r="R121" s="9"/>
      <c r="X121" s="9"/>
      <c r="AA121" s="9"/>
      <c r="AD121" s="9"/>
      <c r="AG121" s="9"/>
      <c r="AJ121" s="9"/>
      <c r="AM121" s="9"/>
      <c r="AP121" s="9"/>
    </row>
    <row r="122" spans="1:42" ht="15.75" x14ac:dyDescent="0.25">
      <c r="A122" s="9"/>
      <c r="B122" s="9"/>
      <c r="C122" s="9"/>
      <c r="O122" s="9"/>
      <c r="R122" s="9"/>
      <c r="X122" s="9"/>
      <c r="AA122" s="9"/>
      <c r="AD122" s="9"/>
      <c r="AG122" s="9"/>
      <c r="AJ122" s="9"/>
      <c r="AM122" s="9"/>
      <c r="AP122" s="9"/>
    </row>
    <row r="123" spans="1:42" ht="15.75" x14ac:dyDescent="0.25">
      <c r="A123" s="9"/>
      <c r="B123" s="9"/>
      <c r="C123" s="9"/>
      <c r="O123" s="9"/>
      <c r="R123" s="9"/>
      <c r="X123" s="9"/>
      <c r="AA123" s="9"/>
      <c r="AD123" s="9"/>
      <c r="AG123" s="9"/>
      <c r="AJ123" s="9"/>
      <c r="AM123" s="9"/>
      <c r="AP123" s="9"/>
    </row>
    <row r="124" spans="1:42" ht="15.75" x14ac:dyDescent="0.25">
      <c r="A124" s="9"/>
      <c r="B124" s="9"/>
      <c r="C124" s="9"/>
      <c r="O124" s="9"/>
      <c r="R124" s="9"/>
      <c r="X124" s="9"/>
      <c r="AA124" s="9"/>
      <c r="AD124" s="9"/>
      <c r="AG124" s="9"/>
      <c r="AJ124" s="9"/>
      <c r="AM124" s="9"/>
      <c r="AP124" s="9"/>
    </row>
    <row r="125" spans="1:42" ht="15.75" x14ac:dyDescent="0.25">
      <c r="A125" s="9"/>
      <c r="B125" s="9"/>
      <c r="C125" s="9"/>
      <c r="O125" s="9"/>
      <c r="R125" s="9"/>
      <c r="X125" s="9"/>
      <c r="AA125" s="9"/>
      <c r="AD125" s="9"/>
      <c r="AG125" s="9"/>
      <c r="AJ125" s="9"/>
      <c r="AM125" s="9"/>
      <c r="AP125" s="9"/>
    </row>
    <row r="126" spans="1:42" ht="15.75" x14ac:dyDescent="0.25">
      <c r="A126" s="9"/>
      <c r="B126" s="9"/>
      <c r="C126" s="9"/>
      <c r="O126" s="9"/>
      <c r="R126" s="9"/>
      <c r="X126" s="9"/>
      <c r="AA126" s="9"/>
      <c r="AD126" s="9"/>
      <c r="AG126" s="9"/>
      <c r="AJ126" s="9"/>
      <c r="AM126" s="9"/>
      <c r="AP126" s="9"/>
    </row>
    <row r="127" spans="1:42" ht="15.75" x14ac:dyDescent="0.25">
      <c r="A127" s="9"/>
      <c r="B127" s="9"/>
      <c r="C127" s="9"/>
      <c r="O127" s="9"/>
      <c r="R127" s="9"/>
      <c r="X127" s="9"/>
      <c r="AA127" s="9"/>
      <c r="AD127" s="9"/>
      <c r="AG127" s="9"/>
      <c r="AJ127" s="9"/>
      <c r="AM127" s="9"/>
      <c r="AP127" s="9"/>
    </row>
  </sheetData>
  <mergeCells count="14">
    <mergeCell ref="AJ1:AL1"/>
    <mergeCell ref="AM1:AO1"/>
    <mergeCell ref="AP1:AR1"/>
    <mergeCell ref="U1:W1"/>
    <mergeCell ref="X1:Z1"/>
    <mergeCell ref="AA1:AC1"/>
    <mergeCell ref="AD1:AF1"/>
    <mergeCell ref="AG1:AI1"/>
    <mergeCell ref="I1:K1"/>
    <mergeCell ref="L1:N1"/>
    <mergeCell ref="O1:Q1"/>
    <mergeCell ref="R1:T1"/>
    <mergeCell ref="A1:E1"/>
    <mergeCell ref="F1:H1"/>
  </mergeCells>
  <conditionalFormatting sqref="A2:B2">
    <cfRule type="duplicateValues" dxfId="27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36FCC-6741-4291-8937-3B114AD82A68}">
  <dimension ref="A1:BA128"/>
  <sheetViews>
    <sheetView zoomScale="70" zoomScaleNormal="70" workbookViewId="0">
      <pane xSplit="5" ySplit="2" topLeftCell="AJ3" activePane="bottomRight" state="frozen"/>
      <selection activeCell="A8" sqref="A8"/>
      <selection pane="topRight" activeCell="B8" sqref="B8"/>
      <selection pane="bottomLeft" activeCell="A10" sqref="A10"/>
      <selection pane="bottomRight" activeCell="AT3" sqref="AT3"/>
    </sheetView>
  </sheetViews>
  <sheetFormatPr defaultColWidth="16" defaultRowHeight="15" x14ac:dyDescent="0.25"/>
  <cols>
    <col min="1" max="2" width="15.28515625" style="38" bestFit="1" customWidth="1"/>
    <col min="3" max="3" width="35.85546875" style="38" customWidth="1"/>
    <col min="4" max="4" width="16.85546875" style="38" bestFit="1" customWidth="1"/>
    <col min="5" max="5" width="30.7109375" style="38" bestFit="1" customWidth="1"/>
    <col min="6" max="6" width="18" style="10" bestFit="1" customWidth="1"/>
    <col min="7" max="7" width="15.42578125" style="10" bestFit="1" customWidth="1"/>
    <col min="8" max="8" width="15.28515625" style="10" bestFit="1" customWidth="1"/>
    <col min="9" max="9" width="18" style="13" bestFit="1" customWidth="1"/>
    <col min="10" max="10" width="15.42578125" style="13" bestFit="1" customWidth="1"/>
    <col min="11" max="11" width="15.28515625" style="13" bestFit="1" customWidth="1"/>
    <col min="12" max="12" width="16.7109375" style="13" bestFit="1" customWidth="1"/>
    <col min="13" max="13" width="15.85546875" style="13" bestFit="1" customWidth="1"/>
    <col min="14" max="14" width="15.28515625" style="13" bestFit="1" customWidth="1"/>
    <col min="15" max="15" width="16.7109375" style="13" bestFit="1" customWidth="1"/>
    <col min="16" max="16" width="15.85546875" style="13" bestFit="1" customWidth="1"/>
    <col min="17" max="17" width="16" style="13"/>
    <col min="18" max="18" width="16.7109375" style="43" bestFit="1" customWidth="1"/>
    <col min="19" max="19" width="15.85546875" style="43" bestFit="1" customWidth="1"/>
    <col min="20" max="20" width="15.28515625" style="43" bestFit="1" customWidth="1"/>
    <col min="21" max="21" width="16.7109375" style="13" bestFit="1" customWidth="1"/>
    <col min="22" max="22" width="15.85546875" style="13" bestFit="1" customWidth="1"/>
    <col min="23" max="23" width="15.28515625" style="13" bestFit="1" customWidth="1"/>
    <col min="24" max="24" width="16.7109375" style="13" bestFit="1" customWidth="1"/>
    <col min="25" max="25" width="15.85546875" style="13" bestFit="1" customWidth="1"/>
    <col min="26" max="26" width="15.28515625" style="13" bestFit="1" customWidth="1"/>
    <col min="27" max="27" width="16.7109375" style="13" bestFit="1" customWidth="1"/>
    <col min="28" max="28" width="15.85546875" style="13" bestFit="1" customWidth="1"/>
    <col min="29" max="29" width="15.28515625" style="13" bestFit="1" customWidth="1"/>
    <col min="30" max="30" width="16.7109375" style="13" bestFit="1" customWidth="1"/>
    <col min="31" max="31" width="15.85546875" style="13" bestFit="1" customWidth="1"/>
    <col min="32" max="32" width="15.28515625" style="13" bestFit="1" customWidth="1"/>
    <col min="33" max="33" width="16.7109375" style="13" bestFit="1" customWidth="1"/>
    <col min="34" max="34" width="15.85546875" style="13" bestFit="1" customWidth="1"/>
    <col min="35" max="35" width="15.28515625" style="13" bestFit="1" customWidth="1"/>
    <col min="36" max="36" width="16.7109375" style="13" bestFit="1" customWidth="1"/>
    <col min="37" max="37" width="15.85546875" style="13" bestFit="1" customWidth="1"/>
    <col min="38" max="38" width="15.28515625" style="13" bestFit="1" customWidth="1"/>
    <col min="39" max="39" width="16.7109375" style="13" bestFit="1" customWidth="1"/>
    <col min="40" max="40" width="15.85546875" style="13" bestFit="1" customWidth="1"/>
    <col min="41" max="41" width="15.28515625" style="13" bestFit="1" customWidth="1"/>
    <col min="42" max="42" width="16.7109375" style="13" bestFit="1" customWidth="1"/>
    <col min="43" max="43" width="15.85546875" style="13" bestFit="1" customWidth="1"/>
    <col min="44" max="44" width="15.28515625" style="13" bestFit="1" customWidth="1"/>
    <col min="45" max="45" width="16.7109375" style="13" bestFit="1" customWidth="1"/>
    <col min="46" max="46" width="15.85546875" style="13" bestFit="1" customWidth="1"/>
    <col min="47" max="47" width="15.28515625" style="13" bestFit="1" customWidth="1"/>
    <col min="48" max="48" width="16.7109375" style="13" bestFit="1" customWidth="1"/>
    <col min="49" max="49" width="15.85546875" style="13" bestFit="1" customWidth="1"/>
    <col min="50" max="50" width="15.28515625" style="13" bestFit="1" customWidth="1"/>
    <col min="51" max="51" width="16.7109375" style="13" bestFit="1" customWidth="1"/>
    <col min="52" max="52" width="15.85546875" style="13" bestFit="1" customWidth="1"/>
    <col min="53" max="53" width="15.28515625" style="13" bestFit="1" customWidth="1"/>
    <col min="54" max="16384" width="16" style="13"/>
  </cols>
  <sheetData>
    <row r="1" spans="1:53" x14ac:dyDescent="0.25">
      <c r="A1" s="96" t="s">
        <v>3732</v>
      </c>
      <c r="B1" s="96"/>
      <c r="C1" s="96"/>
      <c r="D1" s="96"/>
      <c r="E1" s="96"/>
      <c r="F1" s="98" t="s">
        <v>3493</v>
      </c>
      <c r="G1" s="98"/>
      <c r="H1" s="98"/>
      <c r="I1" s="98" t="s">
        <v>3494</v>
      </c>
      <c r="J1" s="98"/>
      <c r="K1" s="98"/>
      <c r="L1" s="98" t="s">
        <v>3491</v>
      </c>
      <c r="M1" s="98"/>
      <c r="N1" s="98"/>
      <c r="O1" s="98" t="s">
        <v>3363</v>
      </c>
      <c r="P1" s="98"/>
      <c r="Q1" s="98"/>
      <c r="R1" s="98" t="s">
        <v>3492</v>
      </c>
      <c r="S1" s="98"/>
      <c r="T1" s="98"/>
      <c r="U1" s="98" t="s">
        <v>3362</v>
      </c>
      <c r="V1" s="98"/>
      <c r="W1" s="98"/>
      <c r="X1" s="98" t="s">
        <v>3668</v>
      </c>
      <c r="Y1" s="98"/>
      <c r="Z1" s="98"/>
      <c r="AA1" s="98" t="s">
        <v>3356</v>
      </c>
      <c r="AB1" s="98"/>
      <c r="AC1" s="98"/>
      <c r="AD1" s="98" t="s">
        <v>3357</v>
      </c>
      <c r="AE1" s="98"/>
      <c r="AF1" s="98"/>
      <c r="AG1" s="98" t="s">
        <v>3358</v>
      </c>
      <c r="AH1" s="98"/>
      <c r="AI1" s="98"/>
      <c r="AJ1" s="98" t="s">
        <v>3360</v>
      </c>
      <c r="AK1" s="98"/>
      <c r="AL1" s="98"/>
      <c r="AM1" s="98" t="s">
        <v>3669</v>
      </c>
      <c r="AN1" s="98"/>
      <c r="AO1" s="98"/>
      <c r="AP1" s="98" t="s">
        <v>3488</v>
      </c>
      <c r="AQ1" s="98"/>
      <c r="AR1" s="98"/>
      <c r="AS1" s="98" t="s">
        <v>3365</v>
      </c>
      <c r="AT1" s="98"/>
      <c r="AU1" s="98"/>
      <c r="AV1" s="98" t="s">
        <v>3670</v>
      </c>
      <c r="AW1" s="98"/>
      <c r="AX1" s="98"/>
      <c r="AY1" s="98" t="s">
        <v>3361</v>
      </c>
      <c r="AZ1" s="98"/>
      <c r="BA1" s="98"/>
    </row>
    <row r="2" spans="1:53" s="16" customFormat="1" ht="48" customHeight="1" x14ac:dyDescent="0.25">
      <c r="A2" s="23" t="s">
        <v>79</v>
      </c>
      <c r="B2" s="23" t="s">
        <v>81</v>
      </c>
      <c r="C2" s="23" t="s">
        <v>3349</v>
      </c>
      <c r="D2" s="16" t="s">
        <v>80</v>
      </c>
      <c r="E2" s="16" t="s">
        <v>78</v>
      </c>
      <c r="F2" s="39" t="s">
        <v>3729</v>
      </c>
      <c r="G2" s="39" t="s">
        <v>3730</v>
      </c>
      <c r="H2" s="39" t="s">
        <v>3731</v>
      </c>
      <c r="I2" s="39" t="s">
        <v>3729</v>
      </c>
      <c r="J2" s="39" t="s">
        <v>3730</v>
      </c>
      <c r="K2" s="39" t="s">
        <v>3731</v>
      </c>
      <c r="L2" s="39" t="s">
        <v>3729</v>
      </c>
      <c r="M2" s="39" t="s">
        <v>3730</v>
      </c>
      <c r="N2" s="39" t="s">
        <v>3731</v>
      </c>
      <c r="O2" s="39" t="s">
        <v>3729</v>
      </c>
      <c r="P2" s="39" t="s">
        <v>3730</v>
      </c>
      <c r="Q2" s="39" t="s">
        <v>3731</v>
      </c>
      <c r="R2" s="39" t="s">
        <v>3729</v>
      </c>
      <c r="S2" s="39" t="s">
        <v>3730</v>
      </c>
      <c r="T2" s="39" t="s">
        <v>3731</v>
      </c>
      <c r="U2" s="39" t="s">
        <v>3729</v>
      </c>
      <c r="V2" s="39" t="s">
        <v>3730</v>
      </c>
      <c r="W2" s="39" t="s">
        <v>3731</v>
      </c>
      <c r="X2" s="39" t="s">
        <v>3729</v>
      </c>
      <c r="Y2" s="39" t="s">
        <v>3730</v>
      </c>
      <c r="Z2" s="39" t="s">
        <v>3731</v>
      </c>
      <c r="AA2" s="39" t="s">
        <v>3729</v>
      </c>
      <c r="AB2" s="39" t="s">
        <v>3730</v>
      </c>
      <c r="AC2" s="39" t="s">
        <v>3731</v>
      </c>
      <c r="AD2" s="39" t="s">
        <v>3729</v>
      </c>
      <c r="AE2" s="39" t="s">
        <v>3730</v>
      </c>
      <c r="AF2" s="39" t="s">
        <v>3731</v>
      </c>
      <c r="AG2" s="39" t="s">
        <v>3729</v>
      </c>
      <c r="AH2" s="39" t="s">
        <v>3730</v>
      </c>
      <c r="AI2" s="39" t="s">
        <v>3731</v>
      </c>
      <c r="AJ2" s="39" t="s">
        <v>3729</v>
      </c>
      <c r="AK2" s="39" t="s">
        <v>3730</v>
      </c>
      <c r="AL2" s="39" t="s">
        <v>3731</v>
      </c>
      <c r="AM2" s="39" t="s">
        <v>3729</v>
      </c>
      <c r="AN2" s="39" t="s">
        <v>3730</v>
      </c>
      <c r="AO2" s="39" t="s">
        <v>3731</v>
      </c>
      <c r="AP2" s="39" t="s">
        <v>3729</v>
      </c>
      <c r="AQ2" s="39" t="s">
        <v>3730</v>
      </c>
      <c r="AR2" s="39" t="s">
        <v>3731</v>
      </c>
      <c r="AS2" s="39" t="s">
        <v>3729</v>
      </c>
      <c r="AT2" s="39" t="s">
        <v>3730</v>
      </c>
      <c r="AU2" s="39" t="s">
        <v>3731</v>
      </c>
      <c r="AV2" s="39" t="s">
        <v>3729</v>
      </c>
      <c r="AW2" s="39" t="s">
        <v>3730</v>
      </c>
      <c r="AX2" s="39" t="s">
        <v>3731</v>
      </c>
      <c r="AY2" s="39" t="s">
        <v>3729</v>
      </c>
      <c r="AZ2" s="39" t="s">
        <v>3730</v>
      </c>
      <c r="BA2" s="39" t="s">
        <v>3731</v>
      </c>
    </row>
    <row r="3" spans="1:53" ht="16.5" x14ac:dyDescent="0.3">
      <c r="A3" s="38" t="str">
        <f>INDEX(admin_boundaries!C:C,MATCH(region_3!C3,admin_boundaries!A:A,0))</f>
        <v>PH037703000</v>
      </c>
      <c r="B3" s="38" t="str">
        <f>INDEX(admin_boundaries!E:E,MATCH(region_3!D3,admin_boundaries!D:D,0))</f>
        <v>PH037700000</v>
      </c>
      <c r="C3" s="38" t="str">
        <f>D3&amp;E3</f>
        <v>AURORADILASAG</v>
      </c>
      <c r="D3" s="40" t="s">
        <v>3541</v>
      </c>
      <c r="E3" s="40" t="s">
        <v>3568</v>
      </c>
      <c r="F3" s="12"/>
      <c r="G3" s="12"/>
      <c r="I3" s="12">
        <v>0</v>
      </c>
      <c r="J3" s="12">
        <v>50</v>
      </c>
      <c r="K3" s="10">
        <v>50</v>
      </c>
      <c r="L3" s="12"/>
      <c r="M3" s="12"/>
      <c r="N3" s="10">
        <v>0</v>
      </c>
      <c r="O3" s="12">
        <v>0</v>
      </c>
      <c r="P3" s="12">
        <v>114</v>
      </c>
      <c r="Q3" s="10">
        <v>114</v>
      </c>
      <c r="R3" s="12">
        <v>120</v>
      </c>
      <c r="S3" s="12">
        <v>0</v>
      </c>
      <c r="T3" s="10">
        <v>120</v>
      </c>
      <c r="U3" s="12">
        <v>0</v>
      </c>
      <c r="V3" s="12">
        <v>493</v>
      </c>
      <c r="W3" s="10">
        <v>493</v>
      </c>
      <c r="X3" s="12"/>
      <c r="Y3" s="12"/>
      <c r="Z3" s="10">
        <v>0</v>
      </c>
      <c r="AA3" s="12">
        <v>0</v>
      </c>
      <c r="AB3" s="12">
        <v>615</v>
      </c>
      <c r="AC3" s="10">
        <v>615</v>
      </c>
      <c r="AD3" s="12">
        <v>665</v>
      </c>
      <c r="AE3" s="12">
        <v>0</v>
      </c>
      <c r="AF3" s="10">
        <v>665</v>
      </c>
      <c r="AG3" s="12"/>
      <c r="AH3" s="12"/>
      <c r="AI3" s="10">
        <v>0</v>
      </c>
      <c r="AJ3" s="17"/>
      <c r="AK3" s="17"/>
      <c r="AL3" s="10">
        <v>0</v>
      </c>
      <c r="AM3" s="12">
        <v>57</v>
      </c>
      <c r="AN3" s="12">
        <v>118</v>
      </c>
      <c r="AO3" s="10">
        <v>175</v>
      </c>
      <c r="AP3" s="12">
        <v>0</v>
      </c>
      <c r="AQ3" s="12">
        <v>56.7</v>
      </c>
      <c r="AR3" s="10">
        <v>56.7</v>
      </c>
      <c r="AS3" s="12">
        <v>28.5</v>
      </c>
      <c r="AT3" s="12">
        <v>0</v>
      </c>
      <c r="AU3" s="10">
        <v>28.5</v>
      </c>
      <c r="AV3" s="12">
        <v>0</v>
      </c>
      <c r="AW3" s="12">
        <v>56.7</v>
      </c>
      <c r="AX3" s="10">
        <v>56.7</v>
      </c>
      <c r="AY3" s="12"/>
      <c r="AZ3" s="12"/>
      <c r="BA3" s="10">
        <v>0</v>
      </c>
    </row>
    <row r="4" spans="1:53" ht="16.5" x14ac:dyDescent="0.3">
      <c r="A4" s="38" t="str">
        <f>INDEX(admin_boundaries!C:C,MATCH(region_3!C4,admin_boundaries!A:A,0))</f>
        <v>PH037707000</v>
      </c>
      <c r="B4" s="38" t="str">
        <f>INDEX(admin_boundaries!E:E,MATCH(region_3!D4,admin_boundaries!D:D,0))</f>
        <v>PH037700000</v>
      </c>
      <c r="C4" s="38" t="str">
        <f t="shared" ref="C4:C64" si="0">D4&amp;E4</f>
        <v>AURORAMARIA AURORA</v>
      </c>
      <c r="D4" s="40" t="s">
        <v>3541</v>
      </c>
      <c r="E4" s="40" t="s">
        <v>3569</v>
      </c>
      <c r="F4" s="12"/>
      <c r="G4" s="12"/>
      <c r="I4" s="12"/>
      <c r="J4" s="12"/>
      <c r="K4" s="10">
        <v>0</v>
      </c>
      <c r="L4" s="12">
        <v>0</v>
      </c>
      <c r="M4" s="12">
        <v>348</v>
      </c>
      <c r="N4" s="10">
        <v>348</v>
      </c>
      <c r="O4" s="12">
        <v>751</v>
      </c>
      <c r="P4" s="12">
        <v>541</v>
      </c>
      <c r="Q4" s="10">
        <v>1292</v>
      </c>
      <c r="R4" s="12">
        <v>158</v>
      </c>
      <c r="S4" s="12">
        <v>803.85</v>
      </c>
      <c r="T4" s="10">
        <v>961.85</v>
      </c>
      <c r="U4" s="12">
        <v>25</v>
      </c>
      <c r="V4" s="12">
        <v>1897.6</v>
      </c>
      <c r="W4" s="10">
        <v>1922.6</v>
      </c>
      <c r="X4" s="12"/>
      <c r="Y4" s="12"/>
      <c r="Z4" s="10">
        <v>0</v>
      </c>
      <c r="AA4" s="12">
        <v>31.75</v>
      </c>
      <c r="AB4" s="12">
        <v>380.06</v>
      </c>
      <c r="AC4" s="10">
        <v>411.81</v>
      </c>
      <c r="AD4" s="12">
        <v>0</v>
      </c>
      <c r="AE4" s="12">
        <v>412.68</v>
      </c>
      <c r="AF4" s="10">
        <v>412.68</v>
      </c>
      <c r="AG4" s="12"/>
      <c r="AH4" s="12"/>
      <c r="AI4" s="10">
        <v>0</v>
      </c>
      <c r="AJ4" s="12"/>
      <c r="AK4" s="12"/>
      <c r="AL4" s="10">
        <v>0</v>
      </c>
      <c r="AM4" s="12">
        <v>5</v>
      </c>
      <c r="AN4" s="12">
        <v>80</v>
      </c>
      <c r="AO4" s="10">
        <v>85</v>
      </c>
      <c r="AP4" s="12">
        <v>0</v>
      </c>
      <c r="AQ4" s="12">
        <v>22.58</v>
      </c>
      <c r="AR4" s="10">
        <v>22.58</v>
      </c>
      <c r="AS4" s="12">
        <v>6.25</v>
      </c>
      <c r="AT4" s="12">
        <v>76.899999999999991</v>
      </c>
      <c r="AU4" s="10">
        <v>83.149999999999991</v>
      </c>
      <c r="AV4" s="12">
        <v>0</v>
      </c>
      <c r="AW4" s="12">
        <v>22.58</v>
      </c>
      <c r="AX4" s="10">
        <v>22.58</v>
      </c>
      <c r="AY4" s="12"/>
      <c r="AZ4" s="12"/>
      <c r="BA4" s="10">
        <v>0</v>
      </c>
    </row>
    <row r="5" spans="1:53" ht="16.5" x14ac:dyDescent="0.3">
      <c r="A5" s="38" t="str">
        <f>INDEX(admin_boundaries!C:C,MATCH(region_3!C5,admin_boundaries!A:A,0))</f>
        <v>PH037706000</v>
      </c>
      <c r="B5" s="38" t="str">
        <f>INDEX(admin_boundaries!E:E,MATCH(region_3!D5,admin_boundaries!D:D,0))</f>
        <v>PH037700000</v>
      </c>
      <c r="C5" s="38" t="str">
        <f t="shared" si="0"/>
        <v>AURORADIPACULAO</v>
      </c>
      <c r="D5" s="40" t="s">
        <v>3541</v>
      </c>
      <c r="E5" s="40" t="s">
        <v>3570</v>
      </c>
      <c r="F5" s="12"/>
      <c r="G5" s="12"/>
      <c r="I5" s="12"/>
      <c r="J5" s="12"/>
      <c r="K5" s="10">
        <v>0</v>
      </c>
      <c r="L5" s="12"/>
      <c r="M5" s="12"/>
      <c r="N5" s="10">
        <v>0</v>
      </c>
      <c r="O5" s="12">
        <v>90</v>
      </c>
      <c r="P5" s="12">
        <v>437</v>
      </c>
      <c r="Q5" s="10">
        <v>527</v>
      </c>
      <c r="R5" s="12">
        <v>124</v>
      </c>
      <c r="S5" s="12">
        <v>1012</v>
      </c>
      <c r="T5" s="10">
        <v>1136</v>
      </c>
      <c r="U5" s="12">
        <v>414</v>
      </c>
      <c r="V5" s="12">
        <v>1681.5</v>
      </c>
      <c r="W5" s="10">
        <v>2095.5</v>
      </c>
      <c r="X5" s="12"/>
      <c r="Y5" s="12"/>
      <c r="Z5" s="10">
        <v>0</v>
      </c>
      <c r="AA5" s="12"/>
      <c r="AB5" s="12"/>
      <c r="AC5" s="10">
        <v>0</v>
      </c>
      <c r="AD5" s="12">
        <v>0</v>
      </c>
      <c r="AE5" s="12">
        <v>736</v>
      </c>
      <c r="AF5" s="10">
        <v>736</v>
      </c>
      <c r="AG5" s="12"/>
      <c r="AH5" s="12"/>
      <c r="AI5" s="10">
        <v>0</v>
      </c>
      <c r="AJ5" s="12"/>
      <c r="AK5" s="12"/>
      <c r="AL5" s="10">
        <v>0</v>
      </c>
      <c r="AM5" s="12">
        <v>0</v>
      </c>
      <c r="AN5" s="12">
        <v>454.5</v>
      </c>
      <c r="AO5" s="10">
        <v>454.5</v>
      </c>
      <c r="AP5" s="12">
        <v>0</v>
      </c>
      <c r="AQ5" s="12">
        <v>132.65</v>
      </c>
      <c r="AR5" s="10">
        <v>132.65</v>
      </c>
      <c r="AS5" s="12"/>
      <c r="AT5" s="12"/>
      <c r="AU5" s="10">
        <v>0</v>
      </c>
      <c r="AV5" s="12">
        <v>0</v>
      </c>
      <c r="AW5" s="12">
        <v>132.65</v>
      </c>
      <c r="AX5" s="10">
        <v>132.65</v>
      </c>
      <c r="AY5" s="12"/>
      <c r="AZ5" s="12"/>
      <c r="BA5" s="10">
        <v>0</v>
      </c>
    </row>
    <row r="6" spans="1:53" ht="16.5" x14ac:dyDescent="0.3">
      <c r="A6" s="38" t="str">
        <f>INDEX(admin_boundaries!C:C,MATCH(region_3!C6,admin_boundaries!A:A,0))</f>
        <v>PH037705000</v>
      </c>
      <c r="B6" s="38" t="str">
        <f>INDEX(admin_boundaries!E:E,MATCH(region_3!D6,admin_boundaries!D:D,0))</f>
        <v>PH037700000</v>
      </c>
      <c r="C6" s="38" t="str">
        <f t="shared" si="0"/>
        <v>AURORADINGALAN</v>
      </c>
      <c r="D6" s="40" t="s">
        <v>3541</v>
      </c>
      <c r="E6" s="40" t="s">
        <v>3571</v>
      </c>
      <c r="F6" s="12"/>
      <c r="G6" s="12"/>
      <c r="I6" s="12"/>
      <c r="J6" s="12"/>
      <c r="K6" s="10">
        <v>0</v>
      </c>
      <c r="L6" s="12">
        <v>0</v>
      </c>
      <c r="M6" s="12">
        <v>18</v>
      </c>
      <c r="N6" s="10">
        <v>18</v>
      </c>
      <c r="O6" s="12">
        <v>295</v>
      </c>
      <c r="P6" s="12">
        <v>0</v>
      </c>
      <c r="Q6" s="10">
        <v>295</v>
      </c>
      <c r="R6" s="12"/>
      <c r="S6" s="12"/>
      <c r="T6" s="10">
        <v>0</v>
      </c>
      <c r="U6" s="12">
        <v>10</v>
      </c>
      <c r="V6" s="12">
        <v>120</v>
      </c>
      <c r="W6" s="10">
        <v>130</v>
      </c>
      <c r="X6" s="12"/>
      <c r="Y6" s="12"/>
      <c r="Z6" s="10">
        <v>0</v>
      </c>
      <c r="AA6" s="12">
        <v>0</v>
      </c>
      <c r="AB6" s="12">
        <v>506</v>
      </c>
      <c r="AC6" s="10">
        <v>506</v>
      </c>
      <c r="AD6" s="12"/>
      <c r="AE6" s="12"/>
      <c r="AF6" s="10">
        <v>0</v>
      </c>
      <c r="AG6" s="12"/>
      <c r="AH6" s="12"/>
      <c r="AI6" s="10">
        <v>0</v>
      </c>
      <c r="AJ6" s="12"/>
      <c r="AK6" s="12"/>
      <c r="AL6" s="10">
        <v>0</v>
      </c>
      <c r="AM6" s="12">
        <v>0</v>
      </c>
      <c r="AN6" s="12">
        <v>3</v>
      </c>
      <c r="AO6" s="10">
        <v>3</v>
      </c>
      <c r="AP6" s="12"/>
      <c r="AQ6" s="12"/>
      <c r="AR6" s="10">
        <v>0</v>
      </c>
      <c r="AS6" s="12"/>
      <c r="AT6" s="12"/>
      <c r="AU6" s="10">
        <v>0</v>
      </c>
      <c r="AV6" s="12"/>
      <c r="AW6" s="12"/>
      <c r="AX6" s="10">
        <v>0</v>
      </c>
      <c r="AY6" s="12"/>
      <c r="AZ6" s="12"/>
      <c r="BA6" s="10">
        <v>0</v>
      </c>
    </row>
    <row r="7" spans="1:53" ht="16.5" x14ac:dyDescent="0.3">
      <c r="A7" s="38" t="str">
        <f>INDEX(admin_boundaries!C:C,MATCH(region_3!C7,admin_boundaries!A:A,0))</f>
        <v>PH037704000</v>
      </c>
      <c r="B7" s="38" t="str">
        <f>INDEX(admin_boundaries!E:E,MATCH(region_3!D7,admin_boundaries!D:D,0))</f>
        <v>PH037700000</v>
      </c>
      <c r="C7" s="38" t="str">
        <f t="shared" si="0"/>
        <v>AURORADINALUNGAN</v>
      </c>
      <c r="D7" s="40" t="s">
        <v>3541</v>
      </c>
      <c r="E7" s="40" t="s">
        <v>3572</v>
      </c>
      <c r="F7" s="12"/>
      <c r="G7" s="12"/>
      <c r="I7" s="12">
        <v>0</v>
      </c>
      <c r="J7" s="12">
        <v>23</v>
      </c>
      <c r="K7" s="10">
        <v>23</v>
      </c>
      <c r="L7" s="12"/>
      <c r="M7" s="12"/>
      <c r="N7" s="10">
        <v>0</v>
      </c>
      <c r="O7" s="12">
        <v>7.75</v>
      </c>
      <c r="P7" s="12">
        <v>60</v>
      </c>
      <c r="Q7" s="10">
        <v>67.75</v>
      </c>
      <c r="R7" s="12"/>
      <c r="S7" s="12"/>
      <c r="T7" s="10">
        <v>0</v>
      </c>
      <c r="U7" s="12">
        <v>0</v>
      </c>
      <c r="V7" s="12">
        <v>252</v>
      </c>
      <c r="W7" s="10">
        <v>252</v>
      </c>
      <c r="X7" s="12"/>
      <c r="Y7" s="12"/>
      <c r="Z7" s="10">
        <v>0</v>
      </c>
      <c r="AA7" s="12">
        <v>0</v>
      </c>
      <c r="AB7" s="12">
        <v>106.25</v>
      </c>
      <c r="AC7" s="10">
        <v>106.25</v>
      </c>
      <c r="AD7" s="12">
        <v>0</v>
      </c>
      <c r="AE7" s="12">
        <v>112</v>
      </c>
      <c r="AF7" s="10">
        <v>112</v>
      </c>
      <c r="AG7" s="12"/>
      <c r="AH7" s="12"/>
      <c r="AI7" s="10">
        <v>0</v>
      </c>
      <c r="AJ7" s="12"/>
      <c r="AK7" s="12"/>
      <c r="AL7" s="10">
        <v>0</v>
      </c>
      <c r="AM7" s="12"/>
      <c r="AN7" s="12"/>
      <c r="AO7" s="10">
        <v>0</v>
      </c>
      <c r="AP7" s="12"/>
      <c r="AQ7" s="12"/>
      <c r="AR7" s="10">
        <v>0</v>
      </c>
      <c r="AS7" s="12">
        <v>0</v>
      </c>
      <c r="AT7" s="12">
        <v>52</v>
      </c>
      <c r="AU7" s="10">
        <v>52</v>
      </c>
      <c r="AV7" s="12"/>
      <c r="AW7" s="12"/>
      <c r="AX7" s="10">
        <v>0</v>
      </c>
      <c r="AY7" s="12">
        <v>0</v>
      </c>
      <c r="AZ7" s="12">
        <v>54.730000000000004</v>
      </c>
      <c r="BA7" s="10">
        <v>54.730000000000004</v>
      </c>
    </row>
    <row r="8" spans="1:53" ht="16.5" x14ac:dyDescent="0.3">
      <c r="A8" s="38" t="str">
        <f>INDEX(admin_boundaries!C:C,MATCH(region_3!C8,admin_boundaries!A:A,0))</f>
        <v>PH037702000</v>
      </c>
      <c r="B8" s="38" t="str">
        <f>INDEX(admin_boundaries!E:E,MATCH(region_3!D8,admin_boundaries!D:D,0))</f>
        <v>PH037700000</v>
      </c>
      <c r="C8" s="38" t="str">
        <f t="shared" si="0"/>
        <v>AURORACASIGURAN</v>
      </c>
      <c r="D8" s="40" t="s">
        <v>3541</v>
      </c>
      <c r="E8" s="40" t="s">
        <v>3573</v>
      </c>
      <c r="F8" s="12"/>
      <c r="G8" s="12"/>
      <c r="I8" s="12">
        <v>0</v>
      </c>
      <c r="J8" s="12">
        <v>307.5</v>
      </c>
      <c r="K8" s="10">
        <v>307.5</v>
      </c>
      <c r="L8" s="12"/>
      <c r="M8" s="12"/>
      <c r="N8" s="10">
        <v>0</v>
      </c>
      <c r="O8" s="12">
        <v>590</v>
      </c>
      <c r="P8" s="12">
        <v>0</v>
      </c>
      <c r="Q8" s="10">
        <v>590</v>
      </c>
      <c r="R8" s="12"/>
      <c r="S8" s="12"/>
      <c r="T8" s="10">
        <v>0</v>
      </c>
      <c r="U8" s="12">
        <v>0</v>
      </c>
      <c r="V8" s="12">
        <v>1260</v>
      </c>
      <c r="W8" s="10">
        <v>1260</v>
      </c>
      <c r="X8" s="12"/>
      <c r="Y8" s="12"/>
      <c r="Z8" s="10">
        <v>0</v>
      </c>
      <c r="AA8" s="12">
        <v>3.7</v>
      </c>
      <c r="AB8" s="12">
        <v>863</v>
      </c>
      <c r="AC8" s="10">
        <v>866.7</v>
      </c>
      <c r="AD8" s="12">
        <v>0</v>
      </c>
      <c r="AE8" s="12">
        <v>790</v>
      </c>
      <c r="AF8" s="10">
        <v>790</v>
      </c>
      <c r="AG8" s="12"/>
      <c r="AH8" s="12"/>
      <c r="AI8" s="10">
        <v>0</v>
      </c>
      <c r="AJ8" s="12"/>
      <c r="AK8" s="12"/>
      <c r="AL8" s="10">
        <v>0</v>
      </c>
      <c r="AM8" s="12">
        <v>0</v>
      </c>
      <c r="AN8" s="12">
        <v>290</v>
      </c>
      <c r="AO8" s="10">
        <v>290</v>
      </c>
      <c r="AP8" s="12">
        <v>0</v>
      </c>
      <c r="AQ8" s="12">
        <v>165.15</v>
      </c>
      <c r="AR8" s="10">
        <v>165.15</v>
      </c>
      <c r="AS8" s="12"/>
      <c r="AT8" s="12"/>
      <c r="AU8" s="10">
        <v>0</v>
      </c>
      <c r="AV8" s="12">
        <v>0</v>
      </c>
      <c r="AW8" s="12">
        <v>165.15</v>
      </c>
      <c r="AX8" s="10">
        <v>165.15</v>
      </c>
      <c r="AY8" s="12">
        <v>0</v>
      </c>
      <c r="AZ8" s="12">
        <v>65.5</v>
      </c>
      <c r="BA8" s="10">
        <v>65.5</v>
      </c>
    </row>
    <row r="9" spans="1:53" ht="16.5" x14ac:dyDescent="0.3">
      <c r="A9" s="38" t="str">
        <f>INDEX(admin_boundaries!C:C,MATCH(region_3!C9,admin_boundaries!A:A,0))</f>
        <v>PH037708000</v>
      </c>
      <c r="B9" s="38" t="str">
        <f>INDEX(admin_boundaries!E:E,MATCH(region_3!D9,admin_boundaries!D:D,0))</f>
        <v>PH037700000</v>
      </c>
      <c r="C9" s="38" t="str">
        <f t="shared" si="0"/>
        <v>AURORASAN LUIS</v>
      </c>
      <c r="D9" s="40" t="s">
        <v>3541</v>
      </c>
      <c r="E9" s="40" t="s">
        <v>3574</v>
      </c>
      <c r="F9" s="12"/>
      <c r="G9" s="12"/>
      <c r="I9" s="12"/>
      <c r="J9" s="12"/>
      <c r="K9" s="10">
        <v>0</v>
      </c>
      <c r="L9" s="12">
        <v>0</v>
      </c>
      <c r="M9" s="12">
        <v>92</v>
      </c>
      <c r="N9" s="10">
        <v>92</v>
      </c>
      <c r="O9" s="12">
        <v>20</v>
      </c>
      <c r="P9" s="12">
        <v>100</v>
      </c>
      <c r="Q9" s="10">
        <v>120</v>
      </c>
      <c r="R9" s="12"/>
      <c r="S9" s="12"/>
      <c r="T9" s="10">
        <v>0</v>
      </c>
      <c r="U9" s="12">
        <v>0</v>
      </c>
      <c r="V9" s="12">
        <v>124.3</v>
      </c>
      <c r="W9" s="10">
        <v>124.3</v>
      </c>
      <c r="X9" s="12"/>
      <c r="Y9" s="12"/>
      <c r="Z9" s="10">
        <v>0</v>
      </c>
      <c r="AA9" s="12">
        <v>2</v>
      </c>
      <c r="AB9" s="12">
        <v>170</v>
      </c>
      <c r="AC9" s="10">
        <v>172</v>
      </c>
      <c r="AD9" s="12">
        <v>0</v>
      </c>
      <c r="AE9" s="12">
        <v>91.75</v>
      </c>
      <c r="AF9" s="10">
        <v>91.75</v>
      </c>
      <c r="AG9" s="12"/>
      <c r="AH9" s="12"/>
      <c r="AI9" s="10">
        <v>0</v>
      </c>
      <c r="AJ9" s="12"/>
      <c r="AK9" s="12"/>
      <c r="AL9" s="10">
        <v>0</v>
      </c>
      <c r="AM9" s="12">
        <v>15</v>
      </c>
      <c r="AN9" s="12">
        <v>101</v>
      </c>
      <c r="AO9" s="10">
        <v>116</v>
      </c>
      <c r="AP9" s="12"/>
      <c r="AQ9" s="12"/>
      <c r="AR9" s="10">
        <v>0</v>
      </c>
      <c r="AS9" s="12">
        <v>0</v>
      </c>
      <c r="AT9" s="12">
        <v>19.75</v>
      </c>
      <c r="AU9" s="10">
        <v>19.75</v>
      </c>
      <c r="AV9" s="12"/>
      <c r="AW9" s="12"/>
      <c r="AX9" s="10">
        <v>0</v>
      </c>
      <c r="AY9" s="12">
        <v>0</v>
      </c>
      <c r="AZ9" s="12">
        <v>16.899999999999999</v>
      </c>
      <c r="BA9" s="10">
        <v>16.899999999999999</v>
      </c>
    </row>
    <row r="10" spans="1:53" ht="16.5" x14ac:dyDescent="0.3">
      <c r="A10" s="38" t="str">
        <f>INDEX(admin_boundaries!C:C,MATCH(region_3!C10,admin_boundaries!A:A,0))</f>
        <v>PH037701000</v>
      </c>
      <c r="B10" s="38" t="str">
        <f>INDEX(admin_boundaries!E:E,MATCH(region_3!D10,admin_boundaries!D:D,0))</f>
        <v>PH037700000</v>
      </c>
      <c r="C10" s="38" t="str">
        <f t="shared" si="0"/>
        <v>AURORABALER</v>
      </c>
      <c r="D10" s="40" t="s">
        <v>3541</v>
      </c>
      <c r="E10" s="40" t="s">
        <v>3575</v>
      </c>
      <c r="F10" s="12"/>
      <c r="G10" s="12"/>
      <c r="I10" s="12"/>
      <c r="J10" s="12"/>
      <c r="K10" s="10">
        <v>0</v>
      </c>
      <c r="L10" s="12">
        <v>6.25</v>
      </c>
      <c r="M10" s="12">
        <v>60.5</v>
      </c>
      <c r="N10" s="10">
        <v>66.75</v>
      </c>
      <c r="O10" s="12">
        <v>57.75</v>
      </c>
      <c r="P10" s="12">
        <v>629</v>
      </c>
      <c r="Q10" s="10">
        <v>686.75</v>
      </c>
      <c r="R10" s="12">
        <v>150.25</v>
      </c>
      <c r="S10" s="12">
        <v>100</v>
      </c>
      <c r="T10" s="10">
        <v>250.25</v>
      </c>
      <c r="U10" s="12">
        <v>94</v>
      </c>
      <c r="V10" s="12">
        <v>654.25</v>
      </c>
      <c r="W10" s="10">
        <v>748.25</v>
      </c>
      <c r="X10" s="12"/>
      <c r="Y10" s="12"/>
      <c r="Z10" s="10">
        <v>0</v>
      </c>
      <c r="AA10" s="12">
        <v>2</v>
      </c>
      <c r="AB10" s="12">
        <v>104.25</v>
      </c>
      <c r="AC10" s="10">
        <v>106.25</v>
      </c>
      <c r="AD10" s="12">
        <v>0</v>
      </c>
      <c r="AE10" s="12">
        <v>67.5</v>
      </c>
      <c r="AF10" s="10">
        <v>67.5</v>
      </c>
      <c r="AG10" s="12"/>
      <c r="AH10" s="12"/>
      <c r="AI10" s="10">
        <v>0</v>
      </c>
      <c r="AJ10" s="12"/>
      <c r="AK10" s="12"/>
      <c r="AL10" s="10">
        <v>0</v>
      </c>
      <c r="AM10" s="12">
        <v>110</v>
      </c>
      <c r="AN10" s="12">
        <v>33.6</v>
      </c>
      <c r="AO10" s="10">
        <v>143.6</v>
      </c>
      <c r="AP10" s="12"/>
      <c r="AQ10" s="12"/>
      <c r="AR10" s="10">
        <v>0</v>
      </c>
      <c r="AS10" s="12">
        <v>27</v>
      </c>
      <c r="AT10" s="12">
        <v>73.550000000000011</v>
      </c>
      <c r="AU10" s="10">
        <v>100.55000000000001</v>
      </c>
      <c r="AV10" s="12"/>
      <c r="AW10" s="12"/>
      <c r="AX10" s="10">
        <v>0</v>
      </c>
      <c r="AY10" s="12"/>
      <c r="AZ10" s="12"/>
      <c r="BA10" s="10">
        <v>0</v>
      </c>
    </row>
    <row r="11" spans="1:53" ht="16.5" x14ac:dyDescent="0.3">
      <c r="A11" s="38" t="str">
        <f>INDEX(admin_boundaries!C:C,MATCH(region_3!C11,admin_boundaries!A:A,0))</f>
        <v>PH030804000</v>
      </c>
      <c r="B11" s="38" t="str">
        <f>INDEX(admin_boundaries!E:E,MATCH(region_3!D11,admin_boundaries!D:D,0))</f>
        <v>PH030800000</v>
      </c>
      <c r="C11" s="38" t="str">
        <f t="shared" si="0"/>
        <v>BATAANDINALUPIHAN</v>
      </c>
      <c r="D11" s="40" t="s">
        <v>3576</v>
      </c>
      <c r="E11" s="40" t="s">
        <v>3582</v>
      </c>
      <c r="F11" s="12">
        <v>0</v>
      </c>
      <c r="G11" s="12">
        <v>2</v>
      </c>
      <c r="H11" s="10">
        <v>2</v>
      </c>
      <c r="I11" s="12">
        <v>0</v>
      </c>
      <c r="J11" s="12">
        <v>571</v>
      </c>
      <c r="K11" s="10">
        <v>571</v>
      </c>
      <c r="L11" s="12"/>
      <c r="M11" s="12"/>
      <c r="N11" s="10">
        <v>0</v>
      </c>
      <c r="O11" s="12">
        <v>0</v>
      </c>
      <c r="P11" s="12">
        <v>1986</v>
      </c>
      <c r="Q11" s="10">
        <v>1986</v>
      </c>
      <c r="R11" s="12">
        <v>0</v>
      </c>
      <c r="S11" s="12">
        <v>75</v>
      </c>
      <c r="T11" s="10">
        <v>75</v>
      </c>
      <c r="U11" s="12">
        <v>0</v>
      </c>
      <c r="V11" s="12">
        <v>472.5</v>
      </c>
      <c r="W11" s="10">
        <v>472.5</v>
      </c>
      <c r="X11" s="12">
        <v>3</v>
      </c>
      <c r="Y11" s="12">
        <v>57.5</v>
      </c>
      <c r="Z11" s="10">
        <v>60.5</v>
      </c>
      <c r="AA11" s="12">
        <v>0</v>
      </c>
      <c r="AB11" s="12">
        <v>61</v>
      </c>
      <c r="AC11" s="10">
        <v>61</v>
      </c>
      <c r="AD11" s="12"/>
      <c r="AE11" s="12"/>
      <c r="AF11" s="10">
        <v>0</v>
      </c>
      <c r="AG11" s="12"/>
      <c r="AH11" s="12"/>
      <c r="AI11" s="10">
        <v>0</v>
      </c>
      <c r="AJ11" s="12"/>
      <c r="AK11" s="12"/>
      <c r="AL11" s="10">
        <v>0</v>
      </c>
      <c r="AM11" s="12"/>
      <c r="AN11" s="12"/>
      <c r="AO11" s="10">
        <v>0</v>
      </c>
      <c r="AP11" s="12"/>
      <c r="AQ11" s="12"/>
      <c r="AR11" s="10">
        <v>0</v>
      </c>
      <c r="AS11" s="12"/>
      <c r="AT11" s="12"/>
      <c r="AU11" s="10">
        <v>0</v>
      </c>
      <c r="AV11" s="12"/>
      <c r="AW11" s="12"/>
      <c r="AX11" s="10">
        <v>0</v>
      </c>
      <c r="AY11" s="12">
        <v>158</v>
      </c>
      <c r="AZ11" s="12">
        <v>83.9</v>
      </c>
      <c r="BA11" s="10">
        <v>241.9</v>
      </c>
    </row>
    <row r="12" spans="1:53" ht="16.5" x14ac:dyDescent="0.3">
      <c r="A12" s="38" t="str">
        <f>INDEX(admin_boundaries!C:C,MATCH(region_3!C12,admin_boundaries!A:A,0))</f>
        <v>PH030805000</v>
      </c>
      <c r="B12" s="38" t="str">
        <f>INDEX(admin_boundaries!E:E,MATCH(region_3!D12,admin_boundaries!D:D,0))</f>
        <v>PH030800000</v>
      </c>
      <c r="C12" s="38" t="str">
        <f t="shared" si="0"/>
        <v>BATAANHERMOSA</v>
      </c>
      <c r="D12" s="40" t="s">
        <v>3576</v>
      </c>
      <c r="E12" s="40" t="s">
        <v>3583</v>
      </c>
      <c r="F12" s="12">
        <v>0</v>
      </c>
      <c r="G12" s="12">
        <v>262</v>
      </c>
      <c r="H12" s="10">
        <v>262</v>
      </c>
      <c r="I12" s="12">
        <v>0</v>
      </c>
      <c r="J12" s="12">
        <v>200</v>
      </c>
      <c r="K12" s="10">
        <v>200</v>
      </c>
      <c r="L12" s="12"/>
      <c r="M12" s="12"/>
      <c r="N12" s="10">
        <v>0</v>
      </c>
      <c r="O12" s="12">
        <v>0</v>
      </c>
      <c r="P12" s="12">
        <v>1620</v>
      </c>
      <c r="Q12" s="10">
        <v>1620</v>
      </c>
      <c r="R12" s="12">
        <v>0</v>
      </c>
      <c r="S12" s="12">
        <v>83.2</v>
      </c>
      <c r="T12" s="10">
        <v>83.2</v>
      </c>
      <c r="U12" s="12">
        <v>150</v>
      </c>
      <c r="V12" s="12">
        <v>455</v>
      </c>
      <c r="W12" s="10">
        <v>605</v>
      </c>
      <c r="X12" s="12"/>
      <c r="Y12" s="12"/>
      <c r="Z12" s="10">
        <v>0</v>
      </c>
      <c r="AA12" s="12"/>
      <c r="AB12" s="12"/>
      <c r="AC12" s="10">
        <v>0</v>
      </c>
      <c r="AD12" s="12"/>
      <c r="AE12" s="12"/>
      <c r="AF12" s="10">
        <v>0</v>
      </c>
      <c r="AG12" s="12"/>
      <c r="AH12" s="12"/>
      <c r="AI12" s="10">
        <v>0</v>
      </c>
      <c r="AJ12" s="12"/>
      <c r="AK12" s="12"/>
      <c r="AL12" s="10">
        <v>0</v>
      </c>
      <c r="AM12" s="12"/>
      <c r="AN12" s="12"/>
      <c r="AO12" s="10">
        <v>0</v>
      </c>
      <c r="AP12" s="12">
        <v>39.500000000000007</v>
      </c>
      <c r="AQ12" s="12">
        <v>65.5</v>
      </c>
      <c r="AR12" s="10">
        <v>105</v>
      </c>
      <c r="AS12" s="12">
        <v>50.4</v>
      </c>
      <c r="AT12" s="12">
        <v>112.3</v>
      </c>
      <c r="AU12" s="10">
        <v>162.69999999999999</v>
      </c>
      <c r="AV12" s="12">
        <v>39.500000000000007</v>
      </c>
      <c r="AW12" s="12">
        <v>65.5</v>
      </c>
      <c r="AX12" s="10">
        <v>105</v>
      </c>
      <c r="AY12" s="12">
        <v>209.2</v>
      </c>
      <c r="AZ12" s="12">
        <v>0</v>
      </c>
      <c r="BA12" s="10">
        <v>209.2</v>
      </c>
    </row>
    <row r="13" spans="1:53" ht="16.5" x14ac:dyDescent="0.3">
      <c r="A13" s="38" t="str">
        <f>INDEX(admin_boundaries!C:C,MATCH(region_3!C13,admin_boundaries!A:A,0))</f>
        <v>PH030809000</v>
      </c>
      <c r="B13" s="38" t="str">
        <f>INDEX(admin_boundaries!E:E,MATCH(region_3!D13,admin_boundaries!D:D,0))</f>
        <v>PH030800000</v>
      </c>
      <c r="C13" s="38" t="str">
        <f t="shared" si="0"/>
        <v>BATAANORANI</v>
      </c>
      <c r="D13" s="40" t="s">
        <v>3576</v>
      </c>
      <c r="E13" s="40" t="s">
        <v>3584</v>
      </c>
      <c r="F13" s="12">
        <v>0</v>
      </c>
      <c r="G13" s="12">
        <v>247</v>
      </c>
      <c r="H13" s="10">
        <v>247</v>
      </c>
      <c r="I13" s="12">
        <v>0</v>
      </c>
      <c r="J13" s="12">
        <v>807</v>
      </c>
      <c r="K13" s="10">
        <v>807</v>
      </c>
      <c r="L13" s="12"/>
      <c r="M13" s="12"/>
      <c r="N13" s="10">
        <v>0</v>
      </c>
      <c r="O13" s="12">
        <v>0</v>
      </c>
      <c r="P13" s="12">
        <v>651.75</v>
      </c>
      <c r="Q13" s="10">
        <v>651.75</v>
      </c>
      <c r="R13" s="12"/>
      <c r="S13" s="12"/>
      <c r="T13" s="10">
        <v>0</v>
      </c>
      <c r="U13" s="12">
        <v>0</v>
      </c>
      <c r="V13" s="12">
        <v>528</v>
      </c>
      <c r="W13" s="10">
        <v>528</v>
      </c>
      <c r="X13" s="12"/>
      <c r="Y13" s="12"/>
      <c r="Z13" s="10">
        <v>0</v>
      </c>
      <c r="AA13" s="12">
        <v>0</v>
      </c>
      <c r="AB13" s="12">
        <v>216</v>
      </c>
      <c r="AC13" s="10">
        <v>216</v>
      </c>
      <c r="AD13" s="12"/>
      <c r="AE13" s="12"/>
      <c r="AF13" s="10">
        <v>0</v>
      </c>
      <c r="AG13" s="12"/>
      <c r="AH13" s="12"/>
      <c r="AI13" s="10">
        <v>0</v>
      </c>
      <c r="AJ13" s="12"/>
      <c r="AK13" s="12"/>
      <c r="AL13" s="10">
        <v>0</v>
      </c>
      <c r="AM13" s="12"/>
      <c r="AN13" s="12"/>
      <c r="AO13" s="10">
        <v>0</v>
      </c>
      <c r="AP13" s="12">
        <v>0</v>
      </c>
      <c r="AQ13" s="12">
        <v>5.6</v>
      </c>
      <c r="AR13" s="10">
        <v>5.6</v>
      </c>
      <c r="AS13" s="12">
        <v>4.8499999999999996</v>
      </c>
      <c r="AT13" s="12">
        <v>13.6</v>
      </c>
      <c r="AU13" s="10">
        <v>18.45</v>
      </c>
      <c r="AV13" s="12">
        <v>0</v>
      </c>
      <c r="AW13" s="12">
        <v>5.6</v>
      </c>
      <c r="AX13" s="10">
        <v>5.6</v>
      </c>
      <c r="AY13" s="12">
        <v>26.3</v>
      </c>
      <c r="AZ13" s="12">
        <v>22</v>
      </c>
      <c r="BA13" s="10">
        <v>48.3</v>
      </c>
    </row>
    <row r="14" spans="1:53" ht="16.5" x14ac:dyDescent="0.3">
      <c r="A14" s="38" t="str">
        <f>INDEX(admin_boundaries!C:C,MATCH(region_3!C14,admin_boundaries!A:A,0))</f>
        <v>PH030812000</v>
      </c>
      <c r="B14" s="38" t="str">
        <f>INDEX(admin_boundaries!E:E,MATCH(region_3!D14,admin_boundaries!D:D,0))</f>
        <v>PH030800000</v>
      </c>
      <c r="C14" s="38" t="str">
        <f t="shared" si="0"/>
        <v>BATAANSAMAL</v>
      </c>
      <c r="D14" s="40" t="s">
        <v>3576</v>
      </c>
      <c r="E14" s="40" t="s">
        <v>3585</v>
      </c>
      <c r="F14" s="12">
        <v>0</v>
      </c>
      <c r="G14" s="12">
        <v>252</v>
      </c>
      <c r="H14" s="10">
        <v>252</v>
      </c>
      <c r="I14" s="12"/>
      <c r="J14" s="12"/>
      <c r="K14" s="10">
        <v>0</v>
      </c>
      <c r="L14" s="12"/>
      <c r="M14" s="12"/>
      <c r="N14" s="10">
        <v>0</v>
      </c>
      <c r="O14" s="12">
        <v>0</v>
      </c>
      <c r="P14" s="12">
        <v>1160</v>
      </c>
      <c r="Q14" s="10">
        <v>1160</v>
      </c>
      <c r="R14" s="12"/>
      <c r="S14" s="12"/>
      <c r="T14" s="10">
        <v>0</v>
      </c>
      <c r="U14" s="12">
        <v>0</v>
      </c>
      <c r="V14" s="12">
        <v>649</v>
      </c>
      <c r="W14" s="10">
        <v>649</v>
      </c>
      <c r="X14" s="12"/>
      <c r="Y14" s="12"/>
      <c r="Z14" s="10">
        <v>0</v>
      </c>
      <c r="AA14" s="12">
        <v>0</v>
      </c>
      <c r="AB14" s="12">
        <v>121</v>
      </c>
      <c r="AC14" s="10">
        <v>121</v>
      </c>
      <c r="AD14" s="12"/>
      <c r="AE14" s="12"/>
      <c r="AF14" s="10">
        <v>0</v>
      </c>
      <c r="AG14" s="12"/>
      <c r="AH14" s="12"/>
      <c r="AI14" s="10">
        <v>0</v>
      </c>
      <c r="AJ14" s="12"/>
      <c r="AK14" s="12"/>
      <c r="AL14" s="10">
        <v>0</v>
      </c>
      <c r="AM14" s="12"/>
      <c r="AN14" s="12"/>
      <c r="AO14" s="10">
        <v>0</v>
      </c>
      <c r="AP14" s="12"/>
      <c r="AQ14" s="12"/>
      <c r="AR14" s="10">
        <v>0</v>
      </c>
      <c r="AS14" s="12">
        <v>0</v>
      </c>
      <c r="AT14" s="12">
        <v>165</v>
      </c>
      <c r="AU14" s="10">
        <v>165</v>
      </c>
      <c r="AV14" s="12"/>
      <c r="AW14" s="12"/>
      <c r="AX14" s="10">
        <v>0</v>
      </c>
      <c r="AY14" s="12">
        <v>0</v>
      </c>
      <c r="AZ14" s="12">
        <v>48.1</v>
      </c>
      <c r="BA14" s="10">
        <v>48.1</v>
      </c>
    </row>
    <row r="15" spans="1:53" ht="16.5" x14ac:dyDescent="0.3">
      <c r="A15" s="38" t="str">
        <f>INDEX(admin_boundaries!C:C,MATCH(region_3!C15,admin_boundaries!A:A,0))</f>
        <v>PH030801000</v>
      </c>
      <c r="B15" s="38" t="str">
        <f>INDEX(admin_boundaries!E:E,MATCH(region_3!D15,admin_boundaries!D:D,0))</f>
        <v>PH030800000</v>
      </c>
      <c r="C15" s="38" t="str">
        <f t="shared" si="0"/>
        <v>BATAANABUCAY</v>
      </c>
      <c r="D15" s="40" t="s">
        <v>3576</v>
      </c>
      <c r="E15" s="40" t="s">
        <v>3586</v>
      </c>
      <c r="F15" s="12">
        <v>6.75</v>
      </c>
      <c r="G15" s="12">
        <v>0</v>
      </c>
      <c r="H15" s="10">
        <v>6.75</v>
      </c>
      <c r="I15" s="12"/>
      <c r="J15" s="12"/>
      <c r="K15" s="10">
        <v>0</v>
      </c>
      <c r="L15" s="12"/>
      <c r="M15" s="12"/>
      <c r="N15" s="10">
        <v>0</v>
      </c>
      <c r="O15" s="12">
        <v>44</v>
      </c>
      <c r="P15" s="12">
        <v>0</v>
      </c>
      <c r="Q15" s="10">
        <v>44</v>
      </c>
      <c r="R15" s="12"/>
      <c r="S15" s="12"/>
      <c r="T15" s="10">
        <v>0</v>
      </c>
      <c r="U15" s="12">
        <v>0</v>
      </c>
      <c r="V15" s="12">
        <v>110</v>
      </c>
      <c r="W15" s="10">
        <v>110</v>
      </c>
      <c r="X15" s="12"/>
      <c r="Y15" s="12"/>
      <c r="Z15" s="10">
        <v>0</v>
      </c>
      <c r="AA15" s="12"/>
      <c r="AB15" s="12"/>
      <c r="AC15" s="10">
        <v>0</v>
      </c>
      <c r="AD15" s="12"/>
      <c r="AE15" s="12"/>
      <c r="AF15" s="10">
        <v>0</v>
      </c>
      <c r="AG15" s="12"/>
      <c r="AH15" s="12"/>
      <c r="AI15" s="10">
        <v>0</v>
      </c>
      <c r="AJ15" s="12"/>
      <c r="AK15" s="12"/>
      <c r="AL15" s="10">
        <v>0</v>
      </c>
      <c r="AM15" s="12"/>
      <c r="AN15" s="12"/>
      <c r="AO15" s="10">
        <v>0</v>
      </c>
      <c r="AP15" s="12"/>
      <c r="AQ15" s="12"/>
      <c r="AR15" s="10">
        <v>0</v>
      </c>
      <c r="AS15" s="12"/>
      <c r="AT15" s="12"/>
      <c r="AU15" s="10">
        <v>0</v>
      </c>
      <c r="AV15" s="12"/>
      <c r="AW15" s="12"/>
      <c r="AX15" s="10">
        <v>0</v>
      </c>
      <c r="AY15" s="12">
        <v>3.5</v>
      </c>
      <c r="AZ15" s="12">
        <v>9</v>
      </c>
      <c r="BA15" s="10">
        <v>12.5</v>
      </c>
    </row>
    <row r="16" spans="1:53" ht="16.5" x14ac:dyDescent="0.3">
      <c r="A16" s="38" t="str">
        <f>INDEX(admin_boundaries!C:C,MATCH(region_3!C16,admin_boundaries!A:A,0))</f>
        <v>PH030808000</v>
      </c>
      <c r="B16" s="38" t="str">
        <f>INDEX(admin_boundaries!E:E,MATCH(region_3!D16,admin_boundaries!D:D,0))</f>
        <v>PH030800000</v>
      </c>
      <c r="C16" s="38" t="str">
        <f t="shared" si="0"/>
        <v>BATAANMORONG</v>
      </c>
      <c r="D16" s="40" t="s">
        <v>3576</v>
      </c>
      <c r="E16" s="40" t="s">
        <v>3587</v>
      </c>
      <c r="F16" s="12">
        <v>0</v>
      </c>
      <c r="G16" s="12">
        <v>7.5</v>
      </c>
      <c r="H16" s="10">
        <v>7.5</v>
      </c>
      <c r="I16" s="12"/>
      <c r="J16" s="12"/>
      <c r="K16" s="10">
        <v>0</v>
      </c>
      <c r="L16" s="12">
        <v>0</v>
      </c>
      <c r="M16" s="12">
        <v>183.75</v>
      </c>
      <c r="N16" s="10">
        <v>183.75</v>
      </c>
      <c r="O16" s="12">
        <v>0</v>
      </c>
      <c r="P16" s="12">
        <v>254</v>
      </c>
      <c r="Q16" s="10">
        <v>254</v>
      </c>
      <c r="R16" s="12"/>
      <c r="S16" s="12"/>
      <c r="T16" s="10">
        <v>0</v>
      </c>
      <c r="U16" s="12">
        <v>0</v>
      </c>
      <c r="V16" s="12">
        <v>90.5</v>
      </c>
      <c r="W16" s="10">
        <v>90.5</v>
      </c>
      <c r="X16" s="12"/>
      <c r="Y16" s="12"/>
      <c r="Z16" s="10">
        <v>0</v>
      </c>
      <c r="AA16" s="12">
        <v>0</v>
      </c>
      <c r="AB16" s="12">
        <v>11.25</v>
      </c>
      <c r="AC16" s="10">
        <v>11.25</v>
      </c>
      <c r="AD16" s="12">
        <v>0</v>
      </c>
      <c r="AE16" s="12">
        <v>47.75</v>
      </c>
      <c r="AF16" s="10">
        <v>47.75</v>
      </c>
      <c r="AG16" s="12"/>
      <c r="AH16" s="12"/>
      <c r="AI16" s="10">
        <v>0</v>
      </c>
      <c r="AJ16" s="12"/>
      <c r="AK16" s="12"/>
      <c r="AL16" s="10">
        <v>0</v>
      </c>
      <c r="AM16" s="12"/>
      <c r="AN16" s="12"/>
      <c r="AO16" s="10">
        <v>0</v>
      </c>
      <c r="AP16" s="12">
        <v>0</v>
      </c>
      <c r="AQ16" s="12">
        <v>137.5</v>
      </c>
      <c r="AR16" s="10">
        <v>137.5</v>
      </c>
      <c r="AS16" s="12">
        <v>0</v>
      </c>
      <c r="AT16" s="12">
        <v>132.25</v>
      </c>
      <c r="AU16" s="10">
        <v>132.25</v>
      </c>
      <c r="AV16" s="12">
        <v>0</v>
      </c>
      <c r="AW16" s="12">
        <v>137.5</v>
      </c>
      <c r="AX16" s="10">
        <v>137.5</v>
      </c>
      <c r="AY16" s="12">
        <v>43.75</v>
      </c>
      <c r="AZ16" s="12">
        <v>42</v>
      </c>
      <c r="BA16" s="10">
        <v>85.75</v>
      </c>
    </row>
    <row r="17" spans="1:53" ht="16.5" x14ac:dyDescent="0.3">
      <c r="A17" s="38" t="str">
        <f>INDEX(admin_boundaries!C:C,MATCH(region_3!C17,admin_boundaries!A:A,0))</f>
        <v>PH030803000</v>
      </c>
      <c r="B17" s="38" t="str">
        <f>INDEX(admin_boundaries!E:E,MATCH(region_3!D17,admin_boundaries!D:D,0))</f>
        <v>PH030800000</v>
      </c>
      <c r="C17" s="38" t="str">
        <f t="shared" si="0"/>
        <v>BATAANCity of Balanga</v>
      </c>
      <c r="D17" s="40" t="s">
        <v>3576</v>
      </c>
      <c r="E17" s="41" t="s">
        <v>970</v>
      </c>
      <c r="F17" s="12"/>
      <c r="G17" s="12"/>
      <c r="H17" s="10">
        <v>0</v>
      </c>
      <c r="I17" s="12"/>
      <c r="J17" s="12"/>
      <c r="K17" s="10">
        <v>0</v>
      </c>
      <c r="L17" s="12"/>
      <c r="M17" s="12"/>
      <c r="N17" s="10">
        <v>0</v>
      </c>
      <c r="O17" s="12">
        <v>0</v>
      </c>
      <c r="P17" s="12">
        <v>40</v>
      </c>
      <c r="Q17" s="10">
        <v>40</v>
      </c>
      <c r="R17" s="12"/>
      <c r="S17" s="12"/>
      <c r="T17" s="10">
        <v>0</v>
      </c>
      <c r="U17" s="12">
        <v>0</v>
      </c>
      <c r="V17" s="12">
        <v>44</v>
      </c>
      <c r="W17" s="10">
        <v>44</v>
      </c>
      <c r="X17" s="12">
        <v>0</v>
      </c>
      <c r="Y17" s="12">
        <v>0</v>
      </c>
      <c r="Z17" s="10">
        <v>0</v>
      </c>
      <c r="AA17" s="12">
        <v>0</v>
      </c>
      <c r="AB17" s="12">
        <v>128.25</v>
      </c>
      <c r="AC17" s="10">
        <v>128.25</v>
      </c>
      <c r="AD17" s="12"/>
      <c r="AE17" s="12"/>
      <c r="AF17" s="10">
        <v>0</v>
      </c>
      <c r="AG17" s="12"/>
      <c r="AH17" s="12"/>
      <c r="AI17" s="10">
        <v>0</v>
      </c>
      <c r="AJ17" s="12"/>
      <c r="AK17" s="12"/>
      <c r="AL17" s="10">
        <v>0</v>
      </c>
      <c r="AM17" s="12"/>
      <c r="AN17" s="12"/>
      <c r="AO17" s="10">
        <v>0</v>
      </c>
      <c r="AP17" s="12">
        <v>2.5</v>
      </c>
      <c r="AQ17" s="12">
        <v>80.150000000000006</v>
      </c>
      <c r="AR17" s="10">
        <v>82.65</v>
      </c>
      <c r="AS17" s="12"/>
      <c r="AT17" s="12"/>
      <c r="AU17" s="10">
        <v>0</v>
      </c>
      <c r="AV17" s="12">
        <v>2.5</v>
      </c>
      <c r="AW17" s="12">
        <v>80.150000000000006</v>
      </c>
      <c r="AX17" s="10">
        <v>82.65</v>
      </c>
      <c r="AY17" s="12">
        <v>8</v>
      </c>
      <c r="AZ17" s="12">
        <v>3</v>
      </c>
      <c r="BA17" s="10">
        <v>11</v>
      </c>
    </row>
    <row r="18" spans="1:53" ht="16.5" x14ac:dyDescent="0.3">
      <c r="A18" s="38" t="str">
        <f>INDEX(admin_boundaries!C:C,MATCH(region_3!C18,admin_boundaries!A:A,0))</f>
        <v>PH030811000</v>
      </c>
      <c r="B18" s="38" t="str">
        <f>INDEX(admin_boundaries!E:E,MATCH(region_3!D18,admin_boundaries!D:D,0))</f>
        <v>PH030800000</v>
      </c>
      <c r="C18" s="38" t="str">
        <f t="shared" si="0"/>
        <v>BATAANPILAR</v>
      </c>
      <c r="D18" s="40" t="s">
        <v>3576</v>
      </c>
      <c r="E18" s="40" t="s">
        <v>12</v>
      </c>
      <c r="F18" s="12"/>
      <c r="G18" s="12"/>
      <c r="H18" s="10">
        <v>0</v>
      </c>
      <c r="I18" s="12">
        <v>0</v>
      </c>
      <c r="J18" s="12">
        <v>157</v>
      </c>
      <c r="K18" s="10">
        <v>157</v>
      </c>
      <c r="L18" s="12"/>
      <c r="M18" s="12">
        <v>623</v>
      </c>
      <c r="N18" s="10">
        <v>623</v>
      </c>
      <c r="O18" s="12">
        <v>0</v>
      </c>
      <c r="P18" s="12">
        <v>317</v>
      </c>
      <c r="Q18" s="10">
        <v>317</v>
      </c>
      <c r="R18" s="12"/>
      <c r="S18" s="12"/>
      <c r="T18" s="10">
        <v>0</v>
      </c>
      <c r="U18" s="12">
        <v>0</v>
      </c>
      <c r="V18" s="12">
        <v>182</v>
      </c>
      <c r="W18" s="10">
        <v>182</v>
      </c>
      <c r="X18" s="12"/>
      <c r="Y18" s="12"/>
      <c r="Z18" s="10">
        <v>0</v>
      </c>
      <c r="AA18" s="12">
        <v>0</v>
      </c>
      <c r="AB18" s="12">
        <v>13.5</v>
      </c>
      <c r="AC18" s="10">
        <v>13.5</v>
      </c>
      <c r="AD18" s="12"/>
      <c r="AE18" s="12"/>
      <c r="AF18" s="10">
        <v>0</v>
      </c>
      <c r="AG18" s="12"/>
      <c r="AH18" s="12"/>
      <c r="AI18" s="10">
        <v>0</v>
      </c>
      <c r="AJ18" s="12"/>
      <c r="AK18" s="12"/>
      <c r="AL18" s="10">
        <v>0</v>
      </c>
      <c r="AM18" s="12"/>
      <c r="AN18" s="12"/>
      <c r="AO18" s="10">
        <v>0</v>
      </c>
      <c r="AP18" s="12"/>
      <c r="AQ18" s="12"/>
      <c r="AR18" s="10">
        <v>0</v>
      </c>
      <c r="AS18" s="12">
        <v>0</v>
      </c>
      <c r="AT18" s="12">
        <v>12.5</v>
      </c>
      <c r="AU18" s="10">
        <v>12.5</v>
      </c>
      <c r="AV18" s="12"/>
      <c r="AW18" s="12"/>
      <c r="AX18" s="10">
        <v>0</v>
      </c>
      <c r="AY18" s="12"/>
      <c r="AZ18" s="12"/>
      <c r="BA18" s="10">
        <v>0</v>
      </c>
    </row>
    <row r="19" spans="1:53" ht="16.5" x14ac:dyDescent="0.3">
      <c r="A19" s="38" t="str">
        <f>INDEX(admin_boundaries!C:C,MATCH(region_3!C19,admin_boundaries!A:A,0))</f>
        <v>PH030810000</v>
      </c>
      <c r="B19" s="38" t="str">
        <f>INDEX(admin_boundaries!E:E,MATCH(region_3!D19,admin_boundaries!D:D,0))</f>
        <v>PH030800000</v>
      </c>
      <c r="C19" s="38" t="str">
        <f t="shared" si="0"/>
        <v>BATAANORION</v>
      </c>
      <c r="D19" s="40" t="s">
        <v>3576</v>
      </c>
      <c r="E19" s="40" t="s">
        <v>3588</v>
      </c>
      <c r="F19" s="12">
        <v>0</v>
      </c>
      <c r="G19" s="12">
        <v>100</v>
      </c>
      <c r="H19" s="10">
        <v>100</v>
      </c>
      <c r="I19" s="12">
        <v>0</v>
      </c>
      <c r="J19" s="12">
        <v>100</v>
      </c>
      <c r="K19" s="10">
        <v>100</v>
      </c>
      <c r="L19" s="12"/>
      <c r="M19" s="12"/>
      <c r="N19" s="10">
        <v>0</v>
      </c>
      <c r="O19" s="12">
        <v>50</v>
      </c>
      <c r="P19" s="12">
        <v>411</v>
      </c>
      <c r="Q19" s="10">
        <v>461</v>
      </c>
      <c r="R19" s="12"/>
      <c r="S19" s="12"/>
      <c r="T19" s="10">
        <v>0</v>
      </c>
      <c r="U19" s="12">
        <v>1.5</v>
      </c>
      <c r="V19" s="12">
        <v>4.75</v>
      </c>
      <c r="W19" s="10">
        <v>6.25</v>
      </c>
      <c r="X19" s="12"/>
      <c r="Y19" s="12"/>
      <c r="Z19" s="10">
        <v>0</v>
      </c>
      <c r="AA19" s="12">
        <v>0</v>
      </c>
      <c r="AB19" s="12">
        <v>654.25</v>
      </c>
      <c r="AC19" s="10">
        <v>654.25</v>
      </c>
      <c r="AD19" s="12"/>
      <c r="AE19" s="12"/>
      <c r="AF19" s="10">
        <v>0</v>
      </c>
      <c r="AG19" s="12"/>
      <c r="AH19" s="12"/>
      <c r="AI19" s="10">
        <v>0</v>
      </c>
      <c r="AJ19" s="12"/>
      <c r="AK19" s="12"/>
      <c r="AL19" s="10">
        <v>0</v>
      </c>
      <c r="AM19" s="12"/>
      <c r="AN19" s="12"/>
      <c r="AO19" s="10">
        <v>0</v>
      </c>
      <c r="AP19" s="12"/>
      <c r="AQ19" s="12"/>
      <c r="AR19" s="10">
        <v>0</v>
      </c>
      <c r="AS19" s="12">
        <v>0</v>
      </c>
      <c r="AT19" s="12">
        <v>20.25</v>
      </c>
      <c r="AU19" s="10">
        <v>20.25</v>
      </c>
      <c r="AV19" s="12"/>
      <c r="AW19" s="12"/>
      <c r="AX19" s="10">
        <v>0</v>
      </c>
      <c r="AY19" s="12">
        <v>9.75</v>
      </c>
      <c r="AZ19" s="12">
        <v>0</v>
      </c>
      <c r="BA19" s="10">
        <v>9.75</v>
      </c>
    </row>
    <row r="20" spans="1:53" ht="16.5" x14ac:dyDescent="0.3">
      <c r="A20" s="38" t="str">
        <f>INDEX(admin_boundaries!C:C,MATCH(region_3!C20,admin_boundaries!A:A,0))</f>
        <v>PH030806000</v>
      </c>
      <c r="B20" s="38" t="str">
        <f>INDEX(admin_boundaries!E:E,MATCH(region_3!D20,admin_boundaries!D:D,0))</f>
        <v>PH030800000</v>
      </c>
      <c r="C20" s="38" t="str">
        <f t="shared" si="0"/>
        <v>BATAANLIMAY</v>
      </c>
      <c r="D20" s="40" t="s">
        <v>3576</v>
      </c>
      <c r="E20" s="40" t="s">
        <v>3589</v>
      </c>
      <c r="F20" s="12"/>
      <c r="G20" s="12"/>
      <c r="H20" s="10">
        <v>0</v>
      </c>
      <c r="I20" s="12"/>
      <c r="J20" s="12"/>
      <c r="K20" s="10">
        <v>0</v>
      </c>
      <c r="L20" s="12"/>
      <c r="M20" s="12"/>
      <c r="N20" s="10">
        <v>0</v>
      </c>
      <c r="O20" s="12">
        <v>0</v>
      </c>
      <c r="P20" s="12">
        <v>108.5</v>
      </c>
      <c r="Q20" s="10">
        <v>108.5</v>
      </c>
      <c r="R20" s="12"/>
      <c r="S20" s="12"/>
      <c r="T20" s="10">
        <v>0</v>
      </c>
      <c r="U20" s="12"/>
      <c r="V20" s="12"/>
      <c r="W20" s="10">
        <v>0</v>
      </c>
      <c r="X20" s="12"/>
      <c r="Y20" s="12"/>
      <c r="Z20" s="10">
        <v>0</v>
      </c>
      <c r="AA20" s="12"/>
      <c r="AB20" s="12"/>
      <c r="AC20" s="10">
        <v>0</v>
      </c>
      <c r="AD20" s="12"/>
      <c r="AE20" s="12"/>
      <c r="AF20" s="10">
        <v>0</v>
      </c>
      <c r="AG20" s="12"/>
      <c r="AH20" s="12"/>
      <c r="AI20" s="10">
        <v>0</v>
      </c>
      <c r="AJ20" s="12"/>
      <c r="AK20" s="12"/>
      <c r="AL20" s="10">
        <v>0</v>
      </c>
      <c r="AM20" s="12"/>
      <c r="AN20" s="12"/>
      <c r="AO20" s="10">
        <v>0</v>
      </c>
      <c r="AP20" s="12">
        <v>0</v>
      </c>
      <c r="AQ20" s="12">
        <v>5.25</v>
      </c>
      <c r="AR20" s="10">
        <v>5.25</v>
      </c>
      <c r="AS20" s="12">
        <v>3</v>
      </c>
      <c r="AT20" s="12">
        <v>0</v>
      </c>
      <c r="AU20" s="10">
        <v>3</v>
      </c>
      <c r="AV20" s="12">
        <v>0</v>
      </c>
      <c r="AW20" s="12">
        <v>5.25</v>
      </c>
      <c r="AX20" s="10">
        <v>5.25</v>
      </c>
      <c r="AY20" s="12"/>
      <c r="AZ20" s="12"/>
      <c r="BA20" s="10">
        <v>0</v>
      </c>
    </row>
    <row r="21" spans="1:53" ht="16.5" x14ac:dyDescent="0.3">
      <c r="A21" s="38" t="str">
        <f>INDEX(admin_boundaries!C:C,MATCH(region_3!C21,admin_boundaries!A:A,0))</f>
        <v>PH030807000</v>
      </c>
      <c r="B21" s="38" t="str">
        <f>INDEX(admin_boundaries!E:E,MATCH(region_3!D21,admin_boundaries!D:D,0))</f>
        <v>PH030800000</v>
      </c>
      <c r="C21" s="38" t="str">
        <f t="shared" si="0"/>
        <v>BATAANMARIVELES</v>
      </c>
      <c r="D21" s="40" t="s">
        <v>3576</v>
      </c>
      <c r="E21" s="40" t="s">
        <v>3590</v>
      </c>
      <c r="F21" s="12">
        <v>0</v>
      </c>
      <c r="G21" s="12">
        <v>12</v>
      </c>
      <c r="H21" s="10">
        <v>12</v>
      </c>
      <c r="I21" s="12"/>
      <c r="J21" s="12"/>
      <c r="K21" s="10">
        <v>0</v>
      </c>
      <c r="L21" s="12"/>
      <c r="M21" s="12"/>
      <c r="N21" s="10">
        <v>0</v>
      </c>
      <c r="O21" s="12">
        <v>59</v>
      </c>
      <c r="P21" s="12">
        <v>0</v>
      </c>
      <c r="Q21" s="10">
        <v>59</v>
      </c>
      <c r="R21" s="12"/>
      <c r="S21" s="12"/>
      <c r="T21" s="10">
        <v>0</v>
      </c>
      <c r="U21" s="12"/>
      <c r="V21" s="12"/>
      <c r="W21" s="10">
        <v>0</v>
      </c>
      <c r="X21" s="12"/>
      <c r="Y21" s="12"/>
      <c r="Z21" s="10">
        <v>0</v>
      </c>
      <c r="AA21" s="12"/>
      <c r="AB21" s="12"/>
      <c r="AC21" s="10">
        <v>0</v>
      </c>
      <c r="AD21" s="12"/>
      <c r="AE21" s="12"/>
      <c r="AF21" s="10">
        <v>0</v>
      </c>
      <c r="AG21" s="12"/>
      <c r="AH21" s="12"/>
      <c r="AI21" s="10">
        <v>0</v>
      </c>
      <c r="AJ21" s="12"/>
      <c r="AK21" s="12"/>
      <c r="AL21" s="10">
        <v>0</v>
      </c>
      <c r="AM21" s="12"/>
      <c r="AN21" s="12"/>
      <c r="AO21" s="10">
        <v>0</v>
      </c>
      <c r="AP21" s="12"/>
      <c r="AQ21" s="12"/>
      <c r="AR21" s="10">
        <v>0</v>
      </c>
      <c r="AS21" s="12"/>
      <c r="AT21" s="12"/>
      <c r="AU21" s="10">
        <v>0</v>
      </c>
      <c r="AV21" s="12"/>
      <c r="AW21" s="12"/>
      <c r="AX21" s="10">
        <v>0</v>
      </c>
      <c r="AY21" s="12">
        <v>0</v>
      </c>
      <c r="AZ21" s="12">
        <v>21.700000000000003</v>
      </c>
      <c r="BA21" s="10">
        <v>21.700000000000003</v>
      </c>
    </row>
    <row r="22" spans="1:53" ht="16.5" x14ac:dyDescent="0.3">
      <c r="A22" s="38" t="str">
        <f>INDEX(admin_boundaries!C:C,MATCH(region_3!C22,admin_boundaries!A:A,0))</f>
        <v>PH030802000</v>
      </c>
      <c r="B22" s="38" t="str">
        <f>INDEX(admin_boundaries!E:E,MATCH(region_3!D22,admin_boundaries!D:D,0))</f>
        <v>PH030800000</v>
      </c>
      <c r="C22" s="38" t="str">
        <f t="shared" si="0"/>
        <v>BATAANBAGAC</v>
      </c>
      <c r="D22" s="40" t="s">
        <v>3576</v>
      </c>
      <c r="E22" s="40" t="s">
        <v>3591</v>
      </c>
      <c r="F22" s="12"/>
      <c r="G22" s="12"/>
      <c r="H22" s="10">
        <v>0</v>
      </c>
      <c r="I22" s="12"/>
      <c r="J22" s="12"/>
      <c r="K22" s="10">
        <v>0</v>
      </c>
      <c r="L22" s="12"/>
      <c r="M22" s="12"/>
      <c r="N22" s="10">
        <v>0</v>
      </c>
      <c r="O22" s="12">
        <v>0</v>
      </c>
      <c r="P22" s="12">
        <v>75</v>
      </c>
      <c r="Q22" s="10">
        <v>75</v>
      </c>
      <c r="R22" s="12">
        <v>0</v>
      </c>
      <c r="S22" s="12">
        <v>0</v>
      </c>
      <c r="T22" s="10">
        <v>0</v>
      </c>
      <c r="U22" s="12">
        <v>31.75</v>
      </c>
      <c r="V22" s="12">
        <v>95.25</v>
      </c>
      <c r="W22" s="10">
        <v>127</v>
      </c>
      <c r="X22" s="12"/>
      <c r="Y22" s="12"/>
      <c r="Z22" s="10">
        <v>0</v>
      </c>
      <c r="AA22" s="12"/>
      <c r="AB22" s="12"/>
      <c r="AC22" s="10">
        <v>0</v>
      </c>
      <c r="AD22" s="12"/>
      <c r="AE22" s="12"/>
      <c r="AF22" s="10">
        <v>0</v>
      </c>
      <c r="AG22" s="12"/>
      <c r="AH22" s="12"/>
      <c r="AI22" s="10">
        <v>0</v>
      </c>
      <c r="AJ22" s="12"/>
      <c r="AK22" s="12"/>
      <c r="AL22" s="10">
        <v>0</v>
      </c>
      <c r="AM22" s="12"/>
      <c r="AN22" s="12"/>
      <c r="AO22" s="10">
        <v>0</v>
      </c>
      <c r="AP22" s="12">
        <v>0</v>
      </c>
      <c r="AQ22" s="12">
        <v>14.2</v>
      </c>
      <c r="AR22" s="10">
        <v>14.2</v>
      </c>
      <c r="AS22" s="12"/>
      <c r="AT22" s="12"/>
      <c r="AU22" s="10">
        <v>0</v>
      </c>
      <c r="AV22" s="12">
        <v>0</v>
      </c>
      <c r="AW22" s="12">
        <v>14.2</v>
      </c>
      <c r="AX22" s="10">
        <v>14.2</v>
      </c>
      <c r="AY22" s="12"/>
      <c r="AZ22" s="12"/>
      <c r="BA22" s="10">
        <v>0</v>
      </c>
    </row>
    <row r="23" spans="1:53" ht="16.5" x14ac:dyDescent="0.3">
      <c r="A23" s="38" t="str">
        <f>INDEX(admin_boundaries!C:C,MATCH(region_3!C23,admin_boundaries!A:A,0))</f>
        <v>PH031405000</v>
      </c>
      <c r="B23" s="38" t="str">
        <f>INDEX(admin_boundaries!E:E,MATCH(region_3!D23,admin_boundaries!D:D,0))</f>
        <v>PH031400000</v>
      </c>
      <c r="C23" s="38" t="str">
        <f t="shared" si="0"/>
        <v>BULACANBULACAN</v>
      </c>
      <c r="D23" s="40" t="s">
        <v>3577</v>
      </c>
      <c r="E23" s="40" t="s">
        <v>3577</v>
      </c>
      <c r="F23" s="12">
        <v>0</v>
      </c>
      <c r="G23" s="12">
        <v>0</v>
      </c>
      <c r="H23" s="10">
        <v>0</v>
      </c>
      <c r="I23" s="12">
        <v>65</v>
      </c>
      <c r="J23" s="12">
        <v>153</v>
      </c>
      <c r="K23" s="10">
        <v>218</v>
      </c>
      <c r="L23" s="12">
        <v>0</v>
      </c>
      <c r="M23" s="12">
        <v>218</v>
      </c>
      <c r="N23" s="10">
        <v>218</v>
      </c>
      <c r="O23" s="12">
        <v>76</v>
      </c>
      <c r="P23" s="12">
        <v>428</v>
      </c>
      <c r="Q23" s="10">
        <v>504</v>
      </c>
      <c r="R23" s="12">
        <v>0</v>
      </c>
      <c r="S23" s="12">
        <v>155</v>
      </c>
      <c r="T23" s="10">
        <v>155</v>
      </c>
      <c r="U23" s="12">
        <v>100</v>
      </c>
      <c r="V23" s="12">
        <v>18.5</v>
      </c>
      <c r="W23" s="10">
        <v>118.5</v>
      </c>
      <c r="X23" s="12"/>
      <c r="Y23" s="12"/>
      <c r="Z23" s="10">
        <v>0</v>
      </c>
      <c r="AA23" s="12">
        <v>0</v>
      </c>
      <c r="AB23" s="12">
        <v>54</v>
      </c>
      <c r="AC23" s="10">
        <v>54</v>
      </c>
      <c r="AD23" s="12"/>
      <c r="AE23" s="12"/>
      <c r="AF23" s="10">
        <v>0</v>
      </c>
      <c r="AG23" s="12"/>
      <c r="AH23" s="12"/>
      <c r="AI23" s="10">
        <v>0</v>
      </c>
      <c r="AJ23" s="17">
        <v>0</v>
      </c>
      <c r="AK23" s="17">
        <v>45</v>
      </c>
      <c r="AL23" s="10">
        <v>45</v>
      </c>
      <c r="AM23" s="12"/>
      <c r="AN23" s="12"/>
      <c r="AO23" s="10">
        <v>0</v>
      </c>
      <c r="AP23" s="12">
        <v>0</v>
      </c>
      <c r="AQ23" s="12">
        <v>47.6</v>
      </c>
      <c r="AR23" s="10">
        <v>47.6</v>
      </c>
      <c r="AS23" s="12"/>
      <c r="AT23" s="12"/>
      <c r="AU23" s="10">
        <v>0</v>
      </c>
      <c r="AV23" s="12">
        <v>0</v>
      </c>
      <c r="AW23" s="12">
        <v>47.6</v>
      </c>
      <c r="AX23" s="10">
        <v>47.6</v>
      </c>
      <c r="AY23" s="12">
        <v>20</v>
      </c>
      <c r="AZ23" s="12">
        <v>597.65000000000009</v>
      </c>
      <c r="BA23" s="10">
        <v>617.65000000000009</v>
      </c>
    </row>
    <row r="24" spans="1:53" ht="16.5" x14ac:dyDescent="0.3">
      <c r="A24" s="38" t="str">
        <f>INDEX(admin_boundaries!C:C,MATCH(region_3!C24,admin_boundaries!A:A,0))</f>
        <v>PH031407000</v>
      </c>
      <c r="B24" s="38" t="str">
        <f>INDEX(admin_boundaries!E:E,MATCH(region_3!D24,admin_boundaries!D:D,0))</f>
        <v>PH031400000</v>
      </c>
      <c r="C24" s="38" t="str">
        <f t="shared" si="0"/>
        <v>BULACANCALUMPIT</v>
      </c>
      <c r="D24" s="40" t="s">
        <v>3577</v>
      </c>
      <c r="E24" s="40" t="s">
        <v>3592</v>
      </c>
      <c r="F24" s="12">
        <v>0</v>
      </c>
      <c r="G24" s="12">
        <v>0</v>
      </c>
      <c r="H24" s="10">
        <v>0</v>
      </c>
      <c r="I24" s="12">
        <v>114</v>
      </c>
      <c r="J24" s="12">
        <v>131</v>
      </c>
      <c r="K24" s="10">
        <v>245</v>
      </c>
      <c r="L24" s="12">
        <v>1</v>
      </c>
      <c r="M24" s="12">
        <v>60</v>
      </c>
      <c r="N24" s="10">
        <v>61</v>
      </c>
      <c r="O24" s="12">
        <v>461.90000000000003</v>
      </c>
      <c r="P24" s="12">
        <v>132</v>
      </c>
      <c r="Q24" s="10">
        <v>593.90000000000009</v>
      </c>
      <c r="R24" s="12">
        <v>699.32999999999993</v>
      </c>
      <c r="S24" s="12">
        <v>55</v>
      </c>
      <c r="T24" s="10">
        <v>754.32999999999993</v>
      </c>
      <c r="U24" s="12">
        <v>140</v>
      </c>
      <c r="V24" s="12">
        <v>0</v>
      </c>
      <c r="W24" s="10">
        <v>140</v>
      </c>
      <c r="X24" s="12"/>
      <c r="Y24" s="12"/>
      <c r="Z24" s="10">
        <v>0</v>
      </c>
      <c r="AA24" s="12">
        <v>45</v>
      </c>
      <c r="AB24" s="12">
        <v>42</v>
      </c>
      <c r="AC24" s="10">
        <v>87</v>
      </c>
      <c r="AD24" s="12"/>
      <c r="AE24" s="12"/>
      <c r="AF24" s="10">
        <v>0</v>
      </c>
      <c r="AG24" s="12"/>
      <c r="AH24" s="12"/>
      <c r="AI24" s="10">
        <v>0</v>
      </c>
      <c r="AJ24" s="12"/>
      <c r="AK24" s="12"/>
      <c r="AL24" s="10">
        <v>0</v>
      </c>
      <c r="AM24" s="12"/>
      <c r="AN24" s="12"/>
      <c r="AO24" s="10">
        <v>0</v>
      </c>
      <c r="AP24" s="12"/>
      <c r="AQ24" s="12"/>
      <c r="AR24" s="10">
        <v>0</v>
      </c>
      <c r="AS24" s="12">
        <v>0</v>
      </c>
      <c r="AT24" s="12">
        <v>46.7</v>
      </c>
      <c r="AU24" s="10">
        <v>46.7</v>
      </c>
      <c r="AV24" s="12"/>
      <c r="AW24" s="12"/>
      <c r="AX24" s="10">
        <v>0</v>
      </c>
      <c r="AY24" s="12">
        <v>0</v>
      </c>
      <c r="AZ24" s="12">
        <v>586.5</v>
      </c>
      <c r="BA24" s="10">
        <v>586.5</v>
      </c>
    </row>
    <row r="25" spans="1:53" ht="16.5" x14ac:dyDescent="0.3">
      <c r="A25" s="38" t="str">
        <f>INDEX(admin_boundaries!C:C,MATCH(region_3!C25,admin_boundaries!A:A,0))</f>
        <v>PH031410000</v>
      </c>
      <c r="B25" s="38" t="str">
        <f>INDEX(admin_boundaries!E:E,MATCH(region_3!D25,admin_boundaries!D:D,0))</f>
        <v>PH031400000</v>
      </c>
      <c r="C25" s="38" t="str">
        <f t="shared" si="0"/>
        <v>BULACANCity of Malolos</v>
      </c>
      <c r="D25" s="40" t="s">
        <v>3577</v>
      </c>
      <c r="E25" s="41" t="s">
        <v>1043</v>
      </c>
      <c r="F25" s="12"/>
      <c r="G25" s="12"/>
      <c r="H25" s="10">
        <v>0</v>
      </c>
      <c r="I25" s="12">
        <v>92.5</v>
      </c>
      <c r="J25" s="12">
        <v>2.5</v>
      </c>
      <c r="K25" s="10">
        <v>95</v>
      </c>
      <c r="L25" s="12">
        <v>3</v>
      </c>
      <c r="M25" s="12">
        <v>76.5</v>
      </c>
      <c r="N25" s="10">
        <v>79.5</v>
      </c>
      <c r="O25" s="12">
        <v>211.1</v>
      </c>
      <c r="P25" s="12">
        <v>203</v>
      </c>
      <c r="Q25" s="10">
        <v>414.1</v>
      </c>
      <c r="R25" s="12"/>
      <c r="S25" s="12"/>
      <c r="T25" s="10">
        <v>0</v>
      </c>
      <c r="U25" s="12">
        <v>0</v>
      </c>
      <c r="V25" s="12">
        <v>514.5</v>
      </c>
      <c r="W25" s="10">
        <v>514.5</v>
      </c>
      <c r="X25" s="12"/>
      <c r="Y25" s="12"/>
      <c r="Z25" s="10">
        <v>0</v>
      </c>
      <c r="AA25" s="12">
        <v>3.25</v>
      </c>
      <c r="AB25" s="12">
        <v>25</v>
      </c>
      <c r="AC25" s="10">
        <v>28.25</v>
      </c>
      <c r="AD25" s="12"/>
      <c r="AE25" s="12">
        <v>126.25</v>
      </c>
      <c r="AF25" s="10">
        <v>126.25</v>
      </c>
      <c r="AG25" s="12"/>
      <c r="AH25" s="12"/>
      <c r="AI25" s="10">
        <v>0</v>
      </c>
      <c r="AJ25" s="12"/>
      <c r="AK25" s="12"/>
      <c r="AL25" s="10">
        <v>0</v>
      </c>
      <c r="AM25" s="12"/>
      <c r="AN25" s="12"/>
      <c r="AO25" s="10">
        <v>0</v>
      </c>
      <c r="AP25" s="12">
        <v>0</v>
      </c>
      <c r="AQ25" s="12">
        <v>334.29999999999995</v>
      </c>
      <c r="AR25" s="10">
        <v>334.29999999999995</v>
      </c>
      <c r="AS25" s="12"/>
      <c r="AT25" s="12"/>
      <c r="AU25" s="10">
        <v>0</v>
      </c>
      <c r="AV25" s="12">
        <v>0</v>
      </c>
      <c r="AW25" s="12">
        <v>334.29999999999995</v>
      </c>
      <c r="AX25" s="10">
        <v>334.29999999999995</v>
      </c>
      <c r="AY25" s="12">
        <v>0</v>
      </c>
      <c r="AZ25" s="12">
        <v>816</v>
      </c>
      <c r="BA25" s="10">
        <v>816</v>
      </c>
    </row>
    <row r="26" spans="1:53" ht="16.5" x14ac:dyDescent="0.3">
      <c r="A26" s="38" t="str">
        <f>INDEX(admin_boundaries!C:C,MATCH(region_3!C26,admin_boundaries!A:A,0))</f>
        <v>PH031409000</v>
      </c>
      <c r="B26" s="38" t="str">
        <f>INDEX(admin_boundaries!E:E,MATCH(region_3!D26,admin_boundaries!D:D,0))</f>
        <v>PH031400000</v>
      </c>
      <c r="C26" s="38" t="str">
        <f t="shared" si="0"/>
        <v>BULACANHAGONOY</v>
      </c>
      <c r="D26" s="40" t="s">
        <v>3577</v>
      </c>
      <c r="E26" s="40" t="s">
        <v>3593</v>
      </c>
      <c r="F26" s="12"/>
      <c r="G26" s="12"/>
      <c r="H26" s="10">
        <v>0</v>
      </c>
      <c r="I26" s="12">
        <v>0</v>
      </c>
      <c r="J26" s="12">
        <v>40.5</v>
      </c>
      <c r="K26" s="10">
        <v>40.5</v>
      </c>
      <c r="L26" s="12"/>
      <c r="M26" s="12">
        <v>35.5</v>
      </c>
      <c r="N26" s="10">
        <v>35.5</v>
      </c>
      <c r="O26" s="12">
        <v>185.5</v>
      </c>
      <c r="P26" s="12">
        <v>0</v>
      </c>
      <c r="Q26" s="10">
        <v>185.5</v>
      </c>
      <c r="R26" s="12">
        <v>21.1</v>
      </c>
      <c r="S26" s="12"/>
      <c r="T26" s="10">
        <v>21.1</v>
      </c>
      <c r="U26" s="12">
        <v>46.5</v>
      </c>
      <c r="V26" s="12">
        <v>0</v>
      </c>
      <c r="W26" s="10">
        <v>46.5</v>
      </c>
      <c r="X26" s="12"/>
      <c r="Y26" s="12"/>
      <c r="Z26" s="10">
        <v>0</v>
      </c>
      <c r="AA26" s="12">
        <v>0</v>
      </c>
      <c r="AB26" s="12">
        <v>42.36</v>
      </c>
      <c r="AC26" s="10">
        <v>42.36</v>
      </c>
      <c r="AD26" s="12">
        <v>0</v>
      </c>
      <c r="AE26" s="12">
        <v>13</v>
      </c>
      <c r="AF26" s="10">
        <v>13</v>
      </c>
      <c r="AG26" s="12"/>
      <c r="AH26" s="12"/>
      <c r="AI26" s="10">
        <v>0</v>
      </c>
      <c r="AJ26" s="12"/>
      <c r="AK26" s="12"/>
      <c r="AL26" s="10">
        <v>0</v>
      </c>
      <c r="AM26" s="12"/>
      <c r="AN26" s="12"/>
      <c r="AO26" s="10">
        <v>0</v>
      </c>
      <c r="AP26" s="12"/>
      <c r="AQ26" s="12"/>
      <c r="AR26" s="10">
        <v>0</v>
      </c>
      <c r="AS26" s="12"/>
      <c r="AT26" s="12"/>
      <c r="AU26" s="10">
        <v>0</v>
      </c>
      <c r="AV26" s="12"/>
      <c r="AW26" s="12"/>
      <c r="AX26" s="10">
        <v>0</v>
      </c>
      <c r="AY26" s="12">
        <v>0</v>
      </c>
      <c r="AZ26" s="12">
        <v>72.03</v>
      </c>
      <c r="BA26" s="10">
        <v>72.03</v>
      </c>
    </row>
    <row r="27" spans="1:53" ht="16.5" x14ac:dyDescent="0.3">
      <c r="A27" s="38" t="str">
        <f>INDEX(admin_boundaries!C:C,MATCH(region_3!C27,admin_boundaries!A:A,0))</f>
        <v>PH031416000</v>
      </c>
      <c r="B27" s="38" t="str">
        <f>INDEX(admin_boundaries!E:E,MATCH(region_3!D27,admin_boundaries!D:D,0))</f>
        <v>PH031400000</v>
      </c>
      <c r="C27" s="38" t="str">
        <f t="shared" si="0"/>
        <v>BULACANPAOMBONG</v>
      </c>
      <c r="D27" s="40" t="s">
        <v>3577</v>
      </c>
      <c r="E27" s="40" t="s">
        <v>3594</v>
      </c>
      <c r="F27" s="12"/>
      <c r="G27" s="12"/>
      <c r="H27" s="10">
        <v>0</v>
      </c>
      <c r="I27" s="12">
        <v>2</v>
      </c>
      <c r="J27" s="12">
        <v>4.9000000000000004</v>
      </c>
      <c r="K27" s="10">
        <v>6.9</v>
      </c>
      <c r="L27" s="12">
        <v>0</v>
      </c>
      <c r="M27" s="12">
        <v>37.5</v>
      </c>
      <c r="N27" s="10">
        <v>37.5</v>
      </c>
      <c r="O27" s="12">
        <v>30.25</v>
      </c>
      <c r="P27" s="12">
        <v>20.6</v>
      </c>
      <c r="Q27" s="10">
        <v>50.85</v>
      </c>
      <c r="R27" s="12">
        <v>64.099999999999994</v>
      </c>
      <c r="S27" s="12">
        <v>7</v>
      </c>
      <c r="T27" s="10">
        <v>71.099999999999994</v>
      </c>
      <c r="U27" s="12">
        <v>8.5</v>
      </c>
      <c r="V27" s="12">
        <v>1.5</v>
      </c>
      <c r="W27" s="10">
        <v>10</v>
      </c>
      <c r="X27" s="12">
        <v>15.5</v>
      </c>
      <c r="Y27" s="12">
        <v>2</v>
      </c>
      <c r="Z27" s="10">
        <v>17.5</v>
      </c>
      <c r="AA27" s="12">
        <v>0</v>
      </c>
      <c r="AB27" s="12">
        <v>13</v>
      </c>
      <c r="AC27" s="10">
        <v>13</v>
      </c>
      <c r="AD27" s="12">
        <v>2</v>
      </c>
      <c r="AE27" s="12">
        <v>1.5</v>
      </c>
      <c r="AF27" s="10">
        <v>3.5</v>
      </c>
      <c r="AG27" s="12"/>
      <c r="AH27" s="12"/>
      <c r="AI27" s="10">
        <v>0</v>
      </c>
      <c r="AJ27" s="12">
        <v>0</v>
      </c>
      <c r="AK27" s="12">
        <v>2.5</v>
      </c>
      <c r="AL27" s="10">
        <v>2.5</v>
      </c>
      <c r="AM27" s="12"/>
      <c r="AN27" s="12"/>
      <c r="AO27" s="10">
        <v>0</v>
      </c>
      <c r="AP27" s="12"/>
      <c r="AQ27" s="12"/>
      <c r="AR27" s="10">
        <v>0</v>
      </c>
      <c r="AS27" s="12"/>
      <c r="AT27" s="12"/>
      <c r="AU27" s="10">
        <v>0</v>
      </c>
      <c r="AV27" s="12"/>
      <c r="AW27" s="12"/>
      <c r="AX27" s="10">
        <v>0</v>
      </c>
      <c r="AY27" s="12">
        <v>0</v>
      </c>
      <c r="AZ27" s="12">
        <v>4.5</v>
      </c>
      <c r="BA27" s="10">
        <v>4.5</v>
      </c>
    </row>
    <row r="28" spans="1:53" ht="16.5" x14ac:dyDescent="0.3">
      <c r="A28" s="38" t="str">
        <f>INDEX(admin_boundaries!C:C,MATCH(region_3!C28,admin_boundaries!A:A,0))</f>
        <v>PH031418000</v>
      </c>
      <c r="B28" s="38" t="str">
        <f>INDEX(admin_boundaries!E:E,MATCH(region_3!D28,admin_boundaries!D:D,0))</f>
        <v>PH031400000</v>
      </c>
      <c r="C28" s="38" t="str">
        <f t="shared" si="0"/>
        <v>BULACANPULILAN</v>
      </c>
      <c r="D28" s="40" t="s">
        <v>3577</v>
      </c>
      <c r="E28" s="40" t="s">
        <v>3595</v>
      </c>
      <c r="F28" s="12">
        <v>12</v>
      </c>
      <c r="G28" s="12">
        <v>5</v>
      </c>
      <c r="H28" s="10">
        <v>17</v>
      </c>
      <c r="I28" s="12">
        <v>130</v>
      </c>
      <c r="J28" s="12">
        <v>28</v>
      </c>
      <c r="K28" s="10">
        <v>158</v>
      </c>
      <c r="L28" s="12"/>
      <c r="M28" s="12"/>
      <c r="N28" s="10">
        <v>0</v>
      </c>
      <c r="O28" s="12">
        <v>967</v>
      </c>
      <c r="P28" s="12">
        <v>416.72</v>
      </c>
      <c r="Q28" s="10">
        <v>1383.72</v>
      </c>
      <c r="R28" s="12"/>
      <c r="S28" s="12"/>
      <c r="T28" s="10">
        <v>0</v>
      </c>
      <c r="U28" s="12">
        <v>0</v>
      </c>
      <c r="V28" s="12">
        <v>277</v>
      </c>
      <c r="W28" s="10">
        <v>277</v>
      </c>
      <c r="X28" s="12"/>
      <c r="Y28" s="12"/>
      <c r="Z28" s="10">
        <v>0</v>
      </c>
      <c r="AA28" s="12">
        <v>35</v>
      </c>
      <c r="AB28" s="12">
        <v>175</v>
      </c>
      <c r="AC28" s="10">
        <v>210</v>
      </c>
      <c r="AD28" s="12">
        <v>0</v>
      </c>
      <c r="AE28" s="12">
        <v>394</v>
      </c>
      <c r="AF28" s="10">
        <v>394</v>
      </c>
      <c r="AG28" s="12"/>
      <c r="AH28" s="12"/>
      <c r="AI28" s="10">
        <v>0</v>
      </c>
      <c r="AJ28" s="12"/>
      <c r="AK28" s="12"/>
      <c r="AL28" s="10">
        <v>0</v>
      </c>
      <c r="AM28" s="12"/>
      <c r="AN28" s="12"/>
      <c r="AO28" s="10">
        <v>0</v>
      </c>
      <c r="AP28" s="12"/>
      <c r="AQ28" s="12"/>
      <c r="AR28" s="10">
        <v>0</v>
      </c>
      <c r="AS28" s="12">
        <v>0</v>
      </c>
      <c r="AT28" s="12">
        <v>394.46999999999997</v>
      </c>
      <c r="AU28" s="10">
        <v>394.46999999999997</v>
      </c>
      <c r="AV28" s="12"/>
      <c r="AW28" s="12"/>
      <c r="AX28" s="10">
        <v>0</v>
      </c>
      <c r="AY28" s="12">
        <v>0</v>
      </c>
      <c r="AZ28" s="12">
        <v>1406</v>
      </c>
      <c r="BA28" s="10">
        <v>1406</v>
      </c>
    </row>
    <row r="29" spans="1:53" ht="16.5" x14ac:dyDescent="0.3">
      <c r="A29" s="38" t="str">
        <f>INDEX(admin_boundaries!C:C,MATCH(region_3!C29,admin_boundaries!A:A,0))</f>
        <v>PH031402000</v>
      </c>
      <c r="B29" s="38" t="str">
        <f>INDEX(admin_boundaries!E:E,MATCH(region_3!D29,admin_boundaries!D:D,0))</f>
        <v>PH031400000</v>
      </c>
      <c r="C29" s="38" t="str">
        <f t="shared" si="0"/>
        <v>BULACANBALAGTAS</v>
      </c>
      <c r="D29" s="40" t="s">
        <v>3577</v>
      </c>
      <c r="E29" s="40" t="s">
        <v>3596</v>
      </c>
      <c r="F29" s="12">
        <v>0.2</v>
      </c>
      <c r="G29" s="12">
        <v>0</v>
      </c>
      <c r="H29" s="10">
        <v>0.2</v>
      </c>
      <c r="I29" s="12">
        <v>75.5</v>
      </c>
      <c r="J29" s="12">
        <v>220.75</v>
      </c>
      <c r="K29" s="10">
        <v>296.25</v>
      </c>
      <c r="L29" s="12"/>
      <c r="M29" s="12"/>
      <c r="N29" s="10">
        <v>0</v>
      </c>
      <c r="O29" s="12">
        <v>0</v>
      </c>
      <c r="P29" s="12">
        <v>359.3</v>
      </c>
      <c r="Q29" s="10">
        <v>359.3</v>
      </c>
      <c r="R29" s="12">
        <v>0</v>
      </c>
      <c r="S29" s="12">
        <v>123.5</v>
      </c>
      <c r="T29" s="10">
        <v>123.5</v>
      </c>
      <c r="U29" s="12">
        <v>35.5</v>
      </c>
      <c r="V29" s="12">
        <v>225.5</v>
      </c>
      <c r="W29" s="10">
        <v>261</v>
      </c>
      <c r="X29" s="12"/>
      <c r="Y29" s="12"/>
      <c r="Z29" s="10">
        <v>0</v>
      </c>
      <c r="AA29" s="12">
        <v>0</v>
      </c>
      <c r="AB29" s="12">
        <v>29.75</v>
      </c>
      <c r="AC29" s="10">
        <v>29.75</v>
      </c>
      <c r="AD29" s="12"/>
      <c r="AE29" s="12">
        <v>42.2</v>
      </c>
      <c r="AF29" s="10">
        <v>42.2</v>
      </c>
      <c r="AG29" s="12">
        <v>0</v>
      </c>
      <c r="AH29" s="12">
        <v>1.5</v>
      </c>
      <c r="AI29" s="10">
        <v>1.5</v>
      </c>
      <c r="AJ29" s="12"/>
      <c r="AK29" s="12"/>
      <c r="AL29" s="10">
        <v>0</v>
      </c>
      <c r="AM29" s="12"/>
      <c r="AN29" s="12"/>
      <c r="AO29" s="10">
        <v>0</v>
      </c>
      <c r="AP29" s="12"/>
      <c r="AQ29" s="12"/>
      <c r="AR29" s="10">
        <v>0</v>
      </c>
      <c r="AS29" s="12">
        <v>0</v>
      </c>
      <c r="AT29" s="12">
        <v>189.72</v>
      </c>
      <c r="AU29" s="10">
        <v>189.72</v>
      </c>
      <c r="AV29" s="12"/>
      <c r="AW29" s="12"/>
      <c r="AX29" s="10">
        <v>0</v>
      </c>
      <c r="AY29" s="12">
        <v>0</v>
      </c>
      <c r="AZ29" s="12">
        <v>27.8</v>
      </c>
      <c r="BA29" s="10">
        <v>27.8</v>
      </c>
    </row>
    <row r="30" spans="1:53" ht="16.5" x14ac:dyDescent="0.3">
      <c r="A30" s="38" t="str">
        <f>INDEX(admin_boundaries!C:C,MATCH(region_3!C30,admin_boundaries!A:A,0))</f>
        <v>PH031403000</v>
      </c>
      <c r="B30" s="38" t="str">
        <f>INDEX(admin_boundaries!E:E,MATCH(region_3!D30,admin_boundaries!D:D,0))</f>
        <v>PH031400000</v>
      </c>
      <c r="C30" s="38" t="str">
        <f t="shared" si="0"/>
        <v>BULACANBALIUAG</v>
      </c>
      <c r="D30" s="40" t="s">
        <v>3577</v>
      </c>
      <c r="E30" s="40" t="s">
        <v>3597</v>
      </c>
      <c r="F30" s="12"/>
      <c r="G30" s="12"/>
      <c r="H30" s="10">
        <v>0</v>
      </c>
      <c r="I30" s="12">
        <v>5</v>
      </c>
      <c r="J30" s="12">
        <v>34</v>
      </c>
      <c r="K30" s="10">
        <v>39</v>
      </c>
      <c r="L30" s="12">
        <v>17</v>
      </c>
      <c r="M30" s="12"/>
      <c r="N30" s="10">
        <v>17</v>
      </c>
      <c r="O30" s="12">
        <v>14.7</v>
      </c>
      <c r="P30" s="12">
        <v>241.75</v>
      </c>
      <c r="Q30" s="10">
        <v>256.45</v>
      </c>
      <c r="R30" s="12"/>
      <c r="S30" s="12"/>
      <c r="T30" s="10">
        <v>0</v>
      </c>
      <c r="U30" s="12">
        <v>0</v>
      </c>
      <c r="V30" s="12">
        <v>173.5</v>
      </c>
      <c r="W30" s="10">
        <v>173.5</v>
      </c>
      <c r="X30" s="12"/>
      <c r="Y30" s="12"/>
      <c r="Z30" s="10">
        <v>0</v>
      </c>
      <c r="AA30" s="12">
        <v>0</v>
      </c>
      <c r="AB30" s="12">
        <v>112.25</v>
      </c>
      <c r="AC30" s="10">
        <v>112.25</v>
      </c>
      <c r="AD30" s="12"/>
      <c r="AE30" s="12">
        <v>153.32</v>
      </c>
      <c r="AF30" s="10">
        <v>153.32</v>
      </c>
      <c r="AG30" s="12"/>
      <c r="AH30" s="12"/>
      <c r="AI30" s="10">
        <v>0</v>
      </c>
      <c r="AJ30" s="12"/>
      <c r="AK30" s="12"/>
      <c r="AL30" s="10">
        <v>0</v>
      </c>
      <c r="AM30" s="12"/>
      <c r="AN30" s="12"/>
      <c r="AO30" s="10">
        <v>0</v>
      </c>
      <c r="AP30" s="12">
        <v>0</v>
      </c>
      <c r="AQ30" s="12">
        <v>199</v>
      </c>
      <c r="AR30" s="10">
        <v>199</v>
      </c>
      <c r="AS30" s="12">
        <v>0</v>
      </c>
      <c r="AT30" s="12">
        <v>193.07999999999998</v>
      </c>
      <c r="AU30" s="10">
        <v>193.07999999999998</v>
      </c>
      <c r="AV30" s="12">
        <v>0</v>
      </c>
      <c r="AW30" s="12">
        <v>199</v>
      </c>
      <c r="AX30" s="10">
        <v>199</v>
      </c>
      <c r="AY30" s="12">
        <v>585.85</v>
      </c>
      <c r="AZ30" s="12">
        <v>10.8</v>
      </c>
      <c r="BA30" s="10">
        <v>596.65</v>
      </c>
    </row>
    <row r="31" spans="1:53" ht="16.5" x14ac:dyDescent="0.3">
      <c r="A31" s="38" t="str">
        <f>INDEX(admin_boundaries!C:C,MATCH(region_3!C31,admin_boundaries!A:A,0))</f>
        <v>PH031404000</v>
      </c>
      <c r="B31" s="38" t="str">
        <f>INDEX(admin_boundaries!E:E,MATCH(region_3!D31,admin_boundaries!D:D,0))</f>
        <v>PH031400000</v>
      </c>
      <c r="C31" s="38" t="str">
        <f t="shared" si="0"/>
        <v>BULACANBOCAUE</v>
      </c>
      <c r="D31" s="40" t="s">
        <v>3577</v>
      </c>
      <c r="E31" s="40" t="s">
        <v>3598</v>
      </c>
      <c r="F31" s="12"/>
      <c r="G31" s="12"/>
      <c r="H31" s="10">
        <v>0</v>
      </c>
      <c r="I31" s="12">
        <v>8</v>
      </c>
      <c r="J31" s="12">
        <v>67</v>
      </c>
      <c r="K31" s="10">
        <v>75</v>
      </c>
      <c r="L31" s="12">
        <v>3</v>
      </c>
      <c r="M31" s="12">
        <v>22</v>
      </c>
      <c r="N31" s="10">
        <v>25</v>
      </c>
      <c r="O31" s="12">
        <v>0</v>
      </c>
      <c r="P31" s="12">
        <v>198</v>
      </c>
      <c r="Q31" s="10">
        <v>198</v>
      </c>
      <c r="R31" s="12"/>
      <c r="S31" s="12"/>
      <c r="T31" s="10">
        <v>0</v>
      </c>
      <c r="U31" s="12">
        <v>0</v>
      </c>
      <c r="V31" s="12">
        <v>18</v>
      </c>
      <c r="W31" s="10">
        <v>18</v>
      </c>
      <c r="X31" s="12"/>
      <c r="Y31" s="12"/>
      <c r="Z31" s="10">
        <v>0</v>
      </c>
      <c r="AA31" s="12">
        <v>19</v>
      </c>
      <c r="AB31" s="12">
        <v>79.5</v>
      </c>
      <c r="AC31" s="10">
        <v>98.5</v>
      </c>
      <c r="AD31" s="12"/>
      <c r="AE31" s="12"/>
      <c r="AF31" s="10">
        <v>0</v>
      </c>
      <c r="AG31" s="12"/>
      <c r="AH31" s="12"/>
      <c r="AI31" s="10">
        <v>0</v>
      </c>
      <c r="AJ31" s="12"/>
      <c r="AK31" s="12"/>
      <c r="AL31" s="10">
        <v>0</v>
      </c>
      <c r="AM31" s="12"/>
      <c r="AN31" s="12"/>
      <c r="AO31" s="10">
        <v>0</v>
      </c>
      <c r="AP31" s="12">
        <v>2.8</v>
      </c>
      <c r="AQ31" s="12">
        <v>16.57</v>
      </c>
      <c r="AR31" s="10">
        <v>19.37</v>
      </c>
      <c r="AS31" s="12"/>
      <c r="AT31" s="12"/>
      <c r="AU31" s="10">
        <v>0</v>
      </c>
      <c r="AV31" s="12">
        <v>2.8</v>
      </c>
      <c r="AW31" s="12">
        <v>16.57</v>
      </c>
      <c r="AX31" s="10">
        <v>19.37</v>
      </c>
      <c r="AY31" s="12">
        <v>6.8999999999999995</v>
      </c>
      <c r="AZ31" s="12">
        <v>0</v>
      </c>
      <c r="BA31" s="10">
        <v>6.8999999999999995</v>
      </c>
    </row>
    <row r="32" spans="1:53" ht="16.5" x14ac:dyDescent="0.3">
      <c r="A32" s="38" t="str">
        <f>INDEX(admin_boundaries!C:C,MATCH(region_3!C32,admin_boundaries!A:A,0))</f>
        <v>PH031406000</v>
      </c>
      <c r="B32" s="38" t="str">
        <f>INDEX(admin_boundaries!E:E,MATCH(region_3!D32,admin_boundaries!D:D,0))</f>
        <v>PH031400000</v>
      </c>
      <c r="C32" s="38" t="str">
        <f t="shared" si="0"/>
        <v>BULACANBUSTOS</v>
      </c>
      <c r="D32" s="40" t="s">
        <v>3577</v>
      </c>
      <c r="E32" s="40" t="s">
        <v>3599</v>
      </c>
      <c r="F32" s="12"/>
      <c r="G32" s="12"/>
      <c r="H32" s="10">
        <v>0</v>
      </c>
      <c r="I32" s="12">
        <v>0</v>
      </c>
      <c r="J32" s="12">
        <v>21</v>
      </c>
      <c r="K32" s="10">
        <v>21</v>
      </c>
      <c r="L32" s="12"/>
      <c r="M32" s="12"/>
      <c r="N32" s="10">
        <v>0</v>
      </c>
      <c r="O32" s="12">
        <v>0</v>
      </c>
      <c r="P32" s="12">
        <v>475.09</v>
      </c>
      <c r="Q32" s="10">
        <v>475.09</v>
      </c>
      <c r="R32" s="12"/>
      <c r="S32" s="12"/>
      <c r="T32" s="10">
        <v>0</v>
      </c>
      <c r="U32" s="12">
        <v>0</v>
      </c>
      <c r="V32" s="12">
        <v>104.86</v>
      </c>
      <c r="W32" s="10">
        <v>104.86</v>
      </c>
      <c r="X32" s="12"/>
      <c r="Y32" s="12"/>
      <c r="Z32" s="10">
        <v>0</v>
      </c>
      <c r="AA32" s="12">
        <v>0</v>
      </c>
      <c r="AB32" s="12">
        <v>45.2</v>
      </c>
      <c r="AC32" s="10">
        <v>45.2</v>
      </c>
      <c r="AD32" s="12">
        <v>0</v>
      </c>
      <c r="AE32" s="12">
        <v>80.199999999999989</v>
      </c>
      <c r="AF32" s="10">
        <v>80.199999999999989</v>
      </c>
      <c r="AG32" s="12"/>
      <c r="AH32" s="12"/>
      <c r="AI32" s="10">
        <v>0</v>
      </c>
      <c r="AJ32" s="12"/>
      <c r="AK32" s="12"/>
      <c r="AL32" s="10">
        <v>0</v>
      </c>
      <c r="AM32" s="12"/>
      <c r="AN32" s="12"/>
      <c r="AO32" s="10">
        <v>0</v>
      </c>
      <c r="AP32" s="12">
        <v>0</v>
      </c>
      <c r="AQ32" s="12">
        <v>125.01999999999998</v>
      </c>
      <c r="AR32" s="10">
        <v>125.01999999999998</v>
      </c>
      <c r="AS32" s="12"/>
      <c r="AT32" s="12"/>
      <c r="AU32" s="10">
        <v>0</v>
      </c>
      <c r="AV32" s="12">
        <v>0</v>
      </c>
      <c r="AW32" s="12">
        <v>125.01999999999998</v>
      </c>
      <c r="AX32" s="10">
        <v>125.01999999999998</v>
      </c>
      <c r="AY32" s="12">
        <v>0</v>
      </c>
      <c r="AZ32" s="12">
        <v>60.6</v>
      </c>
      <c r="BA32" s="10">
        <v>60.6</v>
      </c>
    </row>
    <row r="33" spans="1:53" ht="16.5" x14ac:dyDescent="0.3">
      <c r="A33" s="38" t="str">
        <f>INDEX(admin_boundaries!C:C,MATCH(region_3!C33,admin_boundaries!A:A,0))</f>
        <v>PH031408000</v>
      </c>
      <c r="B33" s="38" t="str">
        <f>INDEX(admin_boundaries!E:E,MATCH(region_3!D33,admin_boundaries!D:D,0))</f>
        <v>PH031400000</v>
      </c>
      <c r="C33" s="38" t="str">
        <f t="shared" si="0"/>
        <v>BULACANGUIGUINTO</v>
      </c>
      <c r="D33" s="40" t="s">
        <v>3577</v>
      </c>
      <c r="E33" s="40" t="s">
        <v>3600</v>
      </c>
      <c r="F33" s="12"/>
      <c r="G33" s="12"/>
      <c r="H33" s="10">
        <v>0</v>
      </c>
      <c r="I33" s="12">
        <v>6</v>
      </c>
      <c r="J33" s="12">
        <v>40.28</v>
      </c>
      <c r="K33" s="10">
        <v>46.28</v>
      </c>
      <c r="L33" s="12"/>
      <c r="M33" s="12"/>
      <c r="N33" s="10">
        <v>0</v>
      </c>
      <c r="O33" s="12">
        <v>0</v>
      </c>
      <c r="P33" s="12">
        <v>47</v>
      </c>
      <c r="Q33" s="10">
        <v>47</v>
      </c>
      <c r="R33" s="12"/>
      <c r="S33" s="12"/>
      <c r="T33" s="10">
        <v>0</v>
      </c>
      <c r="U33" s="12">
        <v>0</v>
      </c>
      <c r="V33" s="12">
        <v>10</v>
      </c>
      <c r="W33" s="10">
        <v>10</v>
      </c>
      <c r="X33" s="12"/>
      <c r="Y33" s="12"/>
      <c r="Z33" s="10">
        <v>0</v>
      </c>
      <c r="AA33" s="12">
        <v>0</v>
      </c>
      <c r="AB33" s="12">
        <v>5.33</v>
      </c>
      <c r="AC33" s="10">
        <v>5.33</v>
      </c>
      <c r="AD33" s="12"/>
      <c r="AE33" s="12"/>
      <c r="AF33" s="10">
        <v>0</v>
      </c>
      <c r="AG33" s="12"/>
      <c r="AH33" s="12"/>
      <c r="AI33" s="10">
        <v>0</v>
      </c>
      <c r="AJ33" s="12"/>
      <c r="AK33" s="12"/>
      <c r="AL33" s="10">
        <v>0</v>
      </c>
      <c r="AM33" s="12"/>
      <c r="AN33" s="12"/>
      <c r="AO33" s="10">
        <v>0</v>
      </c>
      <c r="AP33" s="12">
        <v>1</v>
      </c>
      <c r="AQ33" s="12">
        <v>57.91</v>
      </c>
      <c r="AR33" s="10">
        <v>58.91</v>
      </c>
      <c r="AS33" s="12"/>
      <c r="AT33" s="12"/>
      <c r="AU33" s="10">
        <v>0</v>
      </c>
      <c r="AV33" s="12">
        <v>1</v>
      </c>
      <c r="AW33" s="12">
        <v>57.91</v>
      </c>
      <c r="AX33" s="10">
        <v>58.91</v>
      </c>
      <c r="AY33" s="12">
        <v>85.33</v>
      </c>
      <c r="AZ33" s="12">
        <v>7</v>
      </c>
      <c r="BA33" s="10">
        <v>92.33</v>
      </c>
    </row>
    <row r="34" spans="1:53" ht="16.5" x14ac:dyDescent="0.3">
      <c r="A34" s="38" t="str">
        <f>INDEX(admin_boundaries!C:C,MATCH(region_3!C34,admin_boundaries!A:A,0))</f>
        <v>PH031415000</v>
      </c>
      <c r="B34" s="38" t="str">
        <f>INDEX(admin_boundaries!E:E,MATCH(region_3!D34,admin_boundaries!D:D,0))</f>
        <v>PH031400000</v>
      </c>
      <c r="C34" s="38" t="str">
        <f t="shared" si="0"/>
        <v>BULACANPANDI</v>
      </c>
      <c r="D34" s="40" t="s">
        <v>3577</v>
      </c>
      <c r="E34" s="40" t="s">
        <v>3601</v>
      </c>
      <c r="F34" s="12"/>
      <c r="G34" s="12"/>
      <c r="H34" s="10">
        <v>0</v>
      </c>
      <c r="I34" s="12">
        <v>0</v>
      </c>
      <c r="J34" s="12">
        <v>65</v>
      </c>
      <c r="K34" s="10">
        <v>65</v>
      </c>
      <c r="L34" s="12"/>
      <c r="M34" s="12"/>
      <c r="N34" s="10">
        <v>0</v>
      </c>
      <c r="O34" s="12">
        <v>0</v>
      </c>
      <c r="P34" s="12">
        <v>680</v>
      </c>
      <c r="Q34" s="10">
        <v>680</v>
      </c>
      <c r="R34" s="12"/>
      <c r="S34" s="12"/>
      <c r="T34" s="10">
        <v>0</v>
      </c>
      <c r="U34" s="12">
        <v>0</v>
      </c>
      <c r="V34" s="12">
        <v>295</v>
      </c>
      <c r="W34" s="10">
        <v>295</v>
      </c>
      <c r="X34" s="12"/>
      <c r="Y34" s="12"/>
      <c r="Z34" s="10">
        <v>0</v>
      </c>
      <c r="AA34" s="12">
        <v>0</v>
      </c>
      <c r="AB34" s="12">
        <v>28</v>
      </c>
      <c r="AC34" s="10">
        <v>28</v>
      </c>
      <c r="AD34" s="12">
        <v>0</v>
      </c>
      <c r="AE34" s="12">
        <v>8</v>
      </c>
      <c r="AF34" s="10">
        <v>8</v>
      </c>
      <c r="AG34" s="12"/>
      <c r="AH34" s="12"/>
      <c r="AI34" s="10">
        <v>0</v>
      </c>
      <c r="AJ34" s="12"/>
      <c r="AK34" s="12"/>
      <c r="AL34" s="10">
        <v>0</v>
      </c>
      <c r="AM34" s="12"/>
      <c r="AN34" s="12"/>
      <c r="AO34" s="10">
        <v>0</v>
      </c>
      <c r="AP34" s="12">
        <v>0</v>
      </c>
      <c r="AQ34" s="12">
        <v>115.32</v>
      </c>
      <c r="AR34" s="10">
        <v>115.32</v>
      </c>
      <c r="AS34" s="12"/>
      <c r="AT34" s="12"/>
      <c r="AU34" s="10">
        <v>0</v>
      </c>
      <c r="AV34" s="12">
        <v>0</v>
      </c>
      <c r="AW34" s="12">
        <v>115.32</v>
      </c>
      <c r="AX34" s="10">
        <v>115.32</v>
      </c>
      <c r="AY34" s="12">
        <v>0</v>
      </c>
      <c r="AZ34" s="12">
        <v>168</v>
      </c>
      <c r="BA34" s="10">
        <v>168</v>
      </c>
    </row>
    <row r="35" spans="1:53" ht="16.5" x14ac:dyDescent="0.3">
      <c r="A35" s="38" t="str">
        <f>INDEX(admin_boundaries!C:C,MATCH(region_3!C35,admin_boundaries!A:A,0))</f>
        <v>PH031417000</v>
      </c>
      <c r="B35" s="38" t="str">
        <f>INDEX(admin_boundaries!E:E,MATCH(region_3!D35,admin_boundaries!D:D,0))</f>
        <v>PH031400000</v>
      </c>
      <c r="C35" s="38" t="str">
        <f t="shared" si="0"/>
        <v>BULACANPLARIDEL</v>
      </c>
      <c r="D35" s="40" t="s">
        <v>3577</v>
      </c>
      <c r="E35" s="40" t="s">
        <v>3602</v>
      </c>
      <c r="F35" s="12"/>
      <c r="G35" s="12"/>
      <c r="H35" s="10">
        <v>0</v>
      </c>
      <c r="I35" s="12"/>
      <c r="J35" s="12"/>
      <c r="K35" s="10">
        <v>0</v>
      </c>
      <c r="L35" s="12"/>
      <c r="M35" s="12"/>
      <c r="N35" s="10">
        <v>0</v>
      </c>
      <c r="O35" s="12">
        <v>0</v>
      </c>
      <c r="P35" s="12">
        <v>324.69</v>
      </c>
      <c r="Q35" s="10">
        <v>324.69</v>
      </c>
      <c r="R35" s="12"/>
      <c r="S35" s="12"/>
      <c r="T35" s="10">
        <v>0</v>
      </c>
      <c r="U35" s="12">
        <v>0</v>
      </c>
      <c r="V35" s="12">
        <v>181.25</v>
      </c>
      <c r="W35" s="10">
        <v>181.25</v>
      </c>
      <c r="X35" s="12"/>
      <c r="Y35" s="12"/>
      <c r="Z35" s="10">
        <v>0</v>
      </c>
      <c r="AA35" s="12">
        <v>0</v>
      </c>
      <c r="AB35" s="12">
        <v>16</v>
      </c>
      <c r="AC35" s="10">
        <v>16</v>
      </c>
      <c r="AD35" s="12">
        <v>0</v>
      </c>
      <c r="AE35" s="12">
        <v>828.73</v>
      </c>
      <c r="AF35" s="10">
        <v>828.73</v>
      </c>
      <c r="AG35" s="12"/>
      <c r="AH35" s="12"/>
      <c r="AI35" s="10">
        <v>0</v>
      </c>
      <c r="AJ35" s="12"/>
      <c r="AK35" s="12"/>
      <c r="AL35" s="10">
        <v>0</v>
      </c>
      <c r="AM35" s="12"/>
      <c r="AN35" s="12"/>
      <c r="AO35" s="10">
        <v>0</v>
      </c>
      <c r="AP35" s="12">
        <v>0</v>
      </c>
      <c r="AQ35" s="12">
        <v>115.31</v>
      </c>
      <c r="AR35" s="10">
        <v>115.31</v>
      </c>
      <c r="AS35" s="12">
        <v>0</v>
      </c>
      <c r="AT35" s="12">
        <v>119.72999999999999</v>
      </c>
      <c r="AU35" s="10">
        <v>119.72999999999999</v>
      </c>
      <c r="AV35" s="12">
        <v>0</v>
      </c>
      <c r="AW35" s="12">
        <v>115.31</v>
      </c>
      <c r="AX35" s="10">
        <v>115.31</v>
      </c>
      <c r="AY35" s="12">
        <v>23</v>
      </c>
      <c r="AZ35" s="12">
        <v>53.5</v>
      </c>
      <c r="BA35" s="10">
        <v>76.5</v>
      </c>
    </row>
    <row r="36" spans="1:53" ht="16.5" x14ac:dyDescent="0.3">
      <c r="A36" s="38" t="str">
        <f>INDEX(admin_boundaries!C:C,MATCH(region_3!C36,admin_boundaries!A:A,0))</f>
        <v>PH031401000</v>
      </c>
      <c r="B36" s="38" t="str">
        <f>INDEX(admin_boundaries!E:E,MATCH(region_3!D36,admin_boundaries!D:D,0))</f>
        <v>PH031400000</v>
      </c>
      <c r="C36" s="38" t="str">
        <f t="shared" si="0"/>
        <v>BULACANANGAT</v>
      </c>
      <c r="D36" s="40" t="s">
        <v>3577</v>
      </c>
      <c r="E36" s="40" t="s">
        <v>3603</v>
      </c>
      <c r="F36" s="12"/>
      <c r="G36" s="12"/>
      <c r="H36" s="10">
        <v>0</v>
      </c>
      <c r="I36" s="12">
        <v>2.5</v>
      </c>
      <c r="J36" s="12">
        <v>116</v>
      </c>
      <c r="K36" s="10">
        <v>118.5</v>
      </c>
      <c r="L36" s="12"/>
      <c r="M36" s="12"/>
      <c r="N36" s="10">
        <v>0</v>
      </c>
      <c r="O36" s="12">
        <v>1</v>
      </c>
      <c r="P36" s="12">
        <v>259</v>
      </c>
      <c r="Q36" s="10">
        <v>260</v>
      </c>
      <c r="R36" s="12"/>
      <c r="S36" s="12"/>
      <c r="T36" s="10">
        <v>0</v>
      </c>
      <c r="U36" s="12">
        <v>0</v>
      </c>
      <c r="V36" s="12">
        <v>40</v>
      </c>
      <c r="W36" s="10">
        <v>40</v>
      </c>
      <c r="X36" s="12"/>
      <c r="Y36" s="12"/>
      <c r="Z36" s="10">
        <v>0</v>
      </c>
      <c r="AA36" s="12">
        <v>0</v>
      </c>
      <c r="AB36" s="12">
        <v>149.5</v>
      </c>
      <c r="AC36" s="10">
        <v>149.5</v>
      </c>
      <c r="AD36" s="12"/>
      <c r="AE36" s="12">
        <v>10.8</v>
      </c>
      <c r="AF36" s="10">
        <v>10.8</v>
      </c>
      <c r="AG36" s="12"/>
      <c r="AH36" s="12"/>
      <c r="AI36" s="10">
        <v>0</v>
      </c>
      <c r="AJ36" s="12"/>
      <c r="AK36" s="12"/>
      <c r="AL36" s="10">
        <v>0</v>
      </c>
      <c r="AM36" s="12"/>
      <c r="AN36" s="12"/>
      <c r="AO36" s="10">
        <v>0</v>
      </c>
      <c r="AP36" s="12"/>
      <c r="AQ36" s="12"/>
      <c r="AR36" s="10">
        <v>0</v>
      </c>
      <c r="AS36" s="12"/>
      <c r="AT36" s="12"/>
      <c r="AU36" s="10">
        <v>0</v>
      </c>
      <c r="AV36" s="12"/>
      <c r="AW36" s="12"/>
      <c r="AX36" s="10">
        <v>0</v>
      </c>
      <c r="AY36" s="12"/>
      <c r="AZ36" s="12"/>
      <c r="BA36" s="10">
        <v>0</v>
      </c>
    </row>
    <row r="37" spans="1:53" ht="16.5" x14ac:dyDescent="0.3">
      <c r="A37" s="38" t="str">
        <f>INDEX(admin_boundaries!C:C,MATCH(region_3!C37,admin_boundaries!A:A,0))</f>
        <v>PH031424000</v>
      </c>
      <c r="B37" s="38" t="str">
        <f>INDEX(admin_boundaries!E:E,MATCH(region_3!D37,admin_boundaries!D:D,0))</f>
        <v>PH031400000</v>
      </c>
      <c r="C37" s="38" t="str">
        <f t="shared" si="0"/>
        <v>BULACANDOÑA REMEDIOS TRINIDAD</v>
      </c>
      <c r="D37" s="40" t="s">
        <v>3577</v>
      </c>
      <c r="E37" s="40" t="s">
        <v>3604</v>
      </c>
      <c r="F37" s="12"/>
      <c r="G37" s="12"/>
      <c r="H37" s="10">
        <v>0</v>
      </c>
      <c r="I37" s="12">
        <v>0</v>
      </c>
      <c r="J37" s="12">
        <v>18</v>
      </c>
      <c r="K37" s="10">
        <v>18</v>
      </c>
      <c r="L37" s="12"/>
      <c r="M37" s="12"/>
      <c r="N37" s="10">
        <v>0</v>
      </c>
      <c r="O37" s="12">
        <v>0</v>
      </c>
      <c r="P37" s="12">
        <v>120</v>
      </c>
      <c r="Q37" s="10">
        <v>120</v>
      </c>
      <c r="R37" s="12"/>
      <c r="S37" s="12"/>
      <c r="T37" s="10">
        <v>0</v>
      </c>
      <c r="U37" s="12">
        <v>0</v>
      </c>
      <c r="V37" s="12">
        <v>39</v>
      </c>
      <c r="W37" s="10">
        <v>39</v>
      </c>
      <c r="X37" s="12"/>
      <c r="Y37" s="12"/>
      <c r="Z37" s="10">
        <v>0</v>
      </c>
      <c r="AA37" s="12"/>
      <c r="AB37" s="12"/>
      <c r="AC37" s="10">
        <v>0</v>
      </c>
      <c r="AD37" s="12"/>
      <c r="AE37" s="12"/>
      <c r="AF37" s="10">
        <v>0</v>
      </c>
      <c r="AG37" s="12"/>
      <c r="AH37" s="12"/>
      <c r="AI37" s="10">
        <v>0</v>
      </c>
      <c r="AJ37" s="12"/>
      <c r="AK37" s="12"/>
      <c r="AL37" s="10">
        <v>0</v>
      </c>
      <c r="AM37" s="12"/>
      <c r="AN37" s="12"/>
      <c r="AO37" s="10">
        <v>0</v>
      </c>
      <c r="AP37" s="12"/>
      <c r="AQ37" s="12"/>
      <c r="AR37" s="10">
        <v>0</v>
      </c>
      <c r="AS37" s="12"/>
      <c r="AT37" s="12"/>
      <c r="AU37" s="10">
        <v>0</v>
      </c>
      <c r="AV37" s="12"/>
      <c r="AW37" s="12"/>
      <c r="AX37" s="10">
        <v>0</v>
      </c>
      <c r="AY37" s="12">
        <v>0</v>
      </c>
      <c r="AZ37" s="12">
        <v>25</v>
      </c>
      <c r="BA37" s="10">
        <v>25</v>
      </c>
    </row>
    <row r="38" spans="1:53" ht="16.5" x14ac:dyDescent="0.3">
      <c r="A38" s="38" t="str">
        <f>INDEX(admin_boundaries!C:C,MATCH(region_3!C38,admin_boundaries!A:A,0))</f>
        <v>PH031413000</v>
      </c>
      <c r="B38" s="38" t="str">
        <f>INDEX(admin_boundaries!E:E,MATCH(region_3!D38,admin_boundaries!D:D,0))</f>
        <v>PH031400000</v>
      </c>
      <c r="C38" s="38" t="str">
        <f t="shared" si="0"/>
        <v>BULACANNORZAGARAY</v>
      </c>
      <c r="D38" s="40" t="s">
        <v>3577</v>
      </c>
      <c r="E38" s="40" t="s">
        <v>3605</v>
      </c>
      <c r="F38" s="12"/>
      <c r="G38" s="12"/>
      <c r="H38" s="10">
        <v>0</v>
      </c>
      <c r="I38" s="12">
        <v>0</v>
      </c>
      <c r="J38" s="12">
        <v>6</v>
      </c>
      <c r="K38" s="10">
        <v>6</v>
      </c>
      <c r="L38" s="12"/>
      <c r="M38" s="12"/>
      <c r="N38" s="10">
        <v>0</v>
      </c>
      <c r="O38" s="12">
        <v>0</v>
      </c>
      <c r="P38" s="12">
        <v>59</v>
      </c>
      <c r="Q38" s="10">
        <v>59</v>
      </c>
      <c r="R38" s="12"/>
      <c r="S38" s="12"/>
      <c r="T38" s="10">
        <v>0</v>
      </c>
      <c r="U38" s="12">
        <v>0</v>
      </c>
      <c r="V38" s="12">
        <v>5.25</v>
      </c>
      <c r="W38" s="10">
        <v>5.25</v>
      </c>
      <c r="X38" s="12"/>
      <c r="Y38" s="12"/>
      <c r="Z38" s="10">
        <v>0</v>
      </c>
      <c r="AA38" s="12">
        <v>0</v>
      </c>
      <c r="AB38" s="12">
        <v>1.75</v>
      </c>
      <c r="AC38" s="10">
        <v>1.75</v>
      </c>
      <c r="AD38" s="12"/>
      <c r="AE38" s="12"/>
      <c r="AF38" s="10">
        <v>0</v>
      </c>
      <c r="AG38" s="12"/>
      <c r="AH38" s="12"/>
      <c r="AI38" s="10">
        <v>0</v>
      </c>
      <c r="AJ38" s="12"/>
      <c r="AK38" s="12"/>
      <c r="AL38" s="10">
        <v>0</v>
      </c>
      <c r="AM38" s="12"/>
      <c r="AN38" s="12"/>
      <c r="AO38" s="10">
        <v>0</v>
      </c>
      <c r="AP38" s="12"/>
      <c r="AQ38" s="12"/>
      <c r="AR38" s="10">
        <v>0</v>
      </c>
      <c r="AS38" s="12"/>
      <c r="AT38" s="12"/>
      <c r="AU38" s="10">
        <v>0</v>
      </c>
      <c r="AV38" s="12"/>
      <c r="AW38" s="12"/>
      <c r="AX38" s="10">
        <v>0</v>
      </c>
      <c r="AY38" s="12"/>
      <c r="AZ38" s="12"/>
      <c r="BA38" s="10">
        <v>0</v>
      </c>
    </row>
    <row r="39" spans="1:53" ht="16.5" x14ac:dyDescent="0.3">
      <c r="A39" s="38" t="str">
        <f>INDEX(admin_boundaries!C:C,MATCH(region_3!C39,admin_boundaries!A:A,0))</f>
        <v>PH031419000</v>
      </c>
      <c r="B39" s="38" t="str">
        <f>INDEX(admin_boundaries!E:E,MATCH(region_3!D39,admin_boundaries!D:D,0))</f>
        <v>PH031400000</v>
      </c>
      <c r="C39" s="38" t="str">
        <f t="shared" si="0"/>
        <v>BULACANSAN ILDEFONSO</v>
      </c>
      <c r="D39" s="40" t="s">
        <v>3577</v>
      </c>
      <c r="E39" s="40" t="s">
        <v>3411</v>
      </c>
      <c r="F39" s="12">
        <v>0.25</v>
      </c>
      <c r="G39" s="12">
        <v>0</v>
      </c>
      <c r="H39" s="10">
        <v>0.25</v>
      </c>
      <c r="I39" s="12">
        <v>6</v>
      </c>
      <c r="J39" s="12">
        <v>968.8</v>
      </c>
      <c r="K39" s="10">
        <v>974.8</v>
      </c>
      <c r="L39" s="12">
        <v>17</v>
      </c>
      <c r="M39" s="12">
        <v>500.5</v>
      </c>
      <c r="N39" s="10">
        <v>517.5</v>
      </c>
      <c r="O39" s="12">
        <v>5.5</v>
      </c>
      <c r="P39" s="12">
        <v>3099.95</v>
      </c>
      <c r="Q39" s="10">
        <v>3105.45</v>
      </c>
      <c r="R39" s="12">
        <v>159</v>
      </c>
      <c r="S39" s="12">
        <v>352.5</v>
      </c>
      <c r="T39" s="10">
        <v>511.5</v>
      </c>
      <c r="U39" s="12">
        <v>363</v>
      </c>
      <c r="V39" s="12">
        <v>985.5</v>
      </c>
      <c r="W39" s="10">
        <v>1348.5</v>
      </c>
      <c r="X39" s="12">
        <v>245.5</v>
      </c>
      <c r="Y39" s="12">
        <v>38</v>
      </c>
      <c r="Z39" s="10">
        <v>283.5</v>
      </c>
      <c r="AA39" s="12">
        <v>0</v>
      </c>
      <c r="AB39" s="12">
        <v>1762</v>
      </c>
      <c r="AC39" s="10">
        <v>1762</v>
      </c>
      <c r="AD39" s="12">
        <v>15.5</v>
      </c>
      <c r="AE39" s="12">
        <v>43</v>
      </c>
      <c r="AF39" s="10">
        <v>58.5</v>
      </c>
      <c r="AG39" s="12"/>
      <c r="AH39" s="12"/>
      <c r="AI39" s="10">
        <v>0</v>
      </c>
      <c r="AJ39" s="12">
        <v>0</v>
      </c>
      <c r="AK39" s="12">
        <v>15</v>
      </c>
      <c r="AL39" s="10">
        <v>15</v>
      </c>
      <c r="AM39" s="12"/>
      <c r="AN39" s="12"/>
      <c r="AO39" s="10">
        <v>0</v>
      </c>
      <c r="AP39" s="12">
        <v>111</v>
      </c>
      <c r="AQ39" s="12">
        <v>318.20000000000005</v>
      </c>
      <c r="AR39" s="10">
        <v>429.20000000000005</v>
      </c>
      <c r="AS39" s="12">
        <v>25.2</v>
      </c>
      <c r="AT39" s="12">
        <v>67</v>
      </c>
      <c r="AU39" s="10">
        <v>92.2</v>
      </c>
      <c r="AV39" s="12">
        <v>111</v>
      </c>
      <c r="AW39" s="12">
        <v>318.20000000000005</v>
      </c>
      <c r="AX39" s="10">
        <v>429.20000000000005</v>
      </c>
      <c r="AY39" s="12">
        <v>0</v>
      </c>
      <c r="AZ39" s="12">
        <v>855</v>
      </c>
      <c r="BA39" s="10">
        <v>855</v>
      </c>
    </row>
    <row r="40" spans="1:53" ht="16.5" x14ac:dyDescent="0.3">
      <c r="A40" s="38" t="str">
        <f>INDEX(admin_boundaries!C:C,MATCH(region_3!C40,admin_boundaries!A:A,0))</f>
        <v>PH031421000</v>
      </c>
      <c r="B40" s="38" t="str">
        <f>INDEX(admin_boundaries!E:E,MATCH(region_3!D40,admin_boundaries!D:D,0))</f>
        <v>PH031400000</v>
      </c>
      <c r="C40" s="38" t="str">
        <f t="shared" si="0"/>
        <v>BULACANSAN MIGUEL</v>
      </c>
      <c r="D40" s="40" t="s">
        <v>3577</v>
      </c>
      <c r="E40" s="40" t="s">
        <v>3606</v>
      </c>
      <c r="F40" s="12">
        <v>3</v>
      </c>
      <c r="G40" s="12">
        <v>30</v>
      </c>
      <c r="H40" s="10">
        <v>33</v>
      </c>
      <c r="I40" s="12">
        <v>306</v>
      </c>
      <c r="J40" s="12">
        <v>2207.35</v>
      </c>
      <c r="K40" s="10">
        <v>2513.35</v>
      </c>
      <c r="L40" s="12"/>
      <c r="M40" s="12"/>
      <c r="N40" s="10">
        <v>0</v>
      </c>
      <c r="O40" s="12">
        <v>1105.8</v>
      </c>
      <c r="P40" s="12">
        <v>3200</v>
      </c>
      <c r="Q40" s="10">
        <v>4305.8</v>
      </c>
      <c r="R40" s="12">
        <v>0</v>
      </c>
      <c r="S40" s="12">
        <v>500</v>
      </c>
      <c r="T40" s="10">
        <v>500</v>
      </c>
      <c r="U40" s="12">
        <v>0</v>
      </c>
      <c r="V40" s="12">
        <v>1552.3</v>
      </c>
      <c r="W40" s="10">
        <v>1552.3</v>
      </c>
      <c r="X40" s="12"/>
      <c r="Y40" s="12"/>
      <c r="Z40" s="10">
        <v>0</v>
      </c>
      <c r="AA40" s="12">
        <v>0</v>
      </c>
      <c r="AB40" s="12">
        <v>4272.63</v>
      </c>
      <c r="AC40" s="10">
        <v>4272.63</v>
      </c>
      <c r="AD40" s="12">
        <v>0</v>
      </c>
      <c r="AE40" s="12">
        <v>173.1</v>
      </c>
      <c r="AF40" s="10">
        <v>173.1</v>
      </c>
      <c r="AG40" s="12"/>
      <c r="AH40" s="12"/>
      <c r="AI40" s="10">
        <v>0</v>
      </c>
      <c r="AJ40" s="12"/>
      <c r="AK40" s="12"/>
      <c r="AL40" s="10">
        <v>0</v>
      </c>
      <c r="AM40" s="12">
        <v>0</v>
      </c>
      <c r="AN40" s="12">
        <v>26</v>
      </c>
      <c r="AO40" s="10">
        <v>26</v>
      </c>
      <c r="AP40" s="12">
        <v>385.69999999999993</v>
      </c>
      <c r="AQ40" s="12">
        <v>1119.9500000000003</v>
      </c>
      <c r="AR40" s="10">
        <v>1505.65</v>
      </c>
      <c r="AS40" s="12">
        <v>769.40000000000009</v>
      </c>
      <c r="AT40" s="12">
        <v>1062.4299999999998</v>
      </c>
      <c r="AU40" s="10">
        <v>1831.83</v>
      </c>
      <c r="AV40" s="12">
        <v>385.69999999999993</v>
      </c>
      <c r="AW40" s="12">
        <v>1119.9500000000003</v>
      </c>
      <c r="AX40" s="10">
        <v>1505.65</v>
      </c>
      <c r="AY40" s="12">
        <v>498.2</v>
      </c>
      <c r="AZ40" s="12">
        <v>583.79999999999995</v>
      </c>
      <c r="BA40" s="10">
        <v>1082</v>
      </c>
    </row>
    <row r="41" spans="1:53" ht="16.5" x14ac:dyDescent="0.3">
      <c r="A41" s="38" t="str">
        <f>INDEX(admin_boundaries!C:C,MATCH(region_3!C41,admin_boundaries!A:A,0))</f>
        <v>PH031422000</v>
      </c>
      <c r="B41" s="38" t="str">
        <f>INDEX(admin_boundaries!E:E,MATCH(region_3!D41,admin_boundaries!D:D,0))</f>
        <v>PH031400000</v>
      </c>
      <c r="C41" s="38" t="str">
        <f t="shared" si="0"/>
        <v>BULACANSAN RAFAEL</v>
      </c>
      <c r="D41" s="40" t="s">
        <v>3577</v>
      </c>
      <c r="E41" s="40" t="s">
        <v>3607</v>
      </c>
      <c r="F41" s="12"/>
      <c r="G41" s="12"/>
      <c r="H41" s="10">
        <v>0</v>
      </c>
      <c r="I41" s="12">
        <v>20</v>
      </c>
      <c r="J41" s="12">
        <v>701.5</v>
      </c>
      <c r="K41" s="10">
        <v>721.5</v>
      </c>
      <c r="L41" s="12"/>
      <c r="M41" s="12"/>
      <c r="N41" s="10">
        <v>0</v>
      </c>
      <c r="O41" s="12">
        <v>450.5</v>
      </c>
      <c r="P41" s="12">
        <v>468</v>
      </c>
      <c r="Q41" s="10">
        <v>918.5</v>
      </c>
      <c r="R41" s="12"/>
      <c r="S41" s="12"/>
      <c r="T41" s="10">
        <v>0</v>
      </c>
      <c r="U41" s="12">
        <v>4</v>
      </c>
      <c r="V41" s="12">
        <v>358</v>
      </c>
      <c r="W41" s="10">
        <v>362</v>
      </c>
      <c r="X41" s="12"/>
      <c r="Y41" s="12"/>
      <c r="Z41" s="10">
        <v>0</v>
      </c>
      <c r="AA41" s="12">
        <v>140</v>
      </c>
      <c r="AB41" s="12">
        <v>67.099999999999994</v>
      </c>
      <c r="AC41" s="10">
        <v>207.1</v>
      </c>
      <c r="AD41" s="12"/>
      <c r="AE41" s="12"/>
      <c r="AF41" s="10">
        <v>0</v>
      </c>
      <c r="AG41" s="12"/>
      <c r="AH41" s="12"/>
      <c r="AI41" s="10">
        <v>0</v>
      </c>
      <c r="AJ41" s="12"/>
      <c r="AK41" s="12"/>
      <c r="AL41" s="10">
        <v>0</v>
      </c>
      <c r="AM41" s="12">
        <v>0</v>
      </c>
      <c r="AN41" s="12">
        <v>112</v>
      </c>
      <c r="AO41" s="10">
        <v>112</v>
      </c>
      <c r="AP41" s="12">
        <v>0</v>
      </c>
      <c r="AQ41" s="12">
        <v>55.519999999999996</v>
      </c>
      <c r="AR41" s="10">
        <v>55.519999999999996</v>
      </c>
      <c r="AS41" s="12">
        <v>28.02</v>
      </c>
      <c r="AT41" s="12">
        <v>0</v>
      </c>
      <c r="AU41" s="10">
        <v>28.02</v>
      </c>
      <c r="AV41" s="12">
        <v>0</v>
      </c>
      <c r="AW41" s="12">
        <v>55.519999999999996</v>
      </c>
      <c r="AX41" s="10">
        <v>55.519999999999996</v>
      </c>
      <c r="AY41" s="12">
        <v>420.5</v>
      </c>
      <c r="AZ41" s="12">
        <v>38</v>
      </c>
      <c r="BA41" s="10">
        <v>458.5</v>
      </c>
    </row>
    <row r="42" spans="1:53" ht="16.5" x14ac:dyDescent="0.3">
      <c r="A42" s="38" t="str">
        <f>INDEX(admin_boundaries!C:C,MATCH(region_3!C42,admin_boundaries!A:A,0))</f>
        <v>PH031411000</v>
      </c>
      <c r="B42" s="38" t="str">
        <f>INDEX(admin_boundaries!E:E,MATCH(region_3!D42,admin_boundaries!D:D,0))</f>
        <v>PH031400000</v>
      </c>
      <c r="C42" s="38" t="str">
        <f t="shared" si="0"/>
        <v>BULACANMARILAO</v>
      </c>
      <c r="D42" s="40" t="s">
        <v>3577</v>
      </c>
      <c r="E42" s="40" t="s">
        <v>3608</v>
      </c>
      <c r="F42" s="12"/>
      <c r="G42" s="12"/>
      <c r="H42" s="10">
        <v>0</v>
      </c>
      <c r="I42" s="12">
        <v>2</v>
      </c>
      <c r="J42" s="12">
        <v>14.5</v>
      </c>
      <c r="K42" s="10">
        <v>16.5</v>
      </c>
      <c r="L42" s="12">
        <v>0</v>
      </c>
      <c r="M42" s="12">
        <v>11.5</v>
      </c>
      <c r="N42" s="10">
        <v>11.5</v>
      </c>
      <c r="O42" s="12">
        <v>0</v>
      </c>
      <c r="P42" s="12">
        <v>220.5</v>
      </c>
      <c r="Q42" s="10">
        <v>220.5</v>
      </c>
      <c r="R42" s="12"/>
      <c r="S42" s="12"/>
      <c r="T42" s="10">
        <v>0</v>
      </c>
      <c r="U42" s="12">
        <v>0</v>
      </c>
      <c r="V42" s="12">
        <v>8.75</v>
      </c>
      <c r="W42" s="10">
        <v>8.75</v>
      </c>
      <c r="X42" s="12"/>
      <c r="Y42" s="12"/>
      <c r="Z42" s="10">
        <v>0</v>
      </c>
      <c r="AA42" s="12">
        <v>0</v>
      </c>
      <c r="AB42" s="12">
        <v>9.5</v>
      </c>
      <c r="AC42" s="10">
        <v>9.5</v>
      </c>
      <c r="AD42" s="12"/>
      <c r="AE42" s="12"/>
      <c r="AF42" s="10">
        <v>0</v>
      </c>
      <c r="AG42" s="12"/>
      <c r="AH42" s="12"/>
      <c r="AI42" s="10">
        <v>0</v>
      </c>
      <c r="AJ42" s="12"/>
      <c r="AK42" s="12"/>
      <c r="AL42" s="10">
        <v>0</v>
      </c>
      <c r="AM42" s="12"/>
      <c r="AN42" s="12"/>
      <c r="AO42" s="10">
        <v>0</v>
      </c>
      <c r="AP42" s="12"/>
      <c r="AQ42" s="12"/>
      <c r="AR42" s="10">
        <v>0</v>
      </c>
      <c r="AS42" s="12"/>
      <c r="AT42" s="12"/>
      <c r="AU42" s="10">
        <v>0</v>
      </c>
      <c r="AV42" s="12"/>
      <c r="AW42" s="12"/>
      <c r="AX42" s="10">
        <v>0</v>
      </c>
      <c r="AY42" s="12"/>
      <c r="AZ42" s="12"/>
      <c r="BA42" s="10">
        <v>0</v>
      </c>
    </row>
    <row r="43" spans="1:53" ht="16.5" x14ac:dyDescent="0.3">
      <c r="A43" s="38" t="str">
        <f>INDEX(admin_boundaries!C:C,MATCH(region_3!C43,admin_boundaries!A:A,0))</f>
        <v>PH031412000</v>
      </c>
      <c r="B43" s="38" t="str">
        <f>INDEX(admin_boundaries!E:E,MATCH(region_3!D43,admin_boundaries!D:D,0))</f>
        <v>PH031400000</v>
      </c>
      <c r="C43" s="38" t="str">
        <f t="shared" si="0"/>
        <v>BULACANCity of Meycauayan</v>
      </c>
      <c r="D43" s="40" t="s">
        <v>3577</v>
      </c>
      <c r="E43" s="41" t="s">
        <v>1055</v>
      </c>
      <c r="F43" s="12"/>
      <c r="G43" s="12"/>
      <c r="H43" s="10">
        <v>0</v>
      </c>
      <c r="I43" s="12">
        <v>0</v>
      </c>
      <c r="J43" s="12">
        <v>56.35</v>
      </c>
      <c r="K43" s="10">
        <v>56.35</v>
      </c>
      <c r="L43" s="12"/>
      <c r="M43" s="12"/>
      <c r="N43" s="10">
        <v>0</v>
      </c>
      <c r="O43" s="12">
        <v>0</v>
      </c>
      <c r="P43" s="12">
        <v>32</v>
      </c>
      <c r="Q43" s="10">
        <v>32</v>
      </c>
      <c r="R43" s="12"/>
      <c r="S43" s="12"/>
      <c r="T43" s="10">
        <v>0</v>
      </c>
      <c r="U43" s="12"/>
      <c r="V43" s="12"/>
      <c r="W43" s="10">
        <v>0</v>
      </c>
      <c r="X43" s="12"/>
      <c r="Y43" s="12"/>
      <c r="Z43" s="10">
        <v>0</v>
      </c>
      <c r="AA43" s="12">
        <v>0</v>
      </c>
      <c r="AB43" s="12">
        <v>12.8</v>
      </c>
      <c r="AC43" s="10">
        <v>12.8</v>
      </c>
      <c r="AD43" s="12">
        <v>0</v>
      </c>
      <c r="AE43" s="12">
        <v>16.649999999999999</v>
      </c>
      <c r="AF43" s="10">
        <v>16.649999999999999</v>
      </c>
      <c r="AG43" s="12"/>
      <c r="AH43" s="12"/>
      <c r="AI43" s="10">
        <v>0</v>
      </c>
      <c r="AJ43" s="12"/>
      <c r="AK43" s="12"/>
      <c r="AL43" s="10">
        <v>0</v>
      </c>
      <c r="AM43" s="12"/>
      <c r="AN43" s="12"/>
      <c r="AO43" s="10">
        <v>0</v>
      </c>
      <c r="AP43" s="12"/>
      <c r="AQ43" s="12"/>
      <c r="AR43" s="10">
        <v>0</v>
      </c>
      <c r="AS43" s="12"/>
      <c r="AT43" s="12"/>
      <c r="AU43" s="10">
        <v>0</v>
      </c>
      <c r="AV43" s="12"/>
      <c r="AW43" s="12"/>
      <c r="AX43" s="10">
        <v>0</v>
      </c>
      <c r="AY43" s="12">
        <v>0</v>
      </c>
      <c r="AZ43" s="12">
        <v>2</v>
      </c>
      <c r="BA43" s="10">
        <v>2</v>
      </c>
    </row>
    <row r="44" spans="1:53" ht="16.5" x14ac:dyDescent="0.3">
      <c r="A44" s="38" t="str">
        <f>INDEX(admin_boundaries!C:C,MATCH(region_3!C44,admin_boundaries!A:A,0))</f>
        <v>PH031420000</v>
      </c>
      <c r="B44" s="38" t="str">
        <f>INDEX(admin_boundaries!E:E,MATCH(region_3!D44,admin_boundaries!D:D,0))</f>
        <v>PH031400000</v>
      </c>
      <c r="C44" s="38" t="str">
        <f t="shared" si="0"/>
        <v>BULACANCity of San Jose del Monte</v>
      </c>
      <c r="D44" s="40" t="s">
        <v>3577</v>
      </c>
      <c r="E44" s="41" t="s">
        <v>1074</v>
      </c>
      <c r="F44" s="12">
        <v>0</v>
      </c>
      <c r="G44" s="10">
        <v>2</v>
      </c>
      <c r="H44" s="10">
        <v>2</v>
      </c>
      <c r="I44" s="12"/>
      <c r="J44" s="12"/>
      <c r="K44" s="10">
        <v>0</v>
      </c>
      <c r="L44" s="12">
        <v>0</v>
      </c>
      <c r="M44" s="12">
        <v>9.5</v>
      </c>
      <c r="N44" s="10">
        <v>9.5</v>
      </c>
      <c r="O44" s="12">
        <v>0</v>
      </c>
      <c r="P44" s="12">
        <v>103.49000000000001</v>
      </c>
      <c r="Q44" s="10">
        <v>103.49000000000001</v>
      </c>
      <c r="R44" s="12"/>
      <c r="S44" s="12"/>
      <c r="T44" s="10">
        <v>0</v>
      </c>
      <c r="U44" s="12">
        <v>0</v>
      </c>
      <c r="V44" s="12">
        <v>24.080000000000002</v>
      </c>
      <c r="W44" s="10">
        <v>24.080000000000002</v>
      </c>
      <c r="X44" s="12"/>
      <c r="Y44" s="12"/>
      <c r="Z44" s="10">
        <v>0</v>
      </c>
      <c r="AA44" s="12"/>
      <c r="AB44" s="12"/>
      <c r="AC44" s="10">
        <v>0</v>
      </c>
      <c r="AD44" s="12"/>
      <c r="AE44" s="12"/>
      <c r="AF44" s="10">
        <v>0</v>
      </c>
      <c r="AG44" s="12"/>
      <c r="AH44" s="12"/>
      <c r="AI44" s="10">
        <v>0</v>
      </c>
      <c r="AJ44" s="12"/>
      <c r="AK44" s="12"/>
      <c r="AL44" s="10">
        <v>0</v>
      </c>
      <c r="AM44" s="12"/>
      <c r="AN44" s="12"/>
      <c r="AO44" s="10">
        <v>0</v>
      </c>
      <c r="AP44" s="12"/>
      <c r="AQ44" s="12"/>
      <c r="AR44" s="10">
        <v>0</v>
      </c>
      <c r="AS44" s="12"/>
      <c r="AT44" s="12"/>
      <c r="AU44" s="10">
        <v>0</v>
      </c>
      <c r="AV44" s="12"/>
      <c r="AW44" s="12"/>
      <c r="AX44" s="10">
        <v>0</v>
      </c>
      <c r="AY44" s="12">
        <v>0</v>
      </c>
      <c r="AZ44" s="12">
        <v>23.42</v>
      </c>
      <c r="BA44" s="10">
        <v>23.42</v>
      </c>
    </row>
    <row r="45" spans="1:53" ht="16.5" x14ac:dyDescent="0.3">
      <c r="A45" s="38" t="str">
        <f>INDEX(admin_boundaries!C:C,MATCH(region_3!C45,admin_boundaries!A:A,0))</f>
        <v>PH031423000</v>
      </c>
      <c r="B45" s="38" t="str">
        <f>INDEX(admin_boundaries!E:E,MATCH(region_3!D45,admin_boundaries!D:D,0))</f>
        <v>PH031400000</v>
      </c>
      <c r="C45" s="38" t="str">
        <f t="shared" si="0"/>
        <v>BULACANSanta Maria</v>
      </c>
      <c r="D45" s="40" t="s">
        <v>3577</v>
      </c>
      <c r="E45" s="41" t="s">
        <v>2873</v>
      </c>
      <c r="F45" s="12"/>
      <c r="G45" s="12"/>
      <c r="H45" s="10">
        <v>0</v>
      </c>
      <c r="I45" s="12"/>
      <c r="J45" s="12"/>
      <c r="K45" s="10">
        <v>0</v>
      </c>
      <c r="L45" s="12"/>
      <c r="M45" s="12"/>
      <c r="N45" s="10">
        <v>0</v>
      </c>
      <c r="O45" s="12">
        <v>0</v>
      </c>
      <c r="P45" s="12">
        <v>627.79999999999995</v>
      </c>
      <c r="Q45" s="10">
        <v>627.79999999999995</v>
      </c>
      <c r="R45" s="12"/>
      <c r="S45" s="12"/>
      <c r="T45" s="10">
        <v>0</v>
      </c>
      <c r="U45" s="12">
        <v>0</v>
      </c>
      <c r="V45" s="12">
        <v>113.1</v>
      </c>
      <c r="W45" s="10">
        <v>113.1</v>
      </c>
      <c r="X45" s="12"/>
      <c r="Y45" s="12"/>
      <c r="Z45" s="10">
        <v>0</v>
      </c>
      <c r="AA45" s="12">
        <v>0</v>
      </c>
      <c r="AB45" s="12">
        <v>27</v>
      </c>
      <c r="AC45" s="10">
        <v>27</v>
      </c>
      <c r="AD45" s="12"/>
      <c r="AE45" s="12">
        <v>39.4</v>
      </c>
      <c r="AF45" s="10">
        <v>39.4</v>
      </c>
      <c r="AG45" s="12"/>
      <c r="AH45" s="12"/>
      <c r="AI45" s="10">
        <v>0</v>
      </c>
      <c r="AJ45" s="12"/>
      <c r="AK45" s="12"/>
      <c r="AL45" s="10">
        <v>0</v>
      </c>
      <c r="AM45" s="12"/>
      <c r="AN45" s="12"/>
      <c r="AO45" s="10">
        <v>0</v>
      </c>
      <c r="AP45" s="12">
        <v>0</v>
      </c>
      <c r="AQ45" s="12">
        <v>4.8</v>
      </c>
      <c r="AR45" s="10">
        <v>4.8</v>
      </c>
      <c r="AS45" s="12"/>
      <c r="AT45" s="12"/>
      <c r="AU45" s="10">
        <v>0</v>
      </c>
      <c r="AV45" s="12">
        <v>0</v>
      </c>
      <c r="AW45" s="12">
        <v>4.8</v>
      </c>
      <c r="AX45" s="10">
        <v>4.8</v>
      </c>
      <c r="AY45" s="12">
        <v>0</v>
      </c>
      <c r="AZ45" s="12">
        <v>102.4</v>
      </c>
      <c r="BA45" s="10">
        <v>102.4</v>
      </c>
    </row>
    <row r="46" spans="1:53" ht="16.5" x14ac:dyDescent="0.3">
      <c r="A46" s="38" t="str">
        <f>INDEX(admin_boundaries!C:C,MATCH(region_3!C46,admin_boundaries!A:A,0))</f>
        <v>PH034901000</v>
      </c>
      <c r="B46" s="38" t="str">
        <f>INDEX(admin_boundaries!E:E,MATCH(region_3!D46,admin_boundaries!D:D,0))</f>
        <v>PH034900000</v>
      </c>
      <c r="C46" s="38" t="str">
        <f t="shared" si="0"/>
        <v>NUEVA ECIJAALIAGA</v>
      </c>
      <c r="D46" s="40" t="s">
        <v>3578</v>
      </c>
      <c r="E46" s="40" t="s">
        <v>3609</v>
      </c>
      <c r="F46" s="12"/>
      <c r="G46" s="12"/>
      <c r="H46" s="10">
        <v>0</v>
      </c>
      <c r="I46" s="12"/>
      <c r="J46" s="12"/>
      <c r="K46" s="10">
        <v>0</v>
      </c>
      <c r="L46" s="12">
        <v>0</v>
      </c>
      <c r="M46" s="12">
        <v>537.5</v>
      </c>
      <c r="N46" s="10">
        <v>537.5</v>
      </c>
      <c r="O46" s="12">
        <v>0</v>
      </c>
      <c r="P46" s="12">
        <v>4671</v>
      </c>
      <c r="Q46" s="10">
        <v>4671</v>
      </c>
      <c r="R46" s="12">
        <v>14</v>
      </c>
      <c r="S46" s="12">
        <v>34</v>
      </c>
      <c r="T46" s="10">
        <v>48</v>
      </c>
      <c r="U46" s="12">
        <v>0</v>
      </c>
      <c r="V46" s="12">
        <v>3387.05</v>
      </c>
      <c r="W46" s="10">
        <v>3387.05</v>
      </c>
      <c r="X46" s="12"/>
      <c r="Y46" s="12"/>
      <c r="Z46" s="10">
        <v>0</v>
      </c>
      <c r="AA46" s="12">
        <v>0</v>
      </c>
      <c r="AB46" s="12">
        <v>1013.6</v>
      </c>
      <c r="AC46" s="10">
        <v>1013.6</v>
      </c>
      <c r="AD46" s="12"/>
      <c r="AE46" s="12"/>
      <c r="AF46" s="10">
        <v>0</v>
      </c>
      <c r="AG46" s="12"/>
      <c r="AH46" s="12"/>
      <c r="AI46" s="10">
        <v>0</v>
      </c>
      <c r="AJ46" s="12"/>
      <c r="AK46" s="12"/>
      <c r="AL46" s="10">
        <v>0</v>
      </c>
      <c r="AM46" s="12"/>
      <c r="AN46" s="12"/>
      <c r="AO46" s="10">
        <v>0</v>
      </c>
      <c r="AP46" s="12">
        <v>0</v>
      </c>
      <c r="AQ46" s="12">
        <v>215.57</v>
      </c>
      <c r="AR46" s="10">
        <v>215.57</v>
      </c>
      <c r="AS46" s="12">
        <v>0</v>
      </c>
      <c r="AT46" s="12">
        <v>255.7</v>
      </c>
      <c r="AU46" s="10">
        <v>255.7</v>
      </c>
      <c r="AV46" s="12">
        <v>0</v>
      </c>
      <c r="AW46" s="12">
        <v>215.57</v>
      </c>
      <c r="AX46" s="10">
        <v>215.57</v>
      </c>
      <c r="AY46" s="12">
        <v>0</v>
      </c>
      <c r="AZ46" s="12">
        <v>0</v>
      </c>
      <c r="BA46" s="10">
        <v>0</v>
      </c>
    </row>
    <row r="47" spans="1:53" ht="16.5" x14ac:dyDescent="0.3">
      <c r="A47" s="38" t="str">
        <f>INDEX(admin_boundaries!C:C,MATCH(region_3!C47,admin_boundaries!A:A,0))</f>
        <v>PH034906000</v>
      </c>
      <c r="B47" s="38" t="str">
        <f>INDEX(admin_boundaries!E:E,MATCH(region_3!D47,admin_boundaries!D:D,0))</f>
        <v>PH034900000</v>
      </c>
      <c r="C47" s="38" t="str">
        <f t="shared" si="0"/>
        <v>NUEVA ECIJACUYAPO</v>
      </c>
      <c r="D47" s="40" t="s">
        <v>3578</v>
      </c>
      <c r="E47" s="40" t="s">
        <v>3610</v>
      </c>
      <c r="F47" s="12"/>
      <c r="G47" s="12"/>
      <c r="H47" s="10">
        <v>0</v>
      </c>
      <c r="I47" s="12">
        <v>0</v>
      </c>
      <c r="J47" s="12">
        <v>1594.58</v>
      </c>
      <c r="K47" s="10">
        <v>1594.58</v>
      </c>
      <c r="L47" s="12">
        <v>0</v>
      </c>
      <c r="M47" s="12">
        <v>776.31</v>
      </c>
      <c r="N47" s="10">
        <v>776.31</v>
      </c>
      <c r="O47" s="12">
        <v>0</v>
      </c>
      <c r="P47" s="12">
        <v>6435.46</v>
      </c>
      <c r="Q47" s="10">
        <v>6435.46</v>
      </c>
      <c r="R47" s="12"/>
      <c r="S47" s="12"/>
      <c r="T47" s="10">
        <v>0</v>
      </c>
      <c r="U47" s="12">
        <v>0</v>
      </c>
      <c r="V47" s="12">
        <v>3215.31</v>
      </c>
      <c r="W47" s="10">
        <v>3215.31</v>
      </c>
      <c r="X47" s="12"/>
      <c r="Y47" s="12"/>
      <c r="Z47" s="10">
        <v>0</v>
      </c>
      <c r="AA47" s="12">
        <v>0</v>
      </c>
      <c r="AB47" s="12">
        <v>3782.23</v>
      </c>
      <c r="AC47" s="10">
        <v>3782.23</v>
      </c>
      <c r="AD47" s="12"/>
      <c r="AE47" s="12"/>
      <c r="AF47" s="10">
        <v>0</v>
      </c>
      <c r="AG47" s="12"/>
      <c r="AH47" s="12"/>
      <c r="AI47" s="10">
        <v>0</v>
      </c>
      <c r="AJ47" s="12"/>
      <c r="AK47" s="12"/>
      <c r="AL47" s="10">
        <v>0</v>
      </c>
      <c r="AM47" s="12"/>
      <c r="AN47" s="12"/>
      <c r="AO47" s="10">
        <v>0</v>
      </c>
      <c r="AP47" s="12">
        <v>0</v>
      </c>
      <c r="AQ47" s="12">
        <v>213.76</v>
      </c>
      <c r="AR47" s="10">
        <v>213.76</v>
      </c>
      <c r="AS47" s="12">
        <v>15.3</v>
      </c>
      <c r="AT47" s="12">
        <v>9.67</v>
      </c>
      <c r="AU47" s="10">
        <v>24.97</v>
      </c>
      <c r="AV47" s="12">
        <v>0</v>
      </c>
      <c r="AW47" s="12">
        <v>213.76</v>
      </c>
      <c r="AX47" s="10">
        <v>213.76</v>
      </c>
      <c r="AY47" s="12">
        <v>0</v>
      </c>
      <c r="AZ47" s="12">
        <v>16.3</v>
      </c>
      <c r="BA47" s="10">
        <v>16.3</v>
      </c>
    </row>
    <row r="48" spans="1:53" ht="16.5" x14ac:dyDescent="0.3">
      <c r="A48" s="38" t="str">
        <f>INDEX(admin_boundaries!C:C,MATCH(region_3!C48,admin_boundaries!A:A,0))</f>
        <v>PH034911000</v>
      </c>
      <c r="B48" s="38" t="str">
        <f>INDEX(admin_boundaries!E:E,MATCH(region_3!D48,admin_boundaries!D:D,0))</f>
        <v>PH034900000</v>
      </c>
      <c r="C48" s="38" t="str">
        <f t="shared" si="0"/>
        <v>NUEVA ECIJAGUIMBA</v>
      </c>
      <c r="D48" s="40" t="s">
        <v>3578</v>
      </c>
      <c r="E48" s="40" t="s">
        <v>3611</v>
      </c>
      <c r="F48" s="12"/>
      <c r="G48" s="12"/>
      <c r="H48" s="10">
        <v>0</v>
      </c>
      <c r="I48" s="12">
        <v>0</v>
      </c>
      <c r="J48" s="12">
        <v>825</v>
      </c>
      <c r="K48" s="10">
        <v>825</v>
      </c>
      <c r="L48" s="12">
        <v>0</v>
      </c>
      <c r="M48" s="12">
        <v>1053</v>
      </c>
      <c r="N48" s="10">
        <v>1053</v>
      </c>
      <c r="O48" s="12">
        <v>0</v>
      </c>
      <c r="P48" s="12">
        <v>8000</v>
      </c>
      <c r="Q48" s="10">
        <v>8000</v>
      </c>
      <c r="R48" s="12"/>
      <c r="S48" s="12"/>
      <c r="T48" s="10">
        <v>0</v>
      </c>
      <c r="U48" s="12">
        <v>0</v>
      </c>
      <c r="V48" s="12">
        <v>1156.32</v>
      </c>
      <c r="W48" s="10">
        <v>1156.32</v>
      </c>
      <c r="X48" s="12"/>
      <c r="Y48" s="12"/>
      <c r="Z48" s="10">
        <v>0</v>
      </c>
      <c r="AA48" s="12">
        <v>0</v>
      </c>
      <c r="AB48" s="12">
        <v>1095.3</v>
      </c>
      <c r="AC48" s="10">
        <v>1095.3</v>
      </c>
      <c r="AD48" s="12"/>
      <c r="AE48" s="12"/>
      <c r="AF48" s="10">
        <v>0</v>
      </c>
      <c r="AG48" s="12"/>
      <c r="AH48" s="12"/>
      <c r="AI48" s="10">
        <v>0</v>
      </c>
      <c r="AJ48" s="12"/>
      <c r="AK48" s="12"/>
      <c r="AL48" s="10">
        <v>0</v>
      </c>
      <c r="AM48" s="12"/>
      <c r="AN48" s="12"/>
      <c r="AO48" s="10">
        <v>0</v>
      </c>
      <c r="AP48" s="12">
        <v>0</v>
      </c>
      <c r="AQ48" s="12">
        <v>60</v>
      </c>
      <c r="AR48" s="10">
        <v>60</v>
      </c>
      <c r="AS48" s="12"/>
      <c r="AT48" s="12"/>
      <c r="AU48" s="10">
        <v>0</v>
      </c>
      <c r="AV48" s="12">
        <v>0</v>
      </c>
      <c r="AW48" s="12">
        <v>60</v>
      </c>
      <c r="AX48" s="10">
        <v>60</v>
      </c>
      <c r="AY48" s="12"/>
      <c r="AZ48" s="12"/>
      <c r="BA48" s="10">
        <v>0</v>
      </c>
    </row>
    <row r="49" spans="1:53" ht="16.5" x14ac:dyDescent="0.3">
      <c r="A49" s="38" t="str">
        <f>INDEX(admin_boundaries!C:C,MATCH(region_3!C49,admin_boundaries!A:A,0))</f>
        <v>PH034914000</v>
      </c>
      <c r="B49" s="38" t="str">
        <f>INDEX(admin_boundaries!E:E,MATCH(region_3!D49,admin_boundaries!D:D,0))</f>
        <v>PH034900000</v>
      </c>
      <c r="C49" s="38" t="str">
        <f t="shared" si="0"/>
        <v>NUEVA ECIJALICAB</v>
      </c>
      <c r="D49" s="40" t="s">
        <v>3578</v>
      </c>
      <c r="E49" s="40" t="s">
        <v>3612</v>
      </c>
      <c r="F49" s="12"/>
      <c r="G49" s="12"/>
      <c r="H49" s="10">
        <v>0</v>
      </c>
      <c r="I49" s="12">
        <v>0</v>
      </c>
      <c r="J49" s="12">
        <v>1648</v>
      </c>
      <c r="K49" s="10">
        <v>1648</v>
      </c>
      <c r="L49" s="12"/>
      <c r="M49" s="12">
        <v>300</v>
      </c>
      <c r="N49" s="10">
        <v>300</v>
      </c>
      <c r="O49" s="12">
        <v>0</v>
      </c>
      <c r="P49" s="12">
        <v>1920</v>
      </c>
      <c r="Q49" s="10">
        <v>1920</v>
      </c>
      <c r="R49" s="12"/>
      <c r="S49" s="12"/>
      <c r="T49" s="10">
        <v>0</v>
      </c>
      <c r="U49" s="12">
        <v>0</v>
      </c>
      <c r="V49" s="12">
        <v>357.85</v>
      </c>
      <c r="W49" s="10">
        <v>357.85</v>
      </c>
      <c r="X49" s="12"/>
      <c r="Y49" s="12"/>
      <c r="Z49" s="10">
        <v>0</v>
      </c>
      <c r="AA49" s="12">
        <v>204</v>
      </c>
      <c r="AB49" s="12">
        <v>3038.24</v>
      </c>
      <c r="AC49" s="10">
        <v>3242.24</v>
      </c>
      <c r="AD49" s="12"/>
      <c r="AE49" s="12"/>
      <c r="AF49" s="10">
        <v>0</v>
      </c>
      <c r="AG49" s="12"/>
      <c r="AH49" s="12"/>
      <c r="AI49" s="10">
        <v>0</v>
      </c>
      <c r="AJ49" s="12"/>
      <c r="AK49" s="12"/>
      <c r="AL49" s="10">
        <v>0</v>
      </c>
      <c r="AM49" s="12"/>
      <c r="AN49" s="12"/>
      <c r="AO49" s="10">
        <v>0</v>
      </c>
      <c r="AP49" s="12"/>
      <c r="AQ49" s="12"/>
      <c r="AR49" s="10">
        <v>0</v>
      </c>
      <c r="AS49" s="12"/>
      <c r="AT49" s="12"/>
      <c r="AU49" s="10">
        <v>0</v>
      </c>
      <c r="AV49" s="12"/>
      <c r="AW49" s="12"/>
      <c r="AX49" s="10">
        <v>0</v>
      </c>
      <c r="AY49" s="12"/>
      <c r="AZ49" s="12"/>
      <c r="BA49" s="10">
        <v>0</v>
      </c>
    </row>
    <row r="50" spans="1:53" ht="16.5" x14ac:dyDescent="0.3">
      <c r="A50" s="38" t="str">
        <f>INDEX(admin_boundaries!C:C,MATCH(region_3!C50,admin_boundaries!A:A,0))</f>
        <v>PH034918000</v>
      </c>
      <c r="B50" s="38" t="str">
        <f>INDEX(admin_boundaries!E:E,MATCH(region_3!D50,admin_boundaries!D:D,0))</f>
        <v>PH034900000</v>
      </c>
      <c r="C50" s="38" t="str">
        <f t="shared" si="0"/>
        <v>NUEVA ECIJANAMPICUAN</v>
      </c>
      <c r="D50" s="40" t="s">
        <v>3578</v>
      </c>
      <c r="E50" s="40" t="s">
        <v>3613</v>
      </c>
      <c r="F50" s="12"/>
      <c r="G50" s="12"/>
      <c r="H50" s="10">
        <v>0</v>
      </c>
      <c r="I50" s="12">
        <v>0</v>
      </c>
      <c r="J50" s="12">
        <v>855</v>
      </c>
      <c r="K50" s="10">
        <v>855</v>
      </c>
      <c r="L50" s="12">
        <v>0</v>
      </c>
      <c r="M50" s="12">
        <v>849.5</v>
      </c>
      <c r="N50" s="10">
        <v>849.5</v>
      </c>
      <c r="O50" s="12">
        <v>0</v>
      </c>
      <c r="P50" s="12">
        <v>1602.47</v>
      </c>
      <c r="Q50" s="10">
        <v>1602.47</v>
      </c>
      <c r="R50" s="12">
        <v>0</v>
      </c>
      <c r="S50" s="12">
        <v>80</v>
      </c>
      <c r="T50" s="10">
        <v>80</v>
      </c>
      <c r="U50" s="12">
        <v>0</v>
      </c>
      <c r="V50" s="12">
        <v>1568</v>
      </c>
      <c r="W50" s="10">
        <v>1568</v>
      </c>
      <c r="X50" s="12"/>
      <c r="Y50" s="12"/>
      <c r="Z50" s="10">
        <v>0</v>
      </c>
      <c r="AA50" s="12">
        <v>23</v>
      </c>
      <c r="AB50" s="12">
        <v>620.5</v>
      </c>
      <c r="AC50" s="10">
        <v>643.5</v>
      </c>
      <c r="AD50" s="12">
        <v>0</v>
      </c>
      <c r="AE50" s="12">
        <v>178</v>
      </c>
      <c r="AF50" s="10">
        <v>178</v>
      </c>
      <c r="AG50" s="12"/>
      <c r="AH50" s="12"/>
      <c r="AI50" s="10">
        <v>0</v>
      </c>
      <c r="AJ50" s="12"/>
      <c r="AK50" s="12"/>
      <c r="AL50" s="10">
        <v>0</v>
      </c>
      <c r="AM50" s="12">
        <v>0</v>
      </c>
      <c r="AN50" s="12">
        <v>15</v>
      </c>
      <c r="AO50" s="10">
        <v>15</v>
      </c>
      <c r="AP50" s="12">
        <v>0</v>
      </c>
      <c r="AQ50" s="12">
        <v>50.65</v>
      </c>
      <c r="AR50" s="10">
        <v>50.65</v>
      </c>
      <c r="AS50" s="12"/>
      <c r="AT50" s="12"/>
      <c r="AU50" s="10">
        <v>0</v>
      </c>
      <c r="AV50" s="12">
        <v>0</v>
      </c>
      <c r="AW50" s="12">
        <v>50.65</v>
      </c>
      <c r="AX50" s="10">
        <v>50.65</v>
      </c>
      <c r="AY50" s="12">
        <v>0</v>
      </c>
      <c r="AZ50" s="12">
        <v>59.8</v>
      </c>
      <c r="BA50" s="10">
        <v>59.8</v>
      </c>
    </row>
    <row r="51" spans="1:53" ht="16.5" x14ac:dyDescent="0.3">
      <c r="A51" s="38" t="str">
        <f>INDEX(admin_boundaries!C:C,MATCH(region_3!C51,admin_boundaries!A:A,0))</f>
        <v>PH034922000</v>
      </c>
      <c r="B51" s="38" t="str">
        <f>INDEX(admin_boundaries!E:E,MATCH(region_3!D51,admin_boundaries!D:D,0))</f>
        <v>PH034900000</v>
      </c>
      <c r="C51" s="38" t="str">
        <f t="shared" si="0"/>
        <v>NUEVA ECIJAQUEZON</v>
      </c>
      <c r="D51" s="40" t="s">
        <v>3578</v>
      </c>
      <c r="E51" s="40" t="s">
        <v>3526</v>
      </c>
      <c r="F51" s="12"/>
      <c r="G51" s="12"/>
      <c r="H51" s="10">
        <v>0</v>
      </c>
      <c r="I51" s="12">
        <v>0</v>
      </c>
      <c r="J51" s="12">
        <v>1385.63</v>
      </c>
      <c r="K51" s="10">
        <v>1385.63</v>
      </c>
      <c r="L51" s="12">
        <v>0</v>
      </c>
      <c r="M51" s="12">
        <v>511.5</v>
      </c>
      <c r="N51" s="10">
        <v>511.5</v>
      </c>
      <c r="O51" s="12">
        <v>0</v>
      </c>
      <c r="P51" s="12">
        <v>1457</v>
      </c>
      <c r="Q51" s="10">
        <v>1457</v>
      </c>
      <c r="R51" s="12"/>
      <c r="S51" s="12"/>
      <c r="T51" s="10">
        <v>0</v>
      </c>
      <c r="U51" s="12">
        <v>0</v>
      </c>
      <c r="V51" s="12">
        <v>362.5</v>
      </c>
      <c r="W51" s="10">
        <v>362.5</v>
      </c>
      <c r="X51" s="12"/>
      <c r="Y51" s="12"/>
      <c r="Z51" s="10">
        <v>0</v>
      </c>
      <c r="AA51" s="12">
        <v>0</v>
      </c>
      <c r="AB51" s="12">
        <v>1296.0999999999999</v>
      </c>
      <c r="AC51" s="10">
        <v>1296.0999999999999</v>
      </c>
      <c r="AD51" s="12"/>
      <c r="AE51" s="12"/>
      <c r="AF51" s="10">
        <v>0</v>
      </c>
      <c r="AG51" s="12"/>
      <c r="AH51" s="12"/>
      <c r="AI51" s="10">
        <v>0</v>
      </c>
      <c r="AJ51" s="12"/>
      <c r="AK51" s="12"/>
      <c r="AL51" s="10">
        <v>0</v>
      </c>
      <c r="AM51" s="12"/>
      <c r="AN51" s="12"/>
      <c r="AO51" s="10">
        <v>0</v>
      </c>
      <c r="AP51" s="12">
        <v>0</v>
      </c>
      <c r="AQ51" s="12">
        <v>122.50999999999999</v>
      </c>
      <c r="AR51" s="10">
        <v>122.50999999999999</v>
      </c>
      <c r="AS51" s="12"/>
      <c r="AT51" s="12"/>
      <c r="AU51" s="10">
        <v>0</v>
      </c>
      <c r="AV51" s="12">
        <v>0</v>
      </c>
      <c r="AW51" s="12">
        <v>122.50999999999999</v>
      </c>
      <c r="AX51" s="10">
        <v>122.50999999999999</v>
      </c>
      <c r="AY51" s="12"/>
      <c r="AZ51" s="12"/>
      <c r="BA51" s="10">
        <v>0</v>
      </c>
    </row>
    <row r="52" spans="1:53" ht="16.5" x14ac:dyDescent="0.3">
      <c r="A52" s="38" t="str">
        <f>INDEX(admin_boundaries!C:C,MATCH(region_3!C52,admin_boundaries!A:A,0))</f>
        <v>PH034929000</v>
      </c>
      <c r="B52" s="38" t="str">
        <f>INDEX(admin_boundaries!E:E,MATCH(region_3!D52,admin_boundaries!D:D,0))</f>
        <v>PH034900000</v>
      </c>
      <c r="C52" s="38" t="str">
        <f t="shared" si="0"/>
        <v>NUEVA ECIJASanto Domingo</v>
      </c>
      <c r="D52" s="40" t="s">
        <v>3578</v>
      </c>
      <c r="E52" s="41" t="s">
        <v>2898</v>
      </c>
      <c r="F52" s="12"/>
      <c r="G52" s="12"/>
      <c r="H52" s="10">
        <v>0</v>
      </c>
      <c r="I52" s="12">
        <v>0</v>
      </c>
      <c r="J52" s="12">
        <v>1531.55</v>
      </c>
      <c r="K52" s="10">
        <v>1531.55</v>
      </c>
      <c r="L52" s="12">
        <v>0</v>
      </c>
      <c r="M52" s="12">
        <v>1915.8</v>
      </c>
      <c r="N52" s="10">
        <v>1915.8</v>
      </c>
      <c r="O52" s="12">
        <v>0</v>
      </c>
      <c r="P52" s="12">
        <v>3007.2</v>
      </c>
      <c r="Q52" s="10">
        <v>3007.2</v>
      </c>
      <c r="R52" s="12">
        <v>0</v>
      </c>
      <c r="S52" s="12">
        <v>15</v>
      </c>
      <c r="T52" s="10">
        <v>15</v>
      </c>
      <c r="U52" s="12">
        <v>0</v>
      </c>
      <c r="V52" s="12">
        <v>268.75</v>
      </c>
      <c r="W52" s="10">
        <v>268.75</v>
      </c>
      <c r="X52" s="12"/>
      <c r="Y52" s="12"/>
      <c r="Z52" s="10">
        <v>0</v>
      </c>
      <c r="AA52" s="12">
        <v>0</v>
      </c>
      <c r="AB52" s="12">
        <v>535.92000000000007</v>
      </c>
      <c r="AC52" s="10">
        <v>535.92000000000007</v>
      </c>
      <c r="AD52" s="12"/>
      <c r="AE52" s="12"/>
      <c r="AF52" s="10">
        <v>0</v>
      </c>
      <c r="AG52" s="12"/>
      <c r="AH52" s="12"/>
      <c r="AI52" s="10">
        <v>0</v>
      </c>
      <c r="AJ52" s="12"/>
      <c r="AK52" s="12"/>
      <c r="AL52" s="10">
        <v>0</v>
      </c>
      <c r="AM52" s="12"/>
      <c r="AN52" s="12"/>
      <c r="AO52" s="10">
        <v>0</v>
      </c>
      <c r="AP52" s="12"/>
      <c r="AQ52" s="12"/>
      <c r="AR52" s="10">
        <v>0</v>
      </c>
      <c r="AS52" s="12"/>
      <c r="AT52" s="12"/>
      <c r="AU52" s="10">
        <v>0</v>
      </c>
      <c r="AV52" s="12"/>
      <c r="AW52" s="12"/>
      <c r="AX52" s="10">
        <v>0</v>
      </c>
      <c r="AY52" s="12"/>
      <c r="AZ52" s="12"/>
      <c r="BA52" s="10">
        <v>0</v>
      </c>
    </row>
    <row r="53" spans="1:53" ht="16.5" x14ac:dyDescent="0.3">
      <c r="A53" s="38" t="str">
        <f>INDEX(admin_boundaries!C:C,MATCH(region_3!C53,admin_boundaries!A:A,0))</f>
        <v>PH034930000</v>
      </c>
      <c r="B53" s="38" t="str">
        <f>INDEX(admin_boundaries!E:E,MATCH(region_3!D53,admin_boundaries!D:D,0))</f>
        <v>PH034900000</v>
      </c>
      <c r="C53" s="38" t="str">
        <f t="shared" si="0"/>
        <v>NUEVA ECIJATALAVERA</v>
      </c>
      <c r="D53" s="40" t="s">
        <v>3578</v>
      </c>
      <c r="E53" s="40" t="s">
        <v>3614</v>
      </c>
      <c r="F53" s="12"/>
      <c r="G53" s="12"/>
      <c r="H53" s="10">
        <v>0</v>
      </c>
      <c r="I53" s="12">
        <v>0</v>
      </c>
      <c r="J53" s="12">
        <v>3211.65</v>
      </c>
      <c r="K53" s="10">
        <v>3211.65</v>
      </c>
      <c r="L53" s="12">
        <v>0</v>
      </c>
      <c r="M53" s="12">
        <v>3622.7200000000003</v>
      </c>
      <c r="N53" s="10">
        <v>3622.7200000000003</v>
      </c>
      <c r="O53" s="12">
        <v>0</v>
      </c>
      <c r="P53" s="12">
        <v>5815.6900000000005</v>
      </c>
      <c r="Q53" s="10">
        <v>5815.6900000000005</v>
      </c>
      <c r="R53" s="12"/>
      <c r="S53" s="12"/>
      <c r="T53" s="10">
        <v>0</v>
      </c>
      <c r="U53" s="12">
        <v>76.5</v>
      </c>
      <c r="V53" s="12">
        <v>355.5</v>
      </c>
      <c r="W53" s="10">
        <v>432</v>
      </c>
      <c r="X53" s="12"/>
      <c r="Y53" s="12"/>
      <c r="Z53" s="10">
        <v>0</v>
      </c>
      <c r="AA53" s="12">
        <v>20</v>
      </c>
      <c r="AB53" s="12">
        <v>5615.51</v>
      </c>
      <c r="AC53" s="10">
        <v>5635.51</v>
      </c>
      <c r="AD53" s="12"/>
      <c r="AE53" s="12"/>
      <c r="AF53" s="10">
        <v>0</v>
      </c>
      <c r="AG53" s="12"/>
      <c r="AH53" s="12"/>
      <c r="AI53" s="10">
        <v>0</v>
      </c>
      <c r="AJ53" s="12"/>
      <c r="AK53" s="12"/>
      <c r="AL53" s="10">
        <v>0</v>
      </c>
      <c r="AM53" s="12"/>
      <c r="AN53" s="12"/>
      <c r="AO53" s="10">
        <v>0</v>
      </c>
      <c r="AP53" s="12"/>
      <c r="AQ53" s="12"/>
      <c r="AR53" s="10">
        <v>0</v>
      </c>
      <c r="AS53" s="12"/>
      <c r="AT53" s="12"/>
      <c r="AU53" s="10">
        <v>0</v>
      </c>
      <c r="AV53" s="12"/>
      <c r="AW53" s="12"/>
      <c r="AX53" s="10">
        <v>0</v>
      </c>
      <c r="AY53" s="12">
        <v>0</v>
      </c>
      <c r="AZ53" s="12">
        <v>0</v>
      </c>
      <c r="BA53" s="10">
        <v>0</v>
      </c>
    </row>
    <row r="54" spans="1:53" ht="16.5" x14ac:dyDescent="0.3">
      <c r="A54" s="38" t="str">
        <f>INDEX(admin_boundaries!C:C,MATCH(region_3!C54,admin_boundaries!A:A,0))</f>
        <v>PH034932000</v>
      </c>
      <c r="B54" s="38" t="str">
        <f>INDEX(admin_boundaries!E:E,MATCH(region_3!D54,admin_boundaries!D:D,0))</f>
        <v>PH034900000</v>
      </c>
      <c r="C54" s="38" t="str">
        <f t="shared" si="0"/>
        <v>NUEVA ECIJAZARAGOZA</v>
      </c>
      <c r="D54" s="40" t="s">
        <v>3578</v>
      </c>
      <c r="E54" s="40" t="s">
        <v>3615</v>
      </c>
      <c r="F54" s="12"/>
      <c r="G54" s="12"/>
      <c r="H54" s="10">
        <v>0</v>
      </c>
      <c r="I54" s="12">
        <v>0</v>
      </c>
      <c r="J54" s="12">
        <v>1158</v>
      </c>
      <c r="K54" s="10">
        <v>1158</v>
      </c>
      <c r="L54" s="12">
        <v>0</v>
      </c>
      <c r="M54" s="12">
        <v>746</v>
      </c>
      <c r="N54" s="10">
        <v>746</v>
      </c>
      <c r="O54" s="12">
        <v>0</v>
      </c>
      <c r="P54" s="12">
        <v>3893.86</v>
      </c>
      <c r="Q54" s="10">
        <v>3893.86</v>
      </c>
      <c r="R54" s="12">
        <v>371</v>
      </c>
      <c r="S54" s="12">
        <v>687</v>
      </c>
      <c r="T54" s="10">
        <v>1058</v>
      </c>
      <c r="U54" s="12">
        <v>75</v>
      </c>
      <c r="V54" s="12">
        <v>1099</v>
      </c>
      <c r="W54" s="10">
        <v>1174</v>
      </c>
      <c r="X54" s="12"/>
      <c r="Y54" s="12"/>
      <c r="Z54" s="10">
        <v>0</v>
      </c>
      <c r="AA54" s="12">
        <v>0</v>
      </c>
      <c r="AB54" s="12">
        <v>253.7</v>
      </c>
      <c r="AC54" s="10">
        <v>253.7</v>
      </c>
      <c r="AD54" s="12"/>
      <c r="AE54" s="12"/>
      <c r="AF54" s="10">
        <v>0</v>
      </c>
      <c r="AG54" s="12"/>
      <c r="AH54" s="12"/>
      <c r="AI54" s="10">
        <v>0</v>
      </c>
      <c r="AJ54" s="12"/>
      <c r="AK54" s="12"/>
      <c r="AL54" s="10">
        <v>0</v>
      </c>
      <c r="AM54" s="12"/>
      <c r="AN54" s="12"/>
      <c r="AO54" s="10">
        <v>0</v>
      </c>
      <c r="AP54" s="12"/>
      <c r="AQ54" s="12"/>
      <c r="AR54" s="10">
        <v>0</v>
      </c>
      <c r="AS54" s="12"/>
      <c r="AT54" s="12"/>
      <c r="AU54" s="10">
        <v>0</v>
      </c>
      <c r="AV54" s="12"/>
      <c r="AW54" s="12"/>
      <c r="AX54" s="10">
        <v>0</v>
      </c>
      <c r="AY54" s="12">
        <v>0</v>
      </c>
      <c r="AZ54" s="12">
        <v>0</v>
      </c>
      <c r="BA54" s="10">
        <v>0</v>
      </c>
    </row>
    <row r="55" spans="1:53" ht="16.5" x14ac:dyDescent="0.3">
      <c r="A55" s="38" t="str">
        <f>INDEX(admin_boundaries!C:C,MATCH(region_3!C55,admin_boundaries!A:A,0))</f>
        <v>PH034926000</v>
      </c>
      <c r="B55" s="38" t="str">
        <f>INDEX(admin_boundaries!E:E,MATCH(region_3!D55,admin_boundaries!D:D,0))</f>
        <v>PH034900000</v>
      </c>
      <c r="C55" s="38" t="str">
        <f t="shared" si="0"/>
        <v>NUEVA ECIJASan Jose City</v>
      </c>
      <c r="D55" s="40" t="s">
        <v>3578</v>
      </c>
      <c r="E55" s="41" t="s">
        <v>2746</v>
      </c>
      <c r="F55" s="12"/>
      <c r="G55" s="12"/>
      <c r="H55" s="10">
        <v>0</v>
      </c>
      <c r="I55" s="12"/>
      <c r="J55" s="12"/>
      <c r="K55" s="10">
        <v>0</v>
      </c>
      <c r="L55" s="12">
        <v>0</v>
      </c>
      <c r="M55" s="12">
        <v>7156.14</v>
      </c>
      <c r="N55" s="10">
        <v>7156.14</v>
      </c>
      <c r="O55" s="12">
        <v>0</v>
      </c>
      <c r="P55" s="12">
        <v>4441.55</v>
      </c>
      <c r="Q55" s="10">
        <v>4441.55</v>
      </c>
      <c r="R55" s="12"/>
      <c r="S55" s="12"/>
      <c r="T55" s="10">
        <v>0</v>
      </c>
      <c r="U55" s="12">
        <v>0</v>
      </c>
      <c r="V55" s="12">
        <v>4655.0600000000004</v>
      </c>
      <c r="W55" s="10">
        <v>4655.0600000000004</v>
      </c>
      <c r="X55" s="12"/>
      <c r="Y55" s="12"/>
      <c r="Z55" s="10">
        <v>0</v>
      </c>
      <c r="AA55" s="12">
        <v>0</v>
      </c>
      <c r="AB55" s="12">
        <v>9030.41</v>
      </c>
      <c r="AC55" s="10">
        <v>9030.41</v>
      </c>
      <c r="AD55" s="12"/>
      <c r="AE55" s="12"/>
      <c r="AF55" s="10">
        <v>0</v>
      </c>
      <c r="AG55" s="12"/>
      <c r="AH55" s="12"/>
      <c r="AI55" s="10">
        <v>0</v>
      </c>
      <c r="AJ55" s="12"/>
      <c r="AK55" s="12"/>
      <c r="AL55" s="10">
        <v>0</v>
      </c>
      <c r="AM55" s="12"/>
      <c r="AN55" s="12"/>
      <c r="AO55" s="10">
        <v>0</v>
      </c>
      <c r="AP55" s="12"/>
      <c r="AQ55" s="12"/>
      <c r="AR55" s="10">
        <v>0</v>
      </c>
      <c r="AS55" s="12"/>
      <c r="AT55" s="12"/>
      <c r="AU55" s="10">
        <v>0</v>
      </c>
      <c r="AV55" s="12"/>
      <c r="AW55" s="12"/>
      <c r="AX55" s="10">
        <v>0</v>
      </c>
      <c r="AY55" s="12">
        <v>0</v>
      </c>
      <c r="AZ55" s="12">
        <v>15.4</v>
      </c>
      <c r="BA55" s="10">
        <v>15.4</v>
      </c>
    </row>
    <row r="56" spans="1:53" ht="16.5" x14ac:dyDescent="0.3">
      <c r="A56" s="38" t="str">
        <f>INDEX(admin_boundaries!C:C,MATCH(region_3!C56,admin_boundaries!A:A,0))</f>
        <v>PH034905000</v>
      </c>
      <c r="B56" s="38" t="str">
        <f>INDEX(admin_boundaries!E:E,MATCH(region_3!D56,admin_boundaries!D:D,0))</f>
        <v>PH034900000</v>
      </c>
      <c r="C56" s="38" t="str">
        <f t="shared" si="0"/>
        <v>NUEVA ECIJACARRANGLAN</v>
      </c>
      <c r="D56" s="40" t="s">
        <v>3578</v>
      </c>
      <c r="E56" s="40" t="s">
        <v>3617</v>
      </c>
      <c r="F56" s="12"/>
      <c r="G56" s="12"/>
      <c r="H56" s="10">
        <v>0</v>
      </c>
      <c r="I56" s="12"/>
      <c r="J56" s="12"/>
      <c r="K56" s="10">
        <v>0</v>
      </c>
      <c r="L56" s="12">
        <v>0</v>
      </c>
      <c r="M56" s="12">
        <v>1667</v>
      </c>
      <c r="N56" s="10">
        <v>1667</v>
      </c>
      <c r="O56" s="12">
        <v>0</v>
      </c>
      <c r="P56" s="12">
        <v>1660</v>
      </c>
      <c r="Q56" s="10">
        <v>1660</v>
      </c>
      <c r="R56" s="12"/>
      <c r="S56" s="12"/>
      <c r="T56" s="10">
        <v>0</v>
      </c>
      <c r="U56" s="12">
        <v>0</v>
      </c>
      <c r="V56" s="12">
        <v>3252.5</v>
      </c>
      <c r="W56" s="10">
        <v>3252.5</v>
      </c>
      <c r="X56" s="12"/>
      <c r="Y56" s="12"/>
      <c r="Z56" s="10">
        <v>0</v>
      </c>
      <c r="AA56" s="12">
        <v>0</v>
      </c>
      <c r="AB56" s="12">
        <v>1111.45</v>
      </c>
      <c r="AC56" s="10">
        <v>1111.45</v>
      </c>
      <c r="AD56" s="12"/>
      <c r="AE56" s="12">
        <v>26</v>
      </c>
      <c r="AF56" s="10">
        <v>26</v>
      </c>
      <c r="AG56" s="12"/>
      <c r="AH56" s="12"/>
      <c r="AI56" s="10">
        <v>0</v>
      </c>
      <c r="AJ56" s="12"/>
      <c r="AK56" s="12"/>
      <c r="AL56" s="10">
        <v>0</v>
      </c>
      <c r="AM56" s="12"/>
      <c r="AN56" s="12"/>
      <c r="AO56" s="10">
        <v>0</v>
      </c>
      <c r="AP56" s="12">
        <v>0</v>
      </c>
      <c r="AQ56" s="12">
        <v>3</v>
      </c>
      <c r="AR56" s="10">
        <v>3</v>
      </c>
      <c r="AS56" s="12"/>
      <c r="AT56" s="12"/>
      <c r="AU56" s="10">
        <v>0</v>
      </c>
      <c r="AV56" s="12">
        <v>0</v>
      </c>
      <c r="AW56" s="12">
        <v>3</v>
      </c>
      <c r="AX56" s="10">
        <v>3</v>
      </c>
      <c r="AY56" s="12">
        <v>0</v>
      </c>
      <c r="AZ56" s="12">
        <v>237.79999999999998</v>
      </c>
      <c r="BA56" s="10">
        <v>237.79999999999998</v>
      </c>
    </row>
    <row r="57" spans="1:53" ht="16.5" x14ac:dyDescent="0.3">
      <c r="A57" s="38" t="str">
        <f>INDEX(admin_boundaries!C:C,MATCH(region_3!C57,admin_boundaries!A:A,0))</f>
        <v>PH034915000</v>
      </c>
      <c r="B57" s="38" t="str">
        <f>INDEX(admin_boundaries!E:E,MATCH(region_3!D57,admin_boundaries!D:D,0))</f>
        <v>PH034900000</v>
      </c>
      <c r="C57" s="38" t="str">
        <f t="shared" si="0"/>
        <v>NUEVA ECIJALLANERA</v>
      </c>
      <c r="D57" s="40" t="s">
        <v>3578</v>
      </c>
      <c r="E57" s="40" t="s">
        <v>3618</v>
      </c>
      <c r="F57" s="12"/>
      <c r="G57" s="12"/>
      <c r="H57" s="10">
        <v>0</v>
      </c>
      <c r="I57" s="12"/>
      <c r="J57" s="12"/>
      <c r="K57" s="10">
        <v>0</v>
      </c>
      <c r="L57" s="12">
        <v>0</v>
      </c>
      <c r="M57" s="12">
        <v>4485</v>
      </c>
      <c r="N57" s="10">
        <v>4485</v>
      </c>
      <c r="O57" s="12">
        <v>0</v>
      </c>
      <c r="P57" s="12">
        <v>6915.25</v>
      </c>
      <c r="Q57" s="10">
        <v>6915.25</v>
      </c>
      <c r="R57" s="12">
        <v>0</v>
      </c>
      <c r="S57" s="12">
        <v>81</v>
      </c>
      <c r="T57" s="10">
        <v>81</v>
      </c>
      <c r="U57" s="12">
        <v>0</v>
      </c>
      <c r="V57" s="12">
        <v>955</v>
      </c>
      <c r="W57" s="10">
        <v>955</v>
      </c>
      <c r="X57" s="12"/>
      <c r="Y57" s="12"/>
      <c r="Z57" s="10">
        <v>0</v>
      </c>
      <c r="AA57" s="12">
        <v>0</v>
      </c>
      <c r="AB57" s="12">
        <v>7703</v>
      </c>
      <c r="AC57" s="10">
        <v>7703</v>
      </c>
      <c r="AD57" s="12"/>
      <c r="AE57" s="12"/>
      <c r="AF57" s="10">
        <v>0</v>
      </c>
      <c r="AG57" s="12"/>
      <c r="AH57" s="12"/>
      <c r="AI57" s="10">
        <v>0</v>
      </c>
      <c r="AJ57" s="12"/>
      <c r="AK57" s="12"/>
      <c r="AL57" s="10">
        <v>0</v>
      </c>
      <c r="AM57" s="12"/>
      <c r="AN57" s="12"/>
      <c r="AO57" s="10">
        <v>0</v>
      </c>
      <c r="AP57" s="12"/>
      <c r="AQ57" s="12"/>
      <c r="AR57" s="10">
        <v>0</v>
      </c>
      <c r="AS57" s="12"/>
      <c r="AT57" s="12"/>
      <c r="AU57" s="10">
        <v>0</v>
      </c>
      <c r="AV57" s="12"/>
      <c r="AW57" s="12"/>
      <c r="AX57" s="10">
        <v>0</v>
      </c>
      <c r="AY57" s="12"/>
      <c r="AZ57" s="12"/>
      <c r="BA57" s="10">
        <v>0</v>
      </c>
    </row>
    <row r="58" spans="1:53" ht="16.5" x14ac:dyDescent="0.3">
      <c r="A58" s="38" t="str">
        <f>INDEX(admin_boundaries!C:C,MATCH(region_3!C58,admin_boundaries!A:A,0))</f>
        <v>PH034916000</v>
      </c>
      <c r="B58" s="38" t="str">
        <f>INDEX(admin_boundaries!E:E,MATCH(region_3!D58,admin_boundaries!D:D,0))</f>
        <v>PH034900000</v>
      </c>
      <c r="C58" s="38" t="str">
        <f t="shared" si="0"/>
        <v>NUEVA ECIJALUPAO</v>
      </c>
      <c r="D58" s="40" t="s">
        <v>3578</v>
      </c>
      <c r="E58" s="40" t="s">
        <v>3619</v>
      </c>
      <c r="F58" s="12"/>
      <c r="G58" s="12"/>
      <c r="H58" s="10">
        <v>0</v>
      </c>
      <c r="I58" s="12"/>
      <c r="J58" s="12"/>
      <c r="K58" s="10">
        <v>0</v>
      </c>
      <c r="L58" s="12">
        <v>0</v>
      </c>
      <c r="M58" s="12">
        <v>2483</v>
      </c>
      <c r="N58" s="10">
        <v>2483</v>
      </c>
      <c r="O58" s="12">
        <v>0</v>
      </c>
      <c r="P58" s="12">
        <v>3902.24</v>
      </c>
      <c r="Q58" s="10">
        <v>3902.24</v>
      </c>
      <c r="R58" s="12">
        <v>0</v>
      </c>
      <c r="S58" s="12">
        <v>131</v>
      </c>
      <c r="T58" s="10">
        <v>131</v>
      </c>
      <c r="U58" s="12">
        <v>0</v>
      </c>
      <c r="V58" s="12">
        <v>1650</v>
      </c>
      <c r="W58" s="10">
        <v>1650</v>
      </c>
      <c r="X58" s="12"/>
      <c r="Y58" s="12"/>
      <c r="Z58" s="10">
        <v>0</v>
      </c>
      <c r="AA58" s="12">
        <v>0</v>
      </c>
      <c r="AB58" s="12">
        <v>542.25</v>
      </c>
      <c r="AC58" s="10">
        <v>542.25</v>
      </c>
      <c r="AD58" s="12">
        <v>0</v>
      </c>
      <c r="AE58" s="12">
        <v>8.25</v>
      </c>
      <c r="AF58" s="10">
        <v>8.25</v>
      </c>
      <c r="AG58" s="12"/>
      <c r="AH58" s="12"/>
      <c r="AI58" s="10">
        <v>0</v>
      </c>
      <c r="AJ58" s="12"/>
      <c r="AK58" s="12"/>
      <c r="AL58" s="10">
        <v>0</v>
      </c>
      <c r="AM58" s="12"/>
      <c r="AN58" s="12"/>
      <c r="AO58" s="10">
        <v>0</v>
      </c>
      <c r="AP58" s="12"/>
      <c r="AQ58" s="12"/>
      <c r="AR58" s="10">
        <v>0</v>
      </c>
      <c r="AS58" s="12"/>
      <c r="AT58" s="12"/>
      <c r="AU58" s="10">
        <v>0</v>
      </c>
      <c r="AV58" s="12"/>
      <c r="AW58" s="12"/>
      <c r="AX58" s="10">
        <v>0</v>
      </c>
      <c r="AY58" s="12">
        <v>0</v>
      </c>
      <c r="AZ58" s="12">
        <v>25.7</v>
      </c>
      <c r="BA58" s="10">
        <v>25.7</v>
      </c>
    </row>
    <row r="59" spans="1:53" ht="16.5" x14ac:dyDescent="0.3">
      <c r="A59" s="38" t="str">
        <f>INDEX(admin_boundaries!C:C,MATCH(region_3!C59,admin_boundaries!A:A,0))</f>
        <v>PH034917000</v>
      </c>
      <c r="B59" s="38" t="str">
        <f>INDEX(admin_boundaries!E:E,MATCH(region_3!D59,admin_boundaries!D:D,0))</f>
        <v>PH034900000</v>
      </c>
      <c r="C59" s="38" t="str">
        <f t="shared" si="0"/>
        <v>NUEVA ECIJAScience City of Muñoz</v>
      </c>
      <c r="D59" s="40" t="s">
        <v>3578</v>
      </c>
      <c r="E59" s="41" t="s">
        <v>2932</v>
      </c>
      <c r="F59" s="12"/>
      <c r="G59" s="12"/>
      <c r="H59" s="10">
        <v>0</v>
      </c>
      <c r="I59" s="12">
        <v>0</v>
      </c>
      <c r="J59" s="12">
        <v>3417.61</v>
      </c>
      <c r="K59" s="10">
        <v>3417.61</v>
      </c>
      <c r="L59" s="12">
        <v>0</v>
      </c>
      <c r="M59" s="12">
        <v>4702.5</v>
      </c>
      <c r="N59" s="10">
        <v>4702.5</v>
      </c>
      <c r="O59" s="12">
        <v>0</v>
      </c>
      <c r="P59" s="12">
        <v>7392</v>
      </c>
      <c r="Q59" s="10">
        <v>7392</v>
      </c>
      <c r="R59" s="12"/>
      <c r="S59" s="12"/>
      <c r="T59" s="10">
        <v>0</v>
      </c>
      <c r="U59" s="12">
        <v>0</v>
      </c>
      <c r="V59" s="12">
        <v>3091.8509999999997</v>
      </c>
      <c r="W59" s="10">
        <v>3091.8509999999997</v>
      </c>
      <c r="X59" s="12"/>
      <c r="Y59" s="12"/>
      <c r="Z59" s="10">
        <v>0</v>
      </c>
      <c r="AA59" s="12">
        <v>0</v>
      </c>
      <c r="AB59" s="12">
        <v>8396.9</v>
      </c>
      <c r="AC59" s="10">
        <v>8396.9</v>
      </c>
      <c r="AD59" s="12"/>
      <c r="AE59" s="12"/>
      <c r="AF59" s="10">
        <v>0</v>
      </c>
      <c r="AG59" s="12"/>
      <c r="AH59" s="12"/>
      <c r="AI59" s="10">
        <v>0</v>
      </c>
      <c r="AJ59" s="12"/>
      <c r="AK59" s="12"/>
      <c r="AL59" s="10">
        <v>0</v>
      </c>
      <c r="AM59" s="12"/>
      <c r="AN59" s="12"/>
      <c r="AO59" s="10">
        <v>0</v>
      </c>
      <c r="AP59" s="12"/>
      <c r="AQ59" s="12"/>
      <c r="AR59" s="10">
        <v>0</v>
      </c>
      <c r="AS59" s="12"/>
      <c r="AT59" s="12"/>
      <c r="AU59" s="10">
        <v>0</v>
      </c>
      <c r="AV59" s="12"/>
      <c r="AW59" s="12"/>
      <c r="AX59" s="10">
        <v>0</v>
      </c>
      <c r="AY59" s="12">
        <v>0</v>
      </c>
      <c r="AZ59" s="12">
        <v>72</v>
      </c>
      <c r="BA59" s="10">
        <v>72</v>
      </c>
    </row>
    <row r="60" spans="1:53" ht="16.5" x14ac:dyDescent="0.3">
      <c r="A60" s="38" t="str">
        <f>INDEX(admin_boundaries!C:C,MATCH(region_3!C60,admin_boundaries!A:A,0))</f>
        <v>PH034920000</v>
      </c>
      <c r="B60" s="38" t="str">
        <f>INDEX(admin_boundaries!E:E,MATCH(region_3!D60,admin_boundaries!D:D,0))</f>
        <v>PH034900000</v>
      </c>
      <c r="C60" s="38" t="str">
        <f t="shared" si="0"/>
        <v>NUEVA ECIJAPANTABANGAN</v>
      </c>
      <c r="D60" s="40" t="s">
        <v>3578</v>
      </c>
      <c r="E60" s="40" t="s">
        <v>3620</v>
      </c>
      <c r="F60" s="12"/>
      <c r="G60" s="12"/>
      <c r="H60" s="10">
        <v>0</v>
      </c>
      <c r="I60" s="12">
        <v>0</v>
      </c>
      <c r="J60" s="12">
        <v>126</v>
      </c>
      <c r="K60" s="10">
        <v>126</v>
      </c>
      <c r="L60" s="12">
        <v>0</v>
      </c>
      <c r="M60" s="12">
        <v>395</v>
      </c>
      <c r="N60" s="10">
        <v>395</v>
      </c>
      <c r="O60" s="12">
        <v>5</v>
      </c>
      <c r="P60" s="12">
        <v>782.52</v>
      </c>
      <c r="Q60" s="10">
        <v>787.52</v>
      </c>
      <c r="R60" s="12"/>
      <c r="S60" s="12"/>
      <c r="T60" s="10">
        <v>0</v>
      </c>
      <c r="U60" s="12">
        <v>19</v>
      </c>
      <c r="V60" s="12">
        <v>532</v>
      </c>
      <c r="W60" s="10">
        <v>551</v>
      </c>
      <c r="X60" s="12"/>
      <c r="Y60" s="12"/>
      <c r="Z60" s="10">
        <v>0</v>
      </c>
      <c r="AA60" s="12">
        <v>3.5</v>
      </c>
      <c r="AB60" s="12">
        <v>178.2</v>
      </c>
      <c r="AC60" s="10">
        <v>181.7</v>
      </c>
      <c r="AD60" s="12"/>
      <c r="AE60" s="12"/>
      <c r="AF60" s="10">
        <v>0</v>
      </c>
      <c r="AG60" s="12"/>
      <c r="AH60" s="12"/>
      <c r="AI60" s="10">
        <v>0</v>
      </c>
      <c r="AJ60" s="12"/>
      <c r="AK60" s="12"/>
      <c r="AL60" s="10">
        <v>0</v>
      </c>
      <c r="AM60" s="12"/>
      <c r="AN60" s="12"/>
      <c r="AO60" s="10">
        <v>0</v>
      </c>
      <c r="AP60" s="12">
        <v>0</v>
      </c>
      <c r="AQ60" s="12">
        <v>48.85</v>
      </c>
      <c r="AR60" s="10">
        <v>48.85</v>
      </c>
      <c r="AS60" s="12">
        <v>0</v>
      </c>
      <c r="AT60" s="12">
        <v>0.5</v>
      </c>
      <c r="AU60" s="10">
        <v>0.5</v>
      </c>
      <c r="AV60" s="12">
        <v>0</v>
      </c>
      <c r="AW60" s="12">
        <v>48.85</v>
      </c>
      <c r="AX60" s="10">
        <v>48.85</v>
      </c>
      <c r="AY60" s="12"/>
      <c r="AZ60" s="12"/>
      <c r="BA60" s="10">
        <v>0</v>
      </c>
    </row>
    <row r="61" spans="1:53" ht="16.5" x14ac:dyDescent="0.3">
      <c r="A61" s="38" t="str">
        <f>INDEX(admin_boundaries!C:C,MATCH(region_3!C61,admin_boundaries!A:A,0))</f>
        <v>PH034923000</v>
      </c>
      <c r="B61" s="38" t="str">
        <f>INDEX(admin_boundaries!E:E,MATCH(region_3!D61,admin_boundaries!D:D,0))</f>
        <v>PH034900000</v>
      </c>
      <c r="C61" s="38" t="str">
        <f t="shared" si="0"/>
        <v>NUEVA ECIJARIZAL</v>
      </c>
      <c r="D61" s="40" t="s">
        <v>3578</v>
      </c>
      <c r="E61" s="40" t="s">
        <v>61</v>
      </c>
      <c r="F61" s="12"/>
      <c r="G61" s="12"/>
      <c r="H61" s="10">
        <v>0</v>
      </c>
      <c r="I61" s="12">
        <v>0</v>
      </c>
      <c r="J61" s="12">
        <v>520</v>
      </c>
      <c r="K61" s="10">
        <v>520</v>
      </c>
      <c r="L61" s="12">
        <v>0</v>
      </c>
      <c r="M61" s="12">
        <v>3947.75</v>
      </c>
      <c r="N61" s="10">
        <v>3947.75</v>
      </c>
      <c r="O61" s="12">
        <v>422.5</v>
      </c>
      <c r="P61" s="12">
        <v>5535.96</v>
      </c>
      <c r="Q61" s="10">
        <v>5958.46</v>
      </c>
      <c r="R61" s="12">
        <v>0</v>
      </c>
      <c r="S61" s="12">
        <v>555</v>
      </c>
      <c r="T61" s="10">
        <v>555</v>
      </c>
      <c r="U61" s="12">
        <v>20</v>
      </c>
      <c r="V61" s="12">
        <v>2046.5</v>
      </c>
      <c r="W61" s="10">
        <v>2066.5</v>
      </c>
      <c r="X61" s="12"/>
      <c r="Y61" s="12"/>
      <c r="Z61" s="10">
        <v>0</v>
      </c>
      <c r="AA61" s="12">
        <v>0</v>
      </c>
      <c r="AB61" s="12">
        <v>8347.51</v>
      </c>
      <c r="AC61" s="10">
        <v>8347.51</v>
      </c>
      <c r="AD61" s="12"/>
      <c r="AE61" s="12"/>
      <c r="AF61" s="10">
        <v>0</v>
      </c>
      <c r="AG61" s="12"/>
      <c r="AH61" s="12"/>
      <c r="AI61" s="10">
        <v>0</v>
      </c>
      <c r="AJ61" s="12"/>
      <c r="AK61" s="12"/>
      <c r="AL61" s="10">
        <v>0</v>
      </c>
      <c r="AM61" s="12"/>
      <c r="AN61" s="12"/>
      <c r="AO61" s="10">
        <v>0</v>
      </c>
      <c r="AP61" s="12"/>
      <c r="AQ61" s="12"/>
      <c r="AR61" s="10">
        <v>0</v>
      </c>
      <c r="AS61" s="12"/>
      <c r="AT61" s="12"/>
      <c r="AU61" s="10">
        <v>0</v>
      </c>
      <c r="AV61" s="12"/>
      <c r="AW61" s="12"/>
      <c r="AX61" s="10">
        <v>0</v>
      </c>
      <c r="AY61" s="12">
        <v>0</v>
      </c>
      <c r="AZ61" s="12">
        <v>68</v>
      </c>
      <c r="BA61" s="10">
        <v>68</v>
      </c>
    </row>
    <row r="62" spans="1:53" ht="16.5" x14ac:dyDescent="0.3">
      <c r="A62" s="38" t="str">
        <f>INDEX(admin_boundaries!C:C,MATCH(region_3!C62,admin_boundaries!A:A,0))</f>
        <v>PH034931000</v>
      </c>
      <c r="B62" s="38" t="str">
        <f>INDEX(admin_boundaries!E:E,MATCH(region_3!D62,admin_boundaries!D:D,0))</f>
        <v>PH034900000</v>
      </c>
      <c r="C62" s="38" t="str">
        <f t="shared" si="0"/>
        <v>NUEVA ECIJATALUGTUG</v>
      </c>
      <c r="D62" s="40" t="s">
        <v>3578</v>
      </c>
      <c r="E62" s="40" t="s">
        <v>3621</v>
      </c>
      <c r="F62" s="12"/>
      <c r="G62" s="12"/>
      <c r="H62" s="10">
        <v>0</v>
      </c>
      <c r="I62" s="12">
        <v>0</v>
      </c>
      <c r="J62" s="12">
        <v>366</v>
      </c>
      <c r="K62" s="10">
        <v>366</v>
      </c>
      <c r="L62" s="12">
        <v>0</v>
      </c>
      <c r="M62" s="12">
        <v>2519.75</v>
      </c>
      <c r="N62" s="10">
        <v>2519.75</v>
      </c>
      <c r="O62" s="12">
        <v>0</v>
      </c>
      <c r="P62" s="12">
        <v>6332.96</v>
      </c>
      <c r="Q62" s="10">
        <v>6332.96</v>
      </c>
      <c r="R62" s="12"/>
      <c r="S62" s="12"/>
      <c r="T62" s="10">
        <v>0</v>
      </c>
      <c r="U62" s="12">
        <v>0</v>
      </c>
      <c r="V62" s="12">
        <v>3215</v>
      </c>
      <c r="W62" s="10">
        <v>3215</v>
      </c>
      <c r="X62" s="12"/>
      <c r="Y62" s="12"/>
      <c r="Z62" s="10">
        <v>0</v>
      </c>
      <c r="AA62" s="12">
        <v>0</v>
      </c>
      <c r="AB62" s="12">
        <v>6168</v>
      </c>
      <c r="AC62" s="10">
        <v>6168</v>
      </c>
      <c r="AD62" s="12"/>
      <c r="AE62" s="12"/>
      <c r="AF62" s="10">
        <v>0</v>
      </c>
      <c r="AG62" s="12"/>
      <c r="AH62" s="12"/>
      <c r="AI62" s="10">
        <v>0</v>
      </c>
      <c r="AJ62" s="12"/>
      <c r="AK62" s="12"/>
      <c r="AL62" s="10">
        <v>0</v>
      </c>
      <c r="AM62" s="12"/>
      <c r="AN62" s="12"/>
      <c r="AO62" s="10">
        <v>0</v>
      </c>
      <c r="AP62" s="12"/>
      <c r="AQ62" s="12"/>
      <c r="AR62" s="10">
        <v>0</v>
      </c>
      <c r="AS62" s="12"/>
      <c r="AT62" s="12"/>
      <c r="AU62" s="10">
        <v>0</v>
      </c>
      <c r="AV62" s="12"/>
      <c r="AW62" s="12"/>
      <c r="AX62" s="10">
        <v>0</v>
      </c>
      <c r="AY62" s="12"/>
      <c r="AZ62" s="12"/>
      <c r="BA62" s="10">
        <v>0</v>
      </c>
    </row>
    <row r="63" spans="1:53" ht="16.5" x14ac:dyDescent="0.3">
      <c r="A63" s="38" t="str">
        <f>INDEX(admin_boundaries!C:C,MATCH(region_3!C63,admin_boundaries!A:A,0))</f>
        <v>PH034903000</v>
      </c>
      <c r="B63" s="38" t="str">
        <f>INDEX(admin_boundaries!E:E,MATCH(region_3!D63,admin_boundaries!D:D,0))</f>
        <v>PH034900000</v>
      </c>
      <c r="C63" s="38" t="str">
        <f t="shared" si="0"/>
        <v>NUEVA ECIJACabanatuan City</v>
      </c>
      <c r="D63" s="40" t="s">
        <v>3578</v>
      </c>
      <c r="E63" s="41" t="s">
        <v>786</v>
      </c>
      <c r="F63" s="12"/>
      <c r="G63" s="12"/>
      <c r="H63" s="10">
        <v>0</v>
      </c>
      <c r="I63" s="12">
        <v>0</v>
      </c>
      <c r="J63" s="12">
        <v>393.1</v>
      </c>
      <c r="K63" s="10">
        <v>393.1</v>
      </c>
      <c r="L63" s="12">
        <v>220.58</v>
      </c>
      <c r="M63" s="12">
        <v>2964.81</v>
      </c>
      <c r="N63" s="10">
        <v>3185.39</v>
      </c>
      <c r="O63" s="12">
        <v>0</v>
      </c>
      <c r="P63" s="12">
        <v>9966.48</v>
      </c>
      <c r="Q63" s="10">
        <v>9966.48</v>
      </c>
      <c r="R63" s="12"/>
      <c r="S63" s="12"/>
      <c r="T63" s="10">
        <v>0</v>
      </c>
      <c r="U63" s="12">
        <v>0</v>
      </c>
      <c r="V63" s="12">
        <v>9280.5300000000007</v>
      </c>
      <c r="W63" s="10">
        <v>9280.5300000000007</v>
      </c>
      <c r="X63" s="12"/>
      <c r="Y63" s="12"/>
      <c r="Z63" s="10">
        <v>0</v>
      </c>
      <c r="AA63" s="12">
        <v>0</v>
      </c>
      <c r="AB63" s="12">
        <v>3192.8999999999996</v>
      </c>
      <c r="AC63" s="10">
        <v>3192.8999999999996</v>
      </c>
      <c r="AD63" s="12">
        <v>0</v>
      </c>
      <c r="AE63" s="12">
        <v>1283.78</v>
      </c>
      <c r="AF63" s="10">
        <v>1283.78</v>
      </c>
      <c r="AG63" s="12"/>
      <c r="AH63" s="12"/>
      <c r="AI63" s="10">
        <v>0</v>
      </c>
      <c r="AJ63" s="12"/>
      <c r="AK63" s="12"/>
      <c r="AL63" s="10">
        <v>0</v>
      </c>
      <c r="AM63" s="12"/>
      <c r="AN63" s="12"/>
      <c r="AO63" s="10">
        <v>0</v>
      </c>
      <c r="AP63" s="12">
        <v>0</v>
      </c>
      <c r="AQ63" s="12">
        <v>749.32</v>
      </c>
      <c r="AR63" s="10">
        <v>749.32</v>
      </c>
      <c r="AS63" s="12"/>
      <c r="AT63" s="12"/>
      <c r="AU63" s="10">
        <v>0</v>
      </c>
      <c r="AV63" s="12">
        <v>0</v>
      </c>
      <c r="AW63" s="12">
        <v>749.32</v>
      </c>
      <c r="AX63" s="10">
        <v>749.32</v>
      </c>
      <c r="AY63" s="12">
        <v>0</v>
      </c>
      <c r="AZ63" s="12">
        <v>1015.71</v>
      </c>
      <c r="BA63" s="10">
        <v>1015.71</v>
      </c>
    </row>
    <row r="64" spans="1:53" ht="16.5" x14ac:dyDescent="0.3">
      <c r="A64" s="38" t="str">
        <f>INDEX(admin_boundaries!C:C,MATCH(region_3!C64,admin_boundaries!A:A,0))</f>
        <v>PH034919000</v>
      </c>
      <c r="B64" s="38" t="str">
        <f>INDEX(admin_boundaries!E:E,MATCH(region_3!D64,admin_boundaries!D:D,0))</f>
        <v>PH034900000</v>
      </c>
      <c r="C64" s="38" t="str">
        <f t="shared" si="0"/>
        <v>NUEVA ECIJAPalayan City</v>
      </c>
      <c r="D64" s="40" t="s">
        <v>3578</v>
      </c>
      <c r="E64" s="41" t="s">
        <v>2343</v>
      </c>
      <c r="F64" s="12"/>
      <c r="G64" s="12"/>
      <c r="H64" s="10">
        <v>0</v>
      </c>
      <c r="I64" s="12"/>
      <c r="J64" s="12"/>
      <c r="K64" s="10">
        <v>0</v>
      </c>
      <c r="L64" s="12">
        <v>0</v>
      </c>
      <c r="M64" s="12">
        <v>1445</v>
      </c>
      <c r="N64" s="10">
        <v>1445</v>
      </c>
      <c r="O64" s="12">
        <v>65.5</v>
      </c>
      <c r="P64" s="12">
        <v>1475.91</v>
      </c>
      <c r="Q64" s="10">
        <v>1541.41</v>
      </c>
      <c r="R64" s="12">
        <v>0</v>
      </c>
      <c r="S64" s="12">
        <v>10</v>
      </c>
      <c r="T64" s="10">
        <v>10</v>
      </c>
      <c r="U64" s="12">
        <v>0</v>
      </c>
      <c r="V64" s="12">
        <v>762.95</v>
      </c>
      <c r="W64" s="10">
        <v>762.95</v>
      </c>
      <c r="X64" s="12"/>
      <c r="Y64" s="12"/>
      <c r="Z64" s="10">
        <v>0</v>
      </c>
      <c r="AA64" s="12">
        <v>0</v>
      </c>
      <c r="AB64" s="12">
        <v>461.1</v>
      </c>
      <c r="AC64" s="10">
        <v>461.1</v>
      </c>
      <c r="AD64" s="12">
        <v>0</v>
      </c>
      <c r="AE64" s="12">
        <v>11</v>
      </c>
      <c r="AF64" s="10">
        <v>11</v>
      </c>
      <c r="AG64" s="12"/>
      <c r="AH64" s="12"/>
      <c r="AI64" s="10">
        <v>0</v>
      </c>
      <c r="AJ64" s="12"/>
      <c r="AK64" s="12"/>
      <c r="AL64" s="10">
        <v>0</v>
      </c>
      <c r="AM64" s="12"/>
      <c r="AN64" s="12"/>
      <c r="AO64" s="10">
        <v>0</v>
      </c>
      <c r="AP64" s="12">
        <v>0</v>
      </c>
      <c r="AQ64" s="12">
        <v>20.7</v>
      </c>
      <c r="AR64" s="10">
        <v>20.7</v>
      </c>
      <c r="AS64" s="12"/>
      <c r="AT64" s="12"/>
      <c r="AU64" s="10">
        <v>0</v>
      </c>
      <c r="AV64" s="12">
        <v>0</v>
      </c>
      <c r="AW64" s="12">
        <v>20.7</v>
      </c>
      <c r="AX64" s="10">
        <v>20.7</v>
      </c>
      <c r="AY64" s="12">
        <v>0</v>
      </c>
      <c r="AZ64" s="12">
        <v>139.95999999999998</v>
      </c>
      <c r="BA64" s="10">
        <v>139.95999999999998</v>
      </c>
    </row>
    <row r="65" spans="1:53" ht="16.5" x14ac:dyDescent="0.3">
      <c r="A65" s="38" t="str">
        <f>INDEX(admin_boundaries!C:C,MATCH(region_3!C65,admin_boundaries!A:A,0))</f>
        <v>PH034902000</v>
      </c>
      <c r="B65" s="38" t="str">
        <f>INDEX(admin_boundaries!E:E,MATCH(region_3!D65,admin_boundaries!D:D,0))</f>
        <v>PH034900000</v>
      </c>
      <c r="C65" s="38" t="str">
        <f t="shared" ref="C65:C125" si="1">D65&amp;E65</f>
        <v>NUEVA ECIJABONGABON</v>
      </c>
      <c r="D65" s="40" t="s">
        <v>3578</v>
      </c>
      <c r="E65" s="40" t="s">
        <v>3622</v>
      </c>
      <c r="F65" s="12"/>
      <c r="G65" s="12"/>
      <c r="H65" s="10">
        <v>0</v>
      </c>
      <c r="I65" s="12"/>
      <c r="J65" s="12"/>
      <c r="K65" s="10">
        <v>0</v>
      </c>
      <c r="L65" s="12">
        <v>6.9</v>
      </c>
      <c r="M65" s="12">
        <v>1131.5999999999999</v>
      </c>
      <c r="N65" s="10">
        <v>1138.5</v>
      </c>
      <c r="O65" s="12">
        <v>1029</v>
      </c>
      <c r="P65" s="12">
        <v>793.36</v>
      </c>
      <c r="Q65" s="10">
        <v>1822.3600000000001</v>
      </c>
      <c r="R65" s="12">
        <v>900</v>
      </c>
      <c r="S65" s="12">
        <v>0</v>
      </c>
      <c r="T65" s="10">
        <v>900</v>
      </c>
      <c r="U65" s="12">
        <v>0</v>
      </c>
      <c r="V65" s="12">
        <v>2048.1</v>
      </c>
      <c r="W65" s="10">
        <v>2048.1</v>
      </c>
      <c r="X65" s="12"/>
      <c r="Y65" s="12"/>
      <c r="Z65" s="10">
        <v>0</v>
      </c>
      <c r="AA65" s="12">
        <v>0</v>
      </c>
      <c r="AB65" s="12">
        <v>1079.56</v>
      </c>
      <c r="AC65" s="10">
        <v>1079.56</v>
      </c>
      <c r="AD65" s="12"/>
      <c r="AE65" s="12">
        <v>153.39999999999998</v>
      </c>
      <c r="AF65" s="10">
        <v>153.39999999999998</v>
      </c>
      <c r="AG65" s="12"/>
      <c r="AH65" s="12"/>
      <c r="AI65" s="10">
        <v>0</v>
      </c>
      <c r="AJ65" s="12"/>
      <c r="AK65" s="12"/>
      <c r="AL65" s="10">
        <v>0</v>
      </c>
      <c r="AM65" s="12"/>
      <c r="AN65" s="12"/>
      <c r="AO65" s="10">
        <v>0</v>
      </c>
      <c r="AP65" s="12">
        <v>0</v>
      </c>
      <c r="AQ65" s="12">
        <v>98.75</v>
      </c>
      <c r="AR65" s="10">
        <v>98.75</v>
      </c>
      <c r="AS65" s="12">
        <v>0</v>
      </c>
      <c r="AT65" s="12">
        <v>113.25</v>
      </c>
      <c r="AU65" s="10">
        <v>113.25</v>
      </c>
      <c r="AV65" s="12">
        <v>0</v>
      </c>
      <c r="AW65" s="12">
        <v>98.75</v>
      </c>
      <c r="AX65" s="10">
        <v>98.75</v>
      </c>
      <c r="AY65" s="12">
        <v>0</v>
      </c>
      <c r="AZ65" s="12">
        <v>96</v>
      </c>
      <c r="BA65" s="10">
        <v>96</v>
      </c>
    </row>
    <row r="66" spans="1:53" ht="16.5" x14ac:dyDescent="0.3">
      <c r="A66" s="38" t="str">
        <f>INDEX(admin_boundaries!C:C,MATCH(region_3!C66,admin_boundaries!A:A,0))</f>
        <v>PH034909000</v>
      </c>
      <c r="B66" s="38" t="str">
        <f>INDEX(admin_boundaries!E:E,MATCH(region_3!D66,admin_boundaries!D:D,0))</f>
        <v>PH034900000</v>
      </c>
      <c r="C66" s="38" t="str">
        <f t="shared" si="1"/>
        <v>NUEVA ECIJAGeneral Mamerto Natividad</v>
      </c>
      <c r="D66" s="40" t="s">
        <v>3578</v>
      </c>
      <c r="E66" s="41" t="s">
        <v>1389</v>
      </c>
      <c r="F66" s="12"/>
      <c r="G66" s="12"/>
      <c r="H66" s="10">
        <v>0</v>
      </c>
      <c r="I66" s="12"/>
      <c r="J66" s="12"/>
      <c r="K66" s="10">
        <v>0</v>
      </c>
      <c r="L66" s="12">
        <v>0</v>
      </c>
      <c r="M66" s="12">
        <v>5166.5</v>
      </c>
      <c r="N66" s="10">
        <v>5166.5</v>
      </c>
      <c r="O66" s="12">
        <v>0</v>
      </c>
      <c r="P66" s="12">
        <v>4550</v>
      </c>
      <c r="Q66" s="10">
        <v>4550</v>
      </c>
      <c r="R66" s="12"/>
      <c r="S66" s="12"/>
      <c r="T66" s="10">
        <v>0</v>
      </c>
      <c r="U66" s="12">
        <v>0</v>
      </c>
      <c r="V66" s="12">
        <v>1375.8</v>
      </c>
      <c r="W66" s="10">
        <v>1375.8</v>
      </c>
      <c r="X66" s="12"/>
      <c r="Y66" s="12"/>
      <c r="Z66" s="10">
        <v>0</v>
      </c>
      <c r="AA66" s="12">
        <v>0</v>
      </c>
      <c r="AB66" s="12">
        <v>1379</v>
      </c>
      <c r="AC66" s="10">
        <v>1379</v>
      </c>
      <c r="AD66" s="12"/>
      <c r="AE66" s="12"/>
      <c r="AF66" s="10">
        <v>0</v>
      </c>
      <c r="AG66" s="12"/>
      <c r="AH66" s="12"/>
      <c r="AI66" s="10">
        <v>0</v>
      </c>
      <c r="AJ66" s="12"/>
      <c r="AK66" s="12"/>
      <c r="AL66" s="10">
        <v>0</v>
      </c>
      <c r="AM66" s="12">
        <v>0</v>
      </c>
      <c r="AN66" s="12">
        <v>0</v>
      </c>
      <c r="AO66" s="10">
        <v>0</v>
      </c>
      <c r="AP66" s="12"/>
      <c r="AQ66" s="12"/>
      <c r="AR66" s="10">
        <v>0</v>
      </c>
      <c r="AS66" s="12"/>
      <c r="AT66" s="12"/>
      <c r="AU66" s="10">
        <v>0</v>
      </c>
      <c r="AV66" s="12"/>
      <c r="AW66" s="12"/>
      <c r="AX66" s="10">
        <v>0</v>
      </c>
      <c r="AY66" s="12"/>
      <c r="AZ66" s="12"/>
      <c r="BA66" s="10">
        <v>0</v>
      </c>
    </row>
    <row r="67" spans="1:53" ht="16.5" x14ac:dyDescent="0.3">
      <c r="A67" s="38" t="str">
        <f>INDEX(admin_boundaries!C:C,MATCH(region_3!C67,admin_boundaries!A:A,0))</f>
        <v>PH034928000</v>
      </c>
      <c r="B67" s="38" t="str">
        <f>INDEX(admin_boundaries!E:E,MATCH(region_3!D67,admin_boundaries!D:D,0))</f>
        <v>PH034900000</v>
      </c>
      <c r="C67" s="38" t="str">
        <f t="shared" si="1"/>
        <v>NUEVA ECIJASanta Rosa</v>
      </c>
      <c r="D67" s="40" t="s">
        <v>3578</v>
      </c>
      <c r="E67" s="41" t="s">
        <v>2888</v>
      </c>
      <c r="F67" s="12"/>
      <c r="G67" s="12"/>
      <c r="H67" s="10">
        <v>0</v>
      </c>
      <c r="I67" s="12">
        <v>0</v>
      </c>
      <c r="J67" s="12">
        <v>346.5</v>
      </c>
      <c r="K67" s="10">
        <v>346.5</v>
      </c>
      <c r="L67" s="12">
        <v>0</v>
      </c>
      <c r="M67" s="12">
        <v>1504.5</v>
      </c>
      <c r="N67" s="10">
        <v>1504.5</v>
      </c>
      <c r="O67" s="12">
        <v>2280</v>
      </c>
      <c r="P67" s="12">
        <v>5208.3500000000004</v>
      </c>
      <c r="Q67" s="10">
        <v>7488.35</v>
      </c>
      <c r="R67" s="12">
        <v>30</v>
      </c>
      <c r="S67" s="12">
        <v>0</v>
      </c>
      <c r="T67" s="10">
        <v>30</v>
      </c>
      <c r="U67" s="12">
        <v>0</v>
      </c>
      <c r="V67" s="12">
        <v>6022.63</v>
      </c>
      <c r="W67" s="10">
        <v>6022.63</v>
      </c>
      <c r="X67" s="12"/>
      <c r="Y67" s="12"/>
      <c r="Z67" s="10">
        <v>0</v>
      </c>
      <c r="AA67" s="12">
        <v>0</v>
      </c>
      <c r="AB67" s="12">
        <v>1281.78</v>
      </c>
      <c r="AC67" s="10">
        <v>1281.78</v>
      </c>
      <c r="AD67" s="12">
        <v>0</v>
      </c>
      <c r="AE67" s="12">
        <v>2326.4499999999998</v>
      </c>
      <c r="AF67" s="10">
        <v>2326.4499999999998</v>
      </c>
      <c r="AG67" s="12"/>
      <c r="AH67" s="12"/>
      <c r="AI67" s="10">
        <v>0</v>
      </c>
      <c r="AJ67" s="12"/>
      <c r="AK67" s="12"/>
      <c r="AL67" s="10">
        <v>0</v>
      </c>
      <c r="AM67" s="12"/>
      <c r="AN67" s="12"/>
      <c r="AO67" s="10">
        <v>0</v>
      </c>
      <c r="AP67" s="12">
        <v>0</v>
      </c>
      <c r="AQ67" s="12">
        <v>253</v>
      </c>
      <c r="AR67" s="10">
        <v>253</v>
      </c>
      <c r="AS67" s="12">
        <v>0</v>
      </c>
      <c r="AT67" s="12">
        <v>64</v>
      </c>
      <c r="AU67" s="10">
        <v>64</v>
      </c>
      <c r="AV67" s="12">
        <v>0</v>
      </c>
      <c r="AW67" s="12">
        <v>253</v>
      </c>
      <c r="AX67" s="10">
        <v>253</v>
      </c>
      <c r="AY67" s="12">
        <v>15</v>
      </c>
      <c r="AZ67" s="12">
        <v>2266.6</v>
      </c>
      <c r="BA67" s="10">
        <v>2281.6</v>
      </c>
    </row>
    <row r="68" spans="1:53" ht="16.5" x14ac:dyDescent="0.3">
      <c r="A68" s="38" t="str">
        <f>INDEX(admin_boundaries!C:C,MATCH(region_3!C68,admin_boundaries!A:A,0))</f>
        <v>PH034913000</v>
      </c>
      <c r="B68" s="38" t="str">
        <f>INDEX(admin_boundaries!E:E,MATCH(region_3!D68,admin_boundaries!D:D,0))</f>
        <v>PH034900000</v>
      </c>
      <c r="C68" s="38" t="str">
        <f t="shared" si="1"/>
        <v>NUEVA ECIJALAUR</v>
      </c>
      <c r="D68" s="40" t="s">
        <v>3578</v>
      </c>
      <c r="E68" s="40" t="s">
        <v>3623</v>
      </c>
      <c r="F68" s="12"/>
      <c r="G68" s="12"/>
      <c r="H68" s="10">
        <v>0</v>
      </c>
      <c r="I68" s="12">
        <v>11</v>
      </c>
      <c r="J68" s="12">
        <v>212</v>
      </c>
      <c r="K68" s="10">
        <v>223</v>
      </c>
      <c r="L68" s="12">
        <v>240</v>
      </c>
      <c r="M68" s="12">
        <v>1060</v>
      </c>
      <c r="N68" s="10">
        <v>1300</v>
      </c>
      <c r="O68" s="12">
        <v>1600</v>
      </c>
      <c r="P68" s="12">
        <v>742</v>
      </c>
      <c r="Q68" s="10">
        <v>2342</v>
      </c>
      <c r="R68" s="12"/>
      <c r="S68" s="12"/>
      <c r="T68" s="10">
        <v>0</v>
      </c>
      <c r="U68" s="12">
        <v>0</v>
      </c>
      <c r="V68" s="12">
        <v>1400</v>
      </c>
      <c r="W68" s="10">
        <v>1400</v>
      </c>
      <c r="X68" s="12"/>
      <c r="Y68" s="12"/>
      <c r="Z68" s="10">
        <v>0</v>
      </c>
      <c r="AA68" s="12">
        <v>0</v>
      </c>
      <c r="AB68" s="12">
        <v>1534</v>
      </c>
      <c r="AC68" s="10">
        <v>1534</v>
      </c>
      <c r="AD68" s="12">
        <v>0</v>
      </c>
      <c r="AE68" s="12">
        <v>64</v>
      </c>
      <c r="AF68" s="10">
        <v>64</v>
      </c>
      <c r="AG68" s="12"/>
      <c r="AH68" s="12"/>
      <c r="AI68" s="10">
        <v>0</v>
      </c>
      <c r="AJ68" s="12"/>
      <c r="AK68" s="12"/>
      <c r="AL68" s="10">
        <v>0</v>
      </c>
      <c r="AM68" s="12"/>
      <c r="AN68" s="12"/>
      <c r="AO68" s="10">
        <v>0</v>
      </c>
      <c r="AP68" s="12">
        <v>0</v>
      </c>
      <c r="AQ68" s="12">
        <v>60</v>
      </c>
      <c r="AR68" s="10">
        <v>60</v>
      </c>
      <c r="AS68" s="12"/>
      <c r="AT68" s="12"/>
      <c r="AU68" s="10">
        <v>0</v>
      </c>
      <c r="AV68" s="12">
        <v>0</v>
      </c>
      <c r="AW68" s="12">
        <v>60</v>
      </c>
      <c r="AX68" s="10">
        <v>60</v>
      </c>
      <c r="AY68" s="12">
        <v>0</v>
      </c>
      <c r="AZ68" s="12">
        <v>165</v>
      </c>
      <c r="BA68" s="10">
        <v>165</v>
      </c>
    </row>
    <row r="69" spans="1:53" ht="16.5" x14ac:dyDescent="0.3">
      <c r="A69" s="38" t="str">
        <f>INDEX(admin_boundaries!C:C,MATCH(region_3!C69,admin_boundaries!A:A,0))</f>
        <v>PH034907000</v>
      </c>
      <c r="B69" s="38" t="str">
        <f>INDEX(admin_boundaries!E:E,MATCH(region_3!D69,admin_boundaries!D:D,0))</f>
        <v>PH034900000</v>
      </c>
      <c r="C69" s="38" t="str">
        <f t="shared" si="1"/>
        <v>NUEVA ECIJAGABALDON</v>
      </c>
      <c r="D69" s="40" t="s">
        <v>3578</v>
      </c>
      <c r="E69" s="40" t="s">
        <v>3624</v>
      </c>
      <c r="F69" s="12"/>
      <c r="G69" s="12"/>
      <c r="H69" s="10">
        <v>0</v>
      </c>
      <c r="I69" s="12">
        <v>0</v>
      </c>
      <c r="J69" s="12">
        <v>10.8</v>
      </c>
      <c r="K69" s="10">
        <v>10.8</v>
      </c>
      <c r="L69" s="12">
        <v>66</v>
      </c>
      <c r="M69" s="12">
        <v>931</v>
      </c>
      <c r="N69" s="10">
        <v>997</v>
      </c>
      <c r="O69" s="12">
        <v>1095.0999999999999</v>
      </c>
      <c r="P69" s="12">
        <v>0</v>
      </c>
      <c r="Q69" s="10">
        <v>1095.0999999999999</v>
      </c>
      <c r="R69" s="12"/>
      <c r="S69" s="12"/>
      <c r="T69" s="10">
        <v>0</v>
      </c>
      <c r="U69" s="12">
        <v>0</v>
      </c>
      <c r="V69" s="12">
        <v>417</v>
      </c>
      <c r="W69" s="10">
        <v>417</v>
      </c>
      <c r="X69" s="12"/>
      <c r="Y69" s="12"/>
      <c r="Z69" s="10">
        <v>0</v>
      </c>
      <c r="AA69" s="12">
        <v>0</v>
      </c>
      <c r="AB69" s="12">
        <v>228.16000000000003</v>
      </c>
      <c r="AC69" s="10">
        <v>228.16000000000003</v>
      </c>
      <c r="AD69" s="12"/>
      <c r="AE69" s="12"/>
      <c r="AF69" s="10">
        <v>0</v>
      </c>
      <c r="AG69" s="12"/>
      <c r="AH69" s="12"/>
      <c r="AI69" s="10">
        <v>0</v>
      </c>
      <c r="AJ69" s="12"/>
      <c r="AK69" s="12"/>
      <c r="AL69" s="10">
        <v>0</v>
      </c>
      <c r="AM69" s="12"/>
      <c r="AN69" s="12"/>
      <c r="AO69" s="10">
        <v>0</v>
      </c>
      <c r="AP69" s="12"/>
      <c r="AQ69" s="12"/>
      <c r="AR69" s="10">
        <v>0</v>
      </c>
      <c r="AS69" s="12"/>
      <c r="AT69" s="12"/>
      <c r="AU69" s="10">
        <v>0</v>
      </c>
      <c r="AV69" s="12"/>
      <c r="AW69" s="12"/>
      <c r="AX69" s="10">
        <v>0</v>
      </c>
      <c r="AY69" s="12">
        <v>0</v>
      </c>
      <c r="AZ69" s="12">
        <v>215.17000000000002</v>
      </c>
      <c r="BA69" s="10">
        <v>215.17000000000002</v>
      </c>
    </row>
    <row r="70" spans="1:53" ht="16.5" x14ac:dyDescent="0.3">
      <c r="A70" s="38" t="str">
        <f>INDEX(admin_boundaries!C:C,MATCH(region_3!C70,admin_boundaries!A:A,0))</f>
        <v>PH034925000</v>
      </c>
      <c r="B70" s="38" t="str">
        <f>INDEX(admin_boundaries!E:E,MATCH(region_3!D70,admin_boundaries!D:D,0))</f>
        <v>PH034900000</v>
      </c>
      <c r="C70" s="38" t="str">
        <f t="shared" si="1"/>
        <v>NUEVA ECIJASAN ISIDRO</v>
      </c>
      <c r="D70" s="40" t="s">
        <v>3578</v>
      </c>
      <c r="E70" s="40" t="s">
        <v>22</v>
      </c>
      <c r="F70" s="12"/>
      <c r="G70" s="12"/>
      <c r="H70" s="10">
        <v>0</v>
      </c>
      <c r="I70" s="12">
        <v>0</v>
      </c>
      <c r="J70" s="12">
        <v>286</v>
      </c>
      <c r="K70" s="10">
        <v>286</v>
      </c>
      <c r="L70" s="12">
        <v>0</v>
      </c>
      <c r="M70" s="12">
        <v>215</v>
      </c>
      <c r="N70" s="10">
        <v>215</v>
      </c>
      <c r="O70" s="12">
        <v>0</v>
      </c>
      <c r="P70" s="12">
        <v>3831.48</v>
      </c>
      <c r="Q70" s="10">
        <v>3831.48</v>
      </c>
      <c r="R70" s="12">
        <v>0</v>
      </c>
      <c r="S70" s="12">
        <v>2226</v>
      </c>
      <c r="T70" s="10">
        <v>2226</v>
      </c>
      <c r="U70" s="12">
        <v>0</v>
      </c>
      <c r="V70" s="12">
        <v>777.5</v>
      </c>
      <c r="W70" s="10">
        <v>777.5</v>
      </c>
      <c r="X70" s="12"/>
      <c r="Y70" s="12"/>
      <c r="Z70" s="10">
        <v>0</v>
      </c>
      <c r="AA70" s="12">
        <v>3</v>
      </c>
      <c r="AB70" s="12">
        <v>374</v>
      </c>
      <c r="AC70" s="10">
        <v>377</v>
      </c>
      <c r="AD70" s="12"/>
      <c r="AE70" s="12"/>
      <c r="AF70" s="10">
        <v>0</v>
      </c>
      <c r="AG70" s="12"/>
      <c r="AH70" s="12"/>
      <c r="AI70" s="10">
        <v>0</v>
      </c>
      <c r="AJ70" s="12"/>
      <c r="AK70" s="12"/>
      <c r="AL70" s="10">
        <v>0</v>
      </c>
      <c r="AM70" s="12"/>
      <c r="AN70" s="12"/>
      <c r="AO70" s="10">
        <v>0</v>
      </c>
      <c r="AP70" s="12">
        <v>0</v>
      </c>
      <c r="AQ70" s="12">
        <v>153</v>
      </c>
      <c r="AR70" s="10">
        <v>153</v>
      </c>
      <c r="AS70" s="12">
        <v>0</v>
      </c>
      <c r="AT70" s="12">
        <v>112</v>
      </c>
      <c r="AU70" s="10">
        <v>112</v>
      </c>
      <c r="AV70" s="12">
        <v>0</v>
      </c>
      <c r="AW70" s="12">
        <v>153</v>
      </c>
      <c r="AX70" s="10">
        <v>153</v>
      </c>
      <c r="AY70" s="12">
        <v>0</v>
      </c>
      <c r="AZ70" s="12">
        <v>50</v>
      </c>
      <c r="BA70" s="10">
        <v>50</v>
      </c>
    </row>
    <row r="71" spans="1:53" ht="16.5" x14ac:dyDescent="0.3">
      <c r="A71" s="38" t="str">
        <f>INDEX(admin_boundaries!C:C,MATCH(region_3!C71,admin_boundaries!A:A,0))</f>
        <v>PH034910000</v>
      </c>
      <c r="B71" s="38" t="str">
        <f>INDEX(admin_boundaries!E:E,MATCH(region_3!D71,admin_boundaries!D:D,0))</f>
        <v>PH034900000</v>
      </c>
      <c r="C71" s="38" t="str">
        <f t="shared" si="1"/>
        <v>NUEVA ECIJAGeneral Tinio</v>
      </c>
      <c r="D71" s="40" t="s">
        <v>3578</v>
      </c>
      <c r="E71" s="41" t="s">
        <v>1395</v>
      </c>
      <c r="F71" s="12"/>
      <c r="G71" s="12"/>
      <c r="H71" s="10">
        <v>0</v>
      </c>
      <c r="I71" s="12">
        <v>0</v>
      </c>
      <c r="J71" s="12">
        <v>430</v>
      </c>
      <c r="K71" s="10">
        <v>430</v>
      </c>
      <c r="L71" s="12">
        <v>0</v>
      </c>
      <c r="M71" s="12">
        <v>680.1</v>
      </c>
      <c r="N71" s="10">
        <v>680.1</v>
      </c>
      <c r="O71" s="12">
        <v>0</v>
      </c>
      <c r="P71" s="12">
        <v>743.44</v>
      </c>
      <c r="Q71" s="10">
        <v>743.44</v>
      </c>
      <c r="R71" s="12">
        <v>0</v>
      </c>
      <c r="S71" s="12">
        <v>335.5</v>
      </c>
      <c r="T71" s="10">
        <v>335.5</v>
      </c>
      <c r="U71" s="12">
        <v>0</v>
      </c>
      <c r="V71" s="12">
        <v>913.94</v>
      </c>
      <c r="W71" s="10">
        <v>913.94</v>
      </c>
      <c r="X71" s="12"/>
      <c r="Y71" s="12"/>
      <c r="Z71" s="10">
        <v>0</v>
      </c>
      <c r="AA71" s="12">
        <v>0</v>
      </c>
      <c r="AB71" s="12">
        <v>1892.3</v>
      </c>
      <c r="AC71" s="10">
        <v>1892.3</v>
      </c>
      <c r="AD71" s="12">
        <v>0</v>
      </c>
      <c r="AE71" s="12">
        <v>167.75</v>
      </c>
      <c r="AF71" s="10">
        <v>167.75</v>
      </c>
      <c r="AG71" s="12"/>
      <c r="AH71" s="12"/>
      <c r="AI71" s="10">
        <v>0</v>
      </c>
      <c r="AJ71" s="12"/>
      <c r="AK71" s="12"/>
      <c r="AL71" s="10">
        <v>0</v>
      </c>
      <c r="AM71" s="12"/>
      <c r="AN71" s="12"/>
      <c r="AO71" s="10">
        <v>0</v>
      </c>
      <c r="AP71" s="12"/>
      <c r="AQ71" s="12"/>
      <c r="AR71" s="10">
        <v>0</v>
      </c>
      <c r="AS71" s="12">
        <v>0</v>
      </c>
      <c r="AT71" s="12">
        <v>155.25</v>
      </c>
      <c r="AU71" s="10">
        <v>155.25</v>
      </c>
      <c r="AV71" s="12"/>
      <c r="AW71" s="12"/>
      <c r="AX71" s="10">
        <v>0</v>
      </c>
      <c r="AY71" s="12">
        <v>0</v>
      </c>
      <c r="AZ71" s="12">
        <v>295.2</v>
      </c>
      <c r="BA71" s="10">
        <v>295.2</v>
      </c>
    </row>
    <row r="72" spans="1:53" ht="16.5" x14ac:dyDescent="0.3">
      <c r="A72" s="38" t="str">
        <f>INDEX(admin_boundaries!C:C,MATCH(region_3!C72,admin_boundaries!A:A,0))</f>
        <v>PH034924000</v>
      </c>
      <c r="B72" s="38" t="str">
        <f>INDEX(admin_boundaries!E:E,MATCH(region_3!D72,admin_boundaries!D:D,0))</f>
        <v>PH034900000</v>
      </c>
      <c r="C72" s="38" t="str">
        <f t="shared" si="1"/>
        <v>NUEVA ECIJASAN ANTONIO</v>
      </c>
      <c r="D72" s="40" t="s">
        <v>3578</v>
      </c>
      <c r="E72" s="40" t="s">
        <v>3625</v>
      </c>
      <c r="F72" s="12"/>
      <c r="G72" s="12"/>
      <c r="H72" s="10">
        <v>0</v>
      </c>
      <c r="I72" s="12">
        <v>310</v>
      </c>
      <c r="J72" s="12">
        <v>1185.5</v>
      </c>
      <c r="K72" s="10">
        <v>1495.5</v>
      </c>
      <c r="L72" s="12"/>
      <c r="M72" s="12"/>
      <c r="N72" s="10">
        <v>0</v>
      </c>
      <c r="O72" s="12">
        <v>18</v>
      </c>
      <c r="P72" s="12">
        <v>6694.04</v>
      </c>
      <c r="Q72" s="10">
        <v>6712.04</v>
      </c>
      <c r="R72" s="12">
        <v>2450</v>
      </c>
      <c r="S72" s="12">
        <v>0</v>
      </c>
      <c r="T72" s="10">
        <v>2450</v>
      </c>
      <c r="U72" s="12">
        <v>0</v>
      </c>
      <c r="V72" s="12">
        <v>2567</v>
      </c>
      <c r="W72" s="10">
        <v>2567</v>
      </c>
      <c r="X72" s="12"/>
      <c r="Y72" s="12"/>
      <c r="Z72" s="10">
        <v>0</v>
      </c>
      <c r="AA72" s="12">
        <v>0</v>
      </c>
      <c r="AB72" s="12">
        <v>494.5</v>
      </c>
      <c r="AC72" s="10">
        <v>494.5</v>
      </c>
      <c r="AD72" s="12"/>
      <c r="AE72" s="12"/>
      <c r="AF72" s="10">
        <v>0</v>
      </c>
      <c r="AG72" s="12"/>
      <c r="AH72" s="12"/>
      <c r="AI72" s="10">
        <v>0</v>
      </c>
      <c r="AJ72" s="12"/>
      <c r="AK72" s="12"/>
      <c r="AL72" s="10">
        <v>0</v>
      </c>
      <c r="AM72" s="12"/>
      <c r="AN72" s="12"/>
      <c r="AO72" s="10">
        <v>0</v>
      </c>
      <c r="AP72" s="12"/>
      <c r="AQ72" s="12"/>
      <c r="AR72" s="10">
        <v>0</v>
      </c>
      <c r="AS72" s="12"/>
      <c r="AT72" s="12"/>
      <c r="AU72" s="10">
        <v>0</v>
      </c>
      <c r="AV72" s="12"/>
      <c r="AW72" s="12"/>
      <c r="AX72" s="10">
        <v>0</v>
      </c>
      <c r="AY72" s="12">
        <v>0</v>
      </c>
      <c r="AZ72" s="12">
        <v>0</v>
      </c>
      <c r="BA72" s="10">
        <v>0</v>
      </c>
    </row>
    <row r="73" spans="1:53" ht="16.5" x14ac:dyDescent="0.3">
      <c r="A73" s="38" t="str">
        <f>INDEX(admin_boundaries!C:C,MATCH(region_3!C73,admin_boundaries!A:A,0))</f>
        <v>PH034904000</v>
      </c>
      <c r="B73" s="38" t="str">
        <f>INDEX(admin_boundaries!E:E,MATCH(region_3!D73,admin_boundaries!D:D,0))</f>
        <v>PH034900000</v>
      </c>
      <c r="C73" s="38" t="str">
        <f t="shared" si="1"/>
        <v>NUEVA ECIJACABIAO</v>
      </c>
      <c r="D73" s="40" t="s">
        <v>3578</v>
      </c>
      <c r="E73" s="40" t="s">
        <v>3626</v>
      </c>
      <c r="F73" s="12"/>
      <c r="G73" s="12"/>
      <c r="H73" s="10">
        <v>0</v>
      </c>
      <c r="I73" s="12">
        <v>0</v>
      </c>
      <c r="J73" s="12">
        <v>915</v>
      </c>
      <c r="K73" s="10">
        <v>915</v>
      </c>
      <c r="L73" s="12">
        <v>0</v>
      </c>
      <c r="M73" s="12">
        <v>733</v>
      </c>
      <c r="N73" s="10">
        <v>733</v>
      </c>
      <c r="O73" s="12">
        <v>0</v>
      </c>
      <c r="P73" s="12">
        <v>4226.08</v>
      </c>
      <c r="Q73" s="10">
        <v>4226.08</v>
      </c>
      <c r="R73" s="12">
        <v>0</v>
      </c>
      <c r="S73" s="12">
        <v>350</v>
      </c>
      <c r="T73" s="10">
        <v>350</v>
      </c>
      <c r="U73" s="12">
        <v>0</v>
      </c>
      <c r="V73" s="12">
        <v>905</v>
      </c>
      <c r="W73" s="10">
        <v>905</v>
      </c>
      <c r="X73" s="12"/>
      <c r="Y73" s="12"/>
      <c r="Z73" s="10">
        <v>0</v>
      </c>
      <c r="AA73" s="12">
        <v>0</v>
      </c>
      <c r="AB73" s="12">
        <v>2077</v>
      </c>
      <c r="AC73" s="10">
        <v>2077</v>
      </c>
      <c r="AD73" s="12"/>
      <c r="AE73" s="12"/>
      <c r="AF73" s="10">
        <v>0</v>
      </c>
      <c r="AG73" s="12"/>
      <c r="AH73" s="12"/>
      <c r="AI73" s="10">
        <v>0</v>
      </c>
      <c r="AJ73" s="12"/>
      <c r="AK73" s="12"/>
      <c r="AL73" s="10">
        <v>0</v>
      </c>
      <c r="AM73" s="12"/>
      <c r="AN73" s="12"/>
      <c r="AO73" s="10">
        <v>0</v>
      </c>
      <c r="AP73" s="12"/>
      <c r="AQ73" s="12"/>
      <c r="AR73" s="10">
        <v>0</v>
      </c>
      <c r="AS73" s="12">
        <v>392</v>
      </c>
      <c r="AT73" s="12">
        <v>457.75</v>
      </c>
      <c r="AU73" s="10">
        <v>849.75</v>
      </c>
      <c r="AV73" s="12"/>
      <c r="AW73" s="12"/>
      <c r="AX73" s="10">
        <v>0</v>
      </c>
      <c r="AY73" s="12">
        <v>0</v>
      </c>
      <c r="AZ73" s="12">
        <v>750</v>
      </c>
      <c r="BA73" s="10">
        <v>750</v>
      </c>
    </row>
    <row r="74" spans="1:53" ht="16.5" x14ac:dyDescent="0.3">
      <c r="A74" s="38" t="str">
        <f>INDEX(admin_boundaries!C:C,MATCH(region_3!C74,admin_boundaries!A:A,0))</f>
        <v>PH034908000</v>
      </c>
      <c r="B74" s="38" t="str">
        <f>INDEX(admin_boundaries!E:E,MATCH(region_3!D74,admin_boundaries!D:D,0))</f>
        <v>PH034900000</v>
      </c>
      <c r="C74" s="38" t="str">
        <f t="shared" si="1"/>
        <v>NUEVA ECIJACity of Gapan</v>
      </c>
      <c r="D74" s="40" t="s">
        <v>3578</v>
      </c>
      <c r="E74" s="41" t="s">
        <v>1010</v>
      </c>
      <c r="F74" s="12"/>
      <c r="G74" s="12"/>
      <c r="H74" s="10">
        <v>0</v>
      </c>
      <c r="I74" s="12">
        <v>0</v>
      </c>
      <c r="J74" s="12">
        <v>243.1</v>
      </c>
      <c r="K74" s="10">
        <v>243.1</v>
      </c>
      <c r="L74" s="12">
        <v>0</v>
      </c>
      <c r="M74" s="12">
        <v>1025</v>
      </c>
      <c r="N74" s="10">
        <v>1025</v>
      </c>
      <c r="O74" s="12">
        <v>0</v>
      </c>
      <c r="P74" s="12">
        <v>7193.69</v>
      </c>
      <c r="Q74" s="10">
        <v>7193.69</v>
      </c>
      <c r="R74" s="12">
        <v>0</v>
      </c>
      <c r="S74" s="12">
        <v>349</v>
      </c>
      <c r="T74" s="10">
        <v>349</v>
      </c>
      <c r="U74" s="12">
        <v>0</v>
      </c>
      <c r="V74" s="12">
        <v>1740</v>
      </c>
      <c r="W74" s="10">
        <v>1740</v>
      </c>
      <c r="X74" s="12"/>
      <c r="Y74" s="12"/>
      <c r="Z74" s="10">
        <v>0</v>
      </c>
      <c r="AA74" s="12">
        <v>0</v>
      </c>
      <c r="AB74" s="12">
        <v>572.76</v>
      </c>
      <c r="AC74" s="10">
        <v>572.76</v>
      </c>
      <c r="AD74" s="12">
        <v>0</v>
      </c>
      <c r="AE74" s="12">
        <v>478</v>
      </c>
      <c r="AF74" s="10">
        <v>478</v>
      </c>
      <c r="AG74" s="12"/>
      <c r="AH74" s="12"/>
      <c r="AI74" s="10">
        <v>0</v>
      </c>
      <c r="AJ74" s="12"/>
      <c r="AK74" s="12"/>
      <c r="AL74" s="10">
        <v>0</v>
      </c>
      <c r="AM74" s="12"/>
      <c r="AN74" s="12"/>
      <c r="AO74" s="10">
        <v>0</v>
      </c>
      <c r="AP74" s="12">
        <v>0</v>
      </c>
      <c r="AQ74" s="12">
        <v>182</v>
      </c>
      <c r="AR74" s="10">
        <v>182</v>
      </c>
      <c r="AS74" s="12">
        <v>0</v>
      </c>
      <c r="AT74" s="12">
        <v>361</v>
      </c>
      <c r="AU74" s="10">
        <v>361</v>
      </c>
      <c r="AV74" s="12">
        <v>0</v>
      </c>
      <c r="AW74" s="12">
        <v>182</v>
      </c>
      <c r="AX74" s="10">
        <v>182</v>
      </c>
      <c r="AY74" s="12">
        <v>0</v>
      </c>
      <c r="AZ74" s="12">
        <v>465</v>
      </c>
      <c r="BA74" s="10">
        <v>465</v>
      </c>
    </row>
    <row r="75" spans="1:53" ht="16.5" x14ac:dyDescent="0.3">
      <c r="A75" s="38" t="str">
        <f>INDEX(admin_boundaries!C:C,MATCH(region_3!C75,admin_boundaries!A:A,0))</f>
        <v>PH034921000</v>
      </c>
      <c r="B75" s="38" t="str">
        <f>INDEX(admin_boundaries!E:E,MATCH(region_3!D75,admin_boundaries!D:D,0))</f>
        <v>PH034900000</v>
      </c>
      <c r="C75" s="38" t="str">
        <f t="shared" si="1"/>
        <v>NUEVA ECIJAPEÑARANDA</v>
      </c>
      <c r="D75" s="40" t="s">
        <v>3578</v>
      </c>
      <c r="E75" s="40" t="s">
        <v>3627</v>
      </c>
      <c r="F75" s="12"/>
      <c r="G75" s="12"/>
      <c r="H75" s="10">
        <v>0</v>
      </c>
      <c r="I75" s="12">
        <v>0</v>
      </c>
      <c r="J75" s="12">
        <v>371</v>
      </c>
      <c r="K75" s="10">
        <v>371</v>
      </c>
      <c r="L75" s="12">
        <v>0</v>
      </c>
      <c r="M75" s="12">
        <v>1706.2</v>
      </c>
      <c r="N75" s="10">
        <v>1706.2</v>
      </c>
      <c r="O75" s="12">
        <v>0</v>
      </c>
      <c r="P75" s="12">
        <v>2772.1000000000004</v>
      </c>
      <c r="Q75" s="10">
        <v>2772.1000000000004</v>
      </c>
      <c r="R75" s="12">
        <v>0</v>
      </c>
      <c r="S75" s="12">
        <v>150.19999999999999</v>
      </c>
      <c r="T75" s="10">
        <v>150.19999999999999</v>
      </c>
      <c r="U75" s="12">
        <v>0</v>
      </c>
      <c r="V75" s="12">
        <v>2411.2000000000003</v>
      </c>
      <c r="W75" s="10">
        <v>2411.2000000000003</v>
      </c>
      <c r="X75" s="12"/>
      <c r="Y75" s="12"/>
      <c r="Z75" s="10">
        <v>0</v>
      </c>
      <c r="AA75" s="12">
        <v>0</v>
      </c>
      <c r="AB75" s="12">
        <v>1622</v>
      </c>
      <c r="AC75" s="10">
        <v>1622</v>
      </c>
      <c r="AD75" s="12">
        <v>0</v>
      </c>
      <c r="AE75" s="12">
        <v>629</v>
      </c>
      <c r="AF75" s="10">
        <v>629</v>
      </c>
      <c r="AG75" s="12"/>
      <c r="AH75" s="12"/>
      <c r="AI75" s="10">
        <v>0</v>
      </c>
      <c r="AJ75" s="12"/>
      <c r="AK75" s="12"/>
      <c r="AL75" s="10">
        <v>0</v>
      </c>
      <c r="AM75" s="12"/>
      <c r="AN75" s="12"/>
      <c r="AO75" s="10">
        <v>0</v>
      </c>
      <c r="AP75" s="12">
        <v>0</v>
      </c>
      <c r="AQ75" s="12">
        <v>435.5</v>
      </c>
      <c r="AR75" s="10">
        <v>435.5</v>
      </c>
      <c r="AS75" s="12"/>
      <c r="AT75" s="12"/>
      <c r="AU75" s="10">
        <v>0</v>
      </c>
      <c r="AV75" s="12">
        <v>0</v>
      </c>
      <c r="AW75" s="12">
        <v>435.5</v>
      </c>
      <c r="AX75" s="10">
        <v>435.5</v>
      </c>
      <c r="AY75" s="12">
        <v>0</v>
      </c>
      <c r="AZ75" s="12">
        <v>636</v>
      </c>
      <c r="BA75" s="10">
        <v>636</v>
      </c>
    </row>
    <row r="76" spans="1:53" ht="16.5" x14ac:dyDescent="0.3">
      <c r="A76" s="38" t="str">
        <f>INDEX(admin_boundaries!C:C,MATCH(region_3!C76,admin_boundaries!A:A,0))</f>
        <v>PH034912000</v>
      </c>
      <c r="B76" s="38" t="str">
        <f>INDEX(admin_boundaries!E:E,MATCH(region_3!D76,admin_boundaries!D:D,0))</f>
        <v>PH034900000</v>
      </c>
      <c r="C76" s="38" t="str">
        <f t="shared" si="1"/>
        <v>NUEVA ECIJAJAEN</v>
      </c>
      <c r="D76" s="40" t="s">
        <v>3578</v>
      </c>
      <c r="E76" s="40" t="s">
        <v>3628</v>
      </c>
      <c r="F76" s="12"/>
      <c r="G76" s="12"/>
      <c r="H76" s="10">
        <v>0</v>
      </c>
      <c r="I76" s="12">
        <v>0</v>
      </c>
      <c r="J76" s="12">
        <v>423</v>
      </c>
      <c r="K76" s="10">
        <v>423</v>
      </c>
      <c r="L76" s="12">
        <v>0</v>
      </c>
      <c r="M76" s="12">
        <v>930</v>
      </c>
      <c r="N76" s="10">
        <v>930</v>
      </c>
      <c r="O76" s="12">
        <v>400</v>
      </c>
      <c r="P76" s="12">
        <v>5463.6399999999994</v>
      </c>
      <c r="Q76" s="10">
        <v>5863.6399999999994</v>
      </c>
      <c r="R76" s="12"/>
      <c r="S76" s="12"/>
      <c r="T76" s="10">
        <v>0</v>
      </c>
      <c r="U76" s="12">
        <v>0</v>
      </c>
      <c r="V76" s="12">
        <v>1725.5</v>
      </c>
      <c r="W76" s="10">
        <v>1725.5</v>
      </c>
      <c r="X76" s="12"/>
      <c r="Y76" s="12"/>
      <c r="Z76" s="10">
        <v>0</v>
      </c>
      <c r="AA76" s="12">
        <v>0</v>
      </c>
      <c r="AB76" s="12">
        <v>447.5</v>
      </c>
      <c r="AC76" s="10">
        <v>447.5</v>
      </c>
      <c r="AD76" s="12">
        <v>0</v>
      </c>
      <c r="AE76" s="12">
        <v>2337</v>
      </c>
      <c r="AF76" s="10">
        <v>2337</v>
      </c>
      <c r="AG76" s="12"/>
      <c r="AH76" s="12"/>
      <c r="AI76" s="10">
        <v>0</v>
      </c>
      <c r="AJ76" s="12"/>
      <c r="AK76" s="12"/>
      <c r="AL76" s="10">
        <v>0</v>
      </c>
      <c r="AM76" s="12"/>
      <c r="AN76" s="12"/>
      <c r="AO76" s="10">
        <v>0</v>
      </c>
      <c r="AP76" s="12">
        <v>0</v>
      </c>
      <c r="AQ76" s="12">
        <v>330</v>
      </c>
      <c r="AR76" s="10">
        <v>330</v>
      </c>
      <c r="AS76" s="12">
        <v>0</v>
      </c>
      <c r="AT76" s="12">
        <v>459.5</v>
      </c>
      <c r="AU76" s="10">
        <v>459.5</v>
      </c>
      <c r="AV76" s="12">
        <v>0</v>
      </c>
      <c r="AW76" s="12">
        <v>330</v>
      </c>
      <c r="AX76" s="10">
        <v>330</v>
      </c>
      <c r="AY76" s="12">
        <v>0</v>
      </c>
      <c r="AZ76" s="12">
        <v>0</v>
      </c>
      <c r="BA76" s="10">
        <v>0</v>
      </c>
    </row>
    <row r="77" spans="1:53" ht="16.5" x14ac:dyDescent="0.3">
      <c r="A77" s="38" t="str">
        <f>INDEX(admin_boundaries!C:C,MATCH(region_3!C77,admin_boundaries!A:A,0))</f>
        <v>PH034927000</v>
      </c>
      <c r="B77" s="38" t="str">
        <f>INDEX(admin_boundaries!E:E,MATCH(region_3!D77,admin_boundaries!D:D,0))</f>
        <v>PH034900000</v>
      </c>
      <c r="C77" s="38" t="str">
        <f t="shared" si="1"/>
        <v>NUEVA ECIJASAN LEONARDO</v>
      </c>
      <c r="D77" s="40" t="s">
        <v>3578</v>
      </c>
      <c r="E77" s="40" t="s">
        <v>3629</v>
      </c>
      <c r="F77" s="12"/>
      <c r="G77" s="12"/>
      <c r="H77" s="10">
        <v>0</v>
      </c>
      <c r="I77" s="12">
        <v>0</v>
      </c>
      <c r="J77" s="12">
        <v>382</v>
      </c>
      <c r="K77" s="10">
        <v>382</v>
      </c>
      <c r="L77" s="12"/>
      <c r="M77" s="12">
        <v>293.7</v>
      </c>
      <c r="N77" s="10">
        <v>293.7</v>
      </c>
      <c r="O77" s="12">
        <v>0</v>
      </c>
      <c r="P77" s="12">
        <v>2987.9</v>
      </c>
      <c r="Q77" s="10">
        <v>2987.9</v>
      </c>
      <c r="R77" s="12"/>
      <c r="S77" s="12"/>
      <c r="T77" s="10">
        <v>0</v>
      </c>
      <c r="U77" s="12">
        <v>0</v>
      </c>
      <c r="V77" s="12">
        <v>1047.5</v>
      </c>
      <c r="W77" s="10">
        <v>1047.5</v>
      </c>
      <c r="X77" s="12"/>
      <c r="Y77" s="12"/>
      <c r="Z77" s="10">
        <v>0</v>
      </c>
      <c r="AA77" s="12">
        <v>0</v>
      </c>
      <c r="AB77" s="12">
        <v>62.5</v>
      </c>
      <c r="AC77" s="10">
        <v>62.5</v>
      </c>
      <c r="AD77" s="12">
        <v>0</v>
      </c>
      <c r="AE77" s="12">
        <v>1448</v>
      </c>
      <c r="AF77" s="10">
        <v>1448</v>
      </c>
      <c r="AG77" s="12"/>
      <c r="AH77" s="12"/>
      <c r="AI77" s="10">
        <v>0</v>
      </c>
      <c r="AJ77" s="12"/>
      <c r="AK77" s="12"/>
      <c r="AL77" s="10">
        <v>0</v>
      </c>
      <c r="AM77" s="12"/>
      <c r="AN77" s="12"/>
      <c r="AO77" s="10">
        <v>0</v>
      </c>
      <c r="AP77" s="12">
        <v>0</v>
      </c>
      <c r="AQ77" s="12">
        <v>358.05</v>
      </c>
      <c r="AR77" s="10">
        <v>358.05</v>
      </c>
      <c r="AS77" s="12">
        <v>0</v>
      </c>
      <c r="AT77" s="12">
        <v>691.9</v>
      </c>
      <c r="AU77" s="10">
        <v>691.9</v>
      </c>
      <c r="AV77" s="12">
        <v>0</v>
      </c>
      <c r="AW77" s="12">
        <v>358.05</v>
      </c>
      <c r="AX77" s="10">
        <v>358.05</v>
      </c>
      <c r="AY77" s="12">
        <v>0</v>
      </c>
      <c r="AZ77" s="12">
        <v>1542.3</v>
      </c>
      <c r="BA77" s="10">
        <v>1542.3</v>
      </c>
    </row>
    <row r="78" spans="1:53" ht="16.5" x14ac:dyDescent="0.3">
      <c r="A78" s="38" t="str">
        <f>INDEX(admin_boundaries!C:C,MATCH(region_3!C78,admin_boundaries!A:A,0))</f>
        <v>PH035401000</v>
      </c>
      <c r="B78" s="38" t="str">
        <f>INDEX(admin_boundaries!E:E,MATCH(region_3!D78,admin_boundaries!D:D,0))</f>
        <v>PH035400000</v>
      </c>
      <c r="C78" s="38" t="str">
        <f t="shared" si="1"/>
        <v>PAMPANGAANGELES CITY</v>
      </c>
      <c r="D78" s="40" t="s">
        <v>3579</v>
      </c>
      <c r="E78" s="40" t="s">
        <v>3630</v>
      </c>
      <c r="F78" s="12"/>
      <c r="G78" s="12"/>
      <c r="H78" s="10">
        <v>0</v>
      </c>
      <c r="I78" s="12"/>
      <c r="J78" s="12"/>
      <c r="K78" s="10">
        <v>0</v>
      </c>
      <c r="L78" s="12"/>
      <c r="M78" s="12"/>
      <c r="N78" s="10">
        <v>0</v>
      </c>
      <c r="O78" s="12"/>
      <c r="P78" s="12"/>
      <c r="Q78" s="10">
        <v>0</v>
      </c>
      <c r="R78" s="12">
        <v>6</v>
      </c>
      <c r="S78" s="12">
        <v>0</v>
      </c>
      <c r="T78" s="10">
        <v>6</v>
      </c>
      <c r="U78" s="12">
        <v>0</v>
      </c>
      <c r="V78" s="12">
        <v>3</v>
      </c>
      <c r="W78" s="10">
        <v>3</v>
      </c>
      <c r="X78" s="12"/>
      <c r="Y78" s="12"/>
      <c r="Z78" s="10">
        <v>0</v>
      </c>
      <c r="AA78" s="12"/>
      <c r="AB78" s="12"/>
      <c r="AC78" s="10">
        <v>0</v>
      </c>
      <c r="AD78" s="12">
        <v>0</v>
      </c>
      <c r="AE78" s="12">
        <v>10.199999999999999</v>
      </c>
      <c r="AF78" s="10">
        <v>10.199999999999999</v>
      </c>
      <c r="AG78" s="12"/>
      <c r="AH78" s="12"/>
      <c r="AI78" s="10">
        <v>0</v>
      </c>
      <c r="AJ78" s="17"/>
      <c r="AK78" s="17"/>
      <c r="AL78" s="10">
        <v>0</v>
      </c>
      <c r="AM78" s="12"/>
      <c r="AN78" s="12"/>
      <c r="AO78" s="10">
        <v>0</v>
      </c>
      <c r="AP78" s="12"/>
      <c r="AQ78" s="12"/>
      <c r="AR78" s="10">
        <v>0</v>
      </c>
      <c r="AS78" s="12"/>
      <c r="AT78" s="12"/>
      <c r="AU78" s="10">
        <v>0</v>
      </c>
      <c r="AV78" s="12"/>
      <c r="AW78" s="12"/>
      <c r="AX78" s="10">
        <v>0</v>
      </c>
      <c r="AY78" s="12"/>
      <c r="AZ78" s="12"/>
      <c r="BA78" s="10">
        <v>0</v>
      </c>
    </row>
    <row r="79" spans="1:53" ht="16.5" x14ac:dyDescent="0.3">
      <c r="A79" s="38" t="str">
        <f>INDEX(admin_boundaries!C:C,MATCH(region_3!C79,admin_boundaries!A:A,0))</f>
        <v>PH035409000</v>
      </c>
      <c r="B79" s="38" t="str">
        <f>INDEX(admin_boundaries!E:E,MATCH(region_3!D79,admin_boundaries!D:D,0))</f>
        <v>PH035400000</v>
      </c>
      <c r="C79" s="38" t="str">
        <f t="shared" si="1"/>
        <v>PAMPANGAMabalacat City</v>
      </c>
      <c r="D79" s="40" t="s">
        <v>3579</v>
      </c>
      <c r="E79" s="41" t="s">
        <v>1902</v>
      </c>
      <c r="F79" s="12">
        <v>0</v>
      </c>
      <c r="G79" s="12">
        <v>4.3</v>
      </c>
      <c r="H79" s="10">
        <v>4.3</v>
      </c>
      <c r="I79" s="12"/>
      <c r="J79" s="12"/>
      <c r="K79" s="10">
        <v>0</v>
      </c>
      <c r="L79" s="12"/>
      <c r="M79" s="12"/>
      <c r="N79" s="10">
        <v>0</v>
      </c>
      <c r="O79" s="12">
        <v>9.5</v>
      </c>
      <c r="P79" s="12">
        <v>117.4</v>
      </c>
      <c r="Q79" s="10">
        <v>126.9</v>
      </c>
      <c r="R79" s="12"/>
      <c r="S79" s="12"/>
      <c r="T79" s="10">
        <v>0</v>
      </c>
      <c r="U79" s="12">
        <v>0</v>
      </c>
      <c r="V79" s="12">
        <v>70.3</v>
      </c>
      <c r="W79" s="10">
        <v>70.3</v>
      </c>
      <c r="X79" s="12">
        <v>0</v>
      </c>
      <c r="Y79" s="12">
        <v>0</v>
      </c>
      <c r="Z79" s="10">
        <v>0</v>
      </c>
      <c r="AA79" s="12"/>
      <c r="AB79" s="12"/>
      <c r="AC79" s="10">
        <v>0</v>
      </c>
      <c r="AD79" s="12"/>
      <c r="AE79" s="12"/>
      <c r="AF79" s="10">
        <v>0</v>
      </c>
      <c r="AG79" s="12"/>
      <c r="AH79" s="12"/>
      <c r="AI79" s="10">
        <v>0</v>
      </c>
      <c r="AJ79" s="17"/>
      <c r="AK79" s="17"/>
      <c r="AL79" s="10">
        <v>0</v>
      </c>
      <c r="AM79" s="12"/>
      <c r="AN79" s="12"/>
      <c r="AO79" s="10">
        <v>0</v>
      </c>
      <c r="AP79" s="12">
        <v>0</v>
      </c>
      <c r="AQ79" s="12">
        <v>4.7</v>
      </c>
      <c r="AR79" s="10">
        <v>4.7</v>
      </c>
      <c r="AS79" s="12"/>
      <c r="AT79" s="12"/>
      <c r="AU79" s="10">
        <v>0</v>
      </c>
      <c r="AV79" s="12">
        <v>0</v>
      </c>
      <c r="AW79" s="12">
        <v>4.7</v>
      </c>
      <c r="AX79" s="10">
        <v>4.7</v>
      </c>
      <c r="AY79" s="12"/>
      <c r="AZ79" s="12"/>
      <c r="BA79" s="10">
        <v>0</v>
      </c>
    </row>
    <row r="80" spans="1:53" ht="16.5" x14ac:dyDescent="0.3">
      <c r="A80" s="38" t="str">
        <f>INDEX(admin_boundaries!C:C,MATCH(region_3!C80,admin_boundaries!A:A,0))</f>
        <v>PH035411000</v>
      </c>
      <c r="B80" s="38" t="str">
        <f>INDEX(admin_boundaries!E:E,MATCH(region_3!D80,admin_boundaries!D:D,0))</f>
        <v>PH035400000</v>
      </c>
      <c r="C80" s="38" t="str">
        <f t="shared" si="1"/>
        <v>PAMPANGAMAGALANG</v>
      </c>
      <c r="D80" s="40" t="s">
        <v>3579</v>
      </c>
      <c r="E80" s="40" t="s">
        <v>3631</v>
      </c>
      <c r="F80" s="12"/>
      <c r="G80" s="12"/>
      <c r="H80" s="10">
        <v>0</v>
      </c>
      <c r="I80" s="12">
        <v>5</v>
      </c>
      <c r="J80" s="12">
        <v>361</v>
      </c>
      <c r="K80" s="10">
        <v>366</v>
      </c>
      <c r="L80" s="12"/>
      <c r="M80" s="12"/>
      <c r="N80" s="10">
        <v>0</v>
      </c>
      <c r="O80" s="12">
        <v>299</v>
      </c>
      <c r="P80" s="12">
        <v>750.43</v>
      </c>
      <c r="Q80" s="10">
        <v>1049.4299999999998</v>
      </c>
      <c r="R80" s="12">
        <v>237.95</v>
      </c>
      <c r="S80" s="12">
        <v>5</v>
      </c>
      <c r="T80" s="10">
        <v>242.95</v>
      </c>
      <c r="U80" s="12">
        <v>90.9</v>
      </c>
      <c r="V80" s="12">
        <v>886.5</v>
      </c>
      <c r="W80" s="10">
        <v>977.4</v>
      </c>
      <c r="X80" s="12">
        <v>9.3000000000000007</v>
      </c>
      <c r="Y80" s="12">
        <v>31.669999999999998</v>
      </c>
      <c r="Z80" s="10">
        <v>40.97</v>
      </c>
      <c r="AA80" s="12">
        <v>25.2</v>
      </c>
      <c r="AB80" s="12">
        <v>356.4</v>
      </c>
      <c r="AC80" s="10">
        <v>381.59999999999997</v>
      </c>
      <c r="AD80" s="12">
        <v>4</v>
      </c>
      <c r="AE80" s="12">
        <v>6.1</v>
      </c>
      <c r="AF80" s="10">
        <v>10.1</v>
      </c>
      <c r="AG80" s="12"/>
      <c r="AH80" s="12"/>
      <c r="AI80" s="10">
        <v>0</v>
      </c>
      <c r="AJ80" s="17"/>
      <c r="AK80" s="17"/>
      <c r="AL80" s="10">
        <v>0</v>
      </c>
      <c r="AM80" s="12">
        <v>0</v>
      </c>
      <c r="AN80" s="12">
        <v>22.619999999999997</v>
      </c>
      <c r="AO80" s="10">
        <v>22.619999999999997</v>
      </c>
      <c r="AP80" s="12">
        <v>0</v>
      </c>
      <c r="AQ80" s="12">
        <v>35.24</v>
      </c>
      <c r="AR80" s="10">
        <v>35.24</v>
      </c>
      <c r="AS80" s="12">
        <v>29.689999999999998</v>
      </c>
      <c r="AT80" s="12">
        <v>14.1</v>
      </c>
      <c r="AU80" s="10">
        <v>43.79</v>
      </c>
      <c r="AV80" s="12">
        <v>0</v>
      </c>
      <c r="AW80" s="12">
        <v>35.24</v>
      </c>
      <c r="AX80" s="10">
        <v>35.24</v>
      </c>
      <c r="AY80" s="12">
        <v>248.60000000000002</v>
      </c>
      <c r="AZ80" s="12">
        <v>100.29</v>
      </c>
      <c r="BA80" s="10">
        <v>348.89000000000004</v>
      </c>
    </row>
    <row r="81" spans="1:53" ht="16.5" x14ac:dyDescent="0.3">
      <c r="A81" s="38" t="str">
        <f>INDEX(admin_boundaries!C:C,MATCH(region_3!C81,admin_boundaries!A:A,0))</f>
        <v>PH035406000</v>
      </c>
      <c r="B81" s="38" t="str">
        <f>INDEX(admin_boundaries!E:E,MATCH(region_3!D81,admin_boundaries!D:D,0))</f>
        <v>PH035400000</v>
      </c>
      <c r="C81" s="38" t="str">
        <f t="shared" si="1"/>
        <v>PAMPANGAFLORIDABLANCA</v>
      </c>
      <c r="D81" s="40" t="s">
        <v>3579</v>
      </c>
      <c r="E81" s="40" t="s">
        <v>3632</v>
      </c>
      <c r="F81" s="12"/>
      <c r="G81" s="12"/>
      <c r="H81" s="10">
        <v>0</v>
      </c>
      <c r="I81" s="12"/>
      <c r="J81" s="12"/>
      <c r="K81" s="10">
        <v>0</v>
      </c>
      <c r="L81" s="12"/>
      <c r="M81" s="12"/>
      <c r="N81" s="10">
        <v>0</v>
      </c>
      <c r="O81" s="12">
        <v>0</v>
      </c>
      <c r="P81" s="12">
        <v>1167.2</v>
      </c>
      <c r="Q81" s="10">
        <v>1167.2</v>
      </c>
      <c r="R81" s="12"/>
      <c r="S81" s="12"/>
      <c r="T81" s="10">
        <v>0</v>
      </c>
      <c r="U81" s="12">
        <v>0</v>
      </c>
      <c r="V81" s="12">
        <v>944.1</v>
      </c>
      <c r="W81" s="10">
        <v>944.1</v>
      </c>
      <c r="X81" s="12"/>
      <c r="Y81" s="12"/>
      <c r="Z81" s="10">
        <v>0</v>
      </c>
      <c r="AA81" s="12">
        <v>1.8</v>
      </c>
      <c r="AB81" s="12">
        <v>11.07</v>
      </c>
      <c r="AC81" s="10">
        <v>12.870000000000001</v>
      </c>
      <c r="AD81" s="12"/>
      <c r="AE81" s="12"/>
      <c r="AF81" s="10">
        <v>0</v>
      </c>
      <c r="AG81" s="12"/>
      <c r="AH81" s="12"/>
      <c r="AI81" s="10">
        <v>0</v>
      </c>
      <c r="AJ81" s="17"/>
      <c r="AK81" s="17"/>
      <c r="AL81" s="10">
        <v>0</v>
      </c>
      <c r="AM81" s="12"/>
      <c r="AN81" s="12"/>
      <c r="AO81" s="10">
        <v>0</v>
      </c>
      <c r="AP81" s="12"/>
      <c r="AQ81" s="12"/>
      <c r="AR81" s="10">
        <v>0</v>
      </c>
      <c r="AS81" s="12"/>
      <c r="AT81" s="12"/>
      <c r="AU81" s="10">
        <v>0</v>
      </c>
      <c r="AV81" s="12"/>
      <c r="AW81" s="12"/>
      <c r="AX81" s="10">
        <v>0</v>
      </c>
      <c r="AY81" s="12">
        <v>11.1</v>
      </c>
      <c r="AZ81" s="12">
        <v>0</v>
      </c>
      <c r="BA81" s="10">
        <v>11.1</v>
      </c>
    </row>
    <row r="82" spans="1:53" ht="16.5" x14ac:dyDescent="0.3">
      <c r="A82" s="38" t="str">
        <f>INDEX(admin_boundaries!C:C,MATCH(region_3!C82,admin_boundaries!A:A,0))</f>
        <v>PH035407000</v>
      </c>
      <c r="B82" s="38" t="str">
        <f>INDEX(admin_boundaries!E:E,MATCH(region_3!D82,admin_boundaries!D:D,0))</f>
        <v>PH035400000</v>
      </c>
      <c r="C82" s="38" t="str">
        <f t="shared" si="1"/>
        <v>PAMPANGAGUAGUA</v>
      </c>
      <c r="D82" s="40" t="s">
        <v>3579</v>
      </c>
      <c r="E82" s="40" t="s">
        <v>3633</v>
      </c>
      <c r="F82" s="12">
        <v>0</v>
      </c>
      <c r="G82" s="12">
        <v>3</v>
      </c>
      <c r="H82" s="10">
        <v>3</v>
      </c>
      <c r="I82" s="12"/>
      <c r="J82" s="12"/>
      <c r="K82" s="10">
        <v>0</v>
      </c>
      <c r="L82" s="12"/>
      <c r="M82" s="12"/>
      <c r="N82" s="10">
        <v>0</v>
      </c>
      <c r="O82" s="12">
        <v>0</v>
      </c>
      <c r="P82" s="12">
        <v>992</v>
      </c>
      <c r="Q82" s="10">
        <v>992</v>
      </c>
      <c r="R82" s="12">
        <v>15</v>
      </c>
      <c r="S82" s="12">
        <v>0</v>
      </c>
      <c r="T82" s="10">
        <v>15</v>
      </c>
      <c r="U82" s="12">
        <v>92</v>
      </c>
      <c r="V82" s="12">
        <v>411</v>
      </c>
      <c r="W82" s="10">
        <v>503</v>
      </c>
      <c r="X82" s="12"/>
      <c r="Y82" s="12">
        <v>10</v>
      </c>
      <c r="Z82" s="10">
        <v>10</v>
      </c>
      <c r="AA82" s="12">
        <v>0</v>
      </c>
      <c r="AB82" s="12">
        <v>23.6</v>
      </c>
      <c r="AC82" s="10">
        <v>23.6</v>
      </c>
      <c r="AD82" s="12"/>
      <c r="AE82" s="12"/>
      <c r="AF82" s="10">
        <v>0</v>
      </c>
      <c r="AG82" s="12"/>
      <c r="AH82" s="12"/>
      <c r="AI82" s="10">
        <v>0</v>
      </c>
      <c r="AJ82" s="17"/>
      <c r="AK82" s="17"/>
      <c r="AL82" s="10">
        <v>0</v>
      </c>
      <c r="AM82" s="12">
        <v>0</v>
      </c>
      <c r="AN82" s="12">
        <v>31.599999999999998</v>
      </c>
      <c r="AO82" s="10">
        <v>31.599999999999998</v>
      </c>
      <c r="AP82" s="12">
        <v>0</v>
      </c>
      <c r="AQ82" s="12">
        <v>33.200000000000003</v>
      </c>
      <c r="AR82" s="10">
        <v>33.200000000000003</v>
      </c>
      <c r="AS82" s="12">
        <v>0</v>
      </c>
      <c r="AT82" s="12">
        <v>14.3</v>
      </c>
      <c r="AU82" s="10">
        <v>14.3</v>
      </c>
      <c r="AV82" s="12">
        <v>0</v>
      </c>
      <c r="AW82" s="12">
        <v>33.200000000000003</v>
      </c>
      <c r="AX82" s="10">
        <v>33.200000000000003</v>
      </c>
      <c r="AY82" s="12">
        <v>0</v>
      </c>
      <c r="AZ82" s="12">
        <v>148.14999999999998</v>
      </c>
      <c r="BA82" s="10">
        <v>148.14999999999998</v>
      </c>
    </row>
    <row r="83" spans="1:53" ht="16.5" x14ac:dyDescent="0.3">
      <c r="A83" s="38" t="str">
        <f>INDEX(admin_boundaries!C:C,MATCH(region_3!C83,admin_boundaries!A:A,0))</f>
        <v>PH035408000</v>
      </c>
      <c r="B83" s="38" t="str">
        <f>INDEX(admin_boundaries!E:E,MATCH(region_3!D83,admin_boundaries!D:D,0))</f>
        <v>PH035400000</v>
      </c>
      <c r="C83" s="38" t="str">
        <f t="shared" si="1"/>
        <v>PAMPANGALUBAO</v>
      </c>
      <c r="D83" s="40" t="s">
        <v>3579</v>
      </c>
      <c r="E83" s="40" t="s">
        <v>3634</v>
      </c>
      <c r="F83" s="12">
        <v>0</v>
      </c>
      <c r="G83" s="12">
        <v>68.400000000000006</v>
      </c>
      <c r="H83" s="10">
        <v>68.400000000000006</v>
      </c>
      <c r="I83" s="12"/>
      <c r="J83" s="12"/>
      <c r="K83" s="10">
        <v>0</v>
      </c>
      <c r="L83" s="12"/>
      <c r="M83" s="12"/>
      <c r="N83" s="10">
        <v>0</v>
      </c>
      <c r="O83" s="12">
        <v>0</v>
      </c>
      <c r="P83" s="12">
        <v>767.9</v>
      </c>
      <c r="Q83" s="10">
        <v>767.9</v>
      </c>
      <c r="R83" s="12">
        <v>0</v>
      </c>
      <c r="S83" s="12">
        <v>374.55000000000007</v>
      </c>
      <c r="T83" s="10">
        <v>374.55000000000007</v>
      </c>
      <c r="U83" s="12">
        <v>0</v>
      </c>
      <c r="V83" s="12">
        <v>476</v>
      </c>
      <c r="W83" s="10">
        <v>476</v>
      </c>
      <c r="X83" s="12"/>
      <c r="Y83" s="12">
        <v>21.200000000000003</v>
      </c>
      <c r="Z83" s="10">
        <v>21.200000000000003</v>
      </c>
      <c r="AA83" s="12">
        <v>10.3</v>
      </c>
      <c r="AB83" s="12">
        <v>85.26</v>
      </c>
      <c r="AC83" s="10">
        <v>95.56</v>
      </c>
      <c r="AD83" s="12"/>
      <c r="AE83" s="12"/>
      <c r="AF83" s="10">
        <v>0</v>
      </c>
      <c r="AG83" s="12"/>
      <c r="AH83" s="12"/>
      <c r="AI83" s="10">
        <v>0</v>
      </c>
      <c r="AJ83" s="17"/>
      <c r="AK83" s="17"/>
      <c r="AL83" s="10">
        <v>0</v>
      </c>
      <c r="AM83" s="12"/>
      <c r="AN83" s="12"/>
      <c r="AO83" s="10">
        <v>0</v>
      </c>
      <c r="AP83" s="12"/>
      <c r="AQ83" s="12"/>
      <c r="AR83" s="10">
        <v>0</v>
      </c>
      <c r="AS83" s="12">
        <v>5.7</v>
      </c>
      <c r="AT83" s="12">
        <v>15.52</v>
      </c>
      <c r="AU83" s="10">
        <v>21.22</v>
      </c>
      <c r="AV83" s="12"/>
      <c r="AW83" s="12"/>
      <c r="AX83" s="10">
        <v>0</v>
      </c>
      <c r="AY83" s="12"/>
      <c r="AZ83" s="12"/>
      <c r="BA83" s="10">
        <v>0</v>
      </c>
    </row>
    <row r="84" spans="1:53" ht="16.5" x14ac:dyDescent="0.3">
      <c r="A84" s="38" t="str">
        <f>INDEX(admin_boundaries!C:C,MATCH(region_3!C84,admin_boundaries!A:A,0))</f>
        <v>PH035415000</v>
      </c>
      <c r="B84" s="38" t="str">
        <f>INDEX(admin_boundaries!E:E,MATCH(region_3!D84,admin_boundaries!D:D,0))</f>
        <v>PH035400000</v>
      </c>
      <c r="C84" s="38" t="str">
        <f t="shared" si="1"/>
        <v>PAMPANGAPORAC</v>
      </c>
      <c r="D84" s="40" t="s">
        <v>3579</v>
      </c>
      <c r="E84" s="40" t="s">
        <v>3635</v>
      </c>
      <c r="F84" s="12"/>
      <c r="G84" s="12"/>
      <c r="H84" s="10">
        <v>0</v>
      </c>
      <c r="I84" s="12">
        <v>0</v>
      </c>
      <c r="J84" s="12">
        <v>9.85</v>
      </c>
      <c r="K84" s="10">
        <v>9.85</v>
      </c>
      <c r="L84" s="12"/>
      <c r="M84" s="12"/>
      <c r="N84" s="10">
        <v>0</v>
      </c>
      <c r="O84" s="12">
        <v>0</v>
      </c>
      <c r="P84" s="12">
        <v>96.59</v>
      </c>
      <c r="Q84" s="10">
        <v>96.59</v>
      </c>
      <c r="R84" s="12"/>
      <c r="S84" s="12"/>
      <c r="T84" s="10">
        <v>0</v>
      </c>
      <c r="U84" s="12">
        <v>0</v>
      </c>
      <c r="V84" s="12">
        <v>66.28</v>
      </c>
      <c r="W84" s="10">
        <v>66.28</v>
      </c>
      <c r="X84" s="12"/>
      <c r="Y84" s="12"/>
      <c r="Z84" s="10">
        <v>0</v>
      </c>
      <c r="AA84" s="12"/>
      <c r="AB84" s="12"/>
      <c r="AC84" s="10">
        <v>0</v>
      </c>
      <c r="AD84" s="12"/>
      <c r="AE84" s="12"/>
      <c r="AF84" s="10">
        <v>0</v>
      </c>
      <c r="AG84" s="12"/>
      <c r="AH84" s="12"/>
      <c r="AI84" s="10">
        <v>0</v>
      </c>
      <c r="AJ84" s="17"/>
      <c r="AK84" s="17"/>
      <c r="AL84" s="10">
        <v>0</v>
      </c>
      <c r="AM84" s="12"/>
      <c r="AN84" s="12"/>
      <c r="AO84" s="10">
        <v>0</v>
      </c>
      <c r="AP84" s="12"/>
      <c r="AQ84" s="12"/>
      <c r="AR84" s="10">
        <v>0</v>
      </c>
      <c r="AS84" s="12"/>
      <c r="AT84" s="12"/>
      <c r="AU84" s="10">
        <v>0</v>
      </c>
      <c r="AV84" s="12"/>
      <c r="AW84" s="12"/>
      <c r="AX84" s="10">
        <v>0</v>
      </c>
      <c r="AY84" s="12"/>
      <c r="AZ84" s="12"/>
      <c r="BA84" s="10">
        <v>0</v>
      </c>
    </row>
    <row r="85" spans="1:53" ht="16.5" x14ac:dyDescent="0.3">
      <c r="A85" s="38" t="str">
        <f>INDEX(admin_boundaries!C:C,MATCH(region_3!C85,admin_boundaries!A:A,0))</f>
        <v>PH035420000</v>
      </c>
      <c r="B85" s="38" t="str">
        <f>INDEX(admin_boundaries!E:E,MATCH(region_3!D85,admin_boundaries!D:D,0))</f>
        <v>PH035400000</v>
      </c>
      <c r="C85" s="38" t="str">
        <f t="shared" si="1"/>
        <v>PAMPANGASanta Rita</v>
      </c>
      <c r="D85" s="40" t="s">
        <v>3579</v>
      </c>
      <c r="E85" s="41" t="s">
        <v>2885</v>
      </c>
      <c r="F85" s="12">
        <v>0</v>
      </c>
      <c r="G85" s="12">
        <v>9</v>
      </c>
      <c r="H85" s="10">
        <v>9</v>
      </c>
      <c r="I85" s="12">
        <v>0</v>
      </c>
      <c r="J85" s="12">
        <v>64</v>
      </c>
      <c r="K85" s="10">
        <v>64</v>
      </c>
      <c r="L85" s="12"/>
      <c r="M85" s="12"/>
      <c r="N85" s="10">
        <v>0</v>
      </c>
      <c r="O85" s="12">
        <v>0</v>
      </c>
      <c r="P85" s="12">
        <v>605</v>
      </c>
      <c r="Q85" s="10">
        <v>605</v>
      </c>
      <c r="R85" s="12">
        <v>43.5</v>
      </c>
      <c r="S85" s="12">
        <v>52</v>
      </c>
      <c r="T85" s="10">
        <v>95.5</v>
      </c>
      <c r="U85" s="12">
        <v>0</v>
      </c>
      <c r="V85" s="12">
        <v>709</v>
      </c>
      <c r="W85" s="10">
        <v>709</v>
      </c>
      <c r="X85" s="12"/>
      <c r="Y85" s="12"/>
      <c r="Z85" s="10">
        <v>0</v>
      </c>
      <c r="AA85" s="12">
        <v>0</v>
      </c>
      <c r="AB85" s="12">
        <v>766.8</v>
      </c>
      <c r="AC85" s="10">
        <v>766.8</v>
      </c>
      <c r="AD85" s="12"/>
      <c r="AE85" s="12"/>
      <c r="AF85" s="10">
        <v>0</v>
      </c>
      <c r="AG85" s="12"/>
      <c r="AH85" s="12"/>
      <c r="AI85" s="10">
        <v>0</v>
      </c>
      <c r="AJ85" s="17"/>
      <c r="AK85" s="17"/>
      <c r="AL85" s="10">
        <v>0</v>
      </c>
      <c r="AM85" s="12"/>
      <c r="AN85" s="12"/>
      <c r="AO85" s="10">
        <v>0</v>
      </c>
      <c r="AP85" s="12"/>
      <c r="AQ85" s="12"/>
      <c r="AR85" s="10">
        <v>0</v>
      </c>
      <c r="AS85" s="12"/>
      <c r="AT85" s="12"/>
      <c r="AU85" s="10">
        <v>0</v>
      </c>
      <c r="AV85" s="12"/>
      <c r="AW85" s="12"/>
      <c r="AX85" s="10">
        <v>0</v>
      </c>
      <c r="AY85" s="12"/>
      <c r="AZ85" s="12"/>
      <c r="BA85" s="10">
        <v>0</v>
      </c>
    </row>
    <row r="86" spans="1:53" ht="16.5" x14ac:dyDescent="0.3">
      <c r="A86" s="38" t="str">
        <f>INDEX(admin_boundaries!C:C,MATCH(region_3!C86,admin_boundaries!A:A,0))</f>
        <v>PH035403000</v>
      </c>
      <c r="B86" s="38" t="str">
        <f>INDEX(admin_boundaries!E:E,MATCH(region_3!D86,admin_boundaries!D:D,0))</f>
        <v>PH035400000</v>
      </c>
      <c r="C86" s="38" t="str">
        <f t="shared" si="1"/>
        <v>PAMPANGAARAYAT</v>
      </c>
      <c r="D86" s="40" t="s">
        <v>3579</v>
      </c>
      <c r="E86" s="40" t="s">
        <v>3636</v>
      </c>
      <c r="F86" s="12"/>
      <c r="G86" s="12"/>
      <c r="H86" s="10">
        <v>0</v>
      </c>
      <c r="I86" s="12"/>
      <c r="J86" s="12"/>
      <c r="K86" s="10">
        <v>0</v>
      </c>
      <c r="L86" s="12"/>
      <c r="M86" s="12"/>
      <c r="N86" s="10">
        <v>0</v>
      </c>
      <c r="O86" s="12">
        <v>242</v>
      </c>
      <c r="P86" s="12">
        <v>1491.25</v>
      </c>
      <c r="Q86" s="10">
        <v>1733.25</v>
      </c>
      <c r="R86" s="12">
        <v>748.37999999999988</v>
      </c>
      <c r="S86" s="12">
        <v>0</v>
      </c>
      <c r="T86" s="10">
        <v>748.37999999999988</v>
      </c>
      <c r="U86" s="12"/>
      <c r="V86" s="12"/>
      <c r="W86" s="10">
        <v>0</v>
      </c>
      <c r="X86" s="12"/>
      <c r="Y86" s="12"/>
      <c r="Z86" s="10">
        <v>0</v>
      </c>
      <c r="AA86" s="12">
        <v>223.5</v>
      </c>
      <c r="AB86" s="12">
        <v>451</v>
      </c>
      <c r="AC86" s="10">
        <v>674.5</v>
      </c>
      <c r="AD86" s="12"/>
      <c r="AE86" s="12"/>
      <c r="AF86" s="10">
        <v>0</v>
      </c>
      <c r="AG86" s="12"/>
      <c r="AH86" s="12"/>
      <c r="AI86" s="10">
        <v>0</v>
      </c>
      <c r="AJ86" s="17"/>
      <c r="AK86" s="17"/>
      <c r="AL86" s="10">
        <v>0</v>
      </c>
      <c r="AM86" s="12">
        <v>0</v>
      </c>
      <c r="AN86" s="12">
        <v>70.8</v>
      </c>
      <c r="AO86" s="10">
        <v>70.8</v>
      </c>
      <c r="AP86" s="12"/>
      <c r="AQ86" s="12"/>
      <c r="AR86" s="10">
        <v>0</v>
      </c>
      <c r="AS86" s="12"/>
      <c r="AT86" s="12"/>
      <c r="AU86" s="10">
        <v>0</v>
      </c>
      <c r="AV86" s="12"/>
      <c r="AW86" s="12"/>
      <c r="AX86" s="10">
        <v>0</v>
      </c>
      <c r="AY86" s="12"/>
      <c r="AZ86" s="12"/>
      <c r="BA86" s="10">
        <v>0</v>
      </c>
    </row>
    <row r="87" spans="1:53" ht="16.5" x14ac:dyDescent="0.3">
      <c r="A87" s="38" t="str">
        <f>INDEX(admin_boundaries!C:C,MATCH(region_3!C87,admin_boundaries!A:A,0))</f>
        <v>PH035404000</v>
      </c>
      <c r="B87" s="38" t="str">
        <f>INDEX(admin_boundaries!E:E,MATCH(region_3!D87,admin_boundaries!D:D,0))</f>
        <v>PH035400000</v>
      </c>
      <c r="C87" s="38" t="str">
        <f t="shared" si="1"/>
        <v>PAMPANGABACOLOR</v>
      </c>
      <c r="D87" s="40" t="s">
        <v>3579</v>
      </c>
      <c r="E87" s="40" t="s">
        <v>3637</v>
      </c>
      <c r="F87" s="12"/>
      <c r="G87" s="12"/>
      <c r="H87" s="10">
        <v>0</v>
      </c>
      <c r="I87" s="12"/>
      <c r="J87" s="12"/>
      <c r="K87" s="10">
        <v>0</v>
      </c>
      <c r="L87" s="12"/>
      <c r="M87" s="12"/>
      <c r="N87" s="10">
        <v>0</v>
      </c>
      <c r="O87" s="12">
        <v>0</v>
      </c>
      <c r="P87" s="12">
        <v>412</v>
      </c>
      <c r="Q87" s="10">
        <v>412</v>
      </c>
      <c r="R87" s="12"/>
      <c r="S87" s="12"/>
      <c r="T87" s="10">
        <v>0</v>
      </c>
      <c r="U87" s="12"/>
      <c r="V87" s="12"/>
      <c r="W87" s="10">
        <v>0</v>
      </c>
      <c r="X87" s="12"/>
      <c r="Y87" s="12"/>
      <c r="Z87" s="10">
        <v>0</v>
      </c>
      <c r="AA87" s="12">
        <v>44.8</v>
      </c>
      <c r="AB87" s="12">
        <v>41.5</v>
      </c>
      <c r="AC87" s="10">
        <v>86.3</v>
      </c>
      <c r="AD87" s="12"/>
      <c r="AE87" s="12"/>
      <c r="AF87" s="10">
        <v>0</v>
      </c>
      <c r="AG87" s="12"/>
      <c r="AH87" s="12"/>
      <c r="AI87" s="10">
        <v>0</v>
      </c>
      <c r="AJ87" s="17"/>
      <c r="AK87" s="17"/>
      <c r="AL87" s="10">
        <v>0</v>
      </c>
      <c r="AM87" s="12"/>
      <c r="AN87" s="12"/>
      <c r="AO87" s="10">
        <v>0</v>
      </c>
      <c r="AP87" s="12">
        <v>9.6999999999999993</v>
      </c>
      <c r="AQ87" s="12">
        <v>16.350000000000001</v>
      </c>
      <c r="AR87" s="10">
        <v>26.05</v>
      </c>
      <c r="AS87" s="12">
        <v>2.7</v>
      </c>
      <c r="AT87" s="12">
        <v>0</v>
      </c>
      <c r="AU87" s="10">
        <v>2.7</v>
      </c>
      <c r="AV87" s="12">
        <v>9.6999999999999993</v>
      </c>
      <c r="AW87" s="12">
        <v>16.350000000000001</v>
      </c>
      <c r="AX87" s="10">
        <v>26.05</v>
      </c>
      <c r="AY87" s="12">
        <v>49.899999999999991</v>
      </c>
      <c r="AZ87" s="12">
        <v>2.8</v>
      </c>
      <c r="BA87" s="10">
        <v>52.699999999999989</v>
      </c>
    </row>
    <row r="88" spans="1:53" ht="16.5" x14ac:dyDescent="0.3">
      <c r="A88" s="38" t="str">
        <f>INDEX(admin_boundaries!C:C,MATCH(region_3!C88,admin_boundaries!A:A,0))</f>
        <v>PH035413000</v>
      </c>
      <c r="B88" s="38" t="str">
        <f>INDEX(admin_boundaries!E:E,MATCH(region_3!D88,admin_boundaries!D:D,0))</f>
        <v>PH035400000</v>
      </c>
      <c r="C88" s="38" t="str">
        <f t="shared" si="1"/>
        <v>PAMPANGAMEXICO</v>
      </c>
      <c r="D88" s="40" t="s">
        <v>3579</v>
      </c>
      <c r="E88" s="40" t="s">
        <v>3638</v>
      </c>
      <c r="F88" s="12"/>
      <c r="G88" s="12"/>
      <c r="H88" s="10">
        <v>0</v>
      </c>
      <c r="I88" s="12"/>
      <c r="J88" s="12"/>
      <c r="K88" s="10">
        <v>0</v>
      </c>
      <c r="L88" s="12">
        <v>0</v>
      </c>
      <c r="M88" s="12">
        <v>125</v>
      </c>
      <c r="N88" s="10">
        <v>125</v>
      </c>
      <c r="O88" s="12">
        <v>18.899999999999999</v>
      </c>
      <c r="P88" s="12">
        <v>416.5</v>
      </c>
      <c r="Q88" s="10">
        <v>435.4</v>
      </c>
      <c r="R88" s="12">
        <v>228.60000000000002</v>
      </c>
      <c r="S88" s="12">
        <v>147.30000000000001</v>
      </c>
      <c r="T88" s="10">
        <v>375.90000000000003</v>
      </c>
      <c r="U88" s="12"/>
      <c r="V88" s="12"/>
      <c r="W88" s="10">
        <v>0</v>
      </c>
      <c r="X88" s="12"/>
      <c r="Y88" s="12"/>
      <c r="Z88" s="10">
        <v>0</v>
      </c>
      <c r="AA88" s="12">
        <v>167.2</v>
      </c>
      <c r="AB88" s="12">
        <v>217.8</v>
      </c>
      <c r="AC88" s="10">
        <v>385</v>
      </c>
      <c r="AD88" s="12"/>
      <c r="AE88" s="12"/>
      <c r="AF88" s="10">
        <v>0</v>
      </c>
      <c r="AG88" s="12"/>
      <c r="AH88" s="12"/>
      <c r="AI88" s="10">
        <v>0</v>
      </c>
      <c r="AJ88" s="17"/>
      <c r="AK88" s="17"/>
      <c r="AL88" s="10">
        <v>0</v>
      </c>
      <c r="AM88" s="12"/>
      <c r="AN88" s="12"/>
      <c r="AO88" s="10">
        <v>0</v>
      </c>
      <c r="AP88" s="12"/>
      <c r="AQ88" s="12"/>
      <c r="AR88" s="10">
        <v>0</v>
      </c>
      <c r="AS88" s="12">
        <v>7.5</v>
      </c>
      <c r="AT88" s="12">
        <v>88.300000000000011</v>
      </c>
      <c r="AU88" s="10">
        <v>95.800000000000011</v>
      </c>
      <c r="AV88" s="12"/>
      <c r="AW88" s="12"/>
      <c r="AX88" s="10">
        <v>0</v>
      </c>
      <c r="AY88" s="12">
        <v>214.1</v>
      </c>
      <c r="AZ88" s="12">
        <v>59.7</v>
      </c>
      <c r="BA88" s="10">
        <v>273.8</v>
      </c>
    </row>
    <row r="89" spans="1:53" ht="16.5" x14ac:dyDescent="0.3">
      <c r="A89" s="38" t="str">
        <f>INDEX(admin_boundaries!C:C,MATCH(region_3!C89,admin_boundaries!A:A,0))</f>
        <v>PH035419000</v>
      </c>
      <c r="B89" s="38" t="str">
        <f>INDEX(admin_boundaries!E:E,MATCH(region_3!D89,admin_boundaries!D:D,0))</f>
        <v>PH035400000</v>
      </c>
      <c r="C89" s="38" t="str">
        <f t="shared" si="1"/>
        <v>PAMPANGASanta Ana</v>
      </c>
      <c r="D89" s="40" t="s">
        <v>3579</v>
      </c>
      <c r="E89" s="41" t="s">
        <v>2836</v>
      </c>
      <c r="F89" s="12"/>
      <c r="G89" s="12"/>
      <c r="H89" s="10">
        <v>0</v>
      </c>
      <c r="I89" s="12"/>
      <c r="J89" s="12"/>
      <c r="K89" s="10">
        <v>0</v>
      </c>
      <c r="L89" s="12"/>
      <c r="M89" s="12"/>
      <c r="N89" s="10">
        <v>0</v>
      </c>
      <c r="O89" s="12">
        <v>221.04</v>
      </c>
      <c r="P89" s="12">
        <v>781.56</v>
      </c>
      <c r="Q89" s="10">
        <v>1002.5999999999999</v>
      </c>
      <c r="R89" s="12">
        <v>85</v>
      </c>
      <c r="S89" s="12">
        <v>0</v>
      </c>
      <c r="T89" s="10">
        <v>85</v>
      </c>
      <c r="U89" s="12"/>
      <c r="V89" s="12"/>
      <c r="W89" s="10">
        <v>0</v>
      </c>
      <c r="X89" s="12"/>
      <c r="Y89" s="12"/>
      <c r="Z89" s="10">
        <v>0</v>
      </c>
      <c r="AA89" s="12">
        <v>4</v>
      </c>
      <c r="AB89" s="12">
        <v>32</v>
      </c>
      <c r="AC89" s="10">
        <v>36</v>
      </c>
      <c r="AD89" s="12"/>
      <c r="AE89" s="12"/>
      <c r="AF89" s="10">
        <v>0</v>
      </c>
      <c r="AG89" s="12"/>
      <c r="AH89" s="12"/>
      <c r="AI89" s="10">
        <v>0</v>
      </c>
      <c r="AJ89" s="17"/>
      <c r="AK89" s="17"/>
      <c r="AL89" s="10">
        <v>0</v>
      </c>
      <c r="AM89" s="12"/>
      <c r="AN89" s="12"/>
      <c r="AO89" s="10">
        <v>0</v>
      </c>
      <c r="AP89" s="12"/>
      <c r="AQ89" s="12"/>
      <c r="AR89" s="10">
        <v>0</v>
      </c>
      <c r="AS89" s="12"/>
      <c r="AT89" s="12"/>
      <c r="AU89" s="10">
        <v>0</v>
      </c>
      <c r="AV89" s="12"/>
      <c r="AW89" s="12"/>
      <c r="AX89" s="10">
        <v>0</v>
      </c>
      <c r="AY89" s="12">
        <v>0</v>
      </c>
      <c r="AZ89" s="12">
        <v>0</v>
      </c>
      <c r="BA89" s="10">
        <v>0</v>
      </c>
    </row>
    <row r="90" spans="1:53" ht="16.5" x14ac:dyDescent="0.3">
      <c r="A90" s="38" t="str">
        <f>INDEX(admin_boundaries!C:C,MATCH(region_3!C90,admin_boundaries!A:A,0))</f>
        <v>PH035416000</v>
      </c>
      <c r="B90" s="38" t="str">
        <f>INDEX(admin_boundaries!E:E,MATCH(region_3!D90,admin_boundaries!D:D,0))</f>
        <v>PH035400000</v>
      </c>
      <c r="C90" s="38" t="str">
        <f t="shared" si="1"/>
        <v>PAMPANGACity of San Fernando</v>
      </c>
      <c r="D90" s="40" t="s">
        <v>3579</v>
      </c>
      <c r="E90" s="41" t="s">
        <v>1071</v>
      </c>
      <c r="F90" s="12">
        <v>0</v>
      </c>
      <c r="G90" s="12">
        <v>5</v>
      </c>
      <c r="H90" s="10">
        <v>5</v>
      </c>
      <c r="I90" s="12"/>
      <c r="J90" s="12"/>
      <c r="K90" s="10">
        <v>0</v>
      </c>
      <c r="L90" s="12"/>
      <c r="M90" s="12"/>
      <c r="N90" s="10">
        <v>0</v>
      </c>
      <c r="O90" s="12">
        <v>3</v>
      </c>
      <c r="P90" s="12">
        <v>90.9</v>
      </c>
      <c r="Q90" s="10">
        <v>93.9</v>
      </c>
      <c r="R90" s="12">
        <v>52.5</v>
      </c>
      <c r="S90" s="12">
        <v>0</v>
      </c>
      <c r="T90" s="10">
        <v>52.5</v>
      </c>
      <c r="U90" s="12">
        <v>0</v>
      </c>
      <c r="V90" s="12">
        <v>27</v>
      </c>
      <c r="W90" s="10">
        <v>27</v>
      </c>
      <c r="X90" s="12">
        <v>11.7</v>
      </c>
      <c r="Y90" s="12">
        <v>29.9</v>
      </c>
      <c r="Z90" s="10">
        <v>41.599999999999994</v>
      </c>
      <c r="AA90" s="12">
        <v>6.5</v>
      </c>
      <c r="AB90" s="12">
        <v>33.599999999999994</v>
      </c>
      <c r="AC90" s="10">
        <v>40.099999999999994</v>
      </c>
      <c r="AD90" s="12">
        <v>0</v>
      </c>
      <c r="AE90" s="12">
        <v>1</v>
      </c>
      <c r="AF90" s="10">
        <v>1</v>
      </c>
      <c r="AG90" s="12"/>
      <c r="AH90" s="12"/>
      <c r="AI90" s="10">
        <v>0</v>
      </c>
      <c r="AJ90" s="17"/>
      <c r="AK90" s="17"/>
      <c r="AL90" s="10">
        <v>0</v>
      </c>
      <c r="AM90" s="12">
        <v>2.5</v>
      </c>
      <c r="AN90" s="12">
        <v>2</v>
      </c>
      <c r="AO90" s="10">
        <v>4.5</v>
      </c>
      <c r="AP90" s="12"/>
      <c r="AQ90" s="12"/>
      <c r="AR90" s="10">
        <v>0</v>
      </c>
      <c r="AS90" s="12">
        <v>4.3</v>
      </c>
      <c r="AT90" s="12">
        <v>2.1</v>
      </c>
      <c r="AU90" s="10">
        <v>6.4</v>
      </c>
      <c r="AV90" s="12"/>
      <c r="AW90" s="12"/>
      <c r="AX90" s="10">
        <v>0</v>
      </c>
      <c r="AY90" s="12">
        <v>16</v>
      </c>
      <c r="AZ90" s="12">
        <v>6.1</v>
      </c>
      <c r="BA90" s="10">
        <v>22.1</v>
      </c>
    </row>
    <row r="91" spans="1:53" ht="16.5" x14ac:dyDescent="0.3">
      <c r="A91" s="38" t="str">
        <f>INDEX(admin_boundaries!C:C,MATCH(region_3!C91,admin_boundaries!A:A,0))</f>
        <v>PH035402000</v>
      </c>
      <c r="B91" s="38" t="str">
        <f>INDEX(admin_boundaries!E:E,MATCH(region_3!D91,admin_boundaries!D:D,0))</f>
        <v>PH035400000</v>
      </c>
      <c r="C91" s="38" t="str">
        <f t="shared" si="1"/>
        <v>PAMPANGAAPALIT</v>
      </c>
      <c r="D91" s="40" t="s">
        <v>3579</v>
      </c>
      <c r="E91" s="40" t="s">
        <v>3639</v>
      </c>
      <c r="F91" s="12">
        <v>0</v>
      </c>
      <c r="G91" s="12">
        <v>13</v>
      </c>
      <c r="H91" s="10">
        <v>13</v>
      </c>
      <c r="I91" s="12">
        <v>77.900000000000006</v>
      </c>
      <c r="J91" s="12">
        <v>533.70000000000005</v>
      </c>
      <c r="K91" s="10">
        <v>611.6</v>
      </c>
      <c r="L91" s="12"/>
      <c r="M91" s="12"/>
      <c r="N91" s="10">
        <v>0</v>
      </c>
      <c r="O91" s="12">
        <v>1537.2</v>
      </c>
      <c r="P91" s="12">
        <v>206</v>
      </c>
      <c r="Q91" s="10">
        <v>1743.2</v>
      </c>
      <c r="R91" s="12">
        <v>719.6</v>
      </c>
      <c r="S91" s="12">
        <v>0</v>
      </c>
      <c r="T91" s="10">
        <v>719.6</v>
      </c>
      <c r="U91" s="12">
        <v>0</v>
      </c>
      <c r="V91" s="12">
        <v>381</v>
      </c>
      <c r="W91" s="10">
        <v>381</v>
      </c>
      <c r="X91" s="12"/>
      <c r="Y91" s="12"/>
      <c r="Z91" s="10">
        <v>0</v>
      </c>
      <c r="AA91" s="12">
        <v>570</v>
      </c>
      <c r="AB91" s="12">
        <v>0</v>
      </c>
      <c r="AC91" s="10">
        <v>570</v>
      </c>
      <c r="AD91" s="12">
        <v>0</v>
      </c>
      <c r="AE91" s="12">
        <v>125</v>
      </c>
      <c r="AF91" s="10">
        <v>125</v>
      </c>
      <c r="AG91" s="12"/>
      <c r="AH91" s="12"/>
      <c r="AI91" s="10">
        <v>0</v>
      </c>
      <c r="AJ91" s="17"/>
      <c r="AK91" s="17"/>
      <c r="AL91" s="10">
        <v>0</v>
      </c>
      <c r="AM91" s="12"/>
      <c r="AN91" s="12"/>
      <c r="AO91" s="10">
        <v>0</v>
      </c>
      <c r="AP91" s="12">
        <v>0</v>
      </c>
      <c r="AQ91" s="12">
        <v>600</v>
      </c>
      <c r="AR91" s="10">
        <v>600</v>
      </c>
      <c r="AS91" s="12">
        <v>0</v>
      </c>
      <c r="AT91" s="12">
        <v>436</v>
      </c>
      <c r="AU91" s="10">
        <v>436</v>
      </c>
      <c r="AV91" s="12">
        <v>0</v>
      </c>
      <c r="AW91" s="12">
        <v>600</v>
      </c>
      <c r="AX91" s="10">
        <v>600</v>
      </c>
      <c r="AY91" s="12">
        <v>58</v>
      </c>
      <c r="AZ91" s="12">
        <v>219</v>
      </c>
      <c r="BA91" s="10">
        <v>277</v>
      </c>
    </row>
    <row r="92" spans="1:53" ht="16.5" x14ac:dyDescent="0.3">
      <c r="A92" s="38" t="str">
        <f>INDEX(admin_boundaries!C:C,MATCH(region_3!C92,admin_boundaries!A:A,0))</f>
        <v>PH035410000</v>
      </c>
      <c r="B92" s="38" t="str">
        <f>INDEX(admin_boundaries!E:E,MATCH(region_3!D92,admin_boundaries!D:D,0))</f>
        <v>PH035400000</v>
      </c>
      <c r="C92" s="38" t="str">
        <f t="shared" si="1"/>
        <v>PAMPANGAMACABEBE</v>
      </c>
      <c r="D92" s="40" t="s">
        <v>3579</v>
      </c>
      <c r="E92" s="40" t="s">
        <v>3640</v>
      </c>
      <c r="F92" s="12"/>
      <c r="G92" s="12"/>
      <c r="H92" s="10">
        <v>0</v>
      </c>
      <c r="I92" s="12"/>
      <c r="J92" s="12"/>
      <c r="K92" s="10">
        <v>0</v>
      </c>
      <c r="L92" s="12"/>
      <c r="M92" s="12"/>
      <c r="N92" s="10">
        <v>0</v>
      </c>
      <c r="O92" s="12"/>
      <c r="P92" s="12"/>
      <c r="Q92" s="10">
        <v>0</v>
      </c>
      <c r="R92" s="12"/>
      <c r="S92" s="12"/>
      <c r="T92" s="10">
        <v>0</v>
      </c>
      <c r="U92" s="12"/>
      <c r="V92" s="12"/>
      <c r="W92" s="10">
        <v>0</v>
      </c>
      <c r="X92" s="12"/>
      <c r="Y92" s="12"/>
      <c r="Z92" s="10">
        <v>0</v>
      </c>
      <c r="AA92" s="12"/>
      <c r="AB92" s="12"/>
      <c r="AC92" s="10">
        <v>0</v>
      </c>
      <c r="AD92" s="12"/>
      <c r="AE92" s="12"/>
      <c r="AF92" s="10">
        <v>0</v>
      </c>
      <c r="AG92" s="12"/>
      <c r="AH92" s="12"/>
      <c r="AI92" s="10">
        <v>0</v>
      </c>
      <c r="AJ92" s="17"/>
      <c r="AK92" s="17"/>
      <c r="AL92" s="10">
        <v>0</v>
      </c>
      <c r="AM92" s="12"/>
      <c r="AN92" s="12"/>
      <c r="AO92" s="10">
        <v>0</v>
      </c>
      <c r="AP92" s="12"/>
      <c r="AQ92" s="12"/>
      <c r="AR92" s="10">
        <v>0</v>
      </c>
      <c r="AS92" s="12"/>
      <c r="AT92" s="12"/>
      <c r="AU92" s="10">
        <v>0</v>
      </c>
      <c r="AV92" s="12"/>
      <c r="AW92" s="12"/>
      <c r="AX92" s="10">
        <v>0</v>
      </c>
      <c r="AY92" s="12"/>
      <c r="AZ92" s="12"/>
      <c r="BA92" s="10">
        <v>0</v>
      </c>
    </row>
    <row r="93" spans="1:53" ht="16.5" x14ac:dyDescent="0.3">
      <c r="A93" s="38" t="str">
        <f>INDEX(admin_boundaries!C:C,MATCH(region_3!C93,admin_boundaries!A:A,0))</f>
        <v>PH035414000</v>
      </c>
      <c r="B93" s="38" t="str">
        <f>INDEX(admin_boundaries!E:E,MATCH(region_3!D93,admin_boundaries!D:D,0))</f>
        <v>PH035400000</v>
      </c>
      <c r="C93" s="38" t="str">
        <f t="shared" si="1"/>
        <v>PAMPANGAMINALIN</v>
      </c>
      <c r="D93" s="40" t="s">
        <v>3579</v>
      </c>
      <c r="E93" s="40" t="s">
        <v>3641</v>
      </c>
      <c r="F93" s="12"/>
      <c r="G93" s="12"/>
      <c r="H93" s="10">
        <v>0</v>
      </c>
      <c r="I93" s="12"/>
      <c r="J93" s="12"/>
      <c r="K93" s="10">
        <v>0</v>
      </c>
      <c r="L93" s="12"/>
      <c r="M93" s="12"/>
      <c r="N93" s="10">
        <v>0</v>
      </c>
      <c r="O93" s="12">
        <v>25.200000000000003</v>
      </c>
      <c r="P93" s="12">
        <v>0</v>
      </c>
      <c r="Q93" s="10">
        <v>25.200000000000003</v>
      </c>
      <c r="R93" s="12"/>
      <c r="S93" s="12"/>
      <c r="T93" s="10">
        <v>0</v>
      </c>
      <c r="U93" s="12"/>
      <c r="V93" s="12"/>
      <c r="W93" s="10">
        <v>0</v>
      </c>
      <c r="X93" s="12"/>
      <c r="Y93" s="12"/>
      <c r="Z93" s="10">
        <v>0</v>
      </c>
      <c r="AA93" s="12"/>
      <c r="AB93" s="12"/>
      <c r="AC93" s="10">
        <v>0</v>
      </c>
      <c r="AD93" s="12"/>
      <c r="AE93" s="12"/>
      <c r="AF93" s="10">
        <v>0</v>
      </c>
      <c r="AG93" s="12"/>
      <c r="AH93" s="12"/>
      <c r="AI93" s="10">
        <v>0</v>
      </c>
      <c r="AJ93" s="17"/>
      <c r="AK93" s="17"/>
      <c r="AL93" s="10">
        <v>0</v>
      </c>
      <c r="AM93" s="12"/>
      <c r="AN93" s="12"/>
      <c r="AO93" s="10">
        <v>0</v>
      </c>
      <c r="AP93" s="12"/>
      <c r="AQ93" s="12"/>
      <c r="AR93" s="10">
        <v>0</v>
      </c>
      <c r="AS93" s="12"/>
      <c r="AT93" s="12"/>
      <c r="AU93" s="10">
        <v>0</v>
      </c>
      <c r="AV93" s="12"/>
      <c r="AW93" s="12"/>
      <c r="AX93" s="10">
        <v>0</v>
      </c>
      <c r="AY93" s="12">
        <v>11.3</v>
      </c>
      <c r="AZ93" s="12">
        <v>0</v>
      </c>
      <c r="BA93" s="10">
        <v>11.3</v>
      </c>
    </row>
    <row r="94" spans="1:53" ht="16.5" x14ac:dyDescent="0.3">
      <c r="A94" s="38" t="str">
        <f>INDEX(admin_boundaries!C:C,MATCH(region_3!C94,admin_boundaries!A:A,0))</f>
        <v>PH035417000</v>
      </c>
      <c r="B94" s="38" t="str">
        <f>INDEX(admin_boundaries!E:E,MATCH(region_3!D94,admin_boundaries!D:D,0))</f>
        <v>PH035400000</v>
      </c>
      <c r="C94" s="38" t="str">
        <f t="shared" si="1"/>
        <v>PAMPANGASAN LUIS</v>
      </c>
      <c r="D94" s="40" t="s">
        <v>3579</v>
      </c>
      <c r="E94" s="40" t="s">
        <v>3574</v>
      </c>
      <c r="F94" s="12">
        <v>0</v>
      </c>
      <c r="G94" s="12">
        <v>143.4</v>
      </c>
      <c r="H94" s="10">
        <v>143.4</v>
      </c>
      <c r="I94" s="12">
        <v>635.23</v>
      </c>
      <c r="J94" s="12">
        <v>17.850000000000001</v>
      </c>
      <c r="K94" s="10">
        <v>653.08000000000004</v>
      </c>
      <c r="L94" s="12"/>
      <c r="M94" s="12"/>
      <c r="N94" s="10">
        <v>0</v>
      </c>
      <c r="O94" s="12">
        <v>1423.5</v>
      </c>
      <c r="P94" s="12">
        <v>0</v>
      </c>
      <c r="Q94" s="10">
        <v>1423.5</v>
      </c>
      <c r="R94" s="12">
        <v>2120.1999999999998</v>
      </c>
      <c r="S94" s="12">
        <v>0</v>
      </c>
      <c r="T94" s="10">
        <v>2120.1999999999998</v>
      </c>
      <c r="U94" s="12"/>
      <c r="V94" s="12"/>
      <c r="W94" s="10">
        <v>0</v>
      </c>
      <c r="X94" s="12">
        <v>22.8</v>
      </c>
      <c r="Y94" s="12">
        <v>259.60000000000002</v>
      </c>
      <c r="Z94" s="10">
        <v>282.40000000000003</v>
      </c>
      <c r="AA94" s="12">
        <v>1.5</v>
      </c>
      <c r="AB94" s="12">
        <v>254.7</v>
      </c>
      <c r="AC94" s="10">
        <v>256.2</v>
      </c>
      <c r="AD94" s="12"/>
      <c r="AE94" s="12"/>
      <c r="AF94" s="10">
        <v>0</v>
      </c>
      <c r="AG94" s="12"/>
      <c r="AH94" s="12"/>
      <c r="AI94" s="10">
        <v>0</v>
      </c>
      <c r="AJ94" s="12"/>
      <c r="AK94" s="12"/>
      <c r="AL94" s="10">
        <v>0</v>
      </c>
      <c r="AM94" s="12">
        <v>0</v>
      </c>
      <c r="AN94" s="12">
        <v>179.27</v>
      </c>
      <c r="AO94" s="10">
        <v>179.27</v>
      </c>
      <c r="AP94" s="12"/>
      <c r="AQ94" s="12"/>
      <c r="AR94" s="10">
        <v>0</v>
      </c>
      <c r="AS94" s="12">
        <v>6</v>
      </c>
      <c r="AT94" s="12">
        <v>0</v>
      </c>
      <c r="AU94" s="10">
        <v>6</v>
      </c>
      <c r="AV94" s="12"/>
      <c r="AW94" s="12"/>
      <c r="AX94" s="10">
        <v>0</v>
      </c>
      <c r="AY94" s="12">
        <v>315.79000000000002</v>
      </c>
      <c r="AZ94" s="12">
        <v>0</v>
      </c>
      <c r="BA94" s="10">
        <v>315.79000000000002</v>
      </c>
    </row>
    <row r="95" spans="1:53" ht="16.5" x14ac:dyDescent="0.3">
      <c r="A95" s="38" t="str">
        <f>INDEX(admin_boundaries!C:C,MATCH(region_3!C95,admin_boundaries!A:A,0))</f>
        <v>PH035418000</v>
      </c>
      <c r="B95" s="38" t="str">
        <f>INDEX(admin_boundaries!E:E,MATCH(region_3!D95,admin_boundaries!D:D,0))</f>
        <v>PH035400000</v>
      </c>
      <c r="C95" s="38" t="str">
        <f t="shared" si="1"/>
        <v>PAMPANGASAN SIMON</v>
      </c>
      <c r="D95" s="40" t="s">
        <v>3579</v>
      </c>
      <c r="E95" s="40" t="s">
        <v>3642</v>
      </c>
      <c r="F95" s="12">
        <v>0</v>
      </c>
      <c r="G95" s="12">
        <v>92.6</v>
      </c>
      <c r="H95" s="10">
        <v>92.6</v>
      </c>
      <c r="I95" s="12">
        <v>89</v>
      </c>
      <c r="J95" s="12">
        <v>102</v>
      </c>
      <c r="K95" s="10">
        <v>191</v>
      </c>
      <c r="L95" s="12"/>
      <c r="M95" s="12"/>
      <c r="N95" s="10">
        <v>0</v>
      </c>
      <c r="O95" s="12">
        <v>684</v>
      </c>
      <c r="P95" s="12">
        <v>0</v>
      </c>
      <c r="Q95" s="10">
        <v>684</v>
      </c>
      <c r="R95" s="12">
        <v>1365</v>
      </c>
      <c r="S95" s="12">
        <v>0</v>
      </c>
      <c r="T95" s="10">
        <v>1365</v>
      </c>
      <c r="U95" s="12"/>
      <c r="V95" s="12">
        <v>117.5</v>
      </c>
      <c r="W95" s="10">
        <v>117.5</v>
      </c>
      <c r="X95" s="12"/>
      <c r="Y95" s="12"/>
      <c r="Z95" s="10">
        <v>0</v>
      </c>
      <c r="AA95" s="12">
        <v>0</v>
      </c>
      <c r="AB95" s="12">
        <v>200</v>
      </c>
      <c r="AC95" s="10">
        <v>200</v>
      </c>
      <c r="AD95" s="12"/>
      <c r="AE95" s="12"/>
      <c r="AF95" s="10">
        <v>0</v>
      </c>
      <c r="AG95" s="12"/>
      <c r="AH95" s="12"/>
      <c r="AI95" s="10">
        <v>0</v>
      </c>
      <c r="AJ95" s="12"/>
      <c r="AK95" s="12"/>
      <c r="AL95" s="10">
        <v>0</v>
      </c>
      <c r="AM95" s="12">
        <v>0</v>
      </c>
      <c r="AN95" s="12">
        <v>383.9</v>
      </c>
      <c r="AO95" s="10">
        <v>383.9</v>
      </c>
      <c r="AP95" s="12"/>
      <c r="AQ95" s="12"/>
      <c r="AR95" s="10">
        <v>0</v>
      </c>
      <c r="AS95" s="12">
        <v>24.8</v>
      </c>
      <c r="AT95" s="12">
        <v>0</v>
      </c>
      <c r="AU95" s="10">
        <v>24.8</v>
      </c>
      <c r="AV95" s="12"/>
      <c r="AW95" s="12"/>
      <c r="AX95" s="10">
        <v>0</v>
      </c>
      <c r="AY95" s="12">
        <v>729</v>
      </c>
      <c r="AZ95" s="12">
        <v>0</v>
      </c>
      <c r="BA95" s="10">
        <v>729</v>
      </c>
    </row>
    <row r="96" spans="1:53" ht="16.5" x14ac:dyDescent="0.3">
      <c r="A96" s="38" t="str">
        <f>INDEX(admin_boundaries!C:C,MATCH(region_3!C96,admin_boundaries!A:A,0))</f>
        <v>PH035421000</v>
      </c>
      <c r="B96" s="38" t="str">
        <f>INDEX(admin_boundaries!E:E,MATCH(region_3!D96,admin_boundaries!D:D,0))</f>
        <v>PH035400000</v>
      </c>
      <c r="C96" s="38" t="str">
        <f t="shared" si="1"/>
        <v>PAMPANGASanto Tomas</v>
      </c>
      <c r="D96" s="40" t="s">
        <v>3579</v>
      </c>
      <c r="E96" s="41" t="s">
        <v>2906</v>
      </c>
      <c r="F96" s="12"/>
      <c r="G96" s="12"/>
      <c r="H96" s="10">
        <v>0</v>
      </c>
      <c r="I96" s="12"/>
      <c r="J96" s="12"/>
      <c r="K96" s="10">
        <v>0</v>
      </c>
      <c r="L96" s="12"/>
      <c r="M96" s="12"/>
      <c r="N96" s="10">
        <v>0</v>
      </c>
      <c r="O96" s="12">
        <v>36.700000000000003</v>
      </c>
      <c r="P96" s="12">
        <v>0</v>
      </c>
      <c r="Q96" s="10">
        <v>36.700000000000003</v>
      </c>
      <c r="R96" s="12">
        <v>49.5</v>
      </c>
      <c r="S96" s="12">
        <v>0</v>
      </c>
      <c r="T96" s="10">
        <v>49.5</v>
      </c>
      <c r="U96" s="12"/>
      <c r="V96" s="12"/>
      <c r="W96" s="10">
        <v>0</v>
      </c>
      <c r="X96" s="12"/>
      <c r="Y96" s="12"/>
      <c r="Z96" s="10">
        <v>0</v>
      </c>
      <c r="AA96" s="12">
        <v>15</v>
      </c>
      <c r="AB96" s="12">
        <v>0</v>
      </c>
      <c r="AC96" s="10">
        <v>15</v>
      </c>
      <c r="AD96" s="12"/>
      <c r="AE96" s="12"/>
      <c r="AF96" s="10">
        <v>0</v>
      </c>
      <c r="AG96" s="12"/>
      <c r="AH96" s="12"/>
      <c r="AI96" s="10">
        <v>0</v>
      </c>
      <c r="AJ96" s="12">
        <v>0</v>
      </c>
      <c r="AK96" s="12">
        <v>0.5</v>
      </c>
      <c r="AL96" s="10">
        <v>0.5</v>
      </c>
      <c r="AM96" s="12">
        <v>0</v>
      </c>
      <c r="AN96" s="12">
        <v>3</v>
      </c>
      <c r="AO96" s="10">
        <v>3</v>
      </c>
      <c r="AP96" s="12"/>
      <c r="AQ96" s="12"/>
      <c r="AR96" s="10">
        <v>0</v>
      </c>
      <c r="AS96" s="12"/>
      <c r="AT96" s="12"/>
      <c r="AU96" s="10">
        <v>0</v>
      </c>
      <c r="AV96" s="12"/>
      <c r="AW96" s="12"/>
      <c r="AX96" s="10">
        <v>0</v>
      </c>
      <c r="AY96" s="12">
        <v>0</v>
      </c>
      <c r="AZ96" s="12">
        <v>70.210000000000008</v>
      </c>
      <c r="BA96" s="10">
        <v>70.210000000000008</v>
      </c>
    </row>
    <row r="97" spans="1:53" ht="16.5" x14ac:dyDescent="0.3">
      <c r="A97" s="38" t="str">
        <f>INDEX(admin_boundaries!C:C,MATCH(region_3!C97,admin_boundaries!A:A,0))</f>
        <v>PH035405000</v>
      </c>
      <c r="B97" s="38" t="str">
        <f>INDEX(admin_boundaries!E:E,MATCH(region_3!D97,admin_boundaries!D:D,0))</f>
        <v>PH035400000</v>
      </c>
      <c r="C97" s="38" t="str">
        <f t="shared" si="1"/>
        <v>PAMPANGACANDABA</v>
      </c>
      <c r="D97" s="40" t="s">
        <v>3579</v>
      </c>
      <c r="E97" s="40" t="s">
        <v>3643</v>
      </c>
      <c r="F97" s="12"/>
      <c r="G97" s="12"/>
      <c r="H97" s="10">
        <v>0</v>
      </c>
      <c r="I97" s="12">
        <v>2612.5500000000002</v>
      </c>
      <c r="J97" s="12">
        <v>1279.3</v>
      </c>
      <c r="K97" s="10">
        <v>3891.8500000000004</v>
      </c>
      <c r="L97" s="12">
        <v>770.5</v>
      </c>
      <c r="M97" s="12">
        <v>715.6</v>
      </c>
      <c r="N97" s="10">
        <v>1486.1</v>
      </c>
      <c r="O97" s="12">
        <v>6555.3</v>
      </c>
      <c r="P97" s="12">
        <v>0</v>
      </c>
      <c r="Q97" s="10">
        <v>6555.3</v>
      </c>
      <c r="R97" s="12">
        <v>8990.4</v>
      </c>
      <c r="S97" s="12">
        <v>0</v>
      </c>
      <c r="T97" s="10">
        <v>8990.4</v>
      </c>
      <c r="U97" s="12">
        <v>1507.65</v>
      </c>
      <c r="V97" s="12">
        <v>746.1</v>
      </c>
      <c r="W97" s="10">
        <v>2253.75</v>
      </c>
      <c r="X97" s="12">
        <v>66</v>
      </c>
      <c r="Y97" s="12">
        <v>1301.0999999999999</v>
      </c>
      <c r="Z97" s="10">
        <v>1367.1</v>
      </c>
      <c r="AA97" s="12">
        <v>1085.9000000000001</v>
      </c>
      <c r="AB97" s="12">
        <v>2322.8000000000002</v>
      </c>
      <c r="AC97" s="10">
        <v>3408.7000000000003</v>
      </c>
      <c r="AD97" s="12">
        <v>1</v>
      </c>
      <c r="AE97" s="12">
        <v>286</v>
      </c>
      <c r="AF97" s="10">
        <v>287</v>
      </c>
      <c r="AG97" s="12"/>
      <c r="AH97" s="12"/>
      <c r="AI97" s="10">
        <v>0</v>
      </c>
      <c r="AJ97" s="12"/>
      <c r="AK97" s="12"/>
      <c r="AL97" s="10">
        <v>0</v>
      </c>
      <c r="AM97" s="12">
        <v>0</v>
      </c>
      <c r="AN97" s="12">
        <v>219</v>
      </c>
      <c r="AO97" s="10">
        <v>219</v>
      </c>
      <c r="AP97" s="12">
        <v>1109.1699999999998</v>
      </c>
      <c r="AQ97" s="12">
        <v>54.2</v>
      </c>
      <c r="AR97" s="10">
        <v>1163.3699999999999</v>
      </c>
      <c r="AS97" s="12">
        <v>666.43000000000006</v>
      </c>
      <c r="AT97" s="12">
        <v>132.10999999999999</v>
      </c>
      <c r="AU97" s="10">
        <v>798.54000000000008</v>
      </c>
      <c r="AV97" s="12">
        <v>1109.1699999999998</v>
      </c>
      <c r="AW97" s="12">
        <v>54.2</v>
      </c>
      <c r="AX97" s="10">
        <v>1163.3699999999999</v>
      </c>
      <c r="AY97" s="12">
        <v>1535</v>
      </c>
      <c r="AZ97" s="12">
        <v>0</v>
      </c>
      <c r="BA97" s="10">
        <v>1535</v>
      </c>
    </row>
    <row r="98" spans="1:53" ht="16.5" x14ac:dyDescent="0.3">
      <c r="A98" s="38" t="str">
        <f>INDEX(admin_boundaries!C:C,MATCH(region_3!C98,admin_boundaries!A:A,0))</f>
        <v>PH036901000</v>
      </c>
      <c r="B98" s="38" t="str">
        <f>INDEX(admin_boundaries!E:E,MATCH(region_3!D98,admin_boundaries!D:D,0))</f>
        <v>PH036900000</v>
      </c>
      <c r="C98" s="38" t="str">
        <f t="shared" si="1"/>
        <v>TARLACANAO</v>
      </c>
      <c r="D98" s="40" t="s">
        <v>3580</v>
      </c>
      <c r="E98" s="40" t="s">
        <v>3644</v>
      </c>
      <c r="F98" s="12"/>
      <c r="G98" s="12"/>
      <c r="H98" s="10">
        <v>0</v>
      </c>
      <c r="I98" s="12"/>
      <c r="J98" s="12">
        <v>261</v>
      </c>
      <c r="K98" s="10">
        <v>261</v>
      </c>
      <c r="L98" s="12"/>
      <c r="M98" s="12"/>
      <c r="N98" s="10">
        <v>0</v>
      </c>
      <c r="O98" s="12">
        <v>0</v>
      </c>
      <c r="P98" s="12">
        <v>476</v>
      </c>
      <c r="Q98" s="10">
        <v>476</v>
      </c>
      <c r="R98" s="12">
        <v>181</v>
      </c>
      <c r="S98" s="12">
        <v>0</v>
      </c>
      <c r="T98" s="10">
        <v>181</v>
      </c>
      <c r="U98" s="12">
        <v>0</v>
      </c>
      <c r="V98" s="12">
        <v>150</v>
      </c>
      <c r="W98" s="10">
        <v>150</v>
      </c>
      <c r="X98" s="12"/>
      <c r="Y98" s="12"/>
      <c r="Z98" s="10">
        <v>0</v>
      </c>
      <c r="AA98" s="12"/>
      <c r="AB98" s="12"/>
      <c r="AC98" s="10">
        <v>0</v>
      </c>
      <c r="AD98" s="12"/>
      <c r="AE98" s="12"/>
      <c r="AF98" s="10">
        <v>0</v>
      </c>
      <c r="AG98" s="12"/>
      <c r="AH98" s="12"/>
      <c r="AI98" s="10">
        <v>0</v>
      </c>
      <c r="AJ98" s="12"/>
      <c r="AK98" s="12"/>
      <c r="AL98" s="10">
        <v>0</v>
      </c>
      <c r="AM98" s="12"/>
      <c r="AN98" s="12"/>
      <c r="AO98" s="10">
        <v>0</v>
      </c>
      <c r="AP98" s="12"/>
      <c r="AQ98" s="12"/>
      <c r="AR98" s="10">
        <v>0</v>
      </c>
      <c r="AS98" s="12">
        <v>12.7</v>
      </c>
      <c r="AT98" s="12">
        <v>0</v>
      </c>
      <c r="AU98" s="10">
        <v>12.7</v>
      </c>
      <c r="AV98" s="12"/>
      <c r="AW98" s="12"/>
      <c r="AX98" s="10">
        <v>0</v>
      </c>
      <c r="AY98" s="12">
        <v>1</v>
      </c>
      <c r="AZ98" s="12">
        <v>0</v>
      </c>
      <c r="BA98" s="10">
        <v>1</v>
      </c>
    </row>
    <row r="99" spans="1:53" ht="16.5" x14ac:dyDescent="0.3">
      <c r="A99" s="38" t="str">
        <f>INDEX(admin_boundaries!C:C,MATCH(region_3!C99,admin_boundaries!A:A,0))</f>
        <v>PH036903000</v>
      </c>
      <c r="B99" s="38" t="str">
        <f>INDEX(admin_boundaries!E:E,MATCH(region_3!D99,admin_boundaries!D:D,0))</f>
        <v>PH036900000</v>
      </c>
      <c r="C99" s="38" t="str">
        <f t="shared" si="1"/>
        <v>TARLACCAMILING</v>
      </c>
      <c r="D99" s="40" t="s">
        <v>3580</v>
      </c>
      <c r="E99" s="40" t="s">
        <v>3645</v>
      </c>
      <c r="F99" s="12"/>
      <c r="G99" s="12"/>
      <c r="H99" s="10">
        <v>0</v>
      </c>
      <c r="I99" s="12">
        <v>319</v>
      </c>
      <c r="J99" s="12">
        <v>1647.3</v>
      </c>
      <c r="K99" s="10">
        <v>1966.3</v>
      </c>
      <c r="L99" s="12"/>
      <c r="M99" s="12"/>
      <c r="N99" s="10">
        <v>0</v>
      </c>
      <c r="O99" s="12">
        <v>0</v>
      </c>
      <c r="P99" s="12">
        <v>2453</v>
      </c>
      <c r="Q99" s="10">
        <v>2453</v>
      </c>
      <c r="R99" s="12">
        <v>0</v>
      </c>
      <c r="S99" s="12">
        <v>615.5</v>
      </c>
      <c r="T99" s="10">
        <v>615.5</v>
      </c>
      <c r="U99" s="12">
        <v>0</v>
      </c>
      <c r="V99" s="12">
        <v>226.6</v>
      </c>
      <c r="W99" s="10">
        <v>226.6</v>
      </c>
      <c r="X99" s="12"/>
      <c r="Y99" s="12"/>
      <c r="Z99" s="10">
        <v>0</v>
      </c>
      <c r="AA99" s="12">
        <v>520</v>
      </c>
      <c r="AB99" s="12">
        <v>453.59999999999997</v>
      </c>
      <c r="AC99" s="10">
        <v>973.59999999999991</v>
      </c>
      <c r="AD99" s="12"/>
      <c r="AE99" s="12"/>
      <c r="AF99" s="10">
        <v>0</v>
      </c>
      <c r="AG99" s="12"/>
      <c r="AH99" s="12"/>
      <c r="AI99" s="10">
        <v>0</v>
      </c>
      <c r="AJ99" s="12"/>
      <c r="AK99" s="12"/>
      <c r="AL99" s="10">
        <v>0</v>
      </c>
      <c r="AM99" s="12"/>
      <c r="AN99" s="12"/>
      <c r="AO99" s="10">
        <v>0</v>
      </c>
      <c r="AP99" s="12"/>
      <c r="AQ99" s="12"/>
      <c r="AR99" s="10">
        <v>0</v>
      </c>
      <c r="AS99" s="12"/>
      <c r="AT99" s="12"/>
      <c r="AU99" s="10">
        <v>0</v>
      </c>
      <c r="AV99" s="12"/>
      <c r="AW99" s="12"/>
      <c r="AX99" s="10">
        <v>0</v>
      </c>
      <c r="AY99" s="12">
        <v>114.2</v>
      </c>
      <c r="AZ99" s="12">
        <v>112.5</v>
      </c>
      <c r="BA99" s="10">
        <v>226.7</v>
      </c>
    </row>
    <row r="100" spans="1:53" ht="16.5" x14ac:dyDescent="0.3">
      <c r="A100" s="38" t="str">
        <f>INDEX(admin_boundaries!C:C,MATCH(region_3!C100,admin_boundaries!A:A,0))</f>
        <v>PH036908000</v>
      </c>
      <c r="B100" s="38" t="str">
        <f>INDEX(admin_boundaries!E:E,MATCH(region_3!D100,admin_boundaries!D:D,0))</f>
        <v>PH036900000</v>
      </c>
      <c r="C100" s="38" t="str">
        <f t="shared" si="1"/>
        <v>TARLACMAYANTOC</v>
      </c>
      <c r="D100" s="40" t="s">
        <v>3580</v>
      </c>
      <c r="E100" s="40" t="s">
        <v>3646</v>
      </c>
      <c r="F100" s="12"/>
      <c r="G100" s="12"/>
      <c r="H100" s="10">
        <v>0</v>
      </c>
      <c r="I100" s="12">
        <v>0</v>
      </c>
      <c r="J100" s="12">
        <v>757.5</v>
      </c>
      <c r="K100" s="10">
        <v>757.5</v>
      </c>
      <c r="L100" s="12"/>
      <c r="M100" s="12"/>
      <c r="N100" s="10">
        <v>0</v>
      </c>
      <c r="O100" s="12">
        <v>0</v>
      </c>
      <c r="P100" s="12">
        <v>4349</v>
      </c>
      <c r="Q100" s="10">
        <v>4349</v>
      </c>
      <c r="R100" s="12">
        <v>58.5</v>
      </c>
      <c r="S100" s="12">
        <v>0</v>
      </c>
      <c r="T100" s="10">
        <v>58.5</v>
      </c>
      <c r="U100" s="12">
        <v>0</v>
      </c>
      <c r="V100" s="12">
        <v>296.5</v>
      </c>
      <c r="W100" s="10">
        <v>296.5</v>
      </c>
      <c r="X100" s="12"/>
      <c r="Y100" s="12"/>
      <c r="Z100" s="10">
        <v>0</v>
      </c>
      <c r="AA100" s="12">
        <v>0</v>
      </c>
      <c r="AB100" s="12">
        <v>672</v>
      </c>
      <c r="AC100" s="10">
        <v>672</v>
      </c>
      <c r="AD100" s="12"/>
      <c r="AE100" s="12"/>
      <c r="AF100" s="10">
        <v>0</v>
      </c>
      <c r="AG100" s="12"/>
      <c r="AH100" s="12"/>
      <c r="AI100" s="10">
        <v>0</v>
      </c>
      <c r="AJ100" s="12"/>
      <c r="AK100" s="12"/>
      <c r="AL100" s="10">
        <v>0</v>
      </c>
      <c r="AM100" s="12"/>
      <c r="AN100" s="12"/>
      <c r="AO100" s="10">
        <v>0</v>
      </c>
      <c r="AP100" s="12">
        <v>0</v>
      </c>
      <c r="AQ100" s="12">
        <v>68.5</v>
      </c>
      <c r="AR100" s="10">
        <v>68.5</v>
      </c>
      <c r="AS100" s="12">
        <v>0</v>
      </c>
      <c r="AT100" s="12">
        <v>92</v>
      </c>
      <c r="AU100" s="10">
        <v>92</v>
      </c>
      <c r="AV100" s="12">
        <v>0</v>
      </c>
      <c r="AW100" s="12">
        <v>68.5</v>
      </c>
      <c r="AX100" s="10">
        <v>68.5</v>
      </c>
      <c r="AY100" s="12">
        <v>2</v>
      </c>
      <c r="AZ100" s="12">
        <v>620</v>
      </c>
      <c r="BA100" s="10">
        <v>622</v>
      </c>
    </row>
    <row r="101" spans="1:53" ht="16.5" x14ac:dyDescent="0.3">
      <c r="A101" s="38" t="str">
        <f>INDEX(admin_boundaries!C:C,MATCH(region_3!C101,admin_boundaries!A:A,0))</f>
        <v>PH036909000</v>
      </c>
      <c r="B101" s="38" t="str">
        <f>INDEX(admin_boundaries!E:E,MATCH(region_3!D101,admin_boundaries!D:D,0))</f>
        <v>PH036900000</v>
      </c>
      <c r="C101" s="38" t="str">
        <f t="shared" si="1"/>
        <v>TARLACMONCADA</v>
      </c>
      <c r="D101" s="40" t="s">
        <v>3580</v>
      </c>
      <c r="E101" s="40" t="s">
        <v>3647</v>
      </c>
      <c r="F101" s="12"/>
      <c r="G101" s="12"/>
      <c r="H101" s="10">
        <v>0</v>
      </c>
      <c r="I101" s="12">
        <v>372.1</v>
      </c>
      <c r="J101" s="12">
        <v>839</v>
      </c>
      <c r="K101" s="10">
        <v>1211.0999999999999</v>
      </c>
      <c r="L101" s="12"/>
      <c r="M101" s="12"/>
      <c r="N101" s="10">
        <v>0</v>
      </c>
      <c r="O101" s="12">
        <v>2448</v>
      </c>
      <c r="P101" s="12">
        <v>1801.4</v>
      </c>
      <c r="Q101" s="10">
        <v>4249.3999999999996</v>
      </c>
      <c r="R101" s="12">
        <v>0</v>
      </c>
      <c r="S101" s="12">
        <v>0</v>
      </c>
      <c r="T101" s="10">
        <v>0</v>
      </c>
      <c r="U101" s="12">
        <v>0</v>
      </c>
      <c r="V101" s="12">
        <v>2056.1999999999998</v>
      </c>
      <c r="W101" s="10">
        <v>2056.1999999999998</v>
      </c>
      <c r="X101" s="12"/>
      <c r="Y101" s="12"/>
      <c r="Z101" s="10">
        <v>0</v>
      </c>
      <c r="AA101" s="12">
        <v>1168.4000000000001</v>
      </c>
      <c r="AB101" s="12">
        <v>786.8</v>
      </c>
      <c r="AC101" s="10">
        <v>1955.2</v>
      </c>
      <c r="AD101" s="12"/>
      <c r="AE101" s="12"/>
      <c r="AF101" s="10">
        <v>0</v>
      </c>
      <c r="AG101" s="12"/>
      <c r="AH101" s="12"/>
      <c r="AI101" s="10">
        <v>0</v>
      </c>
      <c r="AJ101" s="12"/>
      <c r="AK101" s="12"/>
      <c r="AL101" s="10">
        <v>0</v>
      </c>
      <c r="AM101" s="12"/>
      <c r="AN101" s="12"/>
      <c r="AO101" s="10">
        <v>0</v>
      </c>
      <c r="AP101" s="12"/>
      <c r="AQ101" s="12"/>
      <c r="AR101" s="10">
        <v>0</v>
      </c>
      <c r="AS101" s="12">
        <v>10</v>
      </c>
      <c r="AT101" s="12">
        <v>51</v>
      </c>
      <c r="AU101" s="10">
        <v>61</v>
      </c>
      <c r="AV101" s="12"/>
      <c r="AW101" s="12"/>
      <c r="AX101" s="10">
        <v>0</v>
      </c>
      <c r="AY101" s="12">
        <v>0</v>
      </c>
      <c r="AZ101" s="12">
        <v>0</v>
      </c>
      <c r="BA101" s="10">
        <v>0</v>
      </c>
    </row>
    <row r="102" spans="1:53" ht="16.5" x14ac:dyDescent="0.3">
      <c r="A102" s="38" t="str">
        <f>INDEX(admin_boundaries!C:C,MATCH(region_3!C102,admin_boundaries!A:A,0))</f>
        <v>PH036910000</v>
      </c>
      <c r="B102" s="38" t="str">
        <f>INDEX(admin_boundaries!E:E,MATCH(region_3!D102,admin_boundaries!D:D,0))</f>
        <v>PH036900000</v>
      </c>
      <c r="C102" s="38" t="str">
        <f t="shared" si="1"/>
        <v>TARLACPANIQUI</v>
      </c>
      <c r="D102" s="40" t="s">
        <v>3580</v>
      </c>
      <c r="E102" s="40" t="s">
        <v>3648</v>
      </c>
      <c r="F102" s="12"/>
      <c r="G102" s="12"/>
      <c r="H102" s="10">
        <v>0</v>
      </c>
      <c r="I102" s="12">
        <v>268.60000000000002</v>
      </c>
      <c r="J102" s="12">
        <v>265.10000000000002</v>
      </c>
      <c r="K102" s="10">
        <v>533.70000000000005</v>
      </c>
      <c r="L102" s="12"/>
      <c r="M102" s="12"/>
      <c r="N102" s="10">
        <v>0</v>
      </c>
      <c r="O102" s="12">
        <v>0</v>
      </c>
      <c r="P102" s="12">
        <v>1800</v>
      </c>
      <c r="Q102" s="10">
        <v>1800</v>
      </c>
      <c r="R102" s="42">
        <v>0</v>
      </c>
      <c r="S102" s="12">
        <v>472.13</v>
      </c>
      <c r="T102" s="10">
        <v>472.13</v>
      </c>
      <c r="U102" s="12">
        <v>0</v>
      </c>
      <c r="V102" s="12">
        <v>3684.1099999999997</v>
      </c>
      <c r="W102" s="10">
        <v>3684.1099999999997</v>
      </c>
      <c r="X102" s="12"/>
      <c r="Y102" s="12"/>
      <c r="Z102" s="10">
        <v>0</v>
      </c>
      <c r="AA102" s="12"/>
      <c r="AB102" s="12"/>
      <c r="AC102" s="10">
        <v>0</v>
      </c>
      <c r="AD102" s="12"/>
      <c r="AE102" s="12"/>
      <c r="AF102" s="10">
        <v>0</v>
      </c>
      <c r="AG102" s="12"/>
      <c r="AH102" s="12"/>
      <c r="AI102" s="10">
        <v>0</v>
      </c>
      <c r="AJ102" s="12"/>
      <c r="AK102" s="12"/>
      <c r="AL102" s="10">
        <v>0</v>
      </c>
      <c r="AM102" s="12"/>
      <c r="AN102" s="12"/>
      <c r="AO102" s="10">
        <v>0</v>
      </c>
      <c r="AP102" s="12"/>
      <c r="AQ102" s="12"/>
      <c r="AR102" s="10">
        <v>0</v>
      </c>
      <c r="AS102" s="12"/>
      <c r="AT102" s="12"/>
      <c r="AU102" s="10">
        <v>0</v>
      </c>
      <c r="AV102" s="12"/>
      <c r="AW102" s="12"/>
      <c r="AX102" s="10">
        <v>0</v>
      </c>
      <c r="AY102" s="12"/>
      <c r="AZ102" s="12"/>
      <c r="BA102" s="10">
        <v>0</v>
      </c>
    </row>
    <row r="103" spans="1:53" ht="16.5" x14ac:dyDescent="0.3">
      <c r="A103" s="38" t="str">
        <f>INDEX(admin_boundaries!C:C,MATCH(region_3!C103,admin_boundaries!A:A,0))</f>
        <v>PH036911000</v>
      </c>
      <c r="B103" s="38" t="str">
        <f>INDEX(admin_boundaries!E:E,MATCH(region_3!D103,admin_boundaries!D:D,0))</f>
        <v>PH036900000</v>
      </c>
      <c r="C103" s="38" t="str">
        <f t="shared" si="1"/>
        <v>TARLACPURA</v>
      </c>
      <c r="D103" s="40" t="s">
        <v>3580</v>
      </c>
      <c r="E103" s="40" t="s">
        <v>3649</v>
      </c>
      <c r="F103" s="12"/>
      <c r="G103" s="12"/>
      <c r="H103" s="10">
        <v>0</v>
      </c>
      <c r="I103" s="12">
        <v>0</v>
      </c>
      <c r="J103" s="12">
        <v>124.7</v>
      </c>
      <c r="K103" s="10">
        <v>124.7</v>
      </c>
      <c r="L103" s="12"/>
      <c r="M103" s="12"/>
      <c r="N103" s="10">
        <v>0</v>
      </c>
      <c r="O103" s="12">
        <v>580.85</v>
      </c>
      <c r="P103" s="12">
        <v>190</v>
      </c>
      <c r="Q103" s="10">
        <v>770.85</v>
      </c>
      <c r="R103" s="12"/>
      <c r="S103" s="12"/>
      <c r="T103" s="10">
        <v>0</v>
      </c>
      <c r="U103" s="12">
        <v>0</v>
      </c>
      <c r="V103" s="12">
        <v>422.95</v>
      </c>
      <c r="W103" s="10">
        <v>422.95</v>
      </c>
      <c r="X103" s="12"/>
      <c r="Y103" s="12"/>
      <c r="Z103" s="10">
        <v>0</v>
      </c>
      <c r="AA103" s="12">
        <v>27.4</v>
      </c>
      <c r="AB103" s="12">
        <v>238.55</v>
      </c>
      <c r="AC103" s="10">
        <v>265.95</v>
      </c>
      <c r="AD103" s="12"/>
      <c r="AE103" s="12"/>
      <c r="AF103" s="10">
        <v>0</v>
      </c>
      <c r="AG103" s="12"/>
      <c r="AH103" s="12"/>
      <c r="AI103" s="10">
        <v>0</v>
      </c>
      <c r="AJ103" s="12"/>
      <c r="AK103" s="12"/>
      <c r="AL103" s="10">
        <v>0</v>
      </c>
      <c r="AM103" s="12"/>
      <c r="AN103" s="12"/>
      <c r="AO103" s="10">
        <v>0</v>
      </c>
      <c r="AP103" s="12"/>
      <c r="AQ103" s="12"/>
      <c r="AR103" s="10">
        <v>0</v>
      </c>
      <c r="AS103" s="12"/>
      <c r="AT103" s="12"/>
      <c r="AU103" s="10">
        <v>0</v>
      </c>
      <c r="AV103" s="12"/>
      <c r="AW103" s="12"/>
      <c r="AX103" s="10">
        <v>0</v>
      </c>
      <c r="AY103" s="12">
        <v>1</v>
      </c>
      <c r="AZ103" s="12">
        <v>5.0999999999999996</v>
      </c>
      <c r="BA103" s="10">
        <v>6.1</v>
      </c>
    </row>
    <row r="104" spans="1:53" ht="16.5" x14ac:dyDescent="0.3">
      <c r="A104" s="38" t="str">
        <f>INDEX(admin_boundaries!C:C,MATCH(region_3!C104,admin_boundaries!A:A,0))</f>
        <v>PH036912000</v>
      </c>
      <c r="B104" s="38" t="str">
        <f>INDEX(admin_boundaries!E:E,MATCH(region_3!D104,admin_boundaries!D:D,0))</f>
        <v>PH036900000</v>
      </c>
      <c r="C104" s="38" t="str">
        <f t="shared" si="1"/>
        <v>TARLACRAMOS</v>
      </c>
      <c r="D104" s="40" t="s">
        <v>3580</v>
      </c>
      <c r="E104" s="40" t="s">
        <v>3650</v>
      </c>
      <c r="F104" s="12"/>
      <c r="G104" s="12"/>
      <c r="H104" s="10">
        <v>0</v>
      </c>
      <c r="I104" s="12"/>
      <c r="J104" s="12">
        <v>681</v>
      </c>
      <c r="K104" s="10">
        <v>681</v>
      </c>
      <c r="L104" s="12"/>
      <c r="M104" s="12"/>
      <c r="N104" s="10">
        <v>0</v>
      </c>
      <c r="O104" s="12">
        <v>431</v>
      </c>
      <c r="P104" s="12">
        <v>431</v>
      </c>
      <c r="Q104" s="10">
        <v>862</v>
      </c>
      <c r="R104" s="12">
        <v>0</v>
      </c>
      <c r="S104" s="12">
        <v>0</v>
      </c>
      <c r="T104" s="10">
        <v>0</v>
      </c>
      <c r="U104" s="12">
        <v>0</v>
      </c>
      <c r="V104" s="12">
        <v>139</v>
      </c>
      <c r="W104" s="10">
        <v>139</v>
      </c>
      <c r="X104" s="12"/>
      <c r="Y104" s="12"/>
      <c r="Z104" s="10">
        <v>0</v>
      </c>
      <c r="AA104" s="12">
        <v>0</v>
      </c>
      <c r="AB104" s="12">
        <v>82</v>
      </c>
      <c r="AC104" s="10">
        <v>82</v>
      </c>
      <c r="AD104" s="12"/>
      <c r="AE104" s="12"/>
      <c r="AF104" s="10">
        <v>0</v>
      </c>
      <c r="AG104" s="12"/>
      <c r="AH104" s="12"/>
      <c r="AI104" s="10">
        <v>0</v>
      </c>
      <c r="AJ104" s="12"/>
      <c r="AK104" s="12"/>
      <c r="AL104" s="10">
        <v>0</v>
      </c>
      <c r="AM104" s="12"/>
      <c r="AN104" s="12"/>
      <c r="AO104" s="10">
        <v>0</v>
      </c>
      <c r="AP104" s="12"/>
      <c r="AQ104" s="12"/>
      <c r="AR104" s="10">
        <v>0</v>
      </c>
      <c r="AS104" s="12"/>
      <c r="AT104" s="12"/>
      <c r="AU104" s="10">
        <v>0</v>
      </c>
      <c r="AV104" s="12"/>
      <c r="AW104" s="12"/>
      <c r="AX104" s="10">
        <v>0</v>
      </c>
      <c r="AY104" s="12">
        <v>4</v>
      </c>
      <c r="AZ104" s="12">
        <v>15</v>
      </c>
      <c r="BA104" s="10">
        <v>19</v>
      </c>
    </row>
    <row r="105" spans="1:53" ht="16.5" x14ac:dyDescent="0.3">
      <c r="A105" s="38" t="str">
        <f>INDEX(admin_boundaries!C:C,MATCH(region_3!C105,admin_boundaries!A:A,0))</f>
        <v>PH036913000</v>
      </c>
      <c r="B105" s="38" t="str">
        <f>INDEX(admin_boundaries!E:E,MATCH(region_3!D105,admin_boundaries!D:D,0))</f>
        <v>PH036900000</v>
      </c>
      <c r="C105" s="38" t="str">
        <f t="shared" si="1"/>
        <v>TARLACSAN CLEMENTE</v>
      </c>
      <c r="D105" s="40" t="s">
        <v>3580</v>
      </c>
      <c r="E105" s="40" t="s">
        <v>3651</v>
      </c>
      <c r="F105" s="12"/>
      <c r="G105" s="12"/>
      <c r="H105" s="10">
        <v>0</v>
      </c>
      <c r="I105" s="12">
        <v>0</v>
      </c>
      <c r="J105" s="12">
        <v>30</v>
      </c>
      <c r="K105" s="10">
        <v>30</v>
      </c>
      <c r="L105" s="12"/>
      <c r="M105" s="12"/>
      <c r="N105" s="10">
        <v>0</v>
      </c>
      <c r="O105" s="12">
        <v>0</v>
      </c>
      <c r="P105" s="12">
        <v>420.8</v>
      </c>
      <c r="Q105" s="10">
        <v>420.8</v>
      </c>
      <c r="R105" s="12"/>
      <c r="S105" s="12"/>
      <c r="T105" s="10">
        <v>0</v>
      </c>
      <c r="U105" s="12">
        <v>0</v>
      </c>
      <c r="V105" s="12">
        <v>670</v>
      </c>
      <c r="W105" s="10">
        <v>670</v>
      </c>
      <c r="X105" s="12"/>
      <c r="Y105" s="12"/>
      <c r="Z105" s="10">
        <v>0</v>
      </c>
      <c r="AA105" s="12">
        <v>0</v>
      </c>
      <c r="AB105" s="12">
        <v>0</v>
      </c>
      <c r="AC105" s="10">
        <v>0</v>
      </c>
      <c r="AD105" s="12"/>
      <c r="AE105" s="12"/>
      <c r="AF105" s="10">
        <v>0</v>
      </c>
      <c r="AG105" s="12"/>
      <c r="AH105" s="12"/>
      <c r="AI105" s="10">
        <v>0</v>
      </c>
      <c r="AJ105" s="12"/>
      <c r="AK105" s="12"/>
      <c r="AL105" s="10">
        <v>0</v>
      </c>
      <c r="AM105" s="12"/>
      <c r="AN105" s="12"/>
      <c r="AO105" s="10">
        <v>0</v>
      </c>
      <c r="AP105" s="12"/>
      <c r="AQ105" s="12"/>
      <c r="AR105" s="10">
        <v>0</v>
      </c>
      <c r="AS105" s="12">
        <v>0</v>
      </c>
      <c r="AT105" s="12">
        <v>1.5</v>
      </c>
      <c r="AU105" s="10">
        <v>1.5</v>
      </c>
      <c r="AV105" s="12"/>
      <c r="AW105" s="12"/>
      <c r="AX105" s="10">
        <v>0</v>
      </c>
      <c r="AY105" s="12">
        <v>177.9</v>
      </c>
      <c r="AZ105" s="12">
        <v>96.699999999999989</v>
      </c>
      <c r="BA105" s="10">
        <v>274.60000000000002</v>
      </c>
    </row>
    <row r="106" spans="1:53" ht="16.5" x14ac:dyDescent="0.3">
      <c r="A106" s="38" t="str">
        <f>INDEX(admin_boundaries!C:C,MATCH(region_3!C106,admin_boundaries!A:A,0))</f>
        <v>PH036914000</v>
      </c>
      <c r="B106" s="38" t="str">
        <f>INDEX(admin_boundaries!E:E,MATCH(region_3!D106,admin_boundaries!D:D,0))</f>
        <v>PH036900000</v>
      </c>
      <c r="C106" s="38" t="str">
        <f t="shared" si="1"/>
        <v>TARLACSAN MANUEL</v>
      </c>
      <c r="D106" s="40" t="s">
        <v>3580</v>
      </c>
      <c r="E106" s="40" t="s">
        <v>3479</v>
      </c>
      <c r="F106" s="12"/>
      <c r="G106" s="12"/>
      <c r="H106" s="10">
        <v>0</v>
      </c>
      <c r="I106" s="12">
        <v>422</v>
      </c>
      <c r="J106" s="12">
        <v>439</v>
      </c>
      <c r="K106" s="10">
        <v>861</v>
      </c>
      <c r="L106" s="12"/>
      <c r="M106" s="12"/>
      <c r="N106" s="10">
        <v>0</v>
      </c>
      <c r="O106" s="12">
        <v>507</v>
      </c>
      <c r="P106" s="12">
        <v>240</v>
      </c>
      <c r="Q106" s="10">
        <v>747</v>
      </c>
      <c r="R106" s="12">
        <v>25</v>
      </c>
      <c r="S106" s="12">
        <v>0</v>
      </c>
      <c r="T106" s="10">
        <v>25</v>
      </c>
      <c r="U106" s="12">
        <v>230</v>
      </c>
      <c r="V106" s="12">
        <v>345</v>
      </c>
      <c r="W106" s="10">
        <v>575</v>
      </c>
      <c r="X106" s="12"/>
      <c r="Y106" s="12"/>
      <c r="Z106" s="10">
        <v>0</v>
      </c>
      <c r="AA106" s="12">
        <v>586</v>
      </c>
      <c r="AB106" s="12">
        <v>211</v>
      </c>
      <c r="AC106" s="10">
        <v>797</v>
      </c>
      <c r="AD106" s="12"/>
      <c r="AE106" s="12"/>
      <c r="AF106" s="10">
        <v>0</v>
      </c>
      <c r="AG106" s="12"/>
      <c r="AH106" s="12"/>
      <c r="AI106" s="10">
        <v>0</v>
      </c>
      <c r="AJ106" s="12"/>
      <c r="AK106" s="12"/>
      <c r="AL106" s="10">
        <v>0</v>
      </c>
      <c r="AM106" s="12"/>
      <c r="AN106" s="12"/>
      <c r="AO106" s="10">
        <v>0</v>
      </c>
      <c r="AP106" s="12"/>
      <c r="AQ106" s="12"/>
      <c r="AR106" s="10">
        <v>0</v>
      </c>
      <c r="AS106" s="12"/>
      <c r="AT106" s="12"/>
      <c r="AU106" s="10">
        <v>0</v>
      </c>
      <c r="AV106" s="12"/>
      <c r="AW106" s="12"/>
      <c r="AX106" s="10">
        <v>0</v>
      </c>
      <c r="AY106" s="12"/>
      <c r="AZ106" s="12"/>
      <c r="BA106" s="10">
        <v>0</v>
      </c>
    </row>
    <row r="107" spans="1:53" ht="16.5" x14ac:dyDescent="0.3">
      <c r="A107" s="38" t="str">
        <f>INDEX(admin_boundaries!C:C,MATCH(region_3!C107,admin_boundaries!A:A,0))</f>
        <v>PH036915000</v>
      </c>
      <c r="B107" s="38" t="str">
        <f>INDEX(admin_boundaries!E:E,MATCH(region_3!D107,admin_boundaries!D:D,0))</f>
        <v>PH036900000</v>
      </c>
      <c r="C107" s="38" t="str">
        <f t="shared" si="1"/>
        <v>TARLACSanta Ignacia</v>
      </c>
      <c r="D107" s="40" t="s">
        <v>3580</v>
      </c>
      <c r="E107" s="41" t="s">
        <v>2861</v>
      </c>
      <c r="F107" s="12"/>
      <c r="G107" s="12"/>
      <c r="H107" s="10">
        <v>0</v>
      </c>
      <c r="I107" s="12">
        <v>0</v>
      </c>
      <c r="J107" s="12">
        <v>260</v>
      </c>
      <c r="K107" s="10">
        <v>260</v>
      </c>
      <c r="L107" s="12"/>
      <c r="M107" s="12"/>
      <c r="N107" s="10">
        <v>0</v>
      </c>
      <c r="O107" s="12">
        <v>503.6</v>
      </c>
      <c r="P107" s="12">
        <v>1567.8</v>
      </c>
      <c r="Q107" s="10">
        <v>2071.4</v>
      </c>
      <c r="R107" s="12"/>
      <c r="S107" s="12"/>
      <c r="T107" s="10">
        <v>0</v>
      </c>
      <c r="U107" s="12">
        <v>54.6</v>
      </c>
      <c r="V107" s="12">
        <v>370.75</v>
      </c>
      <c r="W107" s="10">
        <v>425.35</v>
      </c>
      <c r="X107" s="12"/>
      <c r="Y107" s="12"/>
      <c r="Z107" s="10">
        <v>0</v>
      </c>
      <c r="AA107" s="12">
        <v>23.8</v>
      </c>
      <c r="AB107" s="12">
        <v>98.8</v>
      </c>
      <c r="AC107" s="10">
        <v>122.6</v>
      </c>
      <c r="AD107" s="12"/>
      <c r="AE107" s="12"/>
      <c r="AF107" s="10">
        <v>0</v>
      </c>
      <c r="AG107" s="12"/>
      <c r="AH107" s="12"/>
      <c r="AI107" s="10">
        <v>0</v>
      </c>
      <c r="AJ107" s="12"/>
      <c r="AK107" s="12"/>
      <c r="AL107" s="10">
        <v>0</v>
      </c>
      <c r="AM107" s="12"/>
      <c r="AN107" s="12"/>
      <c r="AO107" s="10">
        <v>0</v>
      </c>
      <c r="AP107" s="12"/>
      <c r="AQ107" s="12"/>
      <c r="AR107" s="10">
        <v>0</v>
      </c>
      <c r="AS107" s="12"/>
      <c r="AT107" s="12"/>
      <c r="AU107" s="10">
        <v>0</v>
      </c>
      <c r="AV107" s="12"/>
      <c r="AW107" s="12"/>
      <c r="AX107" s="10">
        <v>0</v>
      </c>
      <c r="AY107" s="12">
        <v>725</v>
      </c>
      <c r="AZ107" s="12">
        <v>236</v>
      </c>
      <c r="BA107" s="10">
        <v>961</v>
      </c>
    </row>
    <row r="108" spans="1:53" ht="16.5" x14ac:dyDescent="0.3">
      <c r="A108" s="38" t="str">
        <f>INDEX(admin_boundaries!C:C,MATCH(region_3!C108,admin_boundaries!A:A,0))</f>
        <v>PH036906000</v>
      </c>
      <c r="B108" s="38" t="str">
        <f>INDEX(admin_boundaries!E:E,MATCH(region_3!D108,admin_boundaries!D:D,0))</f>
        <v>PH036900000</v>
      </c>
      <c r="C108" s="38" t="str">
        <f t="shared" si="1"/>
        <v>TARLACGERONA</v>
      </c>
      <c r="D108" s="40" t="s">
        <v>3580</v>
      </c>
      <c r="E108" s="40" t="s">
        <v>3652</v>
      </c>
      <c r="F108" s="12"/>
      <c r="G108" s="12"/>
      <c r="H108" s="10">
        <v>0</v>
      </c>
      <c r="I108" s="12">
        <v>0</v>
      </c>
      <c r="J108" s="12">
        <v>313</v>
      </c>
      <c r="K108" s="10">
        <v>313</v>
      </c>
      <c r="L108" s="12">
        <v>0</v>
      </c>
      <c r="M108" s="12">
        <v>171</v>
      </c>
      <c r="N108" s="10">
        <v>171</v>
      </c>
      <c r="O108" s="12">
        <v>0</v>
      </c>
      <c r="P108" s="12">
        <v>1681</v>
      </c>
      <c r="Q108" s="10">
        <v>1681</v>
      </c>
      <c r="R108" s="12">
        <v>0</v>
      </c>
      <c r="S108" s="12">
        <v>0</v>
      </c>
      <c r="T108" s="10">
        <v>0</v>
      </c>
      <c r="U108" s="12">
        <v>2</v>
      </c>
      <c r="V108" s="12">
        <v>1060.95</v>
      </c>
      <c r="W108" s="10">
        <v>1062.95</v>
      </c>
      <c r="X108" s="12"/>
      <c r="Y108" s="12"/>
      <c r="Z108" s="10">
        <v>0</v>
      </c>
      <c r="AA108" s="12">
        <v>43</v>
      </c>
      <c r="AB108" s="12">
        <v>648</v>
      </c>
      <c r="AC108" s="10">
        <v>691</v>
      </c>
      <c r="AD108" s="12"/>
      <c r="AE108" s="12"/>
      <c r="AF108" s="10">
        <v>0</v>
      </c>
      <c r="AG108" s="12"/>
      <c r="AH108" s="12"/>
      <c r="AI108" s="10">
        <v>0</v>
      </c>
      <c r="AJ108" s="12"/>
      <c r="AK108" s="12"/>
      <c r="AL108" s="10">
        <v>0</v>
      </c>
      <c r="AM108" s="12"/>
      <c r="AN108" s="12"/>
      <c r="AO108" s="10">
        <v>0</v>
      </c>
      <c r="AP108" s="12"/>
      <c r="AQ108" s="12"/>
      <c r="AR108" s="10">
        <v>0</v>
      </c>
      <c r="AS108" s="12"/>
      <c r="AT108" s="12"/>
      <c r="AU108" s="10">
        <v>0</v>
      </c>
      <c r="AV108" s="12"/>
      <c r="AW108" s="12"/>
      <c r="AX108" s="10">
        <v>0</v>
      </c>
      <c r="AY108" s="12">
        <v>13.2</v>
      </c>
      <c r="AZ108" s="12">
        <v>153.30000000000001</v>
      </c>
      <c r="BA108" s="10">
        <v>166.5</v>
      </c>
    </row>
    <row r="109" spans="1:53" ht="16.5" x14ac:dyDescent="0.3">
      <c r="A109" s="38" t="str">
        <f>INDEX(admin_boundaries!C:C,MATCH(region_3!C109,admin_boundaries!A:A,0))</f>
        <v>PH036918000</v>
      </c>
      <c r="B109" s="38" t="str">
        <f>INDEX(admin_boundaries!E:E,MATCH(region_3!D109,admin_boundaries!D:D,0))</f>
        <v>PH036900000</v>
      </c>
      <c r="C109" s="38" t="str">
        <f t="shared" si="1"/>
        <v>TARLACSAN JOSE</v>
      </c>
      <c r="D109" s="40" t="s">
        <v>3580</v>
      </c>
      <c r="E109" s="40" t="s">
        <v>3616</v>
      </c>
      <c r="F109" s="12"/>
      <c r="G109" s="12"/>
      <c r="H109" s="10">
        <v>0</v>
      </c>
      <c r="I109" s="12">
        <v>0</v>
      </c>
      <c r="J109" s="12">
        <v>109</v>
      </c>
      <c r="K109" s="10">
        <v>109</v>
      </c>
      <c r="L109" s="12"/>
      <c r="M109" s="12"/>
      <c r="N109" s="10">
        <v>0</v>
      </c>
      <c r="O109" s="12">
        <v>212</v>
      </c>
      <c r="P109" s="12">
        <v>4100</v>
      </c>
      <c r="Q109" s="10">
        <v>4312</v>
      </c>
      <c r="R109" s="12">
        <v>0</v>
      </c>
      <c r="S109" s="12">
        <v>0</v>
      </c>
      <c r="T109" s="10">
        <v>0</v>
      </c>
      <c r="U109" s="12">
        <v>0</v>
      </c>
      <c r="V109" s="12">
        <v>1656</v>
      </c>
      <c r="W109" s="10">
        <v>1656</v>
      </c>
      <c r="X109" s="12"/>
      <c r="Y109" s="12"/>
      <c r="Z109" s="10">
        <v>0</v>
      </c>
      <c r="AA109" s="12"/>
      <c r="AB109" s="12"/>
      <c r="AC109" s="10">
        <v>0</v>
      </c>
      <c r="AD109" s="12"/>
      <c r="AE109" s="12"/>
      <c r="AF109" s="10">
        <v>0</v>
      </c>
      <c r="AG109" s="12"/>
      <c r="AH109" s="12"/>
      <c r="AI109" s="10">
        <v>0</v>
      </c>
      <c r="AJ109" s="12"/>
      <c r="AK109" s="12"/>
      <c r="AL109" s="10">
        <v>0</v>
      </c>
      <c r="AM109" s="12"/>
      <c r="AN109" s="12"/>
      <c r="AO109" s="10">
        <v>0</v>
      </c>
      <c r="AP109" s="12"/>
      <c r="AQ109" s="12"/>
      <c r="AR109" s="10">
        <v>0</v>
      </c>
      <c r="AS109" s="12"/>
      <c r="AT109" s="12"/>
      <c r="AU109" s="10">
        <v>0</v>
      </c>
      <c r="AV109" s="12"/>
      <c r="AW109" s="12"/>
      <c r="AX109" s="10">
        <v>0</v>
      </c>
      <c r="AY109" s="12">
        <v>521.25</v>
      </c>
      <c r="AZ109" s="12">
        <v>177.5</v>
      </c>
      <c r="BA109" s="10">
        <v>698.75</v>
      </c>
    </row>
    <row r="110" spans="1:53" ht="16.5" x14ac:dyDescent="0.3">
      <c r="A110" s="38" t="str">
        <f>INDEX(admin_boundaries!C:C,MATCH(region_3!C110,admin_boundaries!A:A,0))</f>
        <v>PH036916000</v>
      </c>
      <c r="B110" s="38" t="str">
        <f>INDEX(admin_boundaries!E:E,MATCH(region_3!D110,admin_boundaries!D:D,0))</f>
        <v>PH036900000</v>
      </c>
      <c r="C110" s="38" t="str">
        <f t="shared" si="1"/>
        <v>TARLACCity of Tarlac</v>
      </c>
      <c r="D110" s="40" t="s">
        <v>3580</v>
      </c>
      <c r="E110" s="41" t="s">
        <v>1105</v>
      </c>
      <c r="F110" s="12"/>
      <c r="G110" s="12"/>
      <c r="H110" s="10">
        <v>0</v>
      </c>
      <c r="I110" s="12"/>
      <c r="J110" s="12">
        <v>150</v>
      </c>
      <c r="K110" s="10">
        <v>150</v>
      </c>
      <c r="L110" s="12"/>
      <c r="M110" s="12"/>
      <c r="N110" s="10">
        <v>0</v>
      </c>
      <c r="O110" s="12">
        <v>0</v>
      </c>
      <c r="P110" s="12">
        <v>1936.3000000000002</v>
      </c>
      <c r="Q110" s="10">
        <v>1936.3000000000002</v>
      </c>
      <c r="R110" s="12">
        <v>32.5</v>
      </c>
      <c r="S110" s="12">
        <v>0</v>
      </c>
      <c r="T110" s="10">
        <v>32.5</v>
      </c>
      <c r="U110" s="12">
        <v>0</v>
      </c>
      <c r="V110" s="12">
        <v>459</v>
      </c>
      <c r="W110" s="10">
        <v>459</v>
      </c>
      <c r="X110" s="12"/>
      <c r="Y110" s="12"/>
      <c r="Z110" s="10">
        <v>0</v>
      </c>
      <c r="AA110" s="12">
        <v>0</v>
      </c>
      <c r="AB110" s="12">
        <v>664.92</v>
      </c>
      <c r="AC110" s="10">
        <v>664.92</v>
      </c>
      <c r="AD110" s="12"/>
      <c r="AE110" s="12"/>
      <c r="AF110" s="10">
        <v>0</v>
      </c>
      <c r="AG110" s="12"/>
      <c r="AH110" s="12"/>
      <c r="AI110" s="10">
        <v>0</v>
      </c>
      <c r="AJ110" s="12"/>
      <c r="AK110" s="12"/>
      <c r="AL110" s="10">
        <v>0</v>
      </c>
      <c r="AM110" s="12"/>
      <c r="AN110" s="12"/>
      <c r="AO110" s="10">
        <v>0</v>
      </c>
      <c r="AP110" s="12"/>
      <c r="AQ110" s="12"/>
      <c r="AR110" s="10">
        <v>0</v>
      </c>
      <c r="AS110" s="12">
        <v>3</v>
      </c>
      <c r="AT110" s="12">
        <v>82.699999999999989</v>
      </c>
      <c r="AU110" s="10">
        <v>85.699999999999989</v>
      </c>
      <c r="AV110" s="12"/>
      <c r="AW110" s="12"/>
      <c r="AX110" s="10">
        <v>0</v>
      </c>
      <c r="AY110" s="12">
        <v>98.02</v>
      </c>
      <c r="AZ110" s="12">
        <v>535.20000000000005</v>
      </c>
      <c r="BA110" s="10">
        <v>633.22</v>
      </c>
    </row>
    <row r="111" spans="1:53" ht="16.5" x14ac:dyDescent="0.3">
      <c r="A111" s="38" t="str">
        <f>INDEX(admin_boundaries!C:C,MATCH(region_3!C111,admin_boundaries!A:A,0))</f>
        <v>PH036917000</v>
      </c>
      <c r="B111" s="38" t="str">
        <f>INDEX(admin_boundaries!E:E,MATCH(region_3!D111,admin_boundaries!D:D,0))</f>
        <v>PH036900000</v>
      </c>
      <c r="C111" s="38" t="str">
        <f t="shared" si="1"/>
        <v>TARLACVICTORIA</v>
      </c>
      <c r="D111" s="40" t="s">
        <v>3580</v>
      </c>
      <c r="E111" s="40" t="s">
        <v>3653</v>
      </c>
      <c r="F111" s="12"/>
      <c r="G111" s="12"/>
      <c r="H111" s="10">
        <v>0</v>
      </c>
      <c r="I111" s="12"/>
      <c r="J111" s="12">
        <v>1906.5</v>
      </c>
      <c r="K111" s="10">
        <v>1906.5</v>
      </c>
      <c r="L111" s="12"/>
      <c r="M111" s="12"/>
      <c r="N111" s="10">
        <v>0</v>
      </c>
      <c r="O111" s="12">
        <v>117.4</v>
      </c>
      <c r="P111" s="12">
        <v>2277.4700000000003</v>
      </c>
      <c r="Q111" s="10">
        <v>2394.8700000000003</v>
      </c>
      <c r="R111" s="12">
        <v>235</v>
      </c>
      <c r="S111" s="12">
        <v>392</v>
      </c>
      <c r="T111" s="10">
        <v>627</v>
      </c>
      <c r="U111" s="12">
        <v>0</v>
      </c>
      <c r="V111" s="12">
        <v>663</v>
      </c>
      <c r="W111" s="10">
        <v>663</v>
      </c>
      <c r="X111" s="12"/>
      <c r="Y111" s="12"/>
      <c r="Z111" s="10">
        <v>0</v>
      </c>
      <c r="AA111" s="12"/>
      <c r="AB111" s="12"/>
      <c r="AC111" s="10">
        <v>0</v>
      </c>
      <c r="AD111" s="12"/>
      <c r="AE111" s="12"/>
      <c r="AF111" s="10">
        <v>0</v>
      </c>
      <c r="AG111" s="12"/>
      <c r="AH111" s="12"/>
      <c r="AI111" s="10">
        <v>0</v>
      </c>
      <c r="AJ111" s="12"/>
      <c r="AK111" s="12"/>
      <c r="AL111" s="10">
        <v>0</v>
      </c>
      <c r="AM111" s="12"/>
      <c r="AN111" s="12"/>
      <c r="AO111" s="10">
        <v>0</v>
      </c>
      <c r="AP111" s="12"/>
      <c r="AQ111" s="12"/>
      <c r="AR111" s="10">
        <v>0</v>
      </c>
      <c r="AS111" s="12"/>
      <c r="AT111" s="12"/>
      <c r="AU111" s="10">
        <v>0</v>
      </c>
      <c r="AV111" s="12"/>
      <c r="AW111" s="12"/>
      <c r="AX111" s="10">
        <v>0</v>
      </c>
      <c r="AY111" s="12"/>
      <c r="AZ111" s="12"/>
      <c r="BA111" s="10">
        <v>0</v>
      </c>
    </row>
    <row r="112" spans="1:53" ht="16.5" x14ac:dyDescent="0.3">
      <c r="A112" s="38" t="str">
        <f>INDEX(admin_boundaries!C:C,MATCH(region_3!C112,admin_boundaries!A:A,0))</f>
        <v>PH036902000</v>
      </c>
      <c r="B112" s="38" t="str">
        <f>INDEX(admin_boundaries!E:E,MATCH(region_3!D112,admin_boundaries!D:D,0))</f>
        <v>PH036900000</v>
      </c>
      <c r="C112" s="38" t="str">
        <f t="shared" si="1"/>
        <v>TARLACBAMBAN</v>
      </c>
      <c r="D112" s="40" t="s">
        <v>3580</v>
      </c>
      <c r="E112" s="40" t="s">
        <v>3654</v>
      </c>
      <c r="F112" s="12"/>
      <c r="G112" s="12"/>
      <c r="H112" s="10">
        <v>0</v>
      </c>
      <c r="I112" s="12"/>
      <c r="J112" s="12"/>
      <c r="K112" s="10">
        <v>0</v>
      </c>
      <c r="L112" s="12"/>
      <c r="M112" s="12"/>
      <c r="N112" s="10">
        <v>0</v>
      </c>
      <c r="O112" s="12">
        <v>201</v>
      </c>
      <c r="P112" s="12">
        <v>427</v>
      </c>
      <c r="Q112" s="10">
        <v>628</v>
      </c>
      <c r="R112" s="12">
        <v>63</v>
      </c>
      <c r="S112" s="12">
        <v>189</v>
      </c>
      <c r="T112" s="10">
        <v>252</v>
      </c>
      <c r="U112" s="12">
        <v>0</v>
      </c>
      <c r="V112" s="12">
        <v>38</v>
      </c>
      <c r="W112" s="10">
        <v>38</v>
      </c>
      <c r="X112" s="12"/>
      <c r="Y112" s="12"/>
      <c r="Z112" s="10">
        <v>0</v>
      </c>
      <c r="AA112" s="12">
        <v>0</v>
      </c>
      <c r="AB112" s="12">
        <v>101</v>
      </c>
      <c r="AC112" s="10">
        <v>101</v>
      </c>
      <c r="AD112" s="12"/>
      <c r="AE112" s="12"/>
      <c r="AF112" s="10">
        <v>0</v>
      </c>
      <c r="AG112" s="12"/>
      <c r="AH112" s="12"/>
      <c r="AI112" s="10">
        <v>0</v>
      </c>
      <c r="AJ112" s="12"/>
      <c r="AK112" s="12"/>
      <c r="AL112" s="10">
        <v>0</v>
      </c>
      <c r="AM112" s="12"/>
      <c r="AN112" s="12"/>
      <c r="AO112" s="10">
        <v>0</v>
      </c>
      <c r="AP112" s="12"/>
      <c r="AQ112" s="12"/>
      <c r="AR112" s="10">
        <v>0</v>
      </c>
      <c r="AS112" s="12">
        <v>10.5</v>
      </c>
      <c r="AT112" s="12">
        <v>16.5</v>
      </c>
      <c r="AU112" s="10">
        <v>27</v>
      </c>
      <c r="AV112" s="12"/>
      <c r="AW112" s="12"/>
      <c r="AX112" s="10">
        <v>0</v>
      </c>
      <c r="AY112" s="12">
        <v>85</v>
      </c>
      <c r="AZ112" s="12">
        <v>27</v>
      </c>
      <c r="BA112" s="10">
        <v>112</v>
      </c>
    </row>
    <row r="113" spans="1:53" ht="16.5" x14ac:dyDescent="0.3">
      <c r="A113" s="38" t="str">
        <f>INDEX(admin_boundaries!C:C,MATCH(region_3!C113,admin_boundaries!A:A,0))</f>
        <v>PH036904000</v>
      </c>
      <c r="B113" s="38" t="str">
        <f>INDEX(admin_boundaries!E:E,MATCH(region_3!D113,admin_boundaries!D:D,0))</f>
        <v>PH036900000</v>
      </c>
      <c r="C113" s="38" t="str">
        <f t="shared" si="1"/>
        <v>TARLACCAPAS</v>
      </c>
      <c r="D113" s="40" t="s">
        <v>3580</v>
      </c>
      <c r="E113" s="40" t="s">
        <v>3655</v>
      </c>
      <c r="F113" s="12"/>
      <c r="G113" s="12"/>
      <c r="H113" s="10">
        <v>0</v>
      </c>
      <c r="I113" s="12"/>
      <c r="J113" s="12">
        <v>30</v>
      </c>
      <c r="K113" s="10">
        <v>30</v>
      </c>
      <c r="L113" s="12"/>
      <c r="M113" s="12"/>
      <c r="N113" s="10">
        <v>0</v>
      </c>
      <c r="O113" s="12">
        <v>23</v>
      </c>
      <c r="P113" s="12">
        <v>4329.2</v>
      </c>
      <c r="Q113" s="10">
        <v>4352.2</v>
      </c>
      <c r="R113" s="12"/>
      <c r="S113" s="12"/>
      <c r="T113" s="10">
        <v>0</v>
      </c>
      <c r="U113" s="12">
        <v>31</v>
      </c>
      <c r="V113" s="12">
        <v>120.3</v>
      </c>
      <c r="W113" s="10">
        <v>151.30000000000001</v>
      </c>
      <c r="X113" s="12"/>
      <c r="Y113" s="12"/>
      <c r="Z113" s="10">
        <v>0</v>
      </c>
      <c r="AA113" s="12">
        <v>0</v>
      </c>
      <c r="AB113" s="12">
        <v>74</v>
      </c>
      <c r="AC113" s="10">
        <v>74</v>
      </c>
      <c r="AD113" s="12"/>
      <c r="AE113" s="12"/>
      <c r="AF113" s="10">
        <v>0</v>
      </c>
      <c r="AG113" s="12"/>
      <c r="AH113" s="12"/>
      <c r="AI113" s="10">
        <v>0</v>
      </c>
      <c r="AJ113" s="12"/>
      <c r="AK113" s="12"/>
      <c r="AL113" s="10">
        <v>0</v>
      </c>
      <c r="AM113" s="12"/>
      <c r="AN113" s="12"/>
      <c r="AO113" s="10">
        <v>0</v>
      </c>
      <c r="AP113" s="12"/>
      <c r="AQ113" s="12"/>
      <c r="AR113" s="10">
        <v>0</v>
      </c>
      <c r="AS113" s="12"/>
      <c r="AT113" s="12"/>
      <c r="AU113" s="10">
        <v>0</v>
      </c>
      <c r="AV113" s="12"/>
      <c r="AW113" s="12"/>
      <c r="AX113" s="10">
        <v>0</v>
      </c>
      <c r="AY113" s="12">
        <v>85</v>
      </c>
      <c r="AZ113" s="12">
        <v>27</v>
      </c>
      <c r="BA113" s="10">
        <v>112</v>
      </c>
    </row>
    <row r="114" spans="1:53" ht="16.5" x14ac:dyDescent="0.3">
      <c r="A114" s="38" t="str">
        <f>INDEX(admin_boundaries!C:C,MATCH(region_3!C114,admin_boundaries!A:A,0))</f>
        <v>PH036905000</v>
      </c>
      <c r="B114" s="38" t="str">
        <f>INDEX(admin_boundaries!E:E,MATCH(region_3!D114,admin_boundaries!D:D,0))</f>
        <v>PH036900000</v>
      </c>
      <c r="C114" s="38" t="str">
        <f t="shared" si="1"/>
        <v>TARLACCONCEPCION</v>
      </c>
      <c r="D114" s="40" t="s">
        <v>3580</v>
      </c>
      <c r="E114" s="40" t="s">
        <v>3656</v>
      </c>
      <c r="F114" s="12"/>
      <c r="G114" s="12"/>
      <c r="H114" s="10">
        <v>0</v>
      </c>
      <c r="I114" s="12">
        <v>0</v>
      </c>
      <c r="J114" s="12">
        <v>760</v>
      </c>
      <c r="K114" s="10">
        <v>760</v>
      </c>
      <c r="L114" s="12"/>
      <c r="M114" s="12"/>
      <c r="N114" s="10">
        <v>0</v>
      </c>
      <c r="O114" s="12">
        <v>101</v>
      </c>
      <c r="P114" s="12">
        <v>5342.7</v>
      </c>
      <c r="Q114" s="10">
        <v>5443.7</v>
      </c>
      <c r="R114" s="12">
        <v>0</v>
      </c>
      <c r="S114" s="12">
        <v>540</v>
      </c>
      <c r="T114" s="10">
        <v>540</v>
      </c>
      <c r="U114" s="12">
        <v>35</v>
      </c>
      <c r="V114" s="12">
        <v>1387</v>
      </c>
      <c r="W114" s="10">
        <v>1422</v>
      </c>
      <c r="X114" s="12"/>
      <c r="Y114" s="12"/>
      <c r="Z114" s="10">
        <v>0</v>
      </c>
      <c r="AA114" s="12">
        <v>17.5</v>
      </c>
      <c r="AB114" s="12">
        <v>2021.35</v>
      </c>
      <c r="AC114" s="10">
        <v>2038.85</v>
      </c>
      <c r="AD114" s="12"/>
      <c r="AE114" s="12"/>
      <c r="AF114" s="10">
        <v>0</v>
      </c>
      <c r="AG114" s="12"/>
      <c r="AH114" s="12"/>
      <c r="AI114" s="10">
        <v>0</v>
      </c>
      <c r="AJ114" s="12"/>
      <c r="AK114" s="12"/>
      <c r="AL114" s="10">
        <v>0</v>
      </c>
      <c r="AM114" s="12"/>
      <c r="AN114" s="12"/>
      <c r="AO114" s="10">
        <v>0</v>
      </c>
      <c r="AP114" s="12"/>
      <c r="AQ114" s="12"/>
      <c r="AR114" s="10">
        <v>0</v>
      </c>
      <c r="AS114" s="12">
        <v>47.5</v>
      </c>
      <c r="AT114" s="12">
        <v>41.5</v>
      </c>
      <c r="AU114" s="10">
        <v>89</v>
      </c>
      <c r="AV114" s="12"/>
      <c r="AW114" s="12"/>
      <c r="AX114" s="10">
        <v>0</v>
      </c>
      <c r="AY114" s="12">
        <v>193</v>
      </c>
      <c r="AZ114" s="12">
        <v>96</v>
      </c>
      <c r="BA114" s="10">
        <v>289</v>
      </c>
    </row>
    <row r="115" spans="1:53" ht="16.5" x14ac:dyDescent="0.3">
      <c r="A115" s="38" t="str">
        <f>INDEX(admin_boundaries!C:C,MATCH(region_3!C115,admin_boundaries!A:A,0))</f>
        <v>PH036907000</v>
      </c>
      <c r="B115" s="38" t="str">
        <f>INDEX(admin_boundaries!E:E,MATCH(region_3!D115,admin_boundaries!D:D,0))</f>
        <v>PH036900000</v>
      </c>
      <c r="C115" s="38" t="str">
        <f t="shared" si="1"/>
        <v>TARLACLA PAZ</v>
      </c>
      <c r="D115" s="40" t="s">
        <v>3580</v>
      </c>
      <c r="E115" s="40" t="s">
        <v>10</v>
      </c>
      <c r="F115" s="12"/>
      <c r="G115" s="12"/>
      <c r="H115" s="10">
        <v>0</v>
      </c>
      <c r="I115" s="12">
        <v>409.7</v>
      </c>
      <c r="J115" s="12">
        <v>772.85</v>
      </c>
      <c r="K115" s="10">
        <v>1182.55</v>
      </c>
      <c r="L115" s="12"/>
      <c r="M115" s="12"/>
      <c r="N115" s="10">
        <v>0</v>
      </c>
      <c r="O115" s="12">
        <v>0</v>
      </c>
      <c r="P115" s="12">
        <v>492.1</v>
      </c>
      <c r="Q115" s="10">
        <v>492.1</v>
      </c>
      <c r="R115" s="12">
        <v>0</v>
      </c>
      <c r="S115" s="12">
        <v>3450.6</v>
      </c>
      <c r="T115" s="10">
        <v>3450.6</v>
      </c>
      <c r="U115" s="12">
        <v>54.5</v>
      </c>
      <c r="V115" s="12">
        <v>31.5</v>
      </c>
      <c r="W115" s="10">
        <v>86</v>
      </c>
      <c r="X115" s="12"/>
      <c r="Y115" s="12"/>
      <c r="Z115" s="10">
        <v>0</v>
      </c>
      <c r="AA115" s="12">
        <v>2.5</v>
      </c>
      <c r="AB115" s="12">
        <v>843.2</v>
      </c>
      <c r="AC115" s="10">
        <v>845.7</v>
      </c>
      <c r="AD115" s="12"/>
      <c r="AE115" s="12"/>
      <c r="AF115" s="10">
        <v>0</v>
      </c>
      <c r="AG115" s="12"/>
      <c r="AH115" s="12"/>
      <c r="AI115" s="10">
        <v>0</v>
      </c>
      <c r="AJ115" s="12"/>
      <c r="AK115" s="12"/>
      <c r="AL115" s="10">
        <v>0</v>
      </c>
      <c r="AM115" s="12"/>
      <c r="AN115" s="12"/>
      <c r="AO115" s="10">
        <v>0</v>
      </c>
      <c r="AP115" s="12"/>
      <c r="AQ115" s="12"/>
      <c r="AR115" s="10">
        <v>0</v>
      </c>
      <c r="AS115" s="12">
        <v>9</v>
      </c>
      <c r="AT115" s="12">
        <v>0</v>
      </c>
      <c r="AU115" s="10">
        <v>9</v>
      </c>
      <c r="AV115" s="12"/>
      <c r="AW115" s="12"/>
      <c r="AX115" s="10">
        <v>0</v>
      </c>
      <c r="AY115" s="12">
        <v>31</v>
      </c>
      <c r="AZ115" s="12">
        <v>0</v>
      </c>
      <c r="BA115" s="10">
        <v>31</v>
      </c>
    </row>
    <row r="116" spans="1:53" ht="16.5" x14ac:dyDescent="0.3">
      <c r="A116" s="38" t="str">
        <f>INDEX(admin_boundaries!C:C,MATCH(region_3!C116,admin_boundaries!A:A,0))</f>
        <v>PH037114000</v>
      </c>
      <c r="B116" s="38" t="str">
        <f>INDEX(admin_boundaries!E:E,MATCH(region_3!D116,admin_boundaries!D:D,0))</f>
        <v>PH037100000</v>
      </c>
      <c r="C116" s="38" t="str">
        <f t="shared" si="1"/>
        <v>ZAMBALESSUBIC</v>
      </c>
      <c r="D116" s="40" t="s">
        <v>3581</v>
      </c>
      <c r="E116" s="40" t="s">
        <v>3657</v>
      </c>
      <c r="F116" s="12"/>
      <c r="G116" s="12"/>
      <c r="H116" s="10">
        <v>0</v>
      </c>
      <c r="I116" s="12">
        <v>0</v>
      </c>
      <c r="J116" s="12">
        <v>24.9</v>
      </c>
      <c r="K116" s="10">
        <v>24.9</v>
      </c>
      <c r="L116" s="12"/>
      <c r="M116" s="12"/>
      <c r="N116" s="10">
        <v>0</v>
      </c>
      <c r="O116" s="12">
        <v>0</v>
      </c>
      <c r="P116" s="12">
        <v>53.59</v>
      </c>
      <c r="Q116" s="10">
        <v>53.59</v>
      </c>
      <c r="R116" s="12"/>
      <c r="S116" s="12"/>
      <c r="T116" s="10">
        <v>0</v>
      </c>
      <c r="U116" s="12">
        <v>0</v>
      </c>
      <c r="V116" s="12">
        <v>20.6</v>
      </c>
      <c r="W116" s="10">
        <v>20.6</v>
      </c>
      <c r="X116" s="12"/>
      <c r="Y116" s="12"/>
      <c r="Z116" s="10">
        <v>0</v>
      </c>
      <c r="AA116" s="12">
        <v>0</v>
      </c>
      <c r="AB116" s="12">
        <v>105</v>
      </c>
      <c r="AC116" s="10">
        <v>105</v>
      </c>
      <c r="AD116" s="12"/>
      <c r="AE116" s="12"/>
      <c r="AF116" s="10">
        <v>0</v>
      </c>
      <c r="AG116" s="12"/>
      <c r="AH116" s="12"/>
      <c r="AI116" s="10">
        <v>0</v>
      </c>
      <c r="AJ116" s="17"/>
      <c r="AK116" s="17"/>
      <c r="AL116" s="10">
        <v>0</v>
      </c>
      <c r="AM116" s="12"/>
      <c r="AN116" s="12"/>
      <c r="AO116" s="10">
        <v>0</v>
      </c>
      <c r="AP116" s="12">
        <v>0</v>
      </c>
      <c r="AQ116" s="12">
        <v>79.330000000000013</v>
      </c>
      <c r="AR116" s="10">
        <v>79.330000000000013</v>
      </c>
      <c r="AS116" s="12"/>
      <c r="AT116" s="12"/>
      <c r="AU116" s="10">
        <v>0</v>
      </c>
      <c r="AV116" s="12">
        <v>0</v>
      </c>
      <c r="AW116" s="12">
        <v>79.330000000000013</v>
      </c>
      <c r="AX116" s="10">
        <v>79.330000000000013</v>
      </c>
      <c r="AY116" s="12">
        <v>0</v>
      </c>
      <c r="AZ116" s="12">
        <v>120.2</v>
      </c>
      <c r="BA116" s="10">
        <v>120.2</v>
      </c>
    </row>
    <row r="117" spans="1:53" ht="16.5" x14ac:dyDescent="0.3">
      <c r="A117" s="38" t="str">
        <f>INDEX(admin_boundaries!C:C,MATCH(region_3!C117,admin_boundaries!A:A,0))</f>
        <v>PH037104000</v>
      </c>
      <c r="B117" s="38" t="str">
        <f>INDEX(admin_boundaries!E:E,MATCH(region_3!D117,admin_boundaries!D:D,0))</f>
        <v>PH037100000</v>
      </c>
      <c r="C117" s="38" t="str">
        <f t="shared" si="1"/>
        <v>ZAMBALESCASTILLEJOS</v>
      </c>
      <c r="D117" s="40" t="s">
        <v>3581</v>
      </c>
      <c r="E117" s="40" t="s">
        <v>3658</v>
      </c>
      <c r="F117" s="12"/>
      <c r="G117" s="12"/>
      <c r="H117" s="10">
        <v>0</v>
      </c>
      <c r="I117" s="12"/>
      <c r="J117" s="12">
        <v>42</v>
      </c>
      <c r="K117" s="10">
        <v>42</v>
      </c>
      <c r="L117" s="12"/>
      <c r="M117" s="12"/>
      <c r="N117" s="10">
        <v>0</v>
      </c>
      <c r="O117" s="12">
        <v>0</v>
      </c>
      <c r="P117" s="12">
        <v>194.6</v>
      </c>
      <c r="Q117" s="10">
        <v>194.6</v>
      </c>
      <c r="R117" s="12"/>
      <c r="S117" s="12"/>
      <c r="T117" s="10">
        <v>0</v>
      </c>
      <c r="U117" s="12"/>
      <c r="V117" s="12"/>
      <c r="W117" s="10">
        <v>0</v>
      </c>
      <c r="X117" s="12"/>
      <c r="Y117" s="12"/>
      <c r="Z117" s="10">
        <v>0</v>
      </c>
      <c r="AA117" s="12">
        <v>0</v>
      </c>
      <c r="AB117" s="12">
        <v>244</v>
      </c>
      <c r="AC117" s="10">
        <v>244</v>
      </c>
      <c r="AD117" s="12"/>
      <c r="AE117" s="12"/>
      <c r="AF117" s="10">
        <v>0</v>
      </c>
      <c r="AG117" s="12"/>
      <c r="AH117" s="12"/>
      <c r="AI117" s="10">
        <v>0</v>
      </c>
      <c r="AJ117" s="17"/>
      <c r="AK117" s="17"/>
      <c r="AL117" s="10">
        <v>0</v>
      </c>
      <c r="AM117" s="12"/>
      <c r="AN117" s="12"/>
      <c r="AO117" s="10">
        <v>0</v>
      </c>
      <c r="AP117" s="12">
        <v>0</v>
      </c>
      <c r="AQ117" s="12">
        <v>70.599999999999994</v>
      </c>
      <c r="AR117" s="10">
        <v>70.599999999999994</v>
      </c>
      <c r="AS117" s="12"/>
      <c r="AT117" s="12"/>
      <c r="AU117" s="10">
        <v>0</v>
      </c>
      <c r="AV117" s="12">
        <v>0</v>
      </c>
      <c r="AW117" s="12">
        <v>70.599999999999994</v>
      </c>
      <c r="AX117" s="10">
        <v>70.599999999999994</v>
      </c>
      <c r="AY117" s="12">
        <v>0</v>
      </c>
      <c r="AZ117" s="12">
        <v>43.3</v>
      </c>
      <c r="BA117" s="10">
        <v>43.3</v>
      </c>
    </row>
    <row r="118" spans="1:53" ht="16.5" x14ac:dyDescent="0.3">
      <c r="A118" s="38" t="str">
        <f>INDEX(admin_boundaries!C:C,MATCH(region_3!C118,admin_boundaries!A:A,0))</f>
        <v>PH037111000</v>
      </c>
      <c r="B118" s="38" t="str">
        <f>INDEX(admin_boundaries!E:E,MATCH(region_3!D118,admin_boundaries!D:D,0))</f>
        <v>PH037100000</v>
      </c>
      <c r="C118" s="38" t="str">
        <f t="shared" si="1"/>
        <v>ZAMBALESSAN MARCELINO</v>
      </c>
      <c r="D118" s="40" t="s">
        <v>3581</v>
      </c>
      <c r="E118" s="40" t="s">
        <v>3659</v>
      </c>
      <c r="F118" s="12">
        <v>0</v>
      </c>
      <c r="G118" s="12">
        <v>2</v>
      </c>
      <c r="H118" s="10">
        <v>2</v>
      </c>
      <c r="I118" s="12"/>
      <c r="J118" s="12">
        <v>125</v>
      </c>
      <c r="K118" s="10">
        <v>125</v>
      </c>
      <c r="L118" s="12"/>
      <c r="M118" s="12"/>
      <c r="N118" s="10">
        <v>0</v>
      </c>
      <c r="O118" s="12">
        <v>5</v>
      </c>
      <c r="P118" s="12">
        <v>80</v>
      </c>
      <c r="Q118" s="10">
        <v>85</v>
      </c>
      <c r="R118" s="12"/>
      <c r="S118" s="12"/>
      <c r="T118" s="10">
        <v>0</v>
      </c>
      <c r="U118" s="12"/>
      <c r="V118" s="12"/>
      <c r="W118" s="10">
        <v>0</v>
      </c>
      <c r="X118" s="12"/>
      <c r="Y118" s="12"/>
      <c r="Z118" s="10">
        <v>0</v>
      </c>
      <c r="AA118" s="12">
        <v>0</v>
      </c>
      <c r="AB118" s="12">
        <v>494</v>
      </c>
      <c r="AC118" s="10">
        <v>494</v>
      </c>
      <c r="AD118" s="12"/>
      <c r="AE118" s="12"/>
      <c r="AF118" s="10">
        <v>0</v>
      </c>
      <c r="AG118" s="12"/>
      <c r="AH118" s="12"/>
      <c r="AI118" s="10">
        <v>0</v>
      </c>
      <c r="AJ118" s="17"/>
      <c r="AK118" s="17"/>
      <c r="AL118" s="10">
        <v>0</v>
      </c>
      <c r="AM118" s="12"/>
      <c r="AN118" s="12"/>
      <c r="AO118" s="10">
        <v>0</v>
      </c>
      <c r="AP118" s="12">
        <v>5</v>
      </c>
      <c r="AQ118" s="12">
        <v>2</v>
      </c>
      <c r="AR118" s="10">
        <v>7</v>
      </c>
      <c r="AS118" s="12">
        <v>3.1399999999999997</v>
      </c>
      <c r="AT118" s="12">
        <v>2.4499999999999997</v>
      </c>
      <c r="AU118" s="10">
        <v>5.59</v>
      </c>
      <c r="AV118" s="12">
        <v>5</v>
      </c>
      <c r="AW118" s="12">
        <v>2</v>
      </c>
      <c r="AX118" s="10">
        <v>7</v>
      </c>
      <c r="AY118" s="12">
        <v>2.5</v>
      </c>
      <c r="AZ118" s="12">
        <v>15.7</v>
      </c>
      <c r="BA118" s="10">
        <v>18.2</v>
      </c>
    </row>
    <row r="119" spans="1:53" ht="16.5" x14ac:dyDescent="0.3">
      <c r="A119" s="38" t="str">
        <f>INDEX(admin_boundaries!C:C,MATCH(region_3!C119,admin_boundaries!A:A,0))</f>
        <v>PH037109000</v>
      </c>
      <c r="B119" s="38" t="str">
        <f>INDEX(admin_boundaries!E:E,MATCH(region_3!D119,admin_boundaries!D:D,0))</f>
        <v>PH037100000</v>
      </c>
      <c r="C119" s="38" t="str">
        <f t="shared" si="1"/>
        <v>ZAMBALESSAN ANTONIO</v>
      </c>
      <c r="D119" s="40" t="s">
        <v>3581</v>
      </c>
      <c r="E119" s="40" t="s">
        <v>3625</v>
      </c>
      <c r="F119" s="12"/>
      <c r="G119" s="12"/>
      <c r="H119" s="10">
        <v>0</v>
      </c>
      <c r="I119" s="12"/>
      <c r="J119" s="12">
        <v>212.69</v>
      </c>
      <c r="K119" s="10">
        <v>212.69</v>
      </c>
      <c r="L119" s="12"/>
      <c r="M119" s="12"/>
      <c r="N119" s="10">
        <v>0</v>
      </c>
      <c r="O119" s="12">
        <v>0</v>
      </c>
      <c r="P119" s="12">
        <v>278.45</v>
      </c>
      <c r="Q119" s="10">
        <v>278.45</v>
      </c>
      <c r="R119" s="12"/>
      <c r="S119" s="12"/>
      <c r="T119" s="10">
        <v>0</v>
      </c>
      <c r="U119" s="12"/>
      <c r="V119" s="12"/>
      <c r="W119" s="10">
        <v>0</v>
      </c>
      <c r="X119" s="12"/>
      <c r="Y119" s="12"/>
      <c r="Z119" s="10">
        <v>0</v>
      </c>
      <c r="AA119" s="12">
        <v>0</v>
      </c>
      <c r="AB119" s="12">
        <v>504.78</v>
      </c>
      <c r="AC119" s="10">
        <v>504.78</v>
      </c>
      <c r="AD119" s="12">
        <v>0</v>
      </c>
      <c r="AE119" s="12">
        <v>1</v>
      </c>
      <c r="AF119" s="10">
        <v>1</v>
      </c>
      <c r="AG119" s="12"/>
      <c r="AH119" s="12"/>
      <c r="AI119" s="10">
        <v>0</v>
      </c>
      <c r="AJ119" s="17"/>
      <c r="AK119" s="17"/>
      <c r="AL119" s="10">
        <v>0</v>
      </c>
      <c r="AM119" s="12"/>
      <c r="AN119" s="12"/>
      <c r="AO119" s="10">
        <v>0</v>
      </c>
      <c r="AP119" s="12">
        <v>0</v>
      </c>
      <c r="AQ119" s="12">
        <v>14.370000000000001</v>
      </c>
      <c r="AR119" s="10">
        <v>14.370000000000001</v>
      </c>
      <c r="AS119" s="12">
        <v>0</v>
      </c>
      <c r="AT119" s="12">
        <v>2</v>
      </c>
      <c r="AU119" s="10">
        <v>2</v>
      </c>
      <c r="AV119" s="12">
        <v>0</v>
      </c>
      <c r="AW119" s="12">
        <v>14.370000000000001</v>
      </c>
      <c r="AX119" s="10">
        <v>14.370000000000001</v>
      </c>
      <c r="AY119" s="12">
        <v>1.25</v>
      </c>
      <c r="AZ119" s="12">
        <v>51.760000000000005</v>
      </c>
      <c r="BA119" s="10">
        <v>53.010000000000005</v>
      </c>
    </row>
    <row r="120" spans="1:53" ht="16.5" x14ac:dyDescent="0.3">
      <c r="A120" s="38" t="str">
        <f>INDEX(admin_boundaries!C:C,MATCH(region_3!C120,admin_boundaries!A:A,0))</f>
        <v>PH037112000</v>
      </c>
      <c r="B120" s="38" t="str">
        <f>INDEX(admin_boundaries!E:E,MATCH(region_3!D120,admin_boundaries!D:D,0))</f>
        <v>PH037100000</v>
      </c>
      <c r="C120" s="38" t="str">
        <f t="shared" si="1"/>
        <v>ZAMBALESSAN NARCISO</v>
      </c>
      <c r="D120" s="40" t="s">
        <v>3581</v>
      </c>
      <c r="E120" s="40" t="s">
        <v>3660</v>
      </c>
      <c r="F120" s="12">
        <v>0</v>
      </c>
      <c r="G120" s="12">
        <v>52</v>
      </c>
      <c r="H120" s="10">
        <v>52</v>
      </c>
      <c r="I120" s="12">
        <v>0</v>
      </c>
      <c r="J120" s="12">
        <v>222.5</v>
      </c>
      <c r="K120" s="10">
        <v>222.5</v>
      </c>
      <c r="L120" s="12"/>
      <c r="M120" s="12"/>
      <c r="N120" s="10">
        <v>0</v>
      </c>
      <c r="O120" s="12">
        <v>0</v>
      </c>
      <c r="P120" s="12">
        <v>765.15</v>
      </c>
      <c r="Q120" s="10">
        <v>765.15</v>
      </c>
      <c r="R120" s="12"/>
      <c r="S120" s="12"/>
      <c r="T120" s="10">
        <v>0</v>
      </c>
      <c r="U120" s="12"/>
      <c r="V120" s="12"/>
      <c r="W120" s="10">
        <v>0</v>
      </c>
      <c r="X120" s="12"/>
      <c r="Y120" s="12"/>
      <c r="Z120" s="10">
        <v>0</v>
      </c>
      <c r="AA120" s="12">
        <v>0</v>
      </c>
      <c r="AB120" s="12">
        <v>883</v>
      </c>
      <c r="AC120" s="10">
        <v>883</v>
      </c>
      <c r="AD120" s="12"/>
      <c r="AE120" s="12"/>
      <c r="AF120" s="10">
        <v>0</v>
      </c>
      <c r="AG120" s="12"/>
      <c r="AH120" s="12"/>
      <c r="AI120" s="10">
        <v>0</v>
      </c>
      <c r="AJ120" s="17"/>
      <c r="AK120" s="17"/>
      <c r="AL120" s="10">
        <v>0</v>
      </c>
      <c r="AM120" s="12"/>
      <c r="AN120" s="12"/>
      <c r="AO120" s="10">
        <v>0</v>
      </c>
      <c r="AP120" s="12"/>
      <c r="AQ120" s="12"/>
      <c r="AR120" s="10">
        <v>0</v>
      </c>
      <c r="AS120" s="12"/>
      <c r="AT120" s="12"/>
      <c r="AU120" s="10">
        <v>0</v>
      </c>
      <c r="AV120" s="12"/>
      <c r="AW120" s="12"/>
      <c r="AX120" s="10">
        <v>0</v>
      </c>
      <c r="AY120" s="12">
        <v>0</v>
      </c>
      <c r="AZ120" s="12">
        <v>3</v>
      </c>
      <c r="BA120" s="10">
        <v>3</v>
      </c>
    </row>
    <row r="121" spans="1:53" ht="16.5" x14ac:dyDescent="0.3">
      <c r="A121" s="38" t="str">
        <f>INDEX(admin_boundaries!C:C,MATCH(region_3!C121,admin_boundaries!A:A,0))</f>
        <v>PH037110000</v>
      </c>
      <c r="B121" s="38" t="str">
        <f>INDEX(admin_boundaries!E:E,MATCH(region_3!D121,admin_boundaries!D:D,0))</f>
        <v>PH037100000</v>
      </c>
      <c r="C121" s="38" t="str">
        <f t="shared" si="1"/>
        <v>ZAMBALESSAN FELIPE</v>
      </c>
      <c r="D121" s="40" t="s">
        <v>3581</v>
      </c>
      <c r="E121" s="40" t="s">
        <v>3661</v>
      </c>
      <c r="F121" s="12">
        <v>0</v>
      </c>
      <c r="G121" s="12">
        <v>0</v>
      </c>
      <c r="H121" s="10">
        <v>0</v>
      </c>
      <c r="I121" s="12"/>
      <c r="J121" s="12"/>
      <c r="K121" s="10">
        <v>0</v>
      </c>
      <c r="L121" s="12"/>
      <c r="M121" s="12"/>
      <c r="N121" s="10">
        <v>0</v>
      </c>
      <c r="O121" s="12">
        <v>0</v>
      </c>
      <c r="P121" s="12">
        <v>165</v>
      </c>
      <c r="Q121" s="10">
        <v>165</v>
      </c>
      <c r="R121" s="12"/>
      <c r="S121" s="12"/>
      <c r="T121" s="10">
        <v>0</v>
      </c>
      <c r="U121" s="12"/>
      <c r="V121" s="12"/>
      <c r="W121" s="10">
        <v>0</v>
      </c>
      <c r="X121" s="12"/>
      <c r="Y121" s="12"/>
      <c r="Z121" s="10">
        <v>0</v>
      </c>
      <c r="AA121" s="12">
        <v>0</v>
      </c>
      <c r="AB121" s="12">
        <v>232</v>
      </c>
      <c r="AC121" s="10">
        <v>232</v>
      </c>
      <c r="AD121" s="12"/>
      <c r="AE121" s="12"/>
      <c r="AF121" s="10">
        <v>0</v>
      </c>
      <c r="AG121" s="12"/>
      <c r="AH121" s="12"/>
      <c r="AI121" s="10">
        <v>0</v>
      </c>
      <c r="AJ121" s="17"/>
      <c r="AK121" s="17"/>
      <c r="AL121" s="10">
        <v>0</v>
      </c>
      <c r="AM121" s="12"/>
      <c r="AN121" s="12"/>
      <c r="AO121" s="10">
        <v>0</v>
      </c>
      <c r="AP121" s="12"/>
      <c r="AQ121" s="12"/>
      <c r="AR121" s="10">
        <v>0</v>
      </c>
      <c r="AS121" s="12"/>
      <c r="AT121" s="12"/>
      <c r="AU121" s="10">
        <v>0</v>
      </c>
      <c r="AV121" s="12"/>
      <c r="AW121" s="12"/>
      <c r="AX121" s="10">
        <v>0</v>
      </c>
      <c r="AY121" s="12"/>
      <c r="AZ121" s="12"/>
      <c r="BA121" s="10">
        <v>0</v>
      </c>
    </row>
    <row r="122" spans="1:53" ht="16.5" x14ac:dyDescent="0.3">
      <c r="A122" s="38" t="str">
        <f>INDEX(admin_boundaries!C:C,MATCH(region_3!C122,admin_boundaries!A:A,0))</f>
        <v>PH037102000</v>
      </c>
      <c r="B122" s="38" t="str">
        <f>INDEX(admin_boundaries!E:E,MATCH(region_3!D122,admin_boundaries!D:D,0))</f>
        <v>PH037100000</v>
      </c>
      <c r="C122" s="38" t="str">
        <f t="shared" si="1"/>
        <v>ZAMBALESCABANGAN</v>
      </c>
      <c r="D122" s="40" t="s">
        <v>3581</v>
      </c>
      <c r="E122" s="40" t="s">
        <v>3662</v>
      </c>
      <c r="F122" s="12">
        <v>0</v>
      </c>
      <c r="G122" s="12">
        <v>0</v>
      </c>
      <c r="H122" s="10">
        <v>0</v>
      </c>
      <c r="I122" s="12"/>
      <c r="J122" s="12">
        <v>10</v>
      </c>
      <c r="K122" s="10">
        <v>10</v>
      </c>
      <c r="L122" s="12"/>
      <c r="M122" s="12"/>
      <c r="N122" s="10">
        <v>0</v>
      </c>
      <c r="O122" s="12">
        <v>0</v>
      </c>
      <c r="P122" s="12">
        <v>227</v>
      </c>
      <c r="Q122" s="10">
        <v>227</v>
      </c>
      <c r="R122" s="12"/>
      <c r="S122" s="12"/>
      <c r="T122" s="10">
        <v>0</v>
      </c>
      <c r="U122" s="12">
        <v>3</v>
      </c>
      <c r="V122" s="12">
        <v>5</v>
      </c>
      <c r="W122" s="10">
        <v>8</v>
      </c>
      <c r="X122" s="12"/>
      <c r="Y122" s="12"/>
      <c r="Z122" s="10">
        <v>0</v>
      </c>
      <c r="AA122" s="12">
        <v>0</v>
      </c>
      <c r="AB122" s="12">
        <v>446</v>
      </c>
      <c r="AC122" s="10">
        <v>446</v>
      </c>
      <c r="AD122" s="12"/>
      <c r="AE122" s="12"/>
      <c r="AF122" s="10">
        <v>0</v>
      </c>
      <c r="AG122" s="12"/>
      <c r="AH122" s="12"/>
      <c r="AI122" s="10">
        <v>0</v>
      </c>
      <c r="AJ122" s="17"/>
      <c r="AK122" s="17"/>
      <c r="AL122" s="10">
        <v>0</v>
      </c>
      <c r="AM122" s="12"/>
      <c r="AN122" s="12"/>
      <c r="AO122" s="10">
        <v>0</v>
      </c>
      <c r="AP122" s="12">
        <v>1</v>
      </c>
      <c r="AQ122" s="12">
        <v>31</v>
      </c>
      <c r="AR122" s="10">
        <v>32</v>
      </c>
      <c r="AS122" s="12"/>
      <c r="AT122" s="12"/>
      <c r="AU122" s="10">
        <v>0</v>
      </c>
      <c r="AV122" s="12">
        <v>1</v>
      </c>
      <c r="AW122" s="12">
        <v>31</v>
      </c>
      <c r="AX122" s="10">
        <v>32</v>
      </c>
      <c r="AY122" s="12">
        <v>0</v>
      </c>
      <c r="AZ122" s="12">
        <v>11</v>
      </c>
      <c r="BA122" s="10">
        <v>11</v>
      </c>
    </row>
    <row r="123" spans="1:53" ht="16.5" x14ac:dyDescent="0.3">
      <c r="A123" s="38" t="str">
        <f>INDEX(admin_boundaries!C:C,MATCH(region_3!C123,admin_boundaries!A:A,0))</f>
        <v>PH037101000</v>
      </c>
      <c r="B123" s="38" t="str">
        <f>INDEX(admin_boundaries!E:E,MATCH(region_3!D123,admin_boundaries!D:D,0))</f>
        <v>PH037100000</v>
      </c>
      <c r="C123" s="38" t="str">
        <f t="shared" si="1"/>
        <v>ZAMBALESBOTOLAN</v>
      </c>
      <c r="D123" s="40" t="s">
        <v>3581</v>
      </c>
      <c r="E123" s="40" t="s">
        <v>3663</v>
      </c>
      <c r="F123" s="12">
        <v>0</v>
      </c>
      <c r="G123" s="12">
        <v>10</v>
      </c>
      <c r="H123" s="10">
        <v>10</v>
      </c>
      <c r="I123" s="12">
        <v>0</v>
      </c>
      <c r="J123" s="12">
        <v>60</v>
      </c>
      <c r="K123" s="10">
        <v>60</v>
      </c>
      <c r="L123" s="12"/>
      <c r="M123" s="12"/>
      <c r="N123" s="10">
        <v>0</v>
      </c>
      <c r="O123" s="12">
        <v>0</v>
      </c>
      <c r="P123" s="12">
        <v>121</v>
      </c>
      <c r="Q123" s="10">
        <v>121</v>
      </c>
      <c r="R123" s="12"/>
      <c r="S123" s="12"/>
      <c r="T123" s="10">
        <v>0</v>
      </c>
      <c r="U123" s="12">
        <v>0</v>
      </c>
      <c r="V123" s="12">
        <v>37.53</v>
      </c>
      <c r="W123" s="10">
        <v>37.53</v>
      </c>
      <c r="X123" s="12">
        <v>0.62</v>
      </c>
      <c r="Y123" s="12"/>
      <c r="Z123" s="10">
        <v>0.62</v>
      </c>
      <c r="AA123" s="12">
        <v>0</v>
      </c>
      <c r="AB123" s="12">
        <v>102.75</v>
      </c>
      <c r="AC123" s="10">
        <v>102.75</v>
      </c>
      <c r="AD123" s="12"/>
      <c r="AE123" s="12"/>
      <c r="AF123" s="10">
        <v>0</v>
      </c>
      <c r="AG123" s="12"/>
      <c r="AH123" s="12"/>
      <c r="AI123" s="10">
        <v>0</v>
      </c>
      <c r="AJ123" s="17"/>
      <c r="AK123" s="17"/>
      <c r="AL123" s="10">
        <v>0</v>
      </c>
      <c r="AM123" s="12"/>
      <c r="AN123" s="12"/>
      <c r="AO123" s="10">
        <v>0</v>
      </c>
      <c r="AP123" s="12"/>
      <c r="AQ123" s="12"/>
      <c r="AR123" s="10">
        <v>0</v>
      </c>
      <c r="AS123" s="12"/>
      <c r="AT123" s="12"/>
      <c r="AU123" s="10">
        <v>0</v>
      </c>
      <c r="AV123" s="12"/>
      <c r="AW123" s="12"/>
      <c r="AX123" s="10">
        <v>0</v>
      </c>
      <c r="AY123" s="12">
        <v>0</v>
      </c>
      <c r="AZ123" s="12">
        <v>25.01</v>
      </c>
      <c r="BA123" s="10">
        <v>25.01</v>
      </c>
    </row>
    <row r="124" spans="1:53" ht="16.5" x14ac:dyDescent="0.3">
      <c r="A124" s="38" t="str">
        <f>INDEX(admin_boundaries!C:C,MATCH(region_3!C124,admin_boundaries!A:A,0))</f>
        <v>PH037105000</v>
      </c>
      <c r="B124" s="38" t="str">
        <f>INDEX(admin_boundaries!E:E,MATCH(region_3!D124,admin_boundaries!D:D,0))</f>
        <v>PH037100000</v>
      </c>
      <c r="C124" s="38" t="str">
        <f t="shared" si="1"/>
        <v>ZAMBALESIBA</v>
      </c>
      <c r="D124" s="40" t="s">
        <v>3581</v>
      </c>
      <c r="E124" s="40" t="s">
        <v>3664</v>
      </c>
      <c r="F124" s="12"/>
      <c r="G124" s="12"/>
      <c r="H124" s="10">
        <v>0</v>
      </c>
      <c r="I124" s="12"/>
      <c r="J124" s="12">
        <v>76.7</v>
      </c>
      <c r="K124" s="10">
        <v>76.7</v>
      </c>
      <c r="L124" s="12"/>
      <c r="M124" s="12"/>
      <c r="N124" s="10">
        <v>0</v>
      </c>
      <c r="O124" s="12">
        <v>0</v>
      </c>
      <c r="P124" s="12">
        <v>161</v>
      </c>
      <c r="Q124" s="10">
        <v>161</v>
      </c>
      <c r="R124" s="12"/>
      <c r="S124" s="12"/>
      <c r="T124" s="10">
        <v>0</v>
      </c>
      <c r="U124" s="12">
        <v>0</v>
      </c>
      <c r="V124" s="12">
        <v>46.98</v>
      </c>
      <c r="W124" s="10">
        <v>46.98</v>
      </c>
      <c r="X124" s="12"/>
      <c r="Y124" s="12"/>
      <c r="Z124" s="10">
        <v>0</v>
      </c>
      <c r="AA124" s="12">
        <v>0</v>
      </c>
      <c r="AB124" s="12">
        <v>569</v>
      </c>
      <c r="AC124" s="10">
        <v>569</v>
      </c>
      <c r="AD124" s="12"/>
      <c r="AE124" s="12"/>
      <c r="AF124" s="10">
        <v>0</v>
      </c>
      <c r="AG124" s="12"/>
      <c r="AH124" s="12"/>
      <c r="AI124" s="10">
        <v>0</v>
      </c>
      <c r="AJ124" s="17"/>
      <c r="AK124" s="17"/>
      <c r="AL124" s="10">
        <v>0</v>
      </c>
      <c r="AM124" s="12"/>
      <c r="AN124" s="12"/>
      <c r="AO124" s="10">
        <v>0</v>
      </c>
      <c r="AP124" s="12">
        <v>0</v>
      </c>
      <c r="AQ124" s="12">
        <v>0</v>
      </c>
      <c r="AR124" s="10">
        <v>0</v>
      </c>
      <c r="AS124" s="12">
        <v>0</v>
      </c>
      <c r="AT124" s="12">
        <v>0</v>
      </c>
      <c r="AU124" s="10">
        <v>0</v>
      </c>
      <c r="AV124" s="12">
        <v>0</v>
      </c>
      <c r="AW124" s="12">
        <v>0</v>
      </c>
      <c r="AX124" s="10">
        <v>0</v>
      </c>
      <c r="AY124" s="12">
        <v>0</v>
      </c>
      <c r="AZ124" s="12">
        <v>21.4</v>
      </c>
      <c r="BA124" s="10">
        <v>21.4</v>
      </c>
    </row>
    <row r="125" spans="1:53" ht="16.5" x14ac:dyDescent="0.3">
      <c r="A125" s="38" t="str">
        <f>INDEX(admin_boundaries!C:C,MATCH(region_3!C125,admin_boundaries!A:A,0))</f>
        <v>PH037108000</v>
      </c>
      <c r="B125" s="38" t="str">
        <f>INDEX(admin_boundaries!E:E,MATCH(region_3!D125,admin_boundaries!D:D,0))</f>
        <v>PH037100000</v>
      </c>
      <c r="C125" s="38" t="str">
        <f t="shared" si="1"/>
        <v>ZAMBALESPALAUIG</v>
      </c>
      <c r="D125" s="40" t="s">
        <v>3581</v>
      </c>
      <c r="E125" s="40" t="s">
        <v>3665</v>
      </c>
      <c r="F125" s="12">
        <v>0</v>
      </c>
      <c r="G125" s="12">
        <v>0</v>
      </c>
      <c r="H125" s="10">
        <v>0</v>
      </c>
      <c r="I125" s="12"/>
      <c r="J125" s="12">
        <v>435</v>
      </c>
      <c r="K125" s="10">
        <v>435</v>
      </c>
      <c r="L125" s="12"/>
      <c r="M125" s="12"/>
      <c r="N125" s="10">
        <v>0</v>
      </c>
      <c r="O125" s="12">
        <v>0</v>
      </c>
      <c r="P125" s="12">
        <v>523.70000000000005</v>
      </c>
      <c r="Q125" s="10">
        <v>523.70000000000005</v>
      </c>
      <c r="R125" s="12"/>
      <c r="S125" s="12"/>
      <c r="T125" s="10">
        <v>0</v>
      </c>
      <c r="U125" s="12">
        <v>0</v>
      </c>
      <c r="V125" s="12">
        <v>251.2</v>
      </c>
      <c r="W125" s="10">
        <v>251.2</v>
      </c>
      <c r="X125" s="12"/>
      <c r="Y125" s="12"/>
      <c r="Z125" s="10">
        <v>0</v>
      </c>
      <c r="AA125" s="12">
        <v>0</v>
      </c>
      <c r="AB125" s="12">
        <v>1392</v>
      </c>
      <c r="AC125" s="10">
        <v>1392</v>
      </c>
      <c r="AD125" s="12"/>
      <c r="AE125" s="12"/>
      <c r="AF125" s="10">
        <v>0</v>
      </c>
      <c r="AG125" s="12"/>
      <c r="AH125" s="12"/>
      <c r="AI125" s="10">
        <v>0</v>
      </c>
      <c r="AJ125" s="12"/>
      <c r="AK125" s="12"/>
      <c r="AL125" s="10">
        <v>0</v>
      </c>
      <c r="AM125" s="12"/>
      <c r="AN125" s="12"/>
      <c r="AO125" s="10">
        <v>0</v>
      </c>
      <c r="AP125" s="12"/>
      <c r="AQ125" s="12"/>
      <c r="AR125" s="10">
        <v>0</v>
      </c>
      <c r="AS125" s="12"/>
      <c r="AT125" s="12"/>
      <c r="AU125" s="10">
        <v>0</v>
      </c>
      <c r="AV125" s="12"/>
      <c r="AW125" s="12"/>
      <c r="AX125" s="10">
        <v>0</v>
      </c>
      <c r="AY125" s="12">
        <v>0</v>
      </c>
      <c r="AZ125" s="12">
        <v>21.6</v>
      </c>
      <c r="BA125" s="10">
        <v>21.6</v>
      </c>
    </row>
    <row r="126" spans="1:53" ht="16.5" x14ac:dyDescent="0.3">
      <c r="A126" s="38" t="str">
        <f>INDEX(admin_boundaries!C:C,MATCH(region_3!C126,admin_boundaries!A:A,0))</f>
        <v>PH037106000</v>
      </c>
      <c r="B126" s="38" t="str">
        <f>INDEX(admin_boundaries!E:E,MATCH(region_3!D126,admin_boundaries!D:D,0))</f>
        <v>PH037100000</v>
      </c>
      <c r="C126" s="38" t="str">
        <f t="shared" ref="C126:C128" si="2">D126&amp;E126</f>
        <v>ZAMBALESMASINLOC</v>
      </c>
      <c r="D126" s="40" t="s">
        <v>3581</v>
      </c>
      <c r="E126" s="40" t="s">
        <v>3666</v>
      </c>
      <c r="F126" s="12"/>
      <c r="G126" s="12"/>
      <c r="H126" s="10">
        <v>0</v>
      </c>
      <c r="I126" s="12"/>
      <c r="J126" s="12"/>
      <c r="K126" s="10">
        <v>0</v>
      </c>
      <c r="L126" s="12"/>
      <c r="M126" s="12"/>
      <c r="N126" s="10">
        <v>0</v>
      </c>
      <c r="O126" s="12">
        <v>260</v>
      </c>
      <c r="P126" s="12">
        <v>500</v>
      </c>
      <c r="Q126" s="10">
        <v>760</v>
      </c>
      <c r="R126" s="12"/>
      <c r="S126" s="12"/>
      <c r="T126" s="10">
        <v>0</v>
      </c>
      <c r="U126" s="12"/>
      <c r="V126" s="12"/>
      <c r="W126" s="10">
        <v>0</v>
      </c>
      <c r="X126" s="12"/>
      <c r="Y126" s="12"/>
      <c r="Z126" s="10">
        <v>0</v>
      </c>
      <c r="AA126" s="12">
        <v>0</v>
      </c>
      <c r="AB126" s="12">
        <v>348</v>
      </c>
      <c r="AC126" s="10">
        <v>348</v>
      </c>
      <c r="AD126" s="12"/>
      <c r="AE126" s="12"/>
      <c r="AF126" s="10">
        <v>0</v>
      </c>
      <c r="AG126" s="12"/>
      <c r="AH126" s="12"/>
      <c r="AI126" s="10">
        <v>0</v>
      </c>
      <c r="AJ126" s="12"/>
      <c r="AK126" s="12"/>
      <c r="AL126" s="10">
        <v>0</v>
      </c>
      <c r="AM126" s="12"/>
      <c r="AN126" s="12"/>
      <c r="AO126" s="10">
        <v>0</v>
      </c>
      <c r="AP126" s="12"/>
      <c r="AQ126" s="12"/>
      <c r="AR126" s="10">
        <v>0</v>
      </c>
      <c r="AS126" s="12"/>
      <c r="AT126" s="12"/>
      <c r="AU126" s="10">
        <v>0</v>
      </c>
      <c r="AV126" s="12"/>
      <c r="AW126" s="12"/>
      <c r="AX126" s="10">
        <v>0</v>
      </c>
      <c r="AY126" s="12">
        <v>0</v>
      </c>
      <c r="AZ126" s="12">
        <v>152</v>
      </c>
      <c r="BA126" s="10">
        <v>152</v>
      </c>
    </row>
    <row r="127" spans="1:53" ht="16.5" x14ac:dyDescent="0.3">
      <c r="A127" s="38" t="str">
        <f>INDEX(admin_boundaries!C:C,MATCH(region_3!C127,admin_boundaries!A:A,0))</f>
        <v>PH037103000</v>
      </c>
      <c r="B127" s="38" t="str">
        <f>INDEX(admin_boundaries!E:E,MATCH(region_3!D127,admin_boundaries!D:D,0))</f>
        <v>PH037100000</v>
      </c>
      <c r="C127" s="38" t="str">
        <f t="shared" si="2"/>
        <v>ZAMBALESCANDELARIA</v>
      </c>
      <c r="D127" s="40" t="s">
        <v>3581</v>
      </c>
      <c r="E127" s="40" t="s">
        <v>3667</v>
      </c>
      <c r="F127" s="12"/>
      <c r="G127" s="12"/>
      <c r="H127" s="10">
        <v>0</v>
      </c>
      <c r="I127" s="12"/>
      <c r="J127" s="12">
        <v>360</v>
      </c>
      <c r="K127" s="10">
        <v>360</v>
      </c>
      <c r="L127" s="12"/>
      <c r="M127" s="12"/>
      <c r="N127" s="10">
        <v>0</v>
      </c>
      <c r="O127" s="12">
        <v>0</v>
      </c>
      <c r="P127" s="12">
        <v>795.7</v>
      </c>
      <c r="Q127" s="10">
        <v>795.7</v>
      </c>
      <c r="R127" s="12"/>
      <c r="S127" s="12"/>
      <c r="T127" s="10">
        <v>0</v>
      </c>
      <c r="U127" s="12"/>
      <c r="V127" s="12"/>
      <c r="W127" s="10">
        <v>0</v>
      </c>
      <c r="X127" s="12"/>
      <c r="Y127" s="12"/>
      <c r="Z127" s="10">
        <v>0</v>
      </c>
      <c r="AA127" s="12">
        <v>0</v>
      </c>
      <c r="AB127" s="12">
        <v>694</v>
      </c>
      <c r="AC127" s="10">
        <v>694</v>
      </c>
      <c r="AD127" s="12"/>
      <c r="AE127" s="12"/>
      <c r="AF127" s="10">
        <v>0</v>
      </c>
      <c r="AG127" s="12"/>
      <c r="AH127" s="12"/>
      <c r="AI127" s="10">
        <v>0</v>
      </c>
      <c r="AJ127" s="12"/>
      <c r="AK127" s="12"/>
      <c r="AL127" s="10">
        <v>0</v>
      </c>
      <c r="AM127" s="12"/>
      <c r="AN127" s="12"/>
      <c r="AO127" s="10">
        <v>0</v>
      </c>
      <c r="AP127" s="12"/>
      <c r="AQ127" s="12"/>
      <c r="AR127" s="10">
        <v>0</v>
      </c>
      <c r="AS127" s="12"/>
      <c r="AT127" s="12"/>
      <c r="AU127" s="10">
        <v>0</v>
      </c>
      <c r="AV127" s="12"/>
      <c r="AW127" s="12"/>
      <c r="AX127" s="10">
        <v>0</v>
      </c>
      <c r="AY127" s="12"/>
      <c r="AZ127" s="12"/>
      <c r="BA127" s="10">
        <v>0</v>
      </c>
    </row>
    <row r="128" spans="1:53" ht="16.5" x14ac:dyDescent="0.3">
      <c r="A128" s="38" t="str">
        <f>INDEX(admin_boundaries!C:C,MATCH(region_3!C128,admin_boundaries!A:A,0))</f>
        <v>PH037113000</v>
      </c>
      <c r="B128" s="38" t="str">
        <f>INDEX(admin_boundaries!E:E,MATCH(region_3!D128,admin_boundaries!D:D,0))</f>
        <v>PH037100000</v>
      </c>
      <c r="C128" s="38" t="str">
        <f t="shared" si="2"/>
        <v>ZAMBALESSanta Cruz</v>
      </c>
      <c r="D128" s="40" t="s">
        <v>3581</v>
      </c>
      <c r="E128" s="41" t="s">
        <v>2846</v>
      </c>
      <c r="F128" s="12"/>
      <c r="G128" s="12"/>
      <c r="H128" s="10">
        <v>0</v>
      </c>
      <c r="I128" s="12">
        <v>0</v>
      </c>
      <c r="J128" s="12">
        <v>600.9</v>
      </c>
      <c r="K128" s="10">
        <v>600.9</v>
      </c>
      <c r="L128" s="12"/>
      <c r="M128" s="12"/>
      <c r="N128" s="10">
        <v>0</v>
      </c>
      <c r="O128" s="12">
        <v>0</v>
      </c>
      <c r="P128" s="12">
        <v>1780.7200000000003</v>
      </c>
      <c r="Q128" s="10">
        <v>1780.7200000000003</v>
      </c>
      <c r="R128" s="12"/>
      <c r="S128" s="12"/>
      <c r="T128" s="10">
        <v>0</v>
      </c>
      <c r="U128" s="12">
        <v>3.5</v>
      </c>
      <c r="V128" s="12">
        <v>56</v>
      </c>
      <c r="W128" s="10">
        <v>59.5</v>
      </c>
      <c r="X128" s="12">
        <v>4.4000000000000004</v>
      </c>
      <c r="Y128" s="12">
        <v>1.2</v>
      </c>
      <c r="Z128" s="10">
        <v>5.6000000000000005</v>
      </c>
      <c r="AA128" s="12">
        <v>0</v>
      </c>
      <c r="AB128" s="12">
        <v>1565</v>
      </c>
      <c r="AC128" s="10">
        <v>1565</v>
      </c>
      <c r="AD128" s="12"/>
      <c r="AE128" s="12"/>
      <c r="AF128" s="10">
        <v>0</v>
      </c>
      <c r="AG128" s="12"/>
      <c r="AH128" s="12"/>
      <c r="AI128" s="10">
        <v>0</v>
      </c>
      <c r="AJ128" s="12"/>
      <c r="AK128" s="12"/>
      <c r="AL128" s="10">
        <v>0</v>
      </c>
      <c r="AM128" s="12"/>
      <c r="AN128" s="12"/>
      <c r="AO128" s="10">
        <v>0</v>
      </c>
      <c r="AP128" s="12">
        <v>0</v>
      </c>
      <c r="AQ128" s="12">
        <v>14.2</v>
      </c>
      <c r="AR128" s="10">
        <v>14.2</v>
      </c>
      <c r="AS128" s="12"/>
      <c r="AT128" s="12"/>
      <c r="AU128" s="10">
        <v>0</v>
      </c>
      <c r="AV128" s="12">
        <v>0</v>
      </c>
      <c r="AW128" s="12">
        <v>14.2</v>
      </c>
      <c r="AX128" s="10">
        <v>14.2</v>
      </c>
      <c r="AY128" s="12">
        <v>3.2</v>
      </c>
      <c r="AZ128" s="12">
        <v>37.200000000000003</v>
      </c>
      <c r="BA128" s="10">
        <v>40.400000000000006</v>
      </c>
    </row>
  </sheetData>
  <mergeCells count="17">
    <mergeCell ref="A1:E1"/>
    <mergeCell ref="AM1:AO1"/>
    <mergeCell ref="AP1:AR1"/>
    <mergeCell ref="AS1:AU1"/>
    <mergeCell ref="AV1:AX1"/>
    <mergeCell ref="F1:H1"/>
    <mergeCell ref="I1:K1"/>
    <mergeCell ref="L1:N1"/>
    <mergeCell ref="O1:Q1"/>
    <mergeCell ref="R1:T1"/>
    <mergeCell ref="U1:W1"/>
    <mergeCell ref="AY1:BA1"/>
    <mergeCell ref="X1:Z1"/>
    <mergeCell ref="AA1:AC1"/>
    <mergeCell ref="AD1:AF1"/>
    <mergeCell ref="AG1:AI1"/>
    <mergeCell ref="AJ1:AL1"/>
  </mergeCells>
  <conditionalFormatting sqref="A2:B2">
    <cfRule type="duplicateValues" dxfId="26" priority="2"/>
  </conditionalFormatting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A246A-CA5A-44B0-9A1B-7A52C75B17F2}">
  <dimension ref="A1:AU116"/>
  <sheetViews>
    <sheetView zoomScale="85" zoomScaleNormal="85" workbookViewId="0">
      <pane xSplit="5" ySplit="2" topLeftCell="F105" activePane="bottomRight" state="frozen"/>
      <selection activeCell="A8" sqref="A8"/>
      <selection pane="topRight" activeCell="B8" sqref="B8"/>
      <selection pane="bottomLeft" activeCell="A10" sqref="A10"/>
      <selection pane="bottomRight" activeCell="F122" sqref="F122"/>
    </sheetView>
  </sheetViews>
  <sheetFormatPr defaultColWidth="8.85546875" defaultRowHeight="15" x14ac:dyDescent="0.25"/>
  <cols>
    <col min="1" max="1" width="12.5703125" style="21" bestFit="1" customWidth="1"/>
    <col min="2" max="2" width="10.42578125" style="21" bestFit="1" customWidth="1"/>
    <col min="3" max="3" width="26.42578125" style="21" bestFit="1" customWidth="1"/>
    <col min="4" max="4" width="13.42578125" style="21" bestFit="1" customWidth="1"/>
    <col min="5" max="5" width="20" style="21" bestFit="1" customWidth="1"/>
    <col min="6" max="7" width="13.42578125" style="10" bestFit="1" customWidth="1"/>
    <col min="8" max="8" width="14.5703125" style="10" bestFit="1" customWidth="1"/>
    <col min="9" max="10" width="13.42578125" style="10" bestFit="1" customWidth="1"/>
    <col min="11" max="11" width="14.5703125" style="10" bestFit="1" customWidth="1"/>
    <col min="12" max="13" width="13.42578125" style="10" bestFit="1" customWidth="1"/>
    <col min="14" max="14" width="14.5703125" style="10" bestFit="1" customWidth="1"/>
    <col min="15" max="16" width="13.42578125" style="10" bestFit="1" customWidth="1"/>
    <col min="17" max="17" width="14.5703125" style="10" bestFit="1" customWidth="1"/>
    <col min="18" max="19" width="13.42578125" style="10" bestFit="1" customWidth="1"/>
    <col min="20" max="20" width="14.5703125" style="10" bestFit="1" customWidth="1"/>
    <col min="21" max="22" width="13.42578125" style="10" bestFit="1" customWidth="1"/>
    <col min="23" max="23" width="14.5703125" style="10" bestFit="1" customWidth="1"/>
    <col min="24" max="25" width="13.42578125" style="10" bestFit="1" customWidth="1"/>
    <col min="26" max="26" width="14.5703125" style="10" bestFit="1" customWidth="1"/>
    <col min="27" max="28" width="13.42578125" style="10" bestFit="1" customWidth="1"/>
    <col min="29" max="29" width="14.5703125" style="10" bestFit="1" customWidth="1"/>
    <col min="30" max="31" width="13.42578125" style="10" bestFit="1" customWidth="1"/>
    <col min="32" max="32" width="14.5703125" style="10" bestFit="1" customWidth="1"/>
    <col min="33" max="34" width="13.42578125" style="10" bestFit="1" customWidth="1"/>
    <col min="35" max="35" width="14.5703125" style="10" bestFit="1" customWidth="1"/>
    <col min="36" max="37" width="13.42578125" style="10" bestFit="1" customWidth="1"/>
    <col min="38" max="38" width="14.5703125" style="10" bestFit="1" customWidth="1"/>
    <col min="39" max="40" width="13.42578125" style="10" bestFit="1" customWidth="1"/>
    <col min="41" max="41" width="14.5703125" style="10" bestFit="1" customWidth="1"/>
    <col min="42" max="43" width="13.42578125" style="10" bestFit="1" customWidth="1"/>
    <col min="44" max="44" width="14.5703125" style="10" bestFit="1" customWidth="1"/>
    <col min="45" max="46" width="13.42578125" style="10" bestFit="1" customWidth="1"/>
    <col min="47" max="47" width="14.5703125" style="10" bestFit="1" customWidth="1"/>
    <col min="48" max="51" width="8.85546875" style="13"/>
    <col min="52" max="52" width="2.140625" style="13" bestFit="1" customWidth="1"/>
    <col min="53" max="16384" width="8.85546875" style="13"/>
  </cols>
  <sheetData>
    <row r="1" spans="1:47" x14ac:dyDescent="0.25">
      <c r="A1" s="96" t="s">
        <v>3732</v>
      </c>
      <c r="B1" s="96"/>
      <c r="C1" s="96"/>
      <c r="D1" s="96"/>
      <c r="E1" s="96"/>
      <c r="F1" s="98" t="s">
        <v>3493</v>
      </c>
      <c r="G1" s="98"/>
      <c r="H1" s="98"/>
      <c r="I1" s="98" t="s">
        <v>3363</v>
      </c>
      <c r="J1" s="98"/>
      <c r="K1" s="98"/>
      <c r="L1" s="98" t="s">
        <v>3492</v>
      </c>
      <c r="M1" s="98"/>
      <c r="N1" s="98"/>
      <c r="O1" s="98" t="s">
        <v>3674</v>
      </c>
      <c r="P1" s="98"/>
      <c r="Q1" s="98"/>
      <c r="R1" s="98" t="s">
        <v>3489</v>
      </c>
      <c r="S1" s="98"/>
      <c r="T1" s="98"/>
      <c r="U1" s="98" t="s">
        <v>3362</v>
      </c>
      <c r="V1" s="98"/>
      <c r="W1" s="98"/>
      <c r="X1" s="98" t="s">
        <v>3668</v>
      </c>
      <c r="Y1" s="98"/>
      <c r="Z1" s="98"/>
      <c r="AA1" s="98" t="s">
        <v>3356</v>
      </c>
      <c r="AB1" s="98"/>
      <c r="AC1" s="98"/>
      <c r="AD1" s="98" t="s">
        <v>3360</v>
      </c>
      <c r="AE1" s="98"/>
      <c r="AF1" s="98"/>
      <c r="AG1" s="98" t="s">
        <v>3669</v>
      </c>
      <c r="AH1" s="98"/>
      <c r="AI1" s="98"/>
      <c r="AJ1" s="98" t="s">
        <v>3488</v>
      </c>
      <c r="AK1" s="98"/>
      <c r="AL1" s="98"/>
      <c r="AM1" s="98" t="s">
        <v>3365</v>
      </c>
      <c r="AN1" s="98"/>
      <c r="AO1" s="98"/>
      <c r="AP1" s="98" t="s">
        <v>3670</v>
      </c>
      <c r="AQ1" s="98"/>
      <c r="AR1" s="98"/>
      <c r="AS1" s="98" t="s">
        <v>3361</v>
      </c>
      <c r="AT1" s="98"/>
      <c r="AU1" s="98"/>
    </row>
    <row r="2" spans="1:47" s="16" customFormat="1" ht="48" customHeight="1" x14ac:dyDescent="0.25">
      <c r="A2" s="15" t="s">
        <v>79</v>
      </c>
      <c r="B2" s="15" t="s">
        <v>81</v>
      </c>
      <c r="C2" s="15" t="s">
        <v>3349</v>
      </c>
      <c r="D2" s="44" t="s">
        <v>80</v>
      </c>
      <c r="E2" s="44" t="s">
        <v>78</v>
      </c>
      <c r="F2" s="39" t="s">
        <v>3729</v>
      </c>
      <c r="G2" s="39" t="s">
        <v>3730</v>
      </c>
      <c r="H2" s="39" t="s">
        <v>3731</v>
      </c>
      <c r="I2" s="39" t="s">
        <v>3729</v>
      </c>
      <c r="J2" s="39" t="s">
        <v>3730</v>
      </c>
      <c r="K2" s="39" t="s">
        <v>3731</v>
      </c>
      <c r="L2" s="39" t="s">
        <v>3729</v>
      </c>
      <c r="M2" s="39" t="s">
        <v>3730</v>
      </c>
      <c r="N2" s="39" t="s">
        <v>3731</v>
      </c>
      <c r="O2" s="39" t="s">
        <v>3729</v>
      </c>
      <c r="P2" s="39" t="s">
        <v>3730</v>
      </c>
      <c r="Q2" s="39" t="s">
        <v>3731</v>
      </c>
      <c r="R2" s="39" t="s">
        <v>3729</v>
      </c>
      <c r="S2" s="39" t="s">
        <v>3730</v>
      </c>
      <c r="T2" s="39" t="s">
        <v>3731</v>
      </c>
      <c r="U2" s="39" t="s">
        <v>3729</v>
      </c>
      <c r="V2" s="39" t="s">
        <v>3730</v>
      </c>
      <c r="W2" s="39" t="s">
        <v>3731</v>
      </c>
      <c r="X2" s="39" t="s">
        <v>3729</v>
      </c>
      <c r="Y2" s="39" t="s">
        <v>3730</v>
      </c>
      <c r="Z2" s="39" t="s">
        <v>3731</v>
      </c>
      <c r="AA2" s="39" t="s">
        <v>3729</v>
      </c>
      <c r="AB2" s="39" t="s">
        <v>3730</v>
      </c>
      <c r="AC2" s="39" t="s">
        <v>3731</v>
      </c>
      <c r="AD2" s="39" t="s">
        <v>3729</v>
      </c>
      <c r="AE2" s="39" t="s">
        <v>3730</v>
      </c>
      <c r="AF2" s="39" t="s">
        <v>3731</v>
      </c>
      <c r="AG2" s="39" t="s">
        <v>3729</v>
      </c>
      <c r="AH2" s="39" t="s">
        <v>3730</v>
      </c>
      <c r="AI2" s="39" t="s">
        <v>3731</v>
      </c>
      <c r="AJ2" s="39" t="s">
        <v>3729</v>
      </c>
      <c r="AK2" s="39" t="s">
        <v>3730</v>
      </c>
      <c r="AL2" s="39" t="s">
        <v>3731</v>
      </c>
      <c r="AM2" s="39" t="s">
        <v>3729</v>
      </c>
      <c r="AN2" s="39" t="s">
        <v>3730</v>
      </c>
      <c r="AO2" s="39" t="s">
        <v>3731</v>
      </c>
      <c r="AP2" s="39" t="s">
        <v>3729</v>
      </c>
      <c r="AQ2" s="39" t="s">
        <v>3730</v>
      </c>
      <c r="AR2" s="39" t="s">
        <v>3731</v>
      </c>
      <c r="AS2" s="39" t="s">
        <v>3729</v>
      </c>
      <c r="AT2" s="39" t="s">
        <v>3730</v>
      </c>
      <c r="AU2" s="39" t="s">
        <v>3731</v>
      </c>
    </row>
    <row r="3" spans="1:47" x14ac:dyDescent="0.25">
      <c r="A3" s="21" t="str">
        <f>INDEX(admin_boundaries!C:C,MATCH(region_4a!C3,admin_boundaries!A:A,0))</f>
        <v>PH042103000</v>
      </c>
      <c r="B3" s="21" t="str">
        <f>INDEX(admin_boundaries!E:E,MATCH(region_4a!D3,admin_boundaries!D:D,0))</f>
        <v>PH042100000</v>
      </c>
      <c r="C3" s="21" t="str">
        <f>D3&amp;E3</f>
        <v>CAVITEBacoor City</v>
      </c>
      <c r="D3" s="45" t="s">
        <v>3671</v>
      </c>
      <c r="E3" s="22" t="s">
        <v>409</v>
      </c>
      <c r="F3" s="46"/>
      <c r="G3" s="46"/>
      <c r="H3" s="10">
        <v>0</v>
      </c>
      <c r="I3" s="46"/>
      <c r="J3" s="46"/>
      <c r="K3" s="10">
        <v>0</v>
      </c>
      <c r="L3" s="46"/>
      <c r="M3" s="46"/>
      <c r="N3" s="10">
        <v>0</v>
      </c>
      <c r="O3" s="46"/>
      <c r="P3" s="46"/>
      <c r="Q3" s="10">
        <v>0</v>
      </c>
      <c r="R3" s="46"/>
      <c r="S3" s="46"/>
      <c r="T3" s="10">
        <v>0</v>
      </c>
      <c r="U3" s="46"/>
      <c r="V3" s="46"/>
      <c r="W3" s="10">
        <v>0</v>
      </c>
      <c r="X3" s="46"/>
      <c r="Y3" s="46"/>
      <c r="Z3" s="10">
        <v>0</v>
      </c>
      <c r="AA3" s="46"/>
      <c r="AB3" s="46"/>
      <c r="AC3" s="10">
        <v>0</v>
      </c>
      <c r="AD3" s="46">
        <v>1</v>
      </c>
      <c r="AE3" s="46"/>
      <c r="AF3" s="10">
        <v>1</v>
      </c>
      <c r="AG3" s="46"/>
      <c r="AH3" s="46"/>
      <c r="AI3" s="10">
        <v>0</v>
      </c>
      <c r="AJ3" s="46"/>
      <c r="AK3" s="46"/>
      <c r="AL3" s="10">
        <v>0</v>
      </c>
      <c r="AM3" s="46">
        <v>2</v>
      </c>
      <c r="AN3" s="46">
        <v>9.5</v>
      </c>
      <c r="AO3" s="10">
        <v>11.5</v>
      </c>
      <c r="AP3" s="46"/>
      <c r="AQ3" s="46"/>
      <c r="AR3" s="10">
        <v>0</v>
      </c>
      <c r="AS3" s="46"/>
      <c r="AT3" s="46">
        <v>9.5</v>
      </c>
      <c r="AU3" s="10">
        <v>9.5</v>
      </c>
    </row>
    <row r="4" spans="1:47" x14ac:dyDescent="0.25">
      <c r="A4" s="21" t="str">
        <f>INDEX(admin_boundaries!C:C,MATCH(region_4a!C4,admin_boundaries!A:A,0))</f>
        <v>PH042104000</v>
      </c>
      <c r="B4" s="21" t="str">
        <f>INDEX(admin_boundaries!E:E,MATCH(region_4a!D4,admin_boundaries!D:D,0))</f>
        <v>PH042100000</v>
      </c>
      <c r="C4" s="21" t="str">
        <f t="shared" ref="C4:C64" si="0">D4&amp;E4</f>
        <v>CAVITECarmona</v>
      </c>
      <c r="D4" s="45" t="s">
        <v>3671</v>
      </c>
      <c r="E4" s="45" t="s">
        <v>924</v>
      </c>
      <c r="F4" s="46"/>
      <c r="G4" s="46"/>
      <c r="H4" s="10">
        <v>0</v>
      </c>
      <c r="I4" s="46"/>
      <c r="J4" s="46"/>
      <c r="K4" s="10">
        <v>0</v>
      </c>
      <c r="L4" s="46"/>
      <c r="M4" s="46"/>
      <c r="N4" s="10">
        <v>0</v>
      </c>
      <c r="O4" s="46"/>
      <c r="P4" s="46"/>
      <c r="Q4" s="10">
        <v>0</v>
      </c>
      <c r="R4" s="46"/>
      <c r="S4" s="46"/>
      <c r="T4" s="10">
        <v>0</v>
      </c>
      <c r="U4" s="46"/>
      <c r="V4" s="46"/>
      <c r="W4" s="10">
        <v>0</v>
      </c>
      <c r="X4" s="46"/>
      <c r="Y4" s="46"/>
      <c r="Z4" s="10">
        <v>0</v>
      </c>
      <c r="AA4" s="46"/>
      <c r="AB4" s="46"/>
      <c r="AC4" s="10">
        <v>0</v>
      </c>
      <c r="AD4" s="46"/>
      <c r="AE4" s="46"/>
      <c r="AF4" s="10">
        <v>0</v>
      </c>
      <c r="AG4" s="46"/>
      <c r="AH4" s="46"/>
      <c r="AI4" s="10">
        <v>0</v>
      </c>
      <c r="AJ4" s="46"/>
      <c r="AK4" s="46"/>
      <c r="AL4" s="10">
        <v>0</v>
      </c>
      <c r="AM4" s="46"/>
      <c r="AN4" s="46">
        <v>17.82</v>
      </c>
      <c r="AO4" s="10">
        <v>17.82</v>
      </c>
      <c r="AP4" s="46"/>
      <c r="AQ4" s="46"/>
      <c r="AR4" s="10">
        <v>0</v>
      </c>
      <c r="AS4" s="46"/>
      <c r="AT4" s="46">
        <v>5.25</v>
      </c>
      <c r="AU4" s="10">
        <v>5.25</v>
      </c>
    </row>
    <row r="5" spans="1:47" x14ac:dyDescent="0.25">
      <c r="A5" s="21" t="str">
        <f>INDEX(admin_boundaries!C:C,MATCH(region_4a!C5,admin_boundaries!A:A,0))</f>
        <v>PH042106000</v>
      </c>
      <c r="B5" s="21" t="str">
        <f>INDEX(admin_boundaries!E:E,MATCH(region_4a!D5,admin_boundaries!D:D,0))</f>
        <v>PH042100000</v>
      </c>
      <c r="C5" s="21" t="str">
        <f t="shared" si="0"/>
        <v>CAVITECity of Dasmariñas</v>
      </c>
      <c r="D5" s="45" t="s">
        <v>3671</v>
      </c>
      <c r="E5" s="22" t="s">
        <v>1002</v>
      </c>
      <c r="F5" s="46"/>
      <c r="G5" s="46"/>
      <c r="H5" s="10">
        <v>0</v>
      </c>
      <c r="I5" s="46"/>
      <c r="J5" s="46"/>
      <c r="K5" s="10">
        <v>0</v>
      </c>
      <c r="L5" s="46"/>
      <c r="M5" s="46"/>
      <c r="N5" s="10">
        <v>0</v>
      </c>
      <c r="O5" s="46"/>
      <c r="P5" s="46"/>
      <c r="Q5" s="10">
        <v>0</v>
      </c>
      <c r="R5" s="46"/>
      <c r="S5" s="46"/>
      <c r="T5" s="10">
        <v>0</v>
      </c>
      <c r="U5" s="46"/>
      <c r="V5" s="46"/>
      <c r="W5" s="10">
        <v>0</v>
      </c>
      <c r="X5" s="46"/>
      <c r="Y5" s="46"/>
      <c r="Z5" s="10">
        <v>0</v>
      </c>
      <c r="AA5" s="46"/>
      <c r="AB5" s="46"/>
      <c r="AC5" s="10">
        <v>0</v>
      </c>
      <c r="AD5" s="46"/>
      <c r="AE5" s="46"/>
      <c r="AF5" s="10">
        <v>0</v>
      </c>
      <c r="AG5" s="46"/>
      <c r="AH5" s="46"/>
      <c r="AI5" s="10">
        <v>0</v>
      </c>
      <c r="AJ5" s="46"/>
      <c r="AK5" s="46"/>
      <c r="AL5" s="10">
        <v>0</v>
      </c>
      <c r="AM5" s="46"/>
      <c r="AN5" s="46">
        <v>48.7</v>
      </c>
      <c r="AO5" s="10">
        <v>48.7</v>
      </c>
      <c r="AP5" s="46"/>
      <c r="AQ5" s="46"/>
      <c r="AR5" s="10">
        <v>0</v>
      </c>
      <c r="AS5" s="46"/>
      <c r="AT5" s="46"/>
      <c r="AU5" s="10">
        <v>0</v>
      </c>
    </row>
    <row r="6" spans="1:47" x14ac:dyDescent="0.25">
      <c r="A6" s="21" t="str">
        <f>INDEX(admin_boundaries!C:C,MATCH(region_4a!C6,admin_boundaries!A:A,0))</f>
        <v>PH042108000</v>
      </c>
      <c r="B6" s="21" t="str">
        <f>INDEX(admin_boundaries!E:E,MATCH(region_4a!D6,admin_boundaries!D:D,0))</f>
        <v>PH042100000</v>
      </c>
      <c r="C6" s="21" t="str">
        <f t="shared" si="0"/>
        <v>CAVITECity of General Trias</v>
      </c>
      <c r="D6" s="45" t="s">
        <v>3671</v>
      </c>
      <c r="E6" s="22" t="s">
        <v>1012</v>
      </c>
      <c r="F6" s="46"/>
      <c r="G6" s="46"/>
      <c r="H6" s="10">
        <v>0</v>
      </c>
      <c r="I6" s="46"/>
      <c r="J6" s="46">
        <v>143.94</v>
      </c>
      <c r="K6" s="10">
        <v>143.94</v>
      </c>
      <c r="L6" s="46">
        <v>50</v>
      </c>
      <c r="M6" s="46"/>
      <c r="N6" s="10">
        <v>50</v>
      </c>
      <c r="O6" s="46"/>
      <c r="P6" s="46">
        <v>58.18</v>
      </c>
      <c r="Q6" s="10">
        <v>58.18</v>
      </c>
      <c r="R6" s="46"/>
      <c r="S6" s="46">
        <v>350.59699999999998</v>
      </c>
      <c r="T6" s="10">
        <v>350.59699999999998</v>
      </c>
      <c r="U6" s="46"/>
      <c r="V6" s="46"/>
      <c r="W6" s="10">
        <v>0</v>
      </c>
      <c r="X6" s="46"/>
      <c r="Y6" s="46"/>
      <c r="Z6" s="10">
        <v>0</v>
      </c>
      <c r="AA6" s="46"/>
      <c r="AB6" s="46">
        <v>188.37</v>
      </c>
      <c r="AC6" s="10">
        <v>188.37</v>
      </c>
      <c r="AD6" s="46">
        <v>55</v>
      </c>
      <c r="AE6" s="46">
        <v>56.33</v>
      </c>
      <c r="AF6" s="10">
        <v>111.33</v>
      </c>
      <c r="AG6" s="46"/>
      <c r="AH6" s="46"/>
      <c r="AI6" s="10">
        <v>0</v>
      </c>
      <c r="AJ6" s="46"/>
      <c r="AK6" s="46"/>
      <c r="AL6" s="10">
        <v>0</v>
      </c>
      <c r="AM6" s="46"/>
      <c r="AN6" s="46">
        <v>42.92</v>
      </c>
      <c r="AO6" s="10">
        <v>42.92</v>
      </c>
      <c r="AP6" s="46"/>
      <c r="AQ6" s="46"/>
      <c r="AR6" s="10">
        <v>0</v>
      </c>
      <c r="AS6" s="46">
        <v>1</v>
      </c>
      <c r="AT6" s="46">
        <v>52.12</v>
      </c>
      <c r="AU6" s="10">
        <v>53.12</v>
      </c>
    </row>
    <row r="7" spans="1:47" x14ac:dyDescent="0.25">
      <c r="A7" s="21" t="str">
        <f>INDEX(admin_boundaries!C:C,MATCH(region_4a!C7,admin_boundaries!A:A,0))</f>
        <v>PH042109000</v>
      </c>
      <c r="B7" s="21" t="str">
        <f>INDEX(admin_boundaries!E:E,MATCH(region_4a!D7,admin_boundaries!D:D,0))</f>
        <v>PH042100000</v>
      </c>
      <c r="C7" s="21" t="str">
        <f t="shared" si="0"/>
        <v>CAVITEImus City</v>
      </c>
      <c r="D7" s="45" t="s">
        <v>3671</v>
      </c>
      <c r="E7" s="22" t="s">
        <v>1514</v>
      </c>
      <c r="F7" s="46"/>
      <c r="G7" s="46"/>
      <c r="H7" s="10">
        <v>0</v>
      </c>
      <c r="I7" s="46"/>
      <c r="J7" s="46">
        <v>103</v>
      </c>
      <c r="K7" s="10">
        <v>103</v>
      </c>
      <c r="L7" s="46">
        <v>25</v>
      </c>
      <c r="M7" s="46"/>
      <c r="N7" s="10">
        <v>25</v>
      </c>
      <c r="O7" s="46"/>
      <c r="P7" s="46"/>
      <c r="Q7" s="10">
        <v>0</v>
      </c>
      <c r="R7" s="46"/>
      <c r="S7" s="46">
        <v>34.6</v>
      </c>
      <c r="T7" s="10">
        <v>34.6</v>
      </c>
      <c r="U7" s="46"/>
      <c r="V7" s="46"/>
      <c r="W7" s="10">
        <v>0</v>
      </c>
      <c r="X7" s="46"/>
      <c r="Y7" s="46"/>
      <c r="Z7" s="10">
        <v>0</v>
      </c>
      <c r="AA7" s="46"/>
      <c r="AB7" s="46">
        <v>13.6</v>
      </c>
      <c r="AC7" s="10">
        <v>13.6</v>
      </c>
      <c r="AD7" s="46"/>
      <c r="AE7" s="46"/>
      <c r="AF7" s="10">
        <v>0</v>
      </c>
      <c r="AG7" s="46"/>
      <c r="AH7" s="46"/>
      <c r="AI7" s="10">
        <v>0</v>
      </c>
      <c r="AJ7" s="46"/>
      <c r="AK7" s="46"/>
      <c r="AL7" s="10">
        <v>0</v>
      </c>
      <c r="AM7" s="46"/>
      <c r="AN7" s="46">
        <v>19</v>
      </c>
      <c r="AO7" s="10">
        <v>19</v>
      </c>
      <c r="AP7" s="46"/>
      <c r="AQ7" s="46">
        <v>4</v>
      </c>
      <c r="AR7" s="10">
        <v>4</v>
      </c>
      <c r="AS7" s="46">
        <v>1.8</v>
      </c>
      <c r="AT7" s="46">
        <v>10.4</v>
      </c>
      <c r="AU7" s="10">
        <v>12.200000000000001</v>
      </c>
    </row>
    <row r="8" spans="1:47" x14ac:dyDescent="0.25">
      <c r="A8" s="21" t="str">
        <f>INDEX(admin_boundaries!C:C,MATCH(region_4a!C8,admin_boundaries!A:A,0))</f>
        <v>PH042111000</v>
      </c>
      <c r="B8" s="21" t="str">
        <f>INDEX(admin_boundaries!E:E,MATCH(region_4a!D8,admin_boundaries!D:D,0))</f>
        <v>PH042100000</v>
      </c>
      <c r="C8" s="21" t="str">
        <f t="shared" si="0"/>
        <v>CAVITEKawit</v>
      </c>
      <c r="D8" s="45" t="s">
        <v>3671</v>
      </c>
      <c r="E8" s="45" t="s">
        <v>1644</v>
      </c>
      <c r="F8" s="46"/>
      <c r="G8" s="46"/>
      <c r="H8" s="10">
        <v>0</v>
      </c>
      <c r="I8" s="46"/>
      <c r="J8" s="46"/>
      <c r="K8" s="10">
        <v>0</v>
      </c>
      <c r="L8" s="46"/>
      <c r="M8" s="46"/>
      <c r="N8" s="10">
        <v>0</v>
      </c>
      <c r="O8" s="46"/>
      <c r="P8" s="46"/>
      <c r="Q8" s="10">
        <v>0</v>
      </c>
      <c r="R8" s="46"/>
      <c r="S8" s="46"/>
      <c r="T8" s="10">
        <v>0</v>
      </c>
      <c r="U8" s="46"/>
      <c r="V8" s="46"/>
      <c r="W8" s="10">
        <v>0</v>
      </c>
      <c r="X8" s="46"/>
      <c r="Y8" s="46"/>
      <c r="Z8" s="10">
        <v>0</v>
      </c>
      <c r="AA8" s="46"/>
      <c r="AB8" s="46"/>
      <c r="AC8" s="10">
        <v>0</v>
      </c>
      <c r="AD8" s="46"/>
      <c r="AE8" s="46"/>
      <c r="AF8" s="10">
        <v>0</v>
      </c>
      <c r="AG8" s="46"/>
      <c r="AH8" s="46"/>
      <c r="AI8" s="10">
        <v>0</v>
      </c>
      <c r="AJ8" s="46"/>
      <c r="AK8" s="46"/>
      <c r="AL8" s="10">
        <v>0</v>
      </c>
      <c r="AM8" s="46"/>
      <c r="AN8" s="46"/>
      <c r="AO8" s="10">
        <v>0</v>
      </c>
      <c r="AP8" s="46"/>
      <c r="AQ8" s="46"/>
      <c r="AR8" s="10">
        <v>0</v>
      </c>
      <c r="AS8" s="46"/>
      <c r="AT8" s="46"/>
      <c r="AU8" s="10">
        <v>0</v>
      </c>
    </row>
    <row r="9" spans="1:47" x14ac:dyDescent="0.25">
      <c r="A9" s="21" t="str">
        <f>INDEX(admin_boundaries!C:C,MATCH(region_4a!C9,admin_boundaries!A:A,0))</f>
        <v>PH042113000</v>
      </c>
      <c r="B9" s="21" t="str">
        <f>INDEX(admin_boundaries!E:E,MATCH(region_4a!D9,admin_boundaries!D:D,0))</f>
        <v>PH042100000</v>
      </c>
      <c r="C9" s="21" t="str">
        <f t="shared" si="0"/>
        <v>CAVITEMaragondon</v>
      </c>
      <c r="D9" s="45" t="s">
        <v>3671</v>
      </c>
      <c r="E9" s="45" t="s">
        <v>2071</v>
      </c>
      <c r="F9" s="46"/>
      <c r="G9" s="46"/>
      <c r="H9" s="10">
        <v>0</v>
      </c>
      <c r="I9" s="46"/>
      <c r="J9" s="46"/>
      <c r="K9" s="10">
        <v>0</v>
      </c>
      <c r="L9" s="46"/>
      <c r="M9" s="46"/>
      <c r="N9" s="10">
        <v>0</v>
      </c>
      <c r="O9" s="46"/>
      <c r="P9" s="46"/>
      <c r="Q9" s="10">
        <v>0</v>
      </c>
      <c r="R9" s="46"/>
      <c r="S9" s="46"/>
      <c r="T9" s="10">
        <v>0</v>
      </c>
      <c r="U9" s="46"/>
      <c r="V9" s="46"/>
      <c r="W9" s="10">
        <v>0</v>
      </c>
      <c r="X9" s="46"/>
      <c r="Y9" s="46"/>
      <c r="Z9" s="10">
        <v>0</v>
      </c>
      <c r="AA9" s="46"/>
      <c r="AB9" s="46"/>
      <c r="AC9" s="10">
        <v>0</v>
      </c>
      <c r="AD9" s="46">
        <v>2.21</v>
      </c>
      <c r="AE9" s="46"/>
      <c r="AF9" s="10">
        <v>2.21</v>
      </c>
      <c r="AG9" s="46"/>
      <c r="AH9" s="46"/>
      <c r="AI9" s="10">
        <v>0</v>
      </c>
      <c r="AJ9" s="46"/>
      <c r="AK9" s="46"/>
      <c r="AL9" s="10">
        <v>0</v>
      </c>
      <c r="AM9" s="46"/>
      <c r="AN9" s="46">
        <v>85.94</v>
      </c>
      <c r="AO9" s="10">
        <v>85.94</v>
      </c>
      <c r="AP9" s="46"/>
      <c r="AQ9" s="46"/>
      <c r="AR9" s="10">
        <v>0</v>
      </c>
      <c r="AS9" s="46"/>
      <c r="AT9" s="46">
        <v>19.649999999999999</v>
      </c>
      <c r="AU9" s="10">
        <v>19.649999999999999</v>
      </c>
    </row>
    <row r="10" spans="1:47" x14ac:dyDescent="0.25">
      <c r="A10" s="21" t="str">
        <f>INDEX(admin_boundaries!C:C,MATCH(region_4a!C10,admin_boundaries!A:A,0))</f>
        <v>PH042115000</v>
      </c>
      <c r="B10" s="21" t="str">
        <f>INDEX(admin_boundaries!E:E,MATCH(region_4a!D10,admin_boundaries!D:D,0))</f>
        <v>PH042100000</v>
      </c>
      <c r="C10" s="21" t="str">
        <f t="shared" si="0"/>
        <v>CAVITENaic</v>
      </c>
      <c r="D10" s="45" t="s">
        <v>3671</v>
      </c>
      <c r="E10" s="45" t="s">
        <v>2226</v>
      </c>
      <c r="F10" s="46"/>
      <c r="G10" s="46"/>
      <c r="H10" s="10">
        <v>0</v>
      </c>
      <c r="I10" s="46"/>
      <c r="J10" s="46">
        <v>797.4</v>
      </c>
      <c r="K10" s="10">
        <v>797.4</v>
      </c>
      <c r="L10" s="46">
        <v>92</v>
      </c>
      <c r="M10" s="46"/>
      <c r="N10" s="10">
        <v>92</v>
      </c>
      <c r="O10" s="46"/>
      <c r="P10" s="46"/>
      <c r="Q10" s="10">
        <v>0</v>
      </c>
      <c r="R10" s="46"/>
      <c r="S10" s="46"/>
      <c r="T10" s="10">
        <v>0</v>
      </c>
      <c r="U10" s="46"/>
      <c r="V10" s="46"/>
      <c r="W10" s="10">
        <v>0</v>
      </c>
      <c r="X10" s="46"/>
      <c r="Y10" s="46"/>
      <c r="Z10" s="10">
        <v>0</v>
      </c>
      <c r="AA10" s="46"/>
      <c r="AB10" s="46">
        <v>450.2</v>
      </c>
      <c r="AC10" s="10">
        <v>450.2</v>
      </c>
      <c r="AD10" s="46"/>
      <c r="AE10" s="46">
        <v>291.67</v>
      </c>
      <c r="AF10" s="10">
        <v>291.67</v>
      </c>
      <c r="AG10" s="46"/>
      <c r="AH10" s="46"/>
      <c r="AI10" s="10">
        <v>0</v>
      </c>
      <c r="AJ10" s="46"/>
      <c r="AK10" s="46"/>
      <c r="AL10" s="10">
        <v>0</v>
      </c>
      <c r="AM10" s="46"/>
      <c r="AN10" s="46">
        <v>276.93</v>
      </c>
      <c r="AO10" s="10">
        <v>276.93</v>
      </c>
      <c r="AP10" s="46"/>
      <c r="AQ10" s="46"/>
      <c r="AR10" s="10">
        <v>0</v>
      </c>
      <c r="AS10" s="46">
        <v>4.7</v>
      </c>
      <c r="AT10" s="46">
        <v>290.45</v>
      </c>
      <c r="AU10" s="10">
        <v>295.14999999999998</v>
      </c>
    </row>
    <row r="11" spans="1:47" x14ac:dyDescent="0.25">
      <c r="A11" s="21" t="str">
        <f>INDEX(admin_boundaries!C:C,MATCH(region_4a!C11,admin_boundaries!A:A,0))</f>
        <v>PH042120000</v>
      </c>
      <c r="B11" s="21" t="str">
        <f>INDEX(admin_boundaries!E:E,MATCH(region_4a!D11,admin_boundaries!D:D,0))</f>
        <v>PH042100000</v>
      </c>
      <c r="C11" s="21" t="str">
        <f t="shared" si="0"/>
        <v>CAVITETanza</v>
      </c>
      <c r="D11" s="45" t="s">
        <v>3671</v>
      </c>
      <c r="E11" s="45" t="s">
        <v>3159</v>
      </c>
      <c r="F11" s="46"/>
      <c r="G11" s="46"/>
      <c r="H11" s="10">
        <v>0</v>
      </c>
      <c r="I11" s="46"/>
      <c r="J11" s="46"/>
      <c r="K11" s="10">
        <v>0</v>
      </c>
      <c r="L11" s="46"/>
      <c r="M11" s="46"/>
      <c r="N11" s="10">
        <v>0</v>
      </c>
      <c r="O11" s="46"/>
      <c r="P11" s="46"/>
      <c r="Q11" s="10">
        <v>0</v>
      </c>
      <c r="R11" s="46"/>
      <c r="S11" s="46">
        <v>948</v>
      </c>
      <c r="T11" s="10">
        <v>948</v>
      </c>
      <c r="U11" s="46"/>
      <c r="V11" s="46"/>
      <c r="W11" s="10">
        <v>0</v>
      </c>
      <c r="X11" s="46"/>
      <c r="Y11" s="46"/>
      <c r="Z11" s="10">
        <v>0</v>
      </c>
      <c r="AA11" s="46"/>
      <c r="AB11" s="46">
        <v>213.9</v>
      </c>
      <c r="AC11" s="10">
        <v>213.9</v>
      </c>
      <c r="AD11" s="46">
        <v>1.5</v>
      </c>
      <c r="AE11" s="46"/>
      <c r="AF11" s="10">
        <v>5</v>
      </c>
      <c r="AG11" s="46"/>
      <c r="AH11" s="46"/>
      <c r="AI11" s="10">
        <v>0</v>
      </c>
      <c r="AJ11" s="46"/>
      <c r="AK11" s="46"/>
      <c r="AL11" s="10">
        <v>0</v>
      </c>
      <c r="AM11" s="46"/>
      <c r="AN11" s="46">
        <v>57.3</v>
      </c>
      <c r="AO11" s="10">
        <v>57.3</v>
      </c>
      <c r="AP11" s="46"/>
      <c r="AQ11" s="46"/>
      <c r="AR11" s="10">
        <v>0</v>
      </c>
      <c r="AS11" s="46"/>
      <c r="AT11" s="46">
        <v>43.87</v>
      </c>
      <c r="AU11" s="10">
        <v>43.87</v>
      </c>
    </row>
    <row r="12" spans="1:47" x14ac:dyDescent="0.25">
      <c r="A12" s="21" t="str">
        <f>INDEX(admin_boundaries!C:C,MATCH(region_4a!C12,admin_boundaries!A:A,0))</f>
        <v>PH042121000</v>
      </c>
      <c r="B12" s="21" t="str">
        <f>INDEX(admin_boundaries!E:E,MATCH(region_4a!D12,admin_boundaries!D:D,0))</f>
        <v>PH042100000</v>
      </c>
      <c r="C12" s="21" t="str">
        <f t="shared" si="0"/>
        <v>CAVITETernate</v>
      </c>
      <c r="D12" s="45" t="s">
        <v>3671</v>
      </c>
      <c r="E12" s="45" t="s">
        <v>3184</v>
      </c>
      <c r="F12" s="46"/>
      <c r="G12" s="46"/>
      <c r="H12" s="10">
        <v>0</v>
      </c>
      <c r="I12" s="46"/>
      <c r="J12" s="46"/>
      <c r="K12" s="10">
        <v>0</v>
      </c>
      <c r="L12" s="46"/>
      <c r="M12" s="46"/>
      <c r="N12" s="10">
        <v>0</v>
      </c>
      <c r="O12" s="46"/>
      <c r="P12" s="46"/>
      <c r="Q12" s="10">
        <v>0</v>
      </c>
      <c r="R12" s="46"/>
      <c r="S12" s="46"/>
      <c r="T12" s="10">
        <v>0</v>
      </c>
      <c r="U12" s="46"/>
      <c r="V12" s="46"/>
      <c r="W12" s="10">
        <v>0</v>
      </c>
      <c r="X12" s="46"/>
      <c r="Y12" s="46"/>
      <c r="Z12" s="10">
        <v>0</v>
      </c>
      <c r="AA12" s="46"/>
      <c r="AB12" s="46"/>
      <c r="AC12" s="10">
        <v>0</v>
      </c>
      <c r="AD12" s="46"/>
      <c r="AE12" s="46"/>
      <c r="AF12" s="10">
        <v>0</v>
      </c>
      <c r="AG12" s="46"/>
      <c r="AH12" s="46"/>
      <c r="AI12" s="10">
        <v>0</v>
      </c>
      <c r="AJ12" s="46"/>
      <c r="AK12" s="46"/>
      <c r="AL12" s="10">
        <v>0</v>
      </c>
      <c r="AM12" s="46"/>
      <c r="AN12" s="46">
        <v>31.8</v>
      </c>
      <c r="AO12" s="10">
        <v>31.8</v>
      </c>
      <c r="AP12" s="46"/>
      <c r="AQ12" s="46"/>
      <c r="AR12" s="10">
        <v>0</v>
      </c>
      <c r="AS12" s="46"/>
      <c r="AT12" s="46">
        <v>44.38</v>
      </c>
      <c r="AU12" s="10">
        <v>44.38</v>
      </c>
    </row>
    <row r="13" spans="1:47" x14ac:dyDescent="0.25">
      <c r="A13" s="21" t="str">
        <f>INDEX(admin_boundaries!C:C,MATCH(region_4a!C13,admin_boundaries!A:A,0))</f>
        <v>PH043425000</v>
      </c>
      <c r="B13" s="21" t="str">
        <f>INDEX(admin_boundaries!E:E,MATCH(region_4a!D13,admin_boundaries!D:D,0))</f>
        <v>PH043400000</v>
      </c>
      <c r="C13" s="21" t="str">
        <f t="shared" si="0"/>
        <v>LAGUNACity of San Pedro</v>
      </c>
      <c r="D13" s="45" t="s">
        <v>3672</v>
      </c>
      <c r="E13" s="22" t="s">
        <v>1078</v>
      </c>
      <c r="F13" s="46"/>
      <c r="G13" s="46"/>
      <c r="H13" s="10">
        <v>0</v>
      </c>
      <c r="I13" s="46"/>
      <c r="J13" s="46"/>
      <c r="K13" s="10">
        <v>0</v>
      </c>
      <c r="L13" s="46"/>
      <c r="M13" s="46"/>
      <c r="N13" s="10">
        <v>0</v>
      </c>
      <c r="O13" s="46"/>
      <c r="P13" s="46"/>
      <c r="Q13" s="10">
        <v>0</v>
      </c>
      <c r="R13" s="46"/>
      <c r="S13" s="46"/>
      <c r="T13" s="10">
        <v>0</v>
      </c>
      <c r="U13" s="46"/>
      <c r="V13" s="46"/>
      <c r="W13" s="10">
        <v>0</v>
      </c>
      <c r="X13" s="46"/>
      <c r="Y13" s="46"/>
      <c r="Z13" s="10">
        <v>0</v>
      </c>
      <c r="AA13" s="46"/>
      <c r="AB13" s="46"/>
      <c r="AC13" s="10">
        <v>0</v>
      </c>
      <c r="AD13" s="46"/>
      <c r="AE13" s="46"/>
      <c r="AF13" s="10">
        <v>0</v>
      </c>
      <c r="AG13" s="46"/>
      <c r="AH13" s="46">
        <v>1.5</v>
      </c>
      <c r="AI13" s="10">
        <v>1.5</v>
      </c>
      <c r="AJ13" s="46"/>
      <c r="AK13" s="46"/>
      <c r="AL13" s="10">
        <v>0</v>
      </c>
      <c r="AM13" s="46">
        <v>44</v>
      </c>
      <c r="AN13" s="46">
        <v>208.15</v>
      </c>
      <c r="AO13" s="10">
        <v>252.15</v>
      </c>
      <c r="AP13" s="46"/>
      <c r="AQ13" s="46"/>
      <c r="AR13" s="10">
        <v>0</v>
      </c>
      <c r="AS13" s="46"/>
      <c r="AT13" s="46"/>
      <c r="AU13" s="10">
        <v>0</v>
      </c>
    </row>
    <row r="14" spans="1:47" x14ac:dyDescent="0.25">
      <c r="A14" s="21" t="str">
        <f>INDEX(admin_boundaries!C:C,MATCH(region_4a!C14,admin_boundaries!A:A,0))</f>
        <v>PH043403000</v>
      </c>
      <c r="B14" s="21" t="str">
        <f>INDEX(admin_boundaries!E:E,MATCH(region_4a!D14,admin_boundaries!D:D,0))</f>
        <v>PH043400000</v>
      </c>
      <c r="C14" s="21" t="str">
        <f t="shared" si="0"/>
        <v>LAGUNACity of Biñan</v>
      </c>
      <c r="D14" s="45" t="s">
        <v>3672</v>
      </c>
      <c r="E14" s="22" t="s">
        <v>980</v>
      </c>
      <c r="F14" s="46">
        <v>18.66</v>
      </c>
      <c r="G14" s="46">
        <v>24.93</v>
      </c>
      <c r="H14" s="10">
        <v>43.59</v>
      </c>
      <c r="I14" s="46"/>
      <c r="J14" s="46"/>
      <c r="K14" s="10">
        <v>0</v>
      </c>
      <c r="L14" s="46">
        <v>2.7</v>
      </c>
      <c r="M14" s="46">
        <v>31.6</v>
      </c>
      <c r="N14" s="10">
        <v>34.300000000000004</v>
      </c>
      <c r="O14" s="46"/>
      <c r="P14" s="46"/>
      <c r="Q14" s="10">
        <v>0</v>
      </c>
      <c r="R14" s="46"/>
      <c r="S14" s="46"/>
      <c r="T14" s="10">
        <v>0</v>
      </c>
      <c r="U14" s="46"/>
      <c r="V14" s="46"/>
      <c r="W14" s="10">
        <v>0</v>
      </c>
      <c r="X14" s="46"/>
      <c r="Y14" s="46"/>
      <c r="Z14" s="10">
        <v>0</v>
      </c>
      <c r="AA14" s="46"/>
      <c r="AB14" s="46"/>
      <c r="AC14" s="10">
        <v>0</v>
      </c>
      <c r="AD14" s="46"/>
      <c r="AE14" s="46">
        <v>13</v>
      </c>
      <c r="AF14" s="10">
        <v>13</v>
      </c>
      <c r="AG14" s="46"/>
      <c r="AH14" s="46"/>
      <c r="AI14" s="10">
        <v>0</v>
      </c>
      <c r="AJ14" s="46"/>
      <c r="AK14" s="46"/>
      <c r="AL14" s="10">
        <v>0</v>
      </c>
      <c r="AM14" s="46"/>
      <c r="AN14" s="46">
        <v>39.299999999999997</v>
      </c>
      <c r="AO14" s="10">
        <v>39.299999999999997</v>
      </c>
      <c r="AP14" s="46"/>
      <c r="AQ14" s="46"/>
      <c r="AR14" s="10">
        <v>0</v>
      </c>
      <c r="AS14" s="46"/>
      <c r="AT14" s="46">
        <v>34.299999999999997</v>
      </c>
      <c r="AU14" s="10">
        <v>34.299999999999997</v>
      </c>
    </row>
    <row r="15" spans="1:47" x14ac:dyDescent="0.25">
      <c r="A15" s="21" t="str">
        <f>INDEX(admin_boundaries!C:C,MATCH(region_4a!C15,admin_boundaries!A:A,0))</f>
        <v>PH043428000</v>
      </c>
      <c r="B15" s="21" t="str">
        <f>INDEX(admin_boundaries!E:E,MATCH(region_4a!D15,admin_boundaries!D:D,0))</f>
        <v>PH043400000</v>
      </c>
      <c r="C15" s="21" t="str">
        <f t="shared" si="0"/>
        <v>LAGUNACity of Santa Rosa</v>
      </c>
      <c r="D15" s="45" t="s">
        <v>3672</v>
      </c>
      <c r="E15" s="22" t="s">
        <v>1080</v>
      </c>
      <c r="F15" s="46">
        <v>124.9</v>
      </c>
      <c r="G15" s="46"/>
      <c r="H15" s="10">
        <v>124.9</v>
      </c>
      <c r="I15" s="46"/>
      <c r="J15" s="46"/>
      <c r="K15" s="10">
        <v>0</v>
      </c>
      <c r="L15" s="46"/>
      <c r="M15" s="46"/>
      <c r="N15" s="10">
        <v>0</v>
      </c>
      <c r="O15" s="46"/>
      <c r="P15" s="46"/>
      <c r="Q15" s="10">
        <v>0</v>
      </c>
      <c r="R15" s="46"/>
      <c r="S15" s="46"/>
      <c r="T15" s="10">
        <v>0</v>
      </c>
      <c r="U15" s="46"/>
      <c r="V15" s="46"/>
      <c r="W15" s="10">
        <v>0</v>
      </c>
      <c r="X15" s="46"/>
      <c r="Y15" s="46"/>
      <c r="Z15" s="10">
        <v>0</v>
      </c>
      <c r="AA15" s="46"/>
      <c r="AB15" s="46"/>
      <c r="AC15" s="10">
        <v>0</v>
      </c>
      <c r="AD15" s="46"/>
      <c r="AE15" s="46"/>
      <c r="AF15" s="10">
        <v>0</v>
      </c>
      <c r="AG15" s="46"/>
      <c r="AH15" s="46"/>
      <c r="AI15" s="10">
        <v>0</v>
      </c>
      <c r="AJ15" s="46"/>
      <c r="AK15" s="46"/>
      <c r="AL15" s="10">
        <v>0</v>
      </c>
      <c r="AM15" s="46"/>
      <c r="AN15" s="46">
        <v>20.3</v>
      </c>
      <c r="AO15" s="10">
        <v>20.3</v>
      </c>
      <c r="AP15" s="46"/>
      <c r="AQ15" s="46"/>
      <c r="AR15" s="10">
        <v>0</v>
      </c>
      <c r="AS15" s="46">
        <v>17.399999999999999</v>
      </c>
      <c r="AT15" s="46">
        <v>1.1000000000000001</v>
      </c>
      <c r="AU15" s="10">
        <v>18.5</v>
      </c>
    </row>
    <row r="16" spans="1:47" x14ac:dyDescent="0.25">
      <c r="A16" s="21" t="str">
        <f>INDEX(admin_boundaries!C:C,MATCH(region_4a!C16,admin_boundaries!A:A,0))</f>
        <v>PH043404000</v>
      </c>
      <c r="B16" s="21" t="str">
        <f>INDEX(admin_boundaries!E:E,MATCH(region_4a!D16,admin_boundaries!D:D,0))</f>
        <v>PH043400000</v>
      </c>
      <c r="C16" s="21" t="str">
        <f t="shared" si="0"/>
        <v>LAGUNACabuyao City</v>
      </c>
      <c r="D16" s="45" t="s">
        <v>3672</v>
      </c>
      <c r="E16" s="22" t="s">
        <v>805</v>
      </c>
      <c r="F16" s="46">
        <v>8.3000000000000007</v>
      </c>
      <c r="G16" s="46">
        <v>113.9</v>
      </c>
      <c r="H16" s="10">
        <v>122.2</v>
      </c>
      <c r="I16" s="46">
        <v>40.450000000000003</v>
      </c>
      <c r="J16" s="46"/>
      <c r="K16" s="10">
        <v>40.450000000000003</v>
      </c>
      <c r="L16" s="46"/>
      <c r="M16" s="46"/>
      <c r="N16" s="10">
        <v>0</v>
      </c>
      <c r="O16" s="46"/>
      <c r="P16" s="46"/>
      <c r="Q16" s="10">
        <v>0</v>
      </c>
      <c r="R16" s="46"/>
      <c r="S16" s="46"/>
      <c r="T16" s="10">
        <v>0</v>
      </c>
      <c r="U16" s="46"/>
      <c r="V16" s="46"/>
      <c r="W16" s="10">
        <v>0</v>
      </c>
      <c r="X16" s="46"/>
      <c r="Y16" s="46"/>
      <c r="Z16" s="10">
        <v>0</v>
      </c>
      <c r="AA16" s="46"/>
      <c r="AB16" s="46"/>
      <c r="AC16" s="10">
        <v>0</v>
      </c>
      <c r="AD16" s="46">
        <v>1</v>
      </c>
      <c r="AE16" s="46"/>
      <c r="AF16" s="10">
        <v>1</v>
      </c>
      <c r="AG16" s="46">
        <v>1</v>
      </c>
      <c r="AH16" s="46"/>
      <c r="AI16" s="10">
        <v>1</v>
      </c>
      <c r="AJ16" s="46"/>
      <c r="AK16" s="46"/>
      <c r="AL16" s="10">
        <v>0</v>
      </c>
      <c r="AM16" s="46">
        <v>3.3</v>
      </c>
      <c r="AN16" s="46">
        <v>86</v>
      </c>
      <c r="AO16" s="10">
        <v>89.3</v>
      </c>
      <c r="AP16" s="46"/>
      <c r="AQ16" s="46">
        <v>129.19999999999999</v>
      </c>
      <c r="AR16" s="10">
        <v>129.19999999999999</v>
      </c>
      <c r="AS16" s="46"/>
      <c r="AT16" s="46">
        <v>92.5</v>
      </c>
      <c r="AU16" s="10">
        <v>92.5</v>
      </c>
    </row>
    <row r="17" spans="1:47" x14ac:dyDescent="0.25">
      <c r="A17" s="21" t="str">
        <f>INDEX(admin_boundaries!C:C,MATCH(region_4a!C17,admin_boundaries!A:A,0))</f>
        <v>PH043405000</v>
      </c>
      <c r="B17" s="21" t="str">
        <f>INDEX(admin_boundaries!E:E,MATCH(region_4a!D17,admin_boundaries!D:D,0))</f>
        <v>PH043400000</v>
      </c>
      <c r="C17" s="21" t="str">
        <f t="shared" si="0"/>
        <v>LAGUNACity of Calamba</v>
      </c>
      <c r="D17" s="45" t="s">
        <v>3672</v>
      </c>
      <c r="E17" s="22" t="s">
        <v>990</v>
      </c>
      <c r="F17" s="46">
        <v>65.95</v>
      </c>
      <c r="G17" s="46">
        <v>27.46</v>
      </c>
      <c r="H17" s="10">
        <v>93.41</v>
      </c>
      <c r="I17" s="46"/>
      <c r="J17" s="46"/>
      <c r="K17" s="10">
        <v>0</v>
      </c>
      <c r="L17" s="46"/>
      <c r="M17" s="46"/>
      <c r="N17" s="10">
        <v>0</v>
      </c>
      <c r="O17" s="46"/>
      <c r="P17" s="46"/>
      <c r="Q17" s="10">
        <v>0</v>
      </c>
      <c r="R17" s="46"/>
      <c r="S17" s="46"/>
      <c r="T17" s="10">
        <v>0</v>
      </c>
      <c r="U17" s="46"/>
      <c r="V17" s="46"/>
      <c r="W17" s="10">
        <v>0</v>
      </c>
      <c r="X17" s="46"/>
      <c r="Y17" s="46"/>
      <c r="Z17" s="10">
        <v>0</v>
      </c>
      <c r="AA17" s="46"/>
      <c r="AB17" s="46"/>
      <c r="AC17" s="10">
        <v>0</v>
      </c>
      <c r="AD17" s="46"/>
      <c r="AE17" s="46"/>
      <c r="AF17" s="10">
        <v>0</v>
      </c>
      <c r="AG17" s="46"/>
      <c r="AH17" s="46"/>
      <c r="AI17" s="10">
        <v>0</v>
      </c>
      <c r="AJ17" s="46"/>
      <c r="AK17" s="46"/>
      <c r="AL17" s="10">
        <v>0</v>
      </c>
      <c r="AM17" s="46">
        <v>4.2</v>
      </c>
      <c r="AN17" s="46">
        <v>135.43</v>
      </c>
      <c r="AO17" s="10">
        <v>139.63</v>
      </c>
      <c r="AP17" s="46"/>
      <c r="AQ17" s="46"/>
      <c r="AR17" s="10">
        <v>0</v>
      </c>
      <c r="AS17" s="46">
        <v>1.9</v>
      </c>
      <c r="AT17" s="46">
        <v>9.1</v>
      </c>
      <c r="AU17" s="10">
        <v>11</v>
      </c>
    </row>
    <row r="18" spans="1:47" x14ac:dyDescent="0.25">
      <c r="A18" s="21" t="str">
        <f>INDEX(admin_boundaries!C:C,MATCH(region_4a!C18,admin_boundaries!A:A,0))</f>
        <v>PH043411000</v>
      </c>
      <c r="B18" s="21" t="str">
        <f>INDEX(admin_boundaries!E:E,MATCH(region_4a!D18,admin_boundaries!D:D,0))</f>
        <v>PH043400000</v>
      </c>
      <c r="C18" s="21" t="str">
        <f t="shared" si="0"/>
        <v>LAGUNALos Baños</v>
      </c>
      <c r="D18" s="47" t="s">
        <v>3672</v>
      </c>
      <c r="E18" s="47" t="s">
        <v>1850</v>
      </c>
      <c r="H18" s="10">
        <v>0</v>
      </c>
      <c r="K18" s="10">
        <v>0</v>
      </c>
      <c r="N18" s="10">
        <v>0</v>
      </c>
      <c r="Q18" s="10">
        <v>0</v>
      </c>
      <c r="T18" s="10">
        <v>0</v>
      </c>
      <c r="W18" s="10">
        <v>0</v>
      </c>
      <c r="Z18" s="10">
        <v>0</v>
      </c>
      <c r="AC18" s="10">
        <v>0</v>
      </c>
      <c r="AF18" s="10">
        <v>0</v>
      </c>
      <c r="AI18" s="10">
        <v>0</v>
      </c>
      <c r="AL18" s="10">
        <v>0</v>
      </c>
      <c r="AM18" s="10">
        <v>0.9</v>
      </c>
      <c r="AN18" s="10">
        <v>0.14000000000000001</v>
      </c>
      <c r="AO18" s="10">
        <v>1.04</v>
      </c>
      <c r="AR18" s="10">
        <v>0</v>
      </c>
      <c r="AU18" s="10">
        <v>0</v>
      </c>
    </row>
    <row r="19" spans="1:47" x14ac:dyDescent="0.25">
      <c r="A19" s="21" t="str">
        <f>INDEX(admin_boundaries!C:C,MATCH(region_4a!C19,admin_boundaries!A:A,0))</f>
        <v>PH043402000</v>
      </c>
      <c r="B19" s="21" t="str">
        <f>INDEX(admin_boundaries!E:E,MATCH(region_4a!D19,admin_boundaries!D:D,0))</f>
        <v>PH043400000</v>
      </c>
      <c r="C19" s="21" t="str">
        <f t="shared" si="0"/>
        <v>LAGUNABay</v>
      </c>
      <c r="D19" s="47" t="s">
        <v>3672</v>
      </c>
      <c r="E19" s="47" t="s">
        <v>622</v>
      </c>
      <c r="G19" s="10">
        <v>289.97000000000003</v>
      </c>
      <c r="H19" s="10">
        <v>289.97000000000003</v>
      </c>
      <c r="J19" s="10">
        <v>9.6999999999999993</v>
      </c>
      <c r="K19" s="10">
        <v>9.6999999999999993</v>
      </c>
      <c r="N19" s="10">
        <v>0</v>
      </c>
      <c r="Q19" s="10">
        <v>0</v>
      </c>
      <c r="T19" s="10">
        <v>0</v>
      </c>
      <c r="W19" s="10">
        <v>0</v>
      </c>
      <c r="Z19" s="10">
        <v>0</v>
      </c>
      <c r="AC19" s="10">
        <v>0</v>
      </c>
      <c r="AF19" s="10">
        <v>0</v>
      </c>
      <c r="AG19" s="10">
        <v>0.3</v>
      </c>
      <c r="AI19" s="10">
        <v>0.3</v>
      </c>
      <c r="AL19" s="10">
        <v>0</v>
      </c>
      <c r="AM19" s="10">
        <v>8.5399999999999991</v>
      </c>
      <c r="AO19" s="10">
        <v>8.5399999999999991</v>
      </c>
      <c r="AP19" s="10">
        <v>52.89</v>
      </c>
      <c r="AR19" s="10">
        <v>52.89</v>
      </c>
      <c r="AU19" s="10">
        <v>0</v>
      </c>
    </row>
    <row r="20" spans="1:47" x14ac:dyDescent="0.25">
      <c r="A20" s="21" t="str">
        <f>INDEX(admin_boundaries!C:C,MATCH(region_4a!C20,admin_boundaries!A:A,0))</f>
        <v>PH043406000</v>
      </c>
      <c r="B20" s="21" t="str">
        <f>INDEX(admin_boundaries!E:E,MATCH(region_4a!D20,admin_boundaries!D:D,0))</f>
        <v>PH043400000</v>
      </c>
      <c r="C20" s="21" t="str">
        <f t="shared" si="0"/>
        <v>LAGUNACalauan</v>
      </c>
      <c r="D20" s="47" t="s">
        <v>3672</v>
      </c>
      <c r="E20" s="47" t="s">
        <v>846</v>
      </c>
      <c r="G20" s="10">
        <v>1468</v>
      </c>
      <c r="H20" s="10">
        <v>1468</v>
      </c>
      <c r="K20" s="10">
        <v>0</v>
      </c>
      <c r="N20" s="10">
        <v>0</v>
      </c>
      <c r="Q20" s="10">
        <v>0</v>
      </c>
      <c r="T20" s="10">
        <v>0</v>
      </c>
      <c r="W20" s="10">
        <v>0</v>
      </c>
      <c r="Z20" s="10">
        <v>0</v>
      </c>
      <c r="AC20" s="10">
        <v>0</v>
      </c>
      <c r="AF20" s="10">
        <v>0</v>
      </c>
      <c r="AI20" s="10">
        <v>0</v>
      </c>
      <c r="AL20" s="10">
        <v>0</v>
      </c>
      <c r="AM20" s="10">
        <v>314.12</v>
      </c>
      <c r="AN20" s="10">
        <v>107.7</v>
      </c>
      <c r="AO20" s="10">
        <v>421.82</v>
      </c>
      <c r="AP20" s="10">
        <v>27</v>
      </c>
      <c r="AQ20" s="10">
        <v>38.5</v>
      </c>
      <c r="AR20" s="10">
        <v>65.5</v>
      </c>
      <c r="AS20" s="10">
        <v>39</v>
      </c>
      <c r="AT20" s="10">
        <v>9.1999999999999993</v>
      </c>
      <c r="AU20" s="10">
        <v>48.2</v>
      </c>
    </row>
    <row r="21" spans="1:47" x14ac:dyDescent="0.25">
      <c r="A21" s="21" t="str">
        <f>INDEX(admin_boundaries!C:C,MATCH(region_4a!C21,admin_boundaries!A:A,0))</f>
        <v>PH043430000</v>
      </c>
      <c r="B21" s="21" t="str">
        <f>INDEX(admin_boundaries!E:E,MATCH(region_4a!D21,admin_boundaries!D:D,0))</f>
        <v>PH043400000</v>
      </c>
      <c r="C21" s="21" t="str">
        <f t="shared" si="0"/>
        <v>LAGUNAVictoria</v>
      </c>
      <c r="D21" s="47" t="s">
        <v>3672</v>
      </c>
      <c r="E21" s="47" t="s">
        <v>3310</v>
      </c>
      <c r="F21" s="10">
        <v>643.35</v>
      </c>
      <c r="H21" s="10">
        <v>643.35</v>
      </c>
      <c r="I21" s="10">
        <v>246</v>
      </c>
      <c r="K21" s="10">
        <v>246</v>
      </c>
      <c r="N21" s="10">
        <v>0</v>
      </c>
      <c r="Q21" s="10">
        <v>0</v>
      </c>
      <c r="T21" s="10">
        <v>0</v>
      </c>
      <c r="W21" s="10">
        <v>0</v>
      </c>
      <c r="Z21" s="10">
        <v>0</v>
      </c>
      <c r="AC21" s="10">
        <v>0</v>
      </c>
      <c r="AF21" s="10">
        <v>0</v>
      </c>
      <c r="AI21" s="10">
        <v>0</v>
      </c>
      <c r="AL21" s="10">
        <v>0</v>
      </c>
      <c r="AM21" s="10">
        <v>5.7</v>
      </c>
      <c r="AO21" s="10">
        <v>5.7</v>
      </c>
      <c r="AR21" s="10">
        <v>0</v>
      </c>
      <c r="AU21" s="10">
        <v>0</v>
      </c>
    </row>
    <row r="22" spans="1:47" x14ac:dyDescent="0.25">
      <c r="A22" s="21" t="str">
        <f>INDEX(admin_boundaries!C:C,MATCH(region_4a!C22,admin_boundaries!A:A,0))</f>
        <v>PH043424000</v>
      </c>
      <c r="B22" s="21" t="str">
        <f>INDEX(admin_boundaries!E:E,MATCH(region_4a!D22,admin_boundaries!D:D,0))</f>
        <v>PH043400000</v>
      </c>
      <c r="C22" s="21" t="str">
        <f t="shared" si="0"/>
        <v>LAGUNASan Pablo City</v>
      </c>
      <c r="D22" s="47" t="s">
        <v>3672</v>
      </c>
      <c r="E22" s="47" t="s">
        <v>2801</v>
      </c>
      <c r="F22" s="10">
        <v>10.039999999999999</v>
      </c>
      <c r="G22" s="10">
        <v>120.75</v>
      </c>
      <c r="H22" s="10">
        <v>130.79</v>
      </c>
      <c r="J22" s="10">
        <v>30.5</v>
      </c>
      <c r="K22" s="10">
        <v>30.5</v>
      </c>
      <c r="N22" s="10">
        <v>0</v>
      </c>
      <c r="Q22" s="10">
        <v>0</v>
      </c>
      <c r="T22" s="10">
        <v>0</v>
      </c>
      <c r="W22" s="10">
        <v>0</v>
      </c>
      <c r="Z22" s="10">
        <v>0</v>
      </c>
      <c r="AA22" s="10">
        <v>19.850000000000001</v>
      </c>
      <c r="AC22" s="10">
        <v>19.850000000000001</v>
      </c>
      <c r="AD22" s="10">
        <v>1</v>
      </c>
      <c r="AE22" s="10">
        <v>85</v>
      </c>
      <c r="AF22" s="10">
        <v>86</v>
      </c>
      <c r="AI22" s="10">
        <v>0</v>
      </c>
      <c r="AL22" s="10">
        <v>0</v>
      </c>
      <c r="AO22" s="10">
        <v>0</v>
      </c>
      <c r="AR22" s="10">
        <v>0</v>
      </c>
      <c r="AU22" s="10">
        <v>0</v>
      </c>
    </row>
    <row r="23" spans="1:47" x14ac:dyDescent="0.25">
      <c r="A23" s="21" t="str">
        <f>INDEX(admin_boundaries!C:C,MATCH(region_4a!C23,admin_boundaries!A:A,0))</f>
        <v>PH043423000</v>
      </c>
      <c r="B23" s="21" t="str">
        <f>INDEX(admin_boundaries!E:E,MATCH(region_4a!D23,admin_boundaries!D:D,0))</f>
        <v>PH043400000</v>
      </c>
      <c r="C23" s="21" t="str">
        <f t="shared" si="0"/>
        <v>LAGUNARizal</v>
      </c>
      <c r="D23" s="47" t="s">
        <v>3672</v>
      </c>
      <c r="E23" s="47" t="s">
        <v>310</v>
      </c>
      <c r="H23" s="10">
        <v>0</v>
      </c>
      <c r="K23" s="10">
        <v>0</v>
      </c>
      <c r="N23" s="10">
        <v>0</v>
      </c>
      <c r="Q23" s="10">
        <v>0</v>
      </c>
      <c r="T23" s="10">
        <v>0</v>
      </c>
      <c r="W23" s="10">
        <v>0</v>
      </c>
      <c r="Z23" s="10">
        <v>0</v>
      </c>
      <c r="AC23" s="10">
        <v>0</v>
      </c>
      <c r="AF23" s="10">
        <v>0</v>
      </c>
      <c r="AI23" s="10">
        <v>0</v>
      </c>
      <c r="AL23" s="10">
        <v>0</v>
      </c>
      <c r="AO23" s="10">
        <v>0</v>
      </c>
      <c r="AR23" s="10">
        <v>0</v>
      </c>
      <c r="AU23" s="10">
        <v>0</v>
      </c>
    </row>
    <row r="24" spans="1:47" x14ac:dyDescent="0.25">
      <c r="A24" s="21" t="str">
        <f>INDEX(admin_boundaries!C:C,MATCH(region_4a!C24,admin_boundaries!A:A,0))</f>
        <v>PH043417000</v>
      </c>
      <c r="B24" s="21" t="str">
        <f>INDEX(admin_boundaries!E:E,MATCH(region_4a!D24,admin_boundaries!D:D,0))</f>
        <v>PH043400000</v>
      </c>
      <c r="C24" s="21" t="str">
        <f t="shared" si="0"/>
        <v>LAGUNANagcarlan</v>
      </c>
      <c r="D24" s="47" t="s">
        <v>3672</v>
      </c>
      <c r="E24" s="47" t="s">
        <v>2219</v>
      </c>
      <c r="H24" s="10">
        <v>0</v>
      </c>
      <c r="K24" s="10">
        <v>0</v>
      </c>
      <c r="N24" s="10">
        <v>0</v>
      </c>
      <c r="Q24" s="10">
        <v>0</v>
      </c>
      <c r="T24" s="10">
        <v>0</v>
      </c>
      <c r="W24" s="10">
        <v>0</v>
      </c>
      <c r="Z24" s="10">
        <v>0</v>
      </c>
      <c r="AC24" s="10">
        <v>0</v>
      </c>
      <c r="AF24" s="10">
        <v>0</v>
      </c>
      <c r="AI24" s="10">
        <v>0</v>
      </c>
      <c r="AL24" s="10">
        <v>0</v>
      </c>
      <c r="AM24" s="10">
        <v>30</v>
      </c>
      <c r="AN24" s="10">
        <v>10.75</v>
      </c>
      <c r="AO24" s="10">
        <v>40.75</v>
      </c>
      <c r="AR24" s="10">
        <v>0</v>
      </c>
      <c r="AS24" s="10">
        <v>0.43</v>
      </c>
      <c r="AT24" s="10">
        <v>10.5</v>
      </c>
      <c r="AU24" s="10">
        <v>10.93</v>
      </c>
    </row>
    <row r="25" spans="1:47" x14ac:dyDescent="0.25">
      <c r="A25" s="21" t="str">
        <f>INDEX(admin_boundaries!C:C,MATCH(region_4a!C25,admin_boundaries!A:A,0))</f>
        <v>PH043410000</v>
      </c>
      <c r="B25" s="21" t="str">
        <f>INDEX(admin_boundaries!E:E,MATCH(region_4a!D25,admin_boundaries!D:D,0))</f>
        <v>PH043400000</v>
      </c>
      <c r="C25" s="21" t="str">
        <f t="shared" si="0"/>
        <v>LAGUNALiliw</v>
      </c>
      <c r="D25" s="47" t="s">
        <v>3672</v>
      </c>
      <c r="E25" s="47" t="s">
        <v>1805</v>
      </c>
      <c r="F25" s="10">
        <v>4.2</v>
      </c>
      <c r="G25" s="10">
        <v>45.3</v>
      </c>
      <c r="H25" s="10">
        <v>49.5</v>
      </c>
      <c r="J25" s="10">
        <v>6.5</v>
      </c>
      <c r="K25" s="10">
        <v>6.5</v>
      </c>
      <c r="N25" s="10">
        <v>0</v>
      </c>
      <c r="Q25" s="10">
        <v>0</v>
      </c>
      <c r="T25" s="10">
        <v>0</v>
      </c>
      <c r="W25" s="10">
        <v>0</v>
      </c>
      <c r="Z25" s="10">
        <v>0</v>
      </c>
      <c r="AA25" s="10">
        <v>17.95</v>
      </c>
      <c r="AB25" s="10">
        <v>2.8</v>
      </c>
      <c r="AC25" s="10">
        <v>20.75</v>
      </c>
      <c r="AF25" s="10">
        <v>0</v>
      </c>
      <c r="AI25" s="10">
        <v>0</v>
      </c>
      <c r="AL25" s="10">
        <v>0</v>
      </c>
      <c r="AO25" s="10">
        <v>0</v>
      </c>
      <c r="AR25" s="10">
        <v>0</v>
      </c>
      <c r="AT25" s="10">
        <v>8.5</v>
      </c>
      <c r="AU25" s="10">
        <v>8.5</v>
      </c>
    </row>
    <row r="26" spans="1:47" x14ac:dyDescent="0.25">
      <c r="A26" s="21" t="str">
        <f>INDEX(admin_boundaries!C:C,MATCH(region_4a!C26,admin_boundaries!A:A,0))</f>
        <v>PH043416000</v>
      </c>
      <c r="B26" s="21" t="str">
        <f>INDEX(admin_boundaries!E:E,MATCH(region_4a!D26,admin_boundaries!D:D,0))</f>
        <v>PH043400000</v>
      </c>
      <c r="C26" s="21" t="str">
        <f t="shared" si="0"/>
        <v>LAGUNAMajayjay</v>
      </c>
      <c r="D26" s="47" t="s">
        <v>3672</v>
      </c>
      <c r="E26" s="47" t="s">
        <v>1979</v>
      </c>
      <c r="H26" s="10">
        <v>0</v>
      </c>
      <c r="K26" s="10">
        <v>0</v>
      </c>
      <c r="N26" s="10">
        <v>0</v>
      </c>
      <c r="Q26" s="10">
        <v>0</v>
      </c>
      <c r="T26" s="10">
        <v>0</v>
      </c>
      <c r="W26" s="10">
        <v>0</v>
      </c>
      <c r="Z26" s="10">
        <v>0</v>
      </c>
      <c r="AB26" s="10">
        <v>48</v>
      </c>
      <c r="AC26" s="10">
        <v>48</v>
      </c>
      <c r="AF26" s="10">
        <v>0</v>
      </c>
      <c r="AI26" s="10">
        <v>0</v>
      </c>
      <c r="AL26" s="10">
        <v>0</v>
      </c>
      <c r="AO26" s="10">
        <v>0</v>
      </c>
      <c r="AR26" s="10">
        <v>0</v>
      </c>
      <c r="AU26" s="10">
        <v>0</v>
      </c>
    </row>
    <row r="27" spans="1:47" x14ac:dyDescent="0.25">
      <c r="A27" s="21" t="str">
        <f>INDEX(admin_boundaries!C:C,MATCH(region_4a!C27,admin_boundaries!A:A,0))</f>
        <v>PH043415000</v>
      </c>
      <c r="B27" s="21" t="str">
        <f>INDEX(admin_boundaries!E:E,MATCH(region_4a!D27,admin_boundaries!D:D,0))</f>
        <v>PH043400000</v>
      </c>
      <c r="C27" s="21" t="str">
        <f t="shared" si="0"/>
        <v>LAGUNAMagdalena</v>
      </c>
      <c r="D27" s="47" t="s">
        <v>3672</v>
      </c>
      <c r="E27" s="47" t="s">
        <v>1947</v>
      </c>
      <c r="F27" s="10">
        <v>285.36</v>
      </c>
      <c r="H27" s="10">
        <v>285.36</v>
      </c>
      <c r="J27" s="10">
        <v>5.0999999999999996</v>
      </c>
      <c r="K27" s="10">
        <v>5.0999999999999996</v>
      </c>
      <c r="L27" s="10">
        <v>365</v>
      </c>
      <c r="N27" s="10">
        <v>365</v>
      </c>
      <c r="Q27" s="10">
        <v>0</v>
      </c>
      <c r="T27" s="10">
        <v>0</v>
      </c>
      <c r="W27" s="10">
        <v>0</v>
      </c>
      <c r="Z27" s="10">
        <v>0</v>
      </c>
      <c r="AC27" s="10">
        <v>0</v>
      </c>
      <c r="AD27" s="10">
        <v>0.45</v>
      </c>
      <c r="AE27" s="10">
        <v>1.25</v>
      </c>
      <c r="AF27" s="10">
        <v>1.7</v>
      </c>
      <c r="AI27" s="10">
        <v>0</v>
      </c>
      <c r="AL27" s="10">
        <v>0</v>
      </c>
      <c r="AM27" s="10">
        <v>8.9</v>
      </c>
      <c r="AN27" s="10">
        <v>3.5</v>
      </c>
      <c r="AO27" s="10">
        <v>12.4</v>
      </c>
      <c r="AR27" s="10">
        <v>0</v>
      </c>
      <c r="AU27" s="10">
        <v>0</v>
      </c>
    </row>
    <row r="28" spans="1:47" x14ac:dyDescent="0.25">
      <c r="A28" s="21" t="str">
        <f>INDEX(admin_boundaries!C:C,MATCH(region_4a!C28,admin_boundaries!A:A,0))</f>
        <v>PH043407000</v>
      </c>
      <c r="B28" s="21" t="str">
        <f>INDEX(admin_boundaries!E:E,MATCH(region_4a!D28,admin_boundaries!D:D,0))</f>
        <v>PH043400000</v>
      </c>
      <c r="C28" s="21" t="str">
        <f t="shared" si="0"/>
        <v>LAGUNACavinti</v>
      </c>
      <c r="D28" s="47" t="s">
        <v>3672</v>
      </c>
      <c r="E28" s="47" t="s">
        <v>956</v>
      </c>
      <c r="F28" s="10">
        <v>22</v>
      </c>
      <c r="H28" s="10">
        <v>22</v>
      </c>
      <c r="K28" s="10">
        <v>0</v>
      </c>
      <c r="N28" s="10">
        <v>0</v>
      </c>
      <c r="Q28" s="10">
        <v>0</v>
      </c>
      <c r="T28" s="10">
        <v>0</v>
      </c>
      <c r="W28" s="10">
        <v>0</v>
      </c>
      <c r="Z28" s="10">
        <v>0</v>
      </c>
      <c r="AC28" s="10">
        <v>0</v>
      </c>
      <c r="AF28" s="10">
        <v>0</v>
      </c>
      <c r="AG28" s="10">
        <v>0.5</v>
      </c>
      <c r="AH28" s="10">
        <v>1.5</v>
      </c>
      <c r="AI28" s="10">
        <v>2</v>
      </c>
      <c r="AL28" s="10">
        <v>0</v>
      </c>
      <c r="AO28" s="10">
        <v>0</v>
      </c>
      <c r="AR28" s="10">
        <v>0</v>
      </c>
      <c r="AS28" s="10">
        <v>0.6</v>
      </c>
      <c r="AU28" s="10">
        <v>0.6</v>
      </c>
    </row>
    <row r="29" spans="1:47" x14ac:dyDescent="0.25">
      <c r="A29" s="21" t="str">
        <f>INDEX(admin_boundaries!C:C,MATCH(region_4a!C29,admin_boundaries!A:A,0))</f>
        <v>PH043412000</v>
      </c>
      <c r="B29" s="21" t="str">
        <f>INDEX(admin_boundaries!E:E,MATCH(region_4a!D29,admin_boundaries!D:D,0))</f>
        <v>PH043400000</v>
      </c>
      <c r="C29" s="21" t="str">
        <f t="shared" si="0"/>
        <v>LAGUNALuisiana</v>
      </c>
      <c r="D29" s="47" t="s">
        <v>3672</v>
      </c>
      <c r="E29" s="47" t="s">
        <v>1868</v>
      </c>
      <c r="F29" s="10">
        <v>72</v>
      </c>
      <c r="H29" s="10">
        <v>72</v>
      </c>
      <c r="K29" s="10">
        <v>0</v>
      </c>
      <c r="N29" s="10">
        <v>0</v>
      </c>
      <c r="Q29" s="10">
        <v>0</v>
      </c>
      <c r="T29" s="10">
        <v>0</v>
      </c>
      <c r="W29" s="10">
        <v>0</v>
      </c>
      <c r="Z29" s="10">
        <v>0</v>
      </c>
      <c r="AC29" s="10">
        <v>0</v>
      </c>
      <c r="AF29" s="10">
        <v>0</v>
      </c>
      <c r="AI29" s="10">
        <v>0</v>
      </c>
      <c r="AL29" s="10">
        <v>0</v>
      </c>
      <c r="AO29" s="10">
        <v>0</v>
      </c>
      <c r="AR29" s="10">
        <v>0</v>
      </c>
      <c r="AU29" s="10">
        <v>0</v>
      </c>
    </row>
    <row r="30" spans="1:47" x14ac:dyDescent="0.25">
      <c r="A30" s="21" t="str">
        <f>INDEX(admin_boundaries!C:C,MATCH(region_4a!C30,admin_boundaries!A:A,0))</f>
        <v>PH043422000</v>
      </c>
      <c r="B30" s="21" t="str">
        <f>INDEX(admin_boundaries!E:E,MATCH(region_4a!D30,admin_boundaries!D:D,0))</f>
        <v>PH043400000</v>
      </c>
      <c r="C30" s="21" t="str">
        <f t="shared" si="0"/>
        <v>LAGUNAPila</v>
      </c>
      <c r="D30" s="47" t="s">
        <v>3672</v>
      </c>
      <c r="E30" s="47" t="s">
        <v>2461</v>
      </c>
      <c r="F30" s="10">
        <v>5.5</v>
      </c>
      <c r="G30" s="10">
        <v>3.5</v>
      </c>
      <c r="H30" s="10">
        <v>9</v>
      </c>
      <c r="J30" s="10">
        <v>224.5</v>
      </c>
      <c r="K30" s="10">
        <v>224.5</v>
      </c>
      <c r="N30" s="10">
        <v>0</v>
      </c>
      <c r="Q30" s="10">
        <v>0</v>
      </c>
      <c r="T30" s="10">
        <v>0</v>
      </c>
      <c r="W30" s="10">
        <v>0</v>
      </c>
      <c r="Z30" s="10">
        <v>0</v>
      </c>
      <c r="AC30" s="10">
        <v>0</v>
      </c>
      <c r="AE30" s="10">
        <v>89.4</v>
      </c>
      <c r="AF30" s="10">
        <v>89.4</v>
      </c>
      <c r="AI30" s="10">
        <v>0</v>
      </c>
      <c r="AL30" s="10">
        <v>0</v>
      </c>
      <c r="AN30" s="10">
        <v>129.30000000000001</v>
      </c>
      <c r="AO30" s="10">
        <v>129.30000000000001</v>
      </c>
      <c r="AQ30" s="10">
        <v>57.38</v>
      </c>
      <c r="AR30" s="10">
        <v>57.38</v>
      </c>
      <c r="AS30" s="10">
        <v>21.9</v>
      </c>
      <c r="AT30" s="10">
        <v>63.42</v>
      </c>
      <c r="AU30" s="10">
        <v>85.32</v>
      </c>
    </row>
    <row r="31" spans="1:47" x14ac:dyDescent="0.25">
      <c r="A31" s="21" t="str">
        <f>INDEX(admin_boundaries!C:C,MATCH(region_4a!C31,admin_boundaries!A:A,0))</f>
        <v>PH043426000</v>
      </c>
      <c r="B31" s="21" t="str">
        <f>INDEX(admin_boundaries!E:E,MATCH(region_4a!D31,admin_boundaries!D:D,0))</f>
        <v>PH043400000</v>
      </c>
      <c r="C31" s="21" t="str">
        <f t="shared" si="0"/>
        <v>LAGUNASanta Cruz</v>
      </c>
      <c r="D31" s="47" t="s">
        <v>3672</v>
      </c>
      <c r="E31" s="22" t="s">
        <v>2846</v>
      </c>
      <c r="F31" s="10">
        <v>0.11</v>
      </c>
      <c r="G31" s="10">
        <v>322.5</v>
      </c>
      <c r="H31" s="10">
        <v>322.61</v>
      </c>
      <c r="K31" s="10">
        <v>0</v>
      </c>
      <c r="L31" s="10">
        <v>55</v>
      </c>
      <c r="N31" s="10">
        <v>55</v>
      </c>
      <c r="Q31" s="10">
        <v>0</v>
      </c>
      <c r="T31" s="10">
        <v>0</v>
      </c>
      <c r="W31" s="10">
        <v>0</v>
      </c>
      <c r="Z31" s="10">
        <v>0</v>
      </c>
      <c r="AC31" s="10">
        <v>0</v>
      </c>
      <c r="AF31" s="10">
        <v>0</v>
      </c>
      <c r="AI31" s="10">
        <v>0</v>
      </c>
      <c r="AL31" s="10">
        <v>0</v>
      </c>
      <c r="AM31" s="10">
        <v>301</v>
      </c>
      <c r="AO31" s="10">
        <v>301</v>
      </c>
      <c r="AR31" s="10">
        <v>0</v>
      </c>
      <c r="AS31" s="10">
        <v>237</v>
      </c>
      <c r="AU31" s="10">
        <v>237</v>
      </c>
    </row>
    <row r="32" spans="1:47" x14ac:dyDescent="0.25">
      <c r="A32" s="21" t="str">
        <f>INDEX(admin_boundaries!C:C,MATCH(region_4a!C32,admin_boundaries!A:A,0))</f>
        <v>PH043419000</v>
      </c>
      <c r="B32" s="21" t="str">
        <f>INDEX(admin_boundaries!E:E,MATCH(region_4a!D32,admin_boundaries!D:D,0))</f>
        <v>PH043400000</v>
      </c>
      <c r="C32" s="21" t="str">
        <f t="shared" si="0"/>
        <v>LAGUNAPagsanjan</v>
      </c>
      <c r="D32" s="47" t="s">
        <v>3672</v>
      </c>
      <c r="E32" s="47" t="s">
        <v>2329</v>
      </c>
      <c r="H32" s="10">
        <v>0</v>
      </c>
      <c r="I32" s="10">
        <v>65.849999999999994</v>
      </c>
      <c r="K32" s="10">
        <v>65.849999999999994</v>
      </c>
      <c r="N32" s="10">
        <v>0</v>
      </c>
      <c r="Q32" s="10">
        <v>0</v>
      </c>
      <c r="S32" s="10">
        <v>6.1</v>
      </c>
      <c r="T32" s="10">
        <v>6.1</v>
      </c>
      <c r="W32" s="10">
        <v>0</v>
      </c>
      <c r="Z32" s="10">
        <v>0</v>
      </c>
      <c r="AC32" s="10">
        <v>0</v>
      </c>
      <c r="AE32" s="10">
        <v>3.52</v>
      </c>
      <c r="AF32" s="10">
        <v>3.52</v>
      </c>
      <c r="AH32" s="10">
        <v>4.88</v>
      </c>
      <c r="AI32" s="10">
        <v>4.88</v>
      </c>
      <c r="AL32" s="10">
        <v>0</v>
      </c>
      <c r="AM32" s="10">
        <v>54.4</v>
      </c>
      <c r="AO32" s="10">
        <v>54.4</v>
      </c>
      <c r="AR32" s="10">
        <v>0</v>
      </c>
      <c r="AS32" s="10">
        <v>1.8</v>
      </c>
      <c r="AT32" s="10">
        <v>56.7</v>
      </c>
      <c r="AU32" s="10">
        <v>58.5</v>
      </c>
    </row>
    <row r="33" spans="1:47" x14ac:dyDescent="0.25">
      <c r="A33" s="21" t="str">
        <f>INDEX(admin_boundaries!C:C,MATCH(region_4a!C33,admin_boundaries!A:A,0))</f>
        <v>PH043413000</v>
      </c>
      <c r="B33" s="21" t="str">
        <f>INDEX(admin_boundaries!E:E,MATCH(region_4a!D33,admin_boundaries!D:D,0))</f>
        <v>PH043400000</v>
      </c>
      <c r="C33" s="21" t="str">
        <f t="shared" si="0"/>
        <v>LAGUNALumban</v>
      </c>
      <c r="D33" s="47" t="s">
        <v>3672</v>
      </c>
      <c r="E33" s="47" t="s">
        <v>1874</v>
      </c>
      <c r="F33" s="10">
        <v>74.7</v>
      </c>
      <c r="H33" s="10">
        <v>74.7</v>
      </c>
      <c r="K33" s="10">
        <v>0</v>
      </c>
      <c r="N33" s="10">
        <v>0</v>
      </c>
      <c r="Q33" s="10">
        <v>0</v>
      </c>
      <c r="T33" s="10">
        <v>0</v>
      </c>
      <c r="W33" s="10">
        <v>0</v>
      </c>
      <c r="Z33" s="10">
        <v>0</v>
      </c>
      <c r="AC33" s="10">
        <v>0</v>
      </c>
      <c r="AD33" s="10">
        <v>42</v>
      </c>
      <c r="AF33" s="10">
        <v>42</v>
      </c>
      <c r="AI33" s="10">
        <v>0</v>
      </c>
      <c r="AL33" s="10">
        <v>0</v>
      </c>
      <c r="AM33" s="10">
        <v>12</v>
      </c>
      <c r="AO33" s="10">
        <v>12</v>
      </c>
      <c r="AR33" s="10">
        <v>0</v>
      </c>
      <c r="AS33" s="10">
        <v>134</v>
      </c>
      <c r="AU33" s="10">
        <v>134</v>
      </c>
    </row>
    <row r="34" spans="1:47" x14ac:dyDescent="0.25">
      <c r="A34" s="21" t="str">
        <f>INDEX(admin_boundaries!C:C,MATCH(region_4a!C34,admin_boundaries!A:A,0))</f>
        <v>PH043409000</v>
      </c>
      <c r="B34" s="21" t="str">
        <f>INDEX(admin_boundaries!E:E,MATCH(region_4a!D34,admin_boundaries!D:D,0))</f>
        <v>PH043400000</v>
      </c>
      <c r="C34" s="21" t="str">
        <f t="shared" si="0"/>
        <v>LAGUNAKalayaan</v>
      </c>
      <c r="D34" s="47" t="s">
        <v>3672</v>
      </c>
      <c r="E34" s="47" t="s">
        <v>1616</v>
      </c>
      <c r="F34" s="10">
        <v>30</v>
      </c>
      <c r="H34" s="10">
        <v>30</v>
      </c>
      <c r="K34" s="10">
        <v>0</v>
      </c>
      <c r="N34" s="10">
        <v>0</v>
      </c>
      <c r="Q34" s="10">
        <v>0</v>
      </c>
      <c r="T34" s="10">
        <v>0</v>
      </c>
      <c r="W34" s="10">
        <v>0</v>
      </c>
      <c r="Z34" s="10">
        <v>0</v>
      </c>
      <c r="AC34" s="10">
        <v>0</v>
      </c>
      <c r="AD34" s="10">
        <v>3.25</v>
      </c>
      <c r="AF34" s="10">
        <v>3.25</v>
      </c>
      <c r="AH34" s="10">
        <v>4.75</v>
      </c>
      <c r="AI34" s="10">
        <v>4.75</v>
      </c>
      <c r="AL34" s="10">
        <v>0</v>
      </c>
      <c r="AN34" s="10">
        <v>32</v>
      </c>
      <c r="AO34" s="10">
        <v>32</v>
      </c>
      <c r="AR34" s="10">
        <v>0</v>
      </c>
      <c r="AU34" s="10">
        <v>0</v>
      </c>
    </row>
    <row r="35" spans="1:47" x14ac:dyDescent="0.25">
      <c r="A35" s="21" t="str">
        <f>INDEX(admin_boundaries!C:C,MATCH(region_4a!C35,admin_boundaries!A:A,0))</f>
        <v>PH043418000</v>
      </c>
      <c r="B35" s="21" t="str">
        <f>INDEX(admin_boundaries!E:E,MATCH(region_4a!D35,admin_boundaries!D:D,0))</f>
        <v>PH043400000</v>
      </c>
      <c r="C35" s="21" t="str">
        <f t="shared" si="0"/>
        <v>LAGUNAPaete</v>
      </c>
      <c r="D35" s="47" t="s">
        <v>3672</v>
      </c>
      <c r="E35" s="47" t="s">
        <v>2313</v>
      </c>
      <c r="F35" s="10">
        <v>2</v>
      </c>
      <c r="H35" s="10">
        <v>2</v>
      </c>
      <c r="K35" s="10">
        <v>0</v>
      </c>
      <c r="N35" s="10">
        <v>0</v>
      </c>
      <c r="Q35" s="10">
        <v>0</v>
      </c>
      <c r="T35" s="10">
        <v>0</v>
      </c>
      <c r="W35" s="10">
        <v>0</v>
      </c>
      <c r="Z35" s="10">
        <v>0</v>
      </c>
      <c r="AC35" s="10">
        <v>0</v>
      </c>
      <c r="AF35" s="10">
        <v>0</v>
      </c>
      <c r="AI35" s="10">
        <v>0</v>
      </c>
      <c r="AL35" s="10">
        <v>0</v>
      </c>
      <c r="AO35" s="10">
        <v>0</v>
      </c>
      <c r="AR35" s="10">
        <v>0</v>
      </c>
      <c r="AU35" s="10">
        <v>0</v>
      </c>
    </row>
    <row r="36" spans="1:47" x14ac:dyDescent="0.25">
      <c r="A36" s="21" t="str">
        <f>INDEX(admin_boundaries!C:C,MATCH(region_4a!C36,admin_boundaries!A:A,0))</f>
        <v>PH043420000</v>
      </c>
      <c r="B36" s="21" t="str">
        <f>INDEX(admin_boundaries!E:E,MATCH(region_4a!D36,admin_boundaries!D:D,0))</f>
        <v>PH043400000</v>
      </c>
      <c r="C36" s="21" t="str">
        <f t="shared" si="0"/>
        <v>LAGUNAPakil</v>
      </c>
      <c r="D36" s="47" t="s">
        <v>3672</v>
      </c>
      <c r="E36" s="47" t="s">
        <v>2333</v>
      </c>
      <c r="F36" s="10">
        <v>20</v>
      </c>
      <c r="H36" s="10">
        <v>20</v>
      </c>
      <c r="K36" s="10">
        <v>0</v>
      </c>
      <c r="N36" s="10">
        <v>0</v>
      </c>
      <c r="Q36" s="10">
        <v>0</v>
      </c>
      <c r="T36" s="10">
        <v>0</v>
      </c>
      <c r="W36" s="10">
        <v>0</v>
      </c>
      <c r="Z36" s="10">
        <v>0</v>
      </c>
      <c r="AC36" s="10">
        <v>0</v>
      </c>
      <c r="AE36" s="10">
        <v>6.9</v>
      </c>
      <c r="AF36" s="10">
        <v>6.9</v>
      </c>
      <c r="AG36" s="10">
        <v>6.25</v>
      </c>
      <c r="AH36" s="10">
        <v>3.5</v>
      </c>
      <c r="AI36" s="10">
        <v>9.75</v>
      </c>
      <c r="AL36" s="10">
        <v>0</v>
      </c>
      <c r="AM36" s="10">
        <v>0.5</v>
      </c>
      <c r="AO36" s="10">
        <v>0.5</v>
      </c>
      <c r="AR36" s="10">
        <v>0</v>
      </c>
      <c r="AT36" s="10">
        <v>1.75</v>
      </c>
      <c r="AU36" s="10">
        <v>1.75</v>
      </c>
    </row>
    <row r="37" spans="1:47" x14ac:dyDescent="0.25">
      <c r="A37" s="21" t="str">
        <f>INDEX(admin_boundaries!C:C,MATCH(region_4a!C37,admin_boundaries!A:A,0))</f>
        <v>PH043421000</v>
      </c>
      <c r="B37" s="21" t="str">
        <f>INDEX(admin_boundaries!E:E,MATCH(region_4a!D37,admin_boundaries!D:D,0))</f>
        <v>PH043400000</v>
      </c>
      <c r="C37" s="21" t="str">
        <f t="shared" si="0"/>
        <v>LAGUNAPangil</v>
      </c>
      <c r="D37" s="47" t="s">
        <v>3672</v>
      </c>
      <c r="E37" s="47" t="s">
        <v>2378</v>
      </c>
      <c r="H37" s="10">
        <v>0</v>
      </c>
      <c r="K37" s="10">
        <v>0</v>
      </c>
      <c r="N37" s="10">
        <v>0</v>
      </c>
      <c r="Q37" s="10">
        <v>0</v>
      </c>
      <c r="T37" s="10">
        <v>0</v>
      </c>
      <c r="W37" s="10">
        <v>0</v>
      </c>
      <c r="Z37" s="10">
        <v>0</v>
      </c>
      <c r="AB37" s="10">
        <v>2.9</v>
      </c>
      <c r="AC37" s="10">
        <v>2.9</v>
      </c>
      <c r="AF37" s="10">
        <v>0</v>
      </c>
      <c r="AH37" s="10">
        <v>17.7</v>
      </c>
      <c r="AI37" s="10">
        <v>17.7</v>
      </c>
      <c r="AL37" s="10">
        <v>0</v>
      </c>
      <c r="AN37" s="10">
        <v>25</v>
      </c>
      <c r="AO37" s="10">
        <v>25</v>
      </c>
      <c r="AR37" s="10">
        <v>0</v>
      </c>
      <c r="AS37" s="10">
        <v>39</v>
      </c>
      <c r="AT37" s="10">
        <v>5</v>
      </c>
      <c r="AU37" s="10">
        <v>44</v>
      </c>
    </row>
    <row r="38" spans="1:47" x14ac:dyDescent="0.25">
      <c r="A38" s="21" t="str">
        <f>INDEX(admin_boundaries!C:C,MATCH(region_4a!C38,admin_boundaries!A:A,0))</f>
        <v>PH043429000</v>
      </c>
      <c r="B38" s="21" t="str">
        <f>INDEX(admin_boundaries!E:E,MATCH(region_4a!D38,admin_boundaries!D:D,0))</f>
        <v>PH043400000</v>
      </c>
      <c r="C38" s="21" t="str">
        <f t="shared" si="0"/>
        <v>LAGUNASiniloan</v>
      </c>
      <c r="D38" s="47" t="s">
        <v>3672</v>
      </c>
      <c r="E38" s="47" t="s">
        <v>2994</v>
      </c>
      <c r="F38" s="10">
        <v>35.5</v>
      </c>
      <c r="H38" s="10">
        <v>35.5</v>
      </c>
      <c r="J38" s="10">
        <v>504</v>
      </c>
      <c r="K38" s="10">
        <v>504</v>
      </c>
      <c r="N38" s="10">
        <v>0</v>
      </c>
      <c r="Q38" s="10">
        <v>0</v>
      </c>
      <c r="T38" s="10">
        <v>0</v>
      </c>
      <c r="W38" s="10">
        <v>0</v>
      </c>
      <c r="Z38" s="10">
        <v>0</v>
      </c>
      <c r="AA38" s="10">
        <v>5.5</v>
      </c>
      <c r="AC38" s="10">
        <v>5.5</v>
      </c>
      <c r="AE38" s="10">
        <v>6.3</v>
      </c>
      <c r="AF38" s="10">
        <v>6.3</v>
      </c>
      <c r="AI38" s="10">
        <v>0</v>
      </c>
      <c r="AL38" s="10">
        <v>0</v>
      </c>
      <c r="AN38" s="10">
        <v>4</v>
      </c>
      <c r="AO38" s="10">
        <v>4</v>
      </c>
      <c r="AR38" s="10">
        <v>0</v>
      </c>
      <c r="AU38" s="10">
        <v>0</v>
      </c>
    </row>
    <row r="39" spans="1:47" x14ac:dyDescent="0.25">
      <c r="A39" s="21" t="str">
        <f>INDEX(admin_boundaries!C:C,MATCH(region_4a!C39,admin_boundaries!A:A,0))</f>
        <v>PH043408000</v>
      </c>
      <c r="B39" s="21" t="str">
        <f>INDEX(admin_boundaries!E:E,MATCH(region_4a!D39,admin_boundaries!D:D,0))</f>
        <v>PH043400000</v>
      </c>
      <c r="C39" s="21" t="str">
        <f t="shared" si="0"/>
        <v>LAGUNAFamy</v>
      </c>
      <c r="D39" s="47" t="s">
        <v>3672</v>
      </c>
      <c r="E39" s="47" t="s">
        <v>1348</v>
      </c>
      <c r="G39" s="10">
        <v>37.700000000000003</v>
      </c>
      <c r="H39" s="10">
        <v>37.700000000000003</v>
      </c>
      <c r="J39" s="10">
        <v>102.42</v>
      </c>
      <c r="K39" s="10">
        <v>102.42</v>
      </c>
      <c r="N39" s="10">
        <v>0</v>
      </c>
      <c r="Q39" s="10">
        <v>0</v>
      </c>
      <c r="T39" s="10">
        <v>0</v>
      </c>
      <c r="W39" s="10">
        <v>0</v>
      </c>
      <c r="Z39" s="10">
        <v>0</v>
      </c>
      <c r="AC39" s="10">
        <v>0</v>
      </c>
      <c r="AF39" s="10">
        <v>0</v>
      </c>
      <c r="AI39" s="10">
        <v>0</v>
      </c>
      <c r="AL39" s="10">
        <v>0</v>
      </c>
      <c r="AO39" s="10">
        <v>0</v>
      </c>
      <c r="AR39" s="10">
        <v>0</v>
      </c>
      <c r="AS39" s="10">
        <v>8.6999999999999993</v>
      </c>
      <c r="AT39" s="10">
        <v>13.8</v>
      </c>
      <c r="AU39" s="10">
        <v>22.5</v>
      </c>
    </row>
    <row r="40" spans="1:47" x14ac:dyDescent="0.25">
      <c r="A40" s="21" t="str">
        <f>INDEX(admin_boundaries!C:C,MATCH(region_4a!C40,admin_boundaries!A:A,0))</f>
        <v>PH043414000</v>
      </c>
      <c r="B40" s="21" t="str">
        <f>INDEX(admin_boundaries!E:E,MATCH(region_4a!D40,admin_boundaries!D:D,0))</f>
        <v>PH043400000</v>
      </c>
      <c r="C40" s="21" t="str">
        <f t="shared" si="0"/>
        <v>LAGUNAMabitac</v>
      </c>
      <c r="D40" s="47" t="s">
        <v>3672</v>
      </c>
      <c r="E40" s="47" t="s">
        <v>1911</v>
      </c>
      <c r="F40" s="10">
        <v>579</v>
      </c>
      <c r="H40" s="10">
        <v>579</v>
      </c>
      <c r="K40" s="10">
        <v>0</v>
      </c>
      <c r="L40" s="10">
        <v>125</v>
      </c>
      <c r="M40" s="10">
        <v>109</v>
      </c>
      <c r="N40" s="10">
        <v>234</v>
      </c>
      <c r="Q40" s="10">
        <v>0</v>
      </c>
      <c r="T40" s="10">
        <v>0</v>
      </c>
      <c r="W40" s="10">
        <v>0</v>
      </c>
      <c r="Z40" s="10">
        <v>0</v>
      </c>
      <c r="AC40" s="10">
        <v>0</v>
      </c>
      <c r="AF40" s="10">
        <v>0</v>
      </c>
      <c r="AG40" s="10">
        <v>5</v>
      </c>
      <c r="AH40" s="10">
        <v>8.1999999999999993</v>
      </c>
      <c r="AI40" s="10">
        <v>13.2</v>
      </c>
      <c r="AL40" s="10">
        <v>0</v>
      </c>
      <c r="AO40" s="10">
        <v>0</v>
      </c>
      <c r="AR40" s="10">
        <v>0</v>
      </c>
      <c r="AS40" s="10">
        <v>482.07</v>
      </c>
      <c r="AU40" s="10">
        <v>482.07</v>
      </c>
    </row>
    <row r="41" spans="1:47" x14ac:dyDescent="0.25">
      <c r="A41" s="21" t="str">
        <f>INDEX(admin_boundaries!C:C,MATCH(region_4a!C41,admin_boundaries!A:A,0))</f>
        <v>PH043427000</v>
      </c>
      <c r="B41" s="21" t="str">
        <f>INDEX(admin_boundaries!E:E,MATCH(region_4a!D41,admin_boundaries!D:D,0))</f>
        <v>PH043400000</v>
      </c>
      <c r="C41" s="21" t="str">
        <f t="shared" si="0"/>
        <v>LAGUNASanta Maria</v>
      </c>
      <c r="D41" s="47" t="s">
        <v>3672</v>
      </c>
      <c r="E41" s="22" t="s">
        <v>2873</v>
      </c>
      <c r="H41" s="10">
        <v>0</v>
      </c>
      <c r="K41" s="10">
        <v>0</v>
      </c>
      <c r="L41" s="10">
        <v>4.1100000000000003</v>
      </c>
      <c r="N41" s="10">
        <v>4.1100000000000003</v>
      </c>
      <c r="Q41" s="10">
        <v>0</v>
      </c>
      <c r="S41" s="10">
        <v>99</v>
      </c>
      <c r="T41" s="10">
        <v>99</v>
      </c>
      <c r="W41" s="10">
        <v>0</v>
      </c>
      <c r="Z41" s="10">
        <v>0</v>
      </c>
      <c r="AB41" s="10">
        <v>246.7</v>
      </c>
      <c r="AC41" s="10">
        <v>246.7</v>
      </c>
      <c r="AF41" s="10">
        <v>0</v>
      </c>
      <c r="AI41" s="10">
        <v>0</v>
      </c>
      <c r="AL41" s="10">
        <v>0</v>
      </c>
      <c r="AN41" s="10">
        <v>931.7</v>
      </c>
      <c r="AO41" s="10">
        <v>931.7</v>
      </c>
      <c r="AR41" s="10">
        <v>0</v>
      </c>
      <c r="AT41" s="10">
        <v>449.4</v>
      </c>
      <c r="AU41" s="10">
        <v>449.4</v>
      </c>
    </row>
    <row r="42" spans="1:47" x14ac:dyDescent="0.25">
      <c r="A42" s="21" t="str">
        <f>INDEX(admin_boundaries!C:C,MATCH(region_4a!C42,admin_boundaries!A:A,0))</f>
        <v>PH041003000</v>
      </c>
      <c r="B42" s="21" t="str">
        <f>INDEX(admin_boundaries!E:E,MATCH(region_4a!D42,admin_boundaries!D:D,0))</f>
        <v>PH041000000</v>
      </c>
      <c r="C42" s="21" t="str">
        <f t="shared" si="0"/>
        <v>BATANGASBalayan</v>
      </c>
      <c r="D42" s="47" t="s">
        <v>3673</v>
      </c>
      <c r="E42" s="47" t="s">
        <v>469</v>
      </c>
      <c r="H42" s="10">
        <v>0</v>
      </c>
      <c r="J42" s="10">
        <v>5.8</v>
      </c>
      <c r="K42" s="10">
        <v>5.8</v>
      </c>
      <c r="N42" s="10">
        <v>0</v>
      </c>
      <c r="Q42" s="10">
        <v>0</v>
      </c>
      <c r="S42" s="10">
        <v>8.5299999999999994</v>
      </c>
      <c r="T42" s="10">
        <v>8.5299999999999994</v>
      </c>
      <c r="W42" s="10">
        <v>0</v>
      </c>
      <c r="Z42" s="10">
        <v>0</v>
      </c>
      <c r="AC42" s="10">
        <v>0</v>
      </c>
      <c r="AF42" s="10">
        <v>0</v>
      </c>
      <c r="AI42" s="10">
        <v>0</v>
      </c>
      <c r="AL42" s="10">
        <v>0</v>
      </c>
      <c r="AO42" s="10">
        <v>0</v>
      </c>
      <c r="AP42" s="10">
        <v>12.9</v>
      </c>
      <c r="AR42" s="10">
        <v>12.9</v>
      </c>
      <c r="AT42" s="10">
        <v>29.17</v>
      </c>
      <c r="AU42" s="10">
        <v>29.17</v>
      </c>
    </row>
    <row r="43" spans="1:47" x14ac:dyDescent="0.25">
      <c r="A43" s="21" t="str">
        <f>INDEX(admin_boundaries!C:C,MATCH(region_4a!C43,admin_boundaries!A:A,0))</f>
        <v>PH041008000</v>
      </c>
      <c r="B43" s="21" t="str">
        <f>INDEX(admin_boundaries!E:E,MATCH(region_4a!D43,admin_boundaries!D:D,0))</f>
        <v>PH041000000</v>
      </c>
      <c r="C43" s="21" t="str">
        <f t="shared" si="0"/>
        <v>BATANGASCalatagan</v>
      </c>
      <c r="D43" s="47" t="s">
        <v>3673</v>
      </c>
      <c r="E43" s="47" t="s">
        <v>839</v>
      </c>
      <c r="H43" s="10">
        <v>0</v>
      </c>
      <c r="J43" s="10">
        <v>20.5</v>
      </c>
      <c r="K43" s="10">
        <v>20.5</v>
      </c>
      <c r="M43" s="10">
        <v>30</v>
      </c>
      <c r="N43" s="10">
        <v>30</v>
      </c>
      <c r="O43" s="10">
        <v>0.5</v>
      </c>
      <c r="P43" s="10">
        <v>1.5</v>
      </c>
      <c r="Q43" s="10">
        <v>2</v>
      </c>
      <c r="S43" s="10">
        <v>60</v>
      </c>
      <c r="T43" s="10">
        <v>60</v>
      </c>
      <c r="W43" s="10">
        <v>0</v>
      </c>
      <c r="Z43" s="10">
        <v>0</v>
      </c>
      <c r="AC43" s="10">
        <v>0</v>
      </c>
      <c r="AD43" s="10">
        <v>2.95</v>
      </c>
      <c r="AF43" s="10">
        <v>2.95</v>
      </c>
      <c r="AI43" s="10">
        <v>0</v>
      </c>
      <c r="AL43" s="10">
        <v>0</v>
      </c>
      <c r="AM43" s="10">
        <v>18.149999999999999</v>
      </c>
      <c r="AO43" s="10">
        <v>18.149999999999999</v>
      </c>
      <c r="AP43" s="10">
        <v>0.25</v>
      </c>
      <c r="AQ43" s="10">
        <v>7.5</v>
      </c>
      <c r="AR43" s="10">
        <v>7.75</v>
      </c>
      <c r="AS43" s="10">
        <v>8.5</v>
      </c>
      <c r="AT43" s="10">
        <v>3.35</v>
      </c>
      <c r="AU43" s="10">
        <v>11.85</v>
      </c>
    </row>
    <row r="44" spans="1:47" x14ac:dyDescent="0.25">
      <c r="A44" s="21" t="str">
        <f>INDEX(admin_boundaries!C:C,MATCH(region_4a!C44,admin_boundaries!A:A,0))</f>
        <v>PH041013000</v>
      </c>
      <c r="B44" s="21" t="str">
        <f>INDEX(admin_boundaries!E:E,MATCH(region_4a!D44,admin_boundaries!D:D,0))</f>
        <v>PH041000000</v>
      </c>
      <c r="C44" s="21" t="str">
        <f t="shared" si="0"/>
        <v>BATANGASLian</v>
      </c>
      <c r="D44" s="47" t="s">
        <v>3673</v>
      </c>
      <c r="E44" s="47" t="s">
        <v>1776</v>
      </c>
      <c r="H44" s="10">
        <v>0</v>
      </c>
      <c r="K44" s="10">
        <v>0</v>
      </c>
      <c r="L44" s="10">
        <v>154</v>
      </c>
      <c r="N44" s="10">
        <v>154</v>
      </c>
      <c r="Q44" s="10">
        <v>0</v>
      </c>
      <c r="S44" s="10">
        <v>73</v>
      </c>
      <c r="T44" s="10">
        <v>73</v>
      </c>
      <c r="W44" s="10">
        <v>0</v>
      </c>
      <c r="Z44" s="10">
        <v>0</v>
      </c>
      <c r="AC44" s="10">
        <v>0</v>
      </c>
      <c r="AF44" s="10">
        <v>0</v>
      </c>
      <c r="AI44" s="10">
        <v>0</v>
      </c>
      <c r="AL44" s="10">
        <v>0</v>
      </c>
      <c r="AO44" s="10">
        <v>0</v>
      </c>
      <c r="AQ44" s="10">
        <v>173</v>
      </c>
      <c r="AR44" s="10">
        <v>173</v>
      </c>
      <c r="AT44" s="10">
        <v>18</v>
      </c>
      <c r="AU44" s="10">
        <v>18</v>
      </c>
    </row>
    <row r="45" spans="1:47" x14ac:dyDescent="0.25">
      <c r="A45" s="21" t="str">
        <f>INDEX(admin_boundaries!C:C,MATCH(region_4a!C45,admin_boundaries!A:A,0))</f>
        <v>PH041019000</v>
      </c>
      <c r="B45" s="21" t="str">
        <f>INDEX(admin_boundaries!E:E,MATCH(region_4a!D45,admin_boundaries!D:D,0))</f>
        <v>PH041000000</v>
      </c>
      <c r="C45" s="21" t="str">
        <f t="shared" si="0"/>
        <v>BATANGASNasugbu</v>
      </c>
      <c r="D45" s="47" t="s">
        <v>3673</v>
      </c>
      <c r="E45" s="47" t="s">
        <v>2236</v>
      </c>
      <c r="H45" s="10">
        <v>0</v>
      </c>
      <c r="K45" s="10">
        <v>0</v>
      </c>
      <c r="L45" s="10">
        <v>124</v>
      </c>
      <c r="M45" s="10">
        <v>17.5</v>
      </c>
      <c r="N45" s="10">
        <v>141.5</v>
      </c>
      <c r="P45" s="10">
        <v>27</v>
      </c>
      <c r="Q45" s="10">
        <v>27</v>
      </c>
      <c r="R45" s="10">
        <v>54.8</v>
      </c>
      <c r="S45" s="10">
        <v>8.3000000000000007</v>
      </c>
      <c r="T45" s="10">
        <v>63.099999999999994</v>
      </c>
      <c r="W45" s="10">
        <v>0</v>
      </c>
      <c r="X45" s="10">
        <v>61.6</v>
      </c>
      <c r="Y45" s="10">
        <v>182.81</v>
      </c>
      <c r="Z45" s="10">
        <v>244.41</v>
      </c>
      <c r="AB45" s="10">
        <v>11.35</v>
      </c>
      <c r="AC45" s="10">
        <v>11.35</v>
      </c>
      <c r="AE45" s="10">
        <v>39.4</v>
      </c>
      <c r="AF45" s="10">
        <v>39.4</v>
      </c>
      <c r="AI45" s="10">
        <v>0</v>
      </c>
      <c r="AL45" s="10">
        <v>0</v>
      </c>
      <c r="AM45" s="10">
        <v>53</v>
      </c>
      <c r="AN45" s="10">
        <v>54.41</v>
      </c>
      <c r="AO45" s="10">
        <v>107.41</v>
      </c>
      <c r="AP45" s="10">
        <v>41.65</v>
      </c>
      <c r="AQ45" s="10">
        <v>30.44</v>
      </c>
      <c r="AR45" s="10">
        <v>72.09</v>
      </c>
      <c r="AS45" s="10">
        <v>14.9</v>
      </c>
      <c r="AT45" s="10">
        <v>14.8</v>
      </c>
      <c r="AU45" s="10">
        <v>29.700000000000003</v>
      </c>
    </row>
    <row r="46" spans="1:47" x14ac:dyDescent="0.25">
      <c r="A46" s="21" t="str">
        <f>INDEX(admin_boundaries!C:C,MATCH(region_4a!C46,admin_boundaries!A:A,0))</f>
        <v>PH041007000</v>
      </c>
      <c r="B46" s="21" t="str">
        <f>INDEX(admin_boundaries!E:E,MATCH(region_4a!D46,admin_boundaries!D:D,0))</f>
        <v>PH041000000</v>
      </c>
      <c r="C46" s="21" t="str">
        <f t="shared" si="0"/>
        <v>BATANGASCalaca</v>
      </c>
      <c r="D46" s="47" t="s">
        <v>3673</v>
      </c>
      <c r="E46" s="47" t="s">
        <v>825</v>
      </c>
      <c r="H46" s="10">
        <v>0</v>
      </c>
      <c r="K46" s="10">
        <v>0</v>
      </c>
      <c r="N46" s="10">
        <v>0</v>
      </c>
      <c r="Q46" s="10">
        <v>0</v>
      </c>
      <c r="T46" s="10">
        <v>0</v>
      </c>
      <c r="W46" s="10">
        <v>0</v>
      </c>
      <c r="Z46" s="10">
        <v>0</v>
      </c>
      <c r="AC46" s="10">
        <v>0</v>
      </c>
      <c r="AF46" s="10">
        <v>0</v>
      </c>
      <c r="AI46" s="10">
        <v>0</v>
      </c>
      <c r="AL46" s="10">
        <v>0</v>
      </c>
      <c r="AO46" s="10">
        <v>0</v>
      </c>
      <c r="AR46" s="10">
        <v>0</v>
      </c>
      <c r="AU46" s="10">
        <v>0</v>
      </c>
    </row>
    <row r="47" spans="1:47" x14ac:dyDescent="0.25">
      <c r="A47" s="21" t="str">
        <f>INDEX(admin_boundaries!C:C,MATCH(region_4a!C47,admin_boundaries!A:A,0))</f>
        <v>PH041029000</v>
      </c>
      <c r="B47" s="21" t="str">
        <f>INDEX(admin_boundaries!E:E,MATCH(region_4a!D47,admin_boundaries!D:D,0))</f>
        <v>PH041000000</v>
      </c>
      <c r="C47" s="21" t="str">
        <f t="shared" si="0"/>
        <v>BATANGASTaal</v>
      </c>
      <c r="D47" s="47" t="s">
        <v>3673</v>
      </c>
      <c r="E47" s="47" t="s">
        <v>3065</v>
      </c>
      <c r="H47" s="10">
        <v>0</v>
      </c>
      <c r="K47" s="10">
        <v>0</v>
      </c>
      <c r="N47" s="10">
        <v>0</v>
      </c>
      <c r="Q47" s="10">
        <v>0</v>
      </c>
      <c r="T47" s="10">
        <v>0</v>
      </c>
      <c r="W47" s="10">
        <v>0</v>
      </c>
      <c r="Z47" s="10">
        <v>0</v>
      </c>
      <c r="AC47" s="10">
        <v>0</v>
      </c>
      <c r="AF47" s="10">
        <v>0</v>
      </c>
      <c r="AI47" s="10">
        <v>0</v>
      </c>
      <c r="AL47" s="10">
        <v>0</v>
      </c>
      <c r="AO47" s="10">
        <v>0</v>
      </c>
      <c r="AR47" s="10">
        <v>0</v>
      </c>
      <c r="AU47" s="10">
        <v>0</v>
      </c>
    </row>
    <row r="48" spans="1:47" x14ac:dyDescent="0.25">
      <c r="A48" s="21" t="str">
        <f>INDEX(admin_boundaries!C:C,MATCH(region_4a!C48,admin_boundaries!A:A,0))</f>
        <v>PH041012000</v>
      </c>
      <c r="B48" s="21" t="str">
        <f>INDEX(admin_boundaries!E:E,MATCH(region_4a!D48,admin_boundaries!D:D,0))</f>
        <v>PH041000000</v>
      </c>
      <c r="C48" s="21" t="str">
        <f t="shared" si="0"/>
        <v>BATANGASLemery</v>
      </c>
      <c r="D48" s="47" t="s">
        <v>3673</v>
      </c>
      <c r="E48" s="47" t="s">
        <v>1768</v>
      </c>
      <c r="H48" s="10">
        <v>0</v>
      </c>
      <c r="K48" s="10">
        <v>0</v>
      </c>
      <c r="N48" s="10">
        <v>0</v>
      </c>
      <c r="Q48" s="10">
        <v>0</v>
      </c>
      <c r="T48" s="10">
        <v>0</v>
      </c>
      <c r="W48" s="10">
        <v>0</v>
      </c>
      <c r="Z48" s="10">
        <v>0</v>
      </c>
      <c r="AC48" s="10">
        <v>0</v>
      </c>
      <c r="AF48" s="10">
        <v>0</v>
      </c>
      <c r="AI48" s="10">
        <v>0</v>
      </c>
      <c r="AL48" s="10">
        <v>0</v>
      </c>
      <c r="AO48" s="10">
        <v>0</v>
      </c>
      <c r="AR48" s="10">
        <v>0</v>
      </c>
      <c r="AU48" s="10">
        <v>0</v>
      </c>
    </row>
    <row r="49" spans="1:47" x14ac:dyDescent="0.25">
      <c r="A49" s="21" t="str">
        <f>INDEX(admin_boundaries!C:C,MATCH(region_4a!C49,admin_boundaries!A:A,0))</f>
        <v>PH041034000</v>
      </c>
      <c r="B49" s="21" t="str">
        <f>INDEX(admin_boundaries!E:E,MATCH(region_4a!D49,admin_boundaries!D:D,0))</f>
        <v>PH041000000</v>
      </c>
      <c r="C49" s="21" t="str">
        <f t="shared" si="0"/>
        <v>BATANGASTuy</v>
      </c>
      <c r="D49" s="47" t="s">
        <v>3673</v>
      </c>
      <c r="E49" s="47" t="s">
        <v>3281</v>
      </c>
      <c r="H49" s="10">
        <v>0</v>
      </c>
      <c r="K49" s="10">
        <v>0</v>
      </c>
      <c r="N49" s="10">
        <v>0</v>
      </c>
      <c r="Q49" s="10">
        <v>0</v>
      </c>
      <c r="T49" s="10">
        <v>0</v>
      </c>
      <c r="W49" s="10">
        <v>0</v>
      </c>
      <c r="Z49" s="10">
        <v>0</v>
      </c>
      <c r="AC49" s="10">
        <v>0</v>
      </c>
      <c r="AF49" s="10">
        <v>0</v>
      </c>
      <c r="AI49" s="10">
        <v>0</v>
      </c>
      <c r="AL49" s="10">
        <v>0</v>
      </c>
      <c r="AO49" s="10">
        <v>0</v>
      </c>
      <c r="AR49" s="10">
        <v>0</v>
      </c>
      <c r="AU49" s="10">
        <v>0</v>
      </c>
    </row>
    <row r="50" spans="1:47" x14ac:dyDescent="0.25">
      <c r="A50" s="21" t="str">
        <f>INDEX(admin_boundaries!C:C,MATCH(region_4a!C50,admin_boundaries!A:A,0))</f>
        <v>PH041015000</v>
      </c>
      <c r="B50" s="21" t="str">
        <f>INDEX(admin_boundaries!E:E,MATCH(region_4a!D50,admin_boundaries!D:D,0))</f>
        <v>PH041000000</v>
      </c>
      <c r="C50" s="21" t="str">
        <f t="shared" si="0"/>
        <v>BATANGASLobo</v>
      </c>
      <c r="D50" s="47" t="s">
        <v>3673</v>
      </c>
      <c r="E50" s="47" t="s">
        <v>1832</v>
      </c>
      <c r="H50" s="10">
        <v>0</v>
      </c>
      <c r="K50" s="10">
        <v>0</v>
      </c>
      <c r="N50" s="10">
        <v>0</v>
      </c>
      <c r="O50" s="10">
        <v>0.88</v>
      </c>
      <c r="P50" s="10">
        <v>1.32</v>
      </c>
      <c r="Q50" s="10">
        <v>2.2000000000000002</v>
      </c>
      <c r="T50" s="10">
        <v>0</v>
      </c>
      <c r="W50" s="10">
        <v>0</v>
      </c>
      <c r="Z50" s="10">
        <v>0</v>
      </c>
      <c r="AC50" s="10">
        <v>0</v>
      </c>
      <c r="AE50" s="10">
        <v>0.71</v>
      </c>
      <c r="AF50" s="10">
        <v>0.71</v>
      </c>
      <c r="AI50" s="10">
        <v>0</v>
      </c>
      <c r="AL50" s="10">
        <v>0</v>
      </c>
      <c r="AN50" s="10">
        <v>4.07</v>
      </c>
      <c r="AO50" s="10">
        <v>4.07</v>
      </c>
      <c r="AQ50" s="10">
        <v>9.48</v>
      </c>
      <c r="AR50" s="10">
        <v>9.48</v>
      </c>
      <c r="AU50" s="10">
        <v>0</v>
      </c>
    </row>
    <row r="51" spans="1:47" x14ac:dyDescent="0.25">
      <c r="A51" s="21" t="str">
        <f>INDEX(admin_boundaries!C:C,MATCH(region_4a!C51,admin_boundaries!A:A,0))</f>
        <v>PH041033000</v>
      </c>
      <c r="B51" s="21" t="str">
        <f>INDEX(admin_boundaries!E:E,MATCH(region_4a!D51,admin_boundaries!D:D,0))</f>
        <v>PH041000000</v>
      </c>
      <c r="C51" s="21" t="str">
        <f t="shared" si="0"/>
        <v>BATANGASTingloy</v>
      </c>
      <c r="D51" s="47" t="s">
        <v>3673</v>
      </c>
      <c r="E51" s="47" t="s">
        <v>3202</v>
      </c>
      <c r="H51" s="10">
        <v>0</v>
      </c>
      <c r="K51" s="10">
        <v>0</v>
      </c>
      <c r="N51" s="10">
        <v>0</v>
      </c>
      <c r="Q51" s="10">
        <v>0</v>
      </c>
      <c r="T51" s="10">
        <v>0</v>
      </c>
      <c r="W51" s="10">
        <v>0</v>
      </c>
      <c r="Z51" s="10">
        <v>0</v>
      </c>
      <c r="AC51" s="10">
        <v>0</v>
      </c>
      <c r="AF51" s="10">
        <v>0</v>
      </c>
      <c r="AI51" s="10">
        <v>0</v>
      </c>
      <c r="AL51" s="10">
        <v>0</v>
      </c>
      <c r="AO51" s="10">
        <v>0</v>
      </c>
      <c r="AR51" s="10">
        <v>0</v>
      </c>
      <c r="AU51" s="10">
        <v>0</v>
      </c>
    </row>
    <row r="52" spans="1:47" x14ac:dyDescent="0.25">
      <c r="A52" s="21" t="str">
        <f>INDEX(admin_boundaries!C:C,MATCH(region_4a!C52,admin_boundaries!A:A,0))</f>
        <v>PH041011000</v>
      </c>
      <c r="B52" s="21" t="str">
        <f>INDEX(admin_boundaries!E:E,MATCH(region_4a!D52,admin_boundaries!D:D,0))</f>
        <v>PH041000000</v>
      </c>
      <c r="C52" s="21" t="str">
        <f t="shared" si="0"/>
        <v>BATANGASLaurel</v>
      </c>
      <c r="D52" s="47" t="s">
        <v>3673</v>
      </c>
      <c r="E52" s="47" t="s">
        <v>1754</v>
      </c>
      <c r="H52" s="10">
        <v>0</v>
      </c>
      <c r="K52" s="10">
        <v>0</v>
      </c>
      <c r="N52" s="10">
        <v>0</v>
      </c>
      <c r="Q52" s="10">
        <v>0</v>
      </c>
      <c r="T52" s="10">
        <v>0</v>
      </c>
      <c r="W52" s="10">
        <v>0</v>
      </c>
      <c r="Z52" s="10">
        <v>0</v>
      </c>
      <c r="AC52" s="10">
        <v>0</v>
      </c>
      <c r="AF52" s="10">
        <v>0</v>
      </c>
      <c r="AI52" s="10">
        <v>0</v>
      </c>
      <c r="AL52" s="10">
        <v>0</v>
      </c>
      <c r="AM52" s="10">
        <v>0.13</v>
      </c>
      <c r="AO52" s="10">
        <v>0.13</v>
      </c>
      <c r="AR52" s="10">
        <v>0</v>
      </c>
      <c r="AU52" s="10">
        <v>0</v>
      </c>
    </row>
    <row r="53" spans="1:47" x14ac:dyDescent="0.25">
      <c r="A53" s="21" t="str">
        <f>INDEX(admin_boundaries!C:C,MATCH(region_4a!C53,admin_boundaries!A:A,0))</f>
        <v>PH041031000</v>
      </c>
      <c r="B53" s="21" t="str">
        <f>INDEX(admin_boundaries!E:E,MATCH(region_4a!D53,admin_boundaries!D:D,0))</f>
        <v>PH041000000</v>
      </c>
      <c r="C53" s="21" t="str">
        <f t="shared" si="0"/>
        <v>BATANGASCity of Tanauan</v>
      </c>
      <c r="D53" s="47" t="s">
        <v>3673</v>
      </c>
      <c r="E53" s="22" t="s">
        <v>1099</v>
      </c>
      <c r="H53" s="10">
        <v>0</v>
      </c>
      <c r="K53" s="10">
        <v>0</v>
      </c>
      <c r="N53" s="10">
        <v>0</v>
      </c>
      <c r="Q53" s="10">
        <v>0</v>
      </c>
      <c r="T53" s="10">
        <v>0</v>
      </c>
      <c r="W53" s="10">
        <v>0</v>
      </c>
      <c r="Z53" s="10">
        <v>0</v>
      </c>
      <c r="AC53" s="10">
        <v>0</v>
      </c>
      <c r="AF53" s="10">
        <v>0</v>
      </c>
      <c r="AI53" s="10">
        <v>0</v>
      </c>
      <c r="AL53" s="10">
        <v>0</v>
      </c>
      <c r="AO53" s="10">
        <v>0</v>
      </c>
      <c r="AR53" s="10">
        <v>0</v>
      </c>
      <c r="AU53" s="10">
        <v>0</v>
      </c>
    </row>
    <row r="54" spans="1:47" x14ac:dyDescent="0.25">
      <c r="A54" s="21" t="str">
        <f>INDEX(admin_boundaries!C:C,MATCH(region_4a!C54,admin_boundaries!A:A,0))</f>
        <v>PH041017000</v>
      </c>
      <c r="B54" s="21" t="str">
        <f>INDEX(admin_boundaries!E:E,MATCH(region_4a!D54,admin_boundaries!D:D,0))</f>
        <v>PH041000000</v>
      </c>
      <c r="C54" s="21" t="str">
        <f t="shared" si="0"/>
        <v>BATANGASMalvar</v>
      </c>
      <c r="D54" s="47" t="s">
        <v>3673</v>
      </c>
      <c r="E54" s="47" t="s">
        <v>2021</v>
      </c>
      <c r="H54" s="10">
        <v>0</v>
      </c>
      <c r="K54" s="10">
        <v>0</v>
      </c>
      <c r="N54" s="10">
        <v>0</v>
      </c>
      <c r="Q54" s="10">
        <v>0</v>
      </c>
      <c r="T54" s="10">
        <v>0</v>
      </c>
      <c r="W54" s="10">
        <v>0</v>
      </c>
      <c r="Z54" s="10">
        <v>0</v>
      </c>
      <c r="AC54" s="10">
        <v>0</v>
      </c>
      <c r="AF54" s="10">
        <v>0</v>
      </c>
      <c r="AI54" s="10">
        <v>0</v>
      </c>
      <c r="AL54" s="10">
        <v>0</v>
      </c>
      <c r="AO54" s="10">
        <v>0</v>
      </c>
      <c r="AR54" s="10">
        <v>0</v>
      </c>
      <c r="AU54" s="10">
        <v>0</v>
      </c>
    </row>
    <row r="55" spans="1:47" x14ac:dyDescent="0.25">
      <c r="A55" s="21" t="str">
        <f>INDEX(admin_boundaries!C:C,MATCH(region_4a!C55,admin_boundaries!A:A,0))</f>
        <v>PH041004000</v>
      </c>
      <c r="B55" s="21" t="str">
        <f>INDEX(admin_boundaries!E:E,MATCH(region_4a!D55,admin_boundaries!D:D,0))</f>
        <v>PH041000000</v>
      </c>
      <c r="C55" s="21" t="str">
        <f t="shared" si="0"/>
        <v>BATANGASBalete</v>
      </c>
      <c r="D55" s="47" t="s">
        <v>3673</v>
      </c>
      <c r="E55" s="47" t="s">
        <v>480</v>
      </c>
      <c r="H55" s="10">
        <v>0</v>
      </c>
      <c r="K55" s="10">
        <v>0</v>
      </c>
      <c r="N55" s="10">
        <v>0</v>
      </c>
      <c r="Q55" s="10">
        <v>0</v>
      </c>
      <c r="T55" s="10">
        <v>0</v>
      </c>
      <c r="W55" s="10">
        <v>0</v>
      </c>
      <c r="Z55" s="10">
        <v>0</v>
      </c>
      <c r="AC55" s="10">
        <v>0</v>
      </c>
      <c r="AD55" s="10">
        <v>3</v>
      </c>
      <c r="AF55" s="10">
        <v>3</v>
      </c>
      <c r="AI55" s="10">
        <v>0</v>
      </c>
      <c r="AL55" s="10">
        <v>0</v>
      </c>
      <c r="AO55" s="10">
        <v>0</v>
      </c>
      <c r="AQ55" s="10">
        <v>5.8</v>
      </c>
      <c r="AR55" s="10">
        <v>5.8</v>
      </c>
      <c r="AU55" s="10">
        <v>0</v>
      </c>
    </row>
    <row r="56" spans="1:47" x14ac:dyDescent="0.25">
      <c r="A56" s="21" t="str">
        <f>INDEX(admin_boundaries!C:C,MATCH(region_4a!C56,admin_boundaries!A:A,0))</f>
        <v>PH041024000</v>
      </c>
      <c r="B56" s="21" t="str">
        <f>INDEX(admin_boundaries!E:E,MATCH(region_4a!D56,admin_boundaries!D:D,0))</f>
        <v>PH041000000</v>
      </c>
      <c r="C56" s="21" t="str">
        <f t="shared" si="0"/>
        <v>BATANGASSan Luis</v>
      </c>
      <c r="D56" s="47" t="s">
        <v>3673</v>
      </c>
      <c r="E56" s="47" t="s">
        <v>2765</v>
      </c>
      <c r="H56" s="10">
        <v>0</v>
      </c>
      <c r="K56" s="10">
        <v>0</v>
      </c>
      <c r="N56" s="10">
        <v>0</v>
      </c>
      <c r="Q56" s="10">
        <v>0</v>
      </c>
      <c r="T56" s="10">
        <v>0</v>
      </c>
      <c r="W56" s="10">
        <v>0</v>
      </c>
      <c r="Z56" s="10">
        <v>0</v>
      </c>
      <c r="AC56" s="10">
        <v>0</v>
      </c>
      <c r="AF56" s="10">
        <v>0</v>
      </c>
      <c r="AI56" s="10">
        <v>0</v>
      </c>
      <c r="AL56" s="10">
        <v>0</v>
      </c>
      <c r="AO56" s="10">
        <v>0</v>
      </c>
      <c r="AR56" s="10">
        <v>0</v>
      </c>
      <c r="AU56" s="10">
        <v>0</v>
      </c>
    </row>
    <row r="57" spans="1:47" x14ac:dyDescent="0.25">
      <c r="A57" s="21" t="str">
        <f>INDEX(admin_boundaries!C:C,MATCH(region_4a!C57,admin_boundaries!A:A,0))</f>
        <v>PH041014000</v>
      </c>
      <c r="B57" s="21" t="str">
        <f>INDEX(admin_boundaries!E:E,MATCH(region_4a!D57,admin_boundaries!D:D,0))</f>
        <v>PH041000000</v>
      </c>
      <c r="C57" s="21" t="str">
        <f t="shared" si="0"/>
        <v>BATANGASLipa City</v>
      </c>
      <c r="D57" s="47" t="s">
        <v>3673</v>
      </c>
      <c r="E57" s="47" t="s">
        <v>1824</v>
      </c>
      <c r="H57" s="10">
        <v>0</v>
      </c>
      <c r="K57" s="10">
        <v>0</v>
      </c>
      <c r="N57" s="10">
        <v>0</v>
      </c>
      <c r="Q57" s="10">
        <v>0</v>
      </c>
      <c r="T57" s="10">
        <v>0</v>
      </c>
      <c r="W57" s="10">
        <v>0</v>
      </c>
      <c r="Z57" s="10">
        <v>0</v>
      </c>
      <c r="AC57" s="10">
        <v>0</v>
      </c>
      <c r="AD57" s="10">
        <v>6</v>
      </c>
      <c r="AF57" s="10">
        <v>6</v>
      </c>
      <c r="AI57" s="10">
        <v>0</v>
      </c>
      <c r="AL57" s="10">
        <v>0</v>
      </c>
      <c r="AN57" s="10">
        <v>3.9</v>
      </c>
      <c r="AO57" s="10">
        <v>3.9</v>
      </c>
      <c r="AQ57" s="10">
        <v>3.9</v>
      </c>
      <c r="AR57" s="10">
        <v>3.9</v>
      </c>
      <c r="AU57" s="10">
        <v>0</v>
      </c>
    </row>
    <row r="58" spans="1:47" x14ac:dyDescent="0.25">
      <c r="A58" s="21" t="str">
        <f>INDEX(admin_boundaries!C:C,MATCH(region_4a!C58,admin_boundaries!A:A,0))</f>
        <v>PH041020000</v>
      </c>
      <c r="B58" s="21" t="str">
        <f>INDEX(admin_boundaries!E:E,MATCH(region_4a!D58,admin_boundaries!D:D,0))</f>
        <v>PH041000000</v>
      </c>
      <c r="C58" s="21" t="str">
        <f t="shared" si="0"/>
        <v>BATANGASPadre Garcia</v>
      </c>
      <c r="D58" s="47" t="s">
        <v>3673</v>
      </c>
      <c r="E58" s="47" t="s">
        <v>2311</v>
      </c>
      <c r="H58" s="10">
        <v>0</v>
      </c>
      <c r="J58" s="10">
        <v>5.5</v>
      </c>
      <c r="K58" s="10">
        <v>5.5</v>
      </c>
      <c r="N58" s="10">
        <v>0</v>
      </c>
      <c r="O58" s="10">
        <v>0.5</v>
      </c>
      <c r="P58" s="10">
        <v>0.75</v>
      </c>
      <c r="Q58" s="10">
        <v>1.25</v>
      </c>
      <c r="S58" s="10">
        <v>17.75</v>
      </c>
      <c r="T58" s="10">
        <v>17.75</v>
      </c>
      <c r="W58" s="10">
        <v>0</v>
      </c>
      <c r="Z58" s="10">
        <v>0</v>
      </c>
      <c r="AC58" s="10">
        <v>0</v>
      </c>
      <c r="AD58" s="10">
        <v>1</v>
      </c>
      <c r="AE58" s="10">
        <v>22.35</v>
      </c>
      <c r="AF58" s="10">
        <v>23.35</v>
      </c>
      <c r="AI58" s="10">
        <v>0</v>
      </c>
      <c r="AL58" s="10">
        <v>0</v>
      </c>
      <c r="AM58" s="10">
        <v>10.26</v>
      </c>
      <c r="AN58" s="10">
        <v>54.9</v>
      </c>
      <c r="AO58" s="10">
        <v>65.16</v>
      </c>
      <c r="AR58" s="10">
        <v>0</v>
      </c>
      <c r="AU58" s="10">
        <v>0</v>
      </c>
    </row>
    <row r="59" spans="1:47" x14ac:dyDescent="0.25">
      <c r="A59" s="21" t="str">
        <f>INDEX(admin_boundaries!C:C,MATCH(region_4a!C59,admin_boundaries!A:A,0))</f>
        <v>PH041021000</v>
      </c>
      <c r="B59" s="21" t="str">
        <f>INDEX(admin_boundaries!E:E,MATCH(region_4a!D59,admin_boundaries!D:D,0))</f>
        <v>PH041000000</v>
      </c>
      <c r="C59" s="21" t="str">
        <f t="shared" si="0"/>
        <v>BATANGASRosario</v>
      </c>
      <c r="D59" s="47" t="s">
        <v>3673</v>
      </c>
      <c r="E59" s="47" t="s">
        <v>2607</v>
      </c>
      <c r="H59" s="10">
        <v>0</v>
      </c>
      <c r="J59" s="10">
        <v>96.25</v>
      </c>
      <c r="K59" s="10">
        <v>96.25</v>
      </c>
      <c r="L59" s="10">
        <v>55</v>
      </c>
      <c r="N59" s="10">
        <v>55</v>
      </c>
      <c r="O59" s="10">
        <v>6</v>
      </c>
      <c r="P59" s="10">
        <v>13.75</v>
      </c>
      <c r="Q59" s="10">
        <v>19.75</v>
      </c>
      <c r="T59" s="10">
        <v>0</v>
      </c>
      <c r="W59" s="10">
        <v>0</v>
      </c>
      <c r="Z59" s="10">
        <v>0</v>
      </c>
      <c r="AC59" s="10">
        <v>0</v>
      </c>
      <c r="AD59" s="10">
        <v>3.5</v>
      </c>
      <c r="AE59" s="10">
        <v>1.25</v>
      </c>
      <c r="AF59" s="10">
        <v>4.75</v>
      </c>
      <c r="AI59" s="10">
        <v>0</v>
      </c>
      <c r="AL59" s="10">
        <v>0</v>
      </c>
      <c r="AN59" s="10">
        <v>20.97</v>
      </c>
      <c r="AO59" s="10">
        <v>20.97</v>
      </c>
      <c r="AQ59" s="10">
        <v>25.8</v>
      </c>
      <c r="AR59" s="10">
        <v>25.8</v>
      </c>
      <c r="AT59" s="10">
        <v>12.5</v>
      </c>
      <c r="AU59" s="10">
        <v>12.5</v>
      </c>
    </row>
    <row r="60" spans="1:47" x14ac:dyDescent="0.25">
      <c r="A60" s="21" t="str">
        <f>INDEX(admin_boundaries!C:C,MATCH(region_4a!C60,admin_boundaries!A:A,0))</f>
        <v>PH041010000</v>
      </c>
      <c r="B60" s="21" t="str">
        <f>INDEX(admin_boundaries!E:E,MATCH(region_4a!D60,admin_boundaries!D:D,0))</f>
        <v>PH041000000</v>
      </c>
      <c r="C60" s="21" t="str">
        <f t="shared" si="0"/>
        <v>BATANGASIbaan</v>
      </c>
      <c r="D60" s="47" t="s">
        <v>3673</v>
      </c>
      <c r="E60" s="47" t="s">
        <v>1494</v>
      </c>
      <c r="H60" s="10">
        <v>0</v>
      </c>
      <c r="I60" s="10">
        <v>1</v>
      </c>
      <c r="J60" s="10">
        <v>36.25</v>
      </c>
      <c r="K60" s="10">
        <v>37.25</v>
      </c>
      <c r="L60" s="10">
        <v>1.5</v>
      </c>
      <c r="M60" s="10">
        <v>15.25</v>
      </c>
      <c r="N60" s="10">
        <v>16.75</v>
      </c>
      <c r="O60" s="10">
        <v>22.25</v>
      </c>
      <c r="Q60" s="10">
        <v>22.25</v>
      </c>
      <c r="S60" s="10">
        <v>7.5</v>
      </c>
      <c r="T60" s="10">
        <v>7.5</v>
      </c>
      <c r="W60" s="10">
        <v>0</v>
      </c>
      <c r="Y60" s="10">
        <v>12.5</v>
      </c>
      <c r="Z60" s="10">
        <v>12.5</v>
      </c>
      <c r="AB60" s="10">
        <v>4.75</v>
      </c>
      <c r="AC60" s="10">
        <v>4.75</v>
      </c>
      <c r="AE60" s="10">
        <v>18.75</v>
      </c>
      <c r="AF60" s="10">
        <v>18.75</v>
      </c>
      <c r="AI60" s="10">
        <v>0</v>
      </c>
      <c r="AK60" s="10">
        <v>9</v>
      </c>
      <c r="AL60" s="10">
        <v>9</v>
      </c>
      <c r="AM60" s="10">
        <v>1</v>
      </c>
      <c r="AN60" s="10">
        <v>32.5</v>
      </c>
      <c r="AO60" s="10">
        <v>33.5</v>
      </c>
      <c r="AP60" s="10">
        <v>4</v>
      </c>
      <c r="AQ60" s="10">
        <v>20.25</v>
      </c>
      <c r="AR60" s="10">
        <v>24.25</v>
      </c>
      <c r="AS60" s="10">
        <v>10.75</v>
      </c>
      <c r="AT60" s="10">
        <v>7.75</v>
      </c>
      <c r="AU60" s="10">
        <v>18.5</v>
      </c>
    </row>
    <row r="61" spans="1:47" x14ac:dyDescent="0.25">
      <c r="A61" s="21" t="str">
        <f>INDEX(admin_boundaries!C:C,MATCH(region_4a!C61,admin_boundaries!A:A,0))</f>
        <v>PH041023000</v>
      </c>
      <c r="B61" s="21" t="str">
        <f>INDEX(admin_boundaries!E:E,MATCH(region_4a!D61,admin_boundaries!D:D,0))</f>
        <v>PH041000000</v>
      </c>
      <c r="C61" s="21" t="str">
        <f t="shared" si="0"/>
        <v>BATANGASSan Juan</v>
      </c>
      <c r="D61" s="47" t="s">
        <v>3673</v>
      </c>
      <c r="E61" s="47" t="s">
        <v>2750</v>
      </c>
      <c r="H61" s="10">
        <v>0</v>
      </c>
      <c r="K61" s="10">
        <v>0</v>
      </c>
      <c r="L61" s="10">
        <v>55.5</v>
      </c>
      <c r="M61" s="10">
        <v>5.6</v>
      </c>
      <c r="N61" s="10">
        <v>61.1</v>
      </c>
      <c r="O61" s="10">
        <v>1</v>
      </c>
      <c r="P61" s="10">
        <v>55.25</v>
      </c>
      <c r="Q61" s="10">
        <v>56.25</v>
      </c>
      <c r="T61" s="10">
        <v>0</v>
      </c>
      <c r="W61" s="10">
        <v>0</v>
      </c>
      <c r="Z61" s="10">
        <v>0</v>
      </c>
      <c r="AC61" s="10">
        <v>0</v>
      </c>
      <c r="AD61" s="10">
        <v>1.5</v>
      </c>
      <c r="AF61" s="10">
        <v>1.5</v>
      </c>
      <c r="AI61" s="10">
        <v>0</v>
      </c>
      <c r="AL61" s="10">
        <v>0</v>
      </c>
      <c r="AM61" s="10">
        <v>1</v>
      </c>
      <c r="AN61" s="10">
        <v>48.7</v>
      </c>
      <c r="AO61" s="10">
        <v>49.7</v>
      </c>
      <c r="AP61" s="10">
        <v>56.5</v>
      </c>
      <c r="AQ61" s="10">
        <v>229.25</v>
      </c>
      <c r="AR61" s="10">
        <v>285.75</v>
      </c>
      <c r="AS61" s="10">
        <v>46</v>
      </c>
      <c r="AT61" s="10">
        <v>37</v>
      </c>
      <c r="AU61" s="10">
        <v>83</v>
      </c>
    </row>
    <row r="62" spans="1:47" x14ac:dyDescent="0.25">
      <c r="A62" s="21" t="str">
        <f>INDEX(admin_boundaries!C:C,MATCH(region_4a!C62,admin_boundaries!A:A,0))</f>
        <v>PH041032000</v>
      </c>
      <c r="B62" s="21" t="str">
        <f>INDEX(admin_boundaries!E:E,MATCH(region_4a!D62,admin_boundaries!D:D,0))</f>
        <v>PH041000000</v>
      </c>
      <c r="C62" s="21" t="str">
        <f t="shared" si="0"/>
        <v>BATANGASTaysan</v>
      </c>
      <c r="D62" s="47" t="s">
        <v>3673</v>
      </c>
      <c r="E62" s="47" t="s">
        <v>3173</v>
      </c>
      <c r="H62" s="10">
        <v>0</v>
      </c>
      <c r="K62" s="10">
        <v>0</v>
      </c>
      <c r="N62" s="10">
        <v>0</v>
      </c>
      <c r="Q62" s="10">
        <v>0</v>
      </c>
      <c r="T62" s="10">
        <v>0</v>
      </c>
      <c r="W62" s="10">
        <v>0</v>
      </c>
      <c r="Z62" s="10">
        <v>0</v>
      </c>
      <c r="AC62" s="10">
        <v>0</v>
      </c>
      <c r="AF62" s="10">
        <v>0</v>
      </c>
      <c r="AI62" s="10">
        <v>0</v>
      </c>
      <c r="AL62" s="10">
        <v>0</v>
      </c>
      <c r="AO62" s="10">
        <v>0</v>
      </c>
      <c r="AR62" s="10">
        <v>0</v>
      </c>
      <c r="AU62" s="10">
        <v>0</v>
      </c>
    </row>
    <row r="63" spans="1:47" x14ac:dyDescent="0.25">
      <c r="A63" s="21" t="str">
        <f>INDEX(admin_boundaries!C:C,MATCH(region_4a!C63,admin_boundaries!A:A,0))</f>
        <v>PH045801000</v>
      </c>
      <c r="B63" s="21" t="str">
        <f>INDEX(admin_boundaries!E:E,MATCH(region_4a!D63,admin_boundaries!D:D,0))</f>
        <v>PH045800000</v>
      </c>
      <c r="C63" s="21" t="str">
        <f t="shared" si="0"/>
        <v>RIZALAngono</v>
      </c>
      <c r="D63" s="47" t="s">
        <v>61</v>
      </c>
      <c r="E63" s="47" t="s">
        <v>308</v>
      </c>
      <c r="H63" s="10">
        <v>0</v>
      </c>
      <c r="K63" s="10">
        <v>0</v>
      </c>
      <c r="N63" s="10">
        <v>0</v>
      </c>
      <c r="Q63" s="10">
        <v>0</v>
      </c>
      <c r="T63" s="10">
        <v>0</v>
      </c>
      <c r="W63" s="10">
        <v>0</v>
      </c>
      <c r="Z63" s="10">
        <v>0</v>
      </c>
      <c r="AC63" s="10">
        <v>0</v>
      </c>
      <c r="AF63" s="10">
        <v>0</v>
      </c>
      <c r="AI63" s="10">
        <v>0</v>
      </c>
      <c r="AL63" s="10">
        <v>0</v>
      </c>
      <c r="AO63" s="10">
        <v>0</v>
      </c>
      <c r="AR63" s="10">
        <v>0</v>
      </c>
      <c r="AU63" s="10">
        <v>0</v>
      </c>
    </row>
    <row r="64" spans="1:47" x14ac:dyDescent="0.25">
      <c r="A64" s="21" t="str">
        <f>INDEX(admin_boundaries!C:C,MATCH(region_4a!C64,admin_boundaries!A:A,0))</f>
        <v>PH045802000</v>
      </c>
      <c r="B64" s="21" t="str">
        <f>INDEX(admin_boundaries!E:E,MATCH(region_4a!D64,admin_boundaries!D:D,0))</f>
        <v>PH045800000</v>
      </c>
      <c r="C64" s="21" t="str">
        <f t="shared" si="0"/>
        <v>RIZALCity of Antipolo</v>
      </c>
      <c r="D64" s="47" t="s">
        <v>61</v>
      </c>
      <c r="E64" s="22" t="s">
        <v>968</v>
      </c>
      <c r="H64" s="10">
        <v>0</v>
      </c>
      <c r="J64" s="10">
        <v>89.75</v>
      </c>
      <c r="K64" s="10">
        <v>89.75</v>
      </c>
      <c r="N64" s="10">
        <v>0</v>
      </c>
      <c r="Q64" s="10">
        <v>0</v>
      </c>
      <c r="T64" s="10">
        <v>0</v>
      </c>
      <c r="W64" s="10">
        <v>0</v>
      </c>
      <c r="Z64" s="10">
        <v>0</v>
      </c>
      <c r="AC64" s="10">
        <v>0</v>
      </c>
      <c r="AE64" s="10">
        <v>12.4</v>
      </c>
      <c r="AF64" s="10">
        <v>12.4</v>
      </c>
      <c r="AI64" s="10">
        <v>0</v>
      </c>
      <c r="AL64" s="10">
        <v>0</v>
      </c>
      <c r="AN64" s="10">
        <v>82.5</v>
      </c>
      <c r="AO64" s="10">
        <v>82.5</v>
      </c>
      <c r="AQ64" s="10">
        <v>69.5</v>
      </c>
      <c r="AR64" s="10">
        <v>69.5</v>
      </c>
      <c r="AS64" s="10">
        <v>57</v>
      </c>
      <c r="AT64" s="10">
        <v>155.5</v>
      </c>
      <c r="AU64" s="10">
        <v>212.5</v>
      </c>
    </row>
    <row r="65" spans="1:47" x14ac:dyDescent="0.25">
      <c r="A65" s="21" t="str">
        <f>INDEX(admin_boundaries!C:C,MATCH(region_4a!C65,admin_boundaries!A:A,0))</f>
        <v>PH045803000</v>
      </c>
      <c r="B65" s="21" t="str">
        <f>INDEX(admin_boundaries!E:E,MATCH(region_4a!D65,admin_boundaries!D:D,0))</f>
        <v>PH045800000</v>
      </c>
      <c r="C65" s="21" t="str">
        <f t="shared" ref="C65:C116" si="1">D65&amp;E65</f>
        <v>RIZALBaras</v>
      </c>
      <c r="D65" s="47" t="s">
        <v>61</v>
      </c>
      <c r="E65" s="47" t="s">
        <v>548</v>
      </c>
      <c r="H65" s="10">
        <v>0</v>
      </c>
      <c r="J65" s="10">
        <v>11</v>
      </c>
      <c r="K65" s="10">
        <v>11</v>
      </c>
      <c r="N65" s="10">
        <v>0</v>
      </c>
      <c r="Q65" s="10">
        <v>0</v>
      </c>
      <c r="T65" s="10">
        <v>0</v>
      </c>
      <c r="W65" s="10">
        <v>0</v>
      </c>
      <c r="Z65" s="10">
        <v>0</v>
      </c>
      <c r="AC65" s="10">
        <v>0</v>
      </c>
      <c r="AF65" s="10">
        <v>0</v>
      </c>
      <c r="AI65" s="10">
        <v>0</v>
      </c>
      <c r="AL65" s="10">
        <v>0</v>
      </c>
      <c r="AO65" s="10">
        <v>0</v>
      </c>
      <c r="AQ65" s="10">
        <v>20</v>
      </c>
      <c r="AR65" s="10">
        <v>20</v>
      </c>
      <c r="AT65" s="10">
        <v>39.82</v>
      </c>
      <c r="AU65" s="10">
        <v>39.82</v>
      </c>
    </row>
    <row r="66" spans="1:47" x14ac:dyDescent="0.25">
      <c r="A66" s="21" t="str">
        <f>INDEX(admin_boundaries!C:C,MATCH(region_4a!C66,admin_boundaries!A:A,0))</f>
        <v>PH045804000</v>
      </c>
      <c r="B66" s="21" t="str">
        <f>INDEX(admin_boundaries!E:E,MATCH(region_4a!D66,admin_boundaries!D:D,0))</f>
        <v>PH045800000</v>
      </c>
      <c r="C66" s="21" t="str">
        <f t="shared" si="1"/>
        <v>RIZALBinangonan</v>
      </c>
      <c r="D66" s="47" t="s">
        <v>61</v>
      </c>
      <c r="E66" s="47" t="s">
        <v>649</v>
      </c>
      <c r="H66" s="10">
        <v>0</v>
      </c>
      <c r="I66" s="10">
        <v>40.619999999999997</v>
      </c>
      <c r="J66" s="10">
        <v>13.53</v>
      </c>
      <c r="K66" s="10">
        <v>54.15</v>
      </c>
      <c r="N66" s="10">
        <v>0</v>
      </c>
      <c r="Q66" s="10">
        <v>0</v>
      </c>
      <c r="R66" s="10">
        <v>1</v>
      </c>
      <c r="S66" s="10">
        <v>4.1500000000000004</v>
      </c>
      <c r="T66" s="10">
        <v>5.15</v>
      </c>
      <c r="W66" s="10">
        <v>0</v>
      </c>
      <c r="X66" s="10">
        <v>3.5</v>
      </c>
      <c r="Z66" s="10">
        <v>3.5</v>
      </c>
      <c r="AA66" s="10">
        <v>0.5</v>
      </c>
      <c r="AC66" s="10">
        <v>0.5</v>
      </c>
      <c r="AF66" s="10">
        <v>0</v>
      </c>
      <c r="AI66" s="10">
        <v>0</v>
      </c>
      <c r="AK66" s="10">
        <v>0.5</v>
      </c>
      <c r="AL66" s="10">
        <v>0.5</v>
      </c>
      <c r="AM66" s="10">
        <v>28</v>
      </c>
      <c r="AO66" s="10">
        <v>28</v>
      </c>
      <c r="AP66" s="10">
        <v>1</v>
      </c>
      <c r="AR66" s="10">
        <v>1</v>
      </c>
      <c r="AT66" s="10">
        <v>19.3</v>
      </c>
      <c r="AU66" s="10">
        <v>19.3</v>
      </c>
    </row>
    <row r="67" spans="1:47" x14ac:dyDescent="0.25">
      <c r="A67" s="21" t="str">
        <f>INDEX(admin_boundaries!C:C,MATCH(region_4a!C67,admin_boundaries!A:A,0))</f>
        <v>PH045805000</v>
      </c>
      <c r="B67" s="21" t="str">
        <f>INDEX(admin_boundaries!E:E,MATCH(region_4a!D67,admin_boundaries!D:D,0))</f>
        <v>PH045800000</v>
      </c>
      <c r="C67" s="21" t="str">
        <f t="shared" si="1"/>
        <v>RIZALCainta</v>
      </c>
      <c r="D67" s="47" t="s">
        <v>61</v>
      </c>
      <c r="E67" s="47" t="s">
        <v>819</v>
      </c>
      <c r="H67" s="10">
        <v>0</v>
      </c>
      <c r="K67" s="10">
        <v>0</v>
      </c>
      <c r="N67" s="10">
        <v>0</v>
      </c>
      <c r="Q67" s="10">
        <v>0</v>
      </c>
      <c r="T67" s="10">
        <v>0</v>
      </c>
      <c r="W67" s="10">
        <v>0</v>
      </c>
      <c r="Z67" s="10">
        <v>0</v>
      </c>
      <c r="AC67" s="10">
        <v>0</v>
      </c>
      <c r="AF67" s="10">
        <v>0</v>
      </c>
      <c r="AI67" s="10">
        <v>0</v>
      </c>
      <c r="AL67" s="10">
        <v>0</v>
      </c>
      <c r="AO67" s="10">
        <v>0</v>
      </c>
      <c r="AR67" s="10">
        <v>0</v>
      </c>
      <c r="AU67" s="10">
        <v>0</v>
      </c>
    </row>
    <row r="68" spans="1:47" x14ac:dyDescent="0.25">
      <c r="A68" s="21" t="str">
        <f>INDEX(admin_boundaries!C:C,MATCH(region_4a!C68,admin_boundaries!A:A,0))</f>
        <v>PH045806000</v>
      </c>
      <c r="B68" s="21" t="str">
        <f>INDEX(admin_boundaries!E:E,MATCH(region_4a!D68,admin_boundaries!D:D,0))</f>
        <v>PH045800000</v>
      </c>
      <c r="C68" s="21" t="str">
        <f t="shared" si="1"/>
        <v>RIZALCardona</v>
      </c>
      <c r="D68" s="47" t="s">
        <v>61</v>
      </c>
      <c r="E68" s="47" t="s">
        <v>911</v>
      </c>
      <c r="H68" s="10">
        <v>0</v>
      </c>
      <c r="J68" s="10">
        <v>40</v>
      </c>
      <c r="K68" s="10">
        <v>40</v>
      </c>
      <c r="N68" s="10">
        <v>0</v>
      </c>
      <c r="Q68" s="10">
        <v>0</v>
      </c>
      <c r="S68" s="10">
        <v>3</v>
      </c>
      <c r="T68" s="10">
        <v>3</v>
      </c>
      <c r="W68" s="10">
        <v>0</v>
      </c>
      <c r="X68" s="10">
        <v>4</v>
      </c>
      <c r="Z68" s="10">
        <v>4</v>
      </c>
      <c r="AC68" s="10">
        <v>0</v>
      </c>
      <c r="AE68" s="10">
        <v>1</v>
      </c>
      <c r="AF68" s="10">
        <v>1</v>
      </c>
      <c r="AI68" s="10">
        <v>0</v>
      </c>
      <c r="AL68" s="10">
        <v>0</v>
      </c>
      <c r="AM68" s="10">
        <v>6</v>
      </c>
      <c r="AO68" s="10">
        <v>6</v>
      </c>
      <c r="AQ68" s="10">
        <v>51</v>
      </c>
      <c r="AR68" s="10">
        <v>51</v>
      </c>
      <c r="AS68" s="10">
        <v>51</v>
      </c>
      <c r="AU68" s="10">
        <v>51</v>
      </c>
    </row>
    <row r="69" spans="1:47" x14ac:dyDescent="0.25">
      <c r="A69" s="21" t="str">
        <f>INDEX(admin_boundaries!C:C,MATCH(region_4a!C69,admin_boundaries!A:A,0))</f>
        <v>PH045807000</v>
      </c>
      <c r="B69" s="21" t="str">
        <f>INDEX(admin_boundaries!E:E,MATCH(region_4a!D69,admin_boundaries!D:D,0))</f>
        <v>PH045800000</v>
      </c>
      <c r="C69" s="21" t="str">
        <f t="shared" si="1"/>
        <v>RIZALJala-Jala</v>
      </c>
      <c r="D69" s="47" t="s">
        <v>61</v>
      </c>
      <c r="E69" s="22" t="s">
        <v>1558</v>
      </c>
      <c r="H69" s="10">
        <v>0</v>
      </c>
      <c r="J69" s="10">
        <v>15.2</v>
      </c>
      <c r="K69" s="10">
        <v>15.2</v>
      </c>
      <c r="N69" s="10">
        <v>0</v>
      </c>
      <c r="Q69" s="10">
        <v>0</v>
      </c>
      <c r="T69" s="10">
        <v>0</v>
      </c>
      <c r="W69" s="10">
        <v>0</v>
      </c>
      <c r="Z69" s="10">
        <v>0</v>
      </c>
      <c r="AC69" s="10">
        <v>0</v>
      </c>
      <c r="AF69" s="10">
        <v>0</v>
      </c>
      <c r="AI69" s="10">
        <v>0</v>
      </c>
      <c r="AL69" s="10">
        <v>0</v>
      </c>
      <c r="AN69" s="10">
        <v>22</v>
      </c>
      <c r="AO69" s="10">
        <v>22</v>
      </c>
      <c r="AR69" s="10">
        <v>0</v>
      </c>
      <c r="AS69" s="10">
        <v>12.7</v>
      </c>
      <c r="AT69" s="10">
        <v>16.8</v>
      </c>
      <c r="AU69" s="10">
        <v>29.5</v>
      </c>
    </row>
    <row r="70" spans="1:47" x14ac:dyDescent="0.25">
      <c r="A70" s="21" t="str">
        <f>INDEX(admin_boundaries!C:C,MATCH(region_4a!C70,admin_boundaries!A:A,0))</f>
        <v>PH045809000</v>
      </c>
      <c r="B70" s="21" t="str">
        <f>INDEX(admin_boundaries!E:E,MATCH(region_4a!D70,admin_boundaries!D:D,0))</f>
        <v>PH045800000</v>
      </c>
      <c r="C70" s="21" t="str">
        <f t="shared" si="1"/>
        <v>RIZALMorong</v>
      </c>
      <c r="D70" s="47" t="s">
        <v>61</v>
      </c>
      <c r="E70" s="47" t="s">
        <v>2190</v>
      </c>
      <c r="H70" s="10">
        <v>0</v>
      </c>
      <c r="J70" s="10">
        <v>34.1</v>
      </c>
      <c r="K70" s="10">
        <v>34.1</v>
      </c>
      <c r="N70" s="10">
        <v>0</v>
      </c>
      <c r="Q70" s="10">
        <v>0</v>
      </c>
      <c r="S70" s="10">
        <v>9</v>
      </c>
      <c r="T70" s="10">
        <v>9</v>
      </c>
      <c r="W70" s="10">
        <v>0</v>
      </c>
      <c r="X70" s="10">
        <v>0.7</v>
      </c>
      <c r="Z70" s="10">
        <v>0.7</v>
      </c>
      <c r="AB70" s="10">
        <v>2.16</v>
      </c>
      <c r="AC70" s="10">
        <v>2.16</v>
      </c>
      <c r="AE70" s="10">
        <v>7.42</v>
      </c>
      <c r="AF70" s="10">
        <v>7.42</v>
      </c>
      <c r="AI70" s="10">
        <v>0</v>
      </c>
      <c r="AL70" s="10">
        <v>0</v>
      </c>
      <c r="AM70" s="10">
        <v>6.94</v>
      </c>
      <c r="AO70" s="10">
        <v>6.94</v>
      </c>
      <c r="AP70" s="10">
        <v>12.31</v>
      </c>
      <c r="AR70" s="10">
        <v>12.31</v>
      </c>
      <c r="AS70" s="10">
        <v>607.04999999999995</v>
      </c>
      <c r="AU70" s="10">
        <v>607.04999999999995</v>
      </c>
    </row>
    <row r="71" spans="1:47" x14ac:dyDescent="0.25">
      <c r="A71" s="21" t="str">
        <f>INDEX(admin_boundaries!C:C,MATCH(region_4a!C71,admin_boundaries!A:A,0))</f>
        <v>PH045810000</v>
      </c>
      <c r="B71" s="21" t="str">
        <f>INDEX(admin_boundaries!E:E,MATCH(region_4a!D71,admin_boundaries!D:D,0))</f>
        <v>PH045800000</v>
      </c>
      <c r="C71" s="21" t="str">
        <f t="shared" si="1"/>
        <v>RIZALPililla</v>
      </c>
      <c r="D71" s="47" t="s">
        <v>61</v>
      </c>
      <c r="E71" s="47" t="s">
        <v>2473</v>
      </c>
      <c r="H71" s="10">
        <v>0</v>
      </c>
      <c r="J71" s="10">
        <v>385.15</v>
      </c>
      <c r="K71" s="10">
        <v>385.15</v>
      </c>
      <c r="L71" s="10">
        <v>29.5</v>
      </c>
      <c r="N71" s="10">
        <v>29.5</v>
      </c>
      <c r="Q71" s="10">
        <v>0</v>
      </c>
      <c r="S71" s="10">
        <v>12</v>
      </c>
      <c r="T71" s="10">
        <v>12</v>
      </c>
      <c r="W71" s="10">
        <v>0</v>
      </c>
      <c r="X71" s="10">
        <v>1</v>
      </c>
      <c r="Z71" s="10">
        <v>1</v>
      </c>
      <c r="AA71" s="10">
        <v>19.5</v>
      </c>
      <c r="AC71" s="10">
        <v>19.5</v>
      </c>
      <c r="AF71" s="10">
        <v>0</v>
      </c>
      <c r="AI71" s="10">
        <v>0</v>
      </c>
      <c r="AL71" s="10">
        <v>0</v>
      </c>
      <c r="AO71" s="10">
        <v>0</v>
      </c>
      <c r="AR71" s="10">
        <v>0</v>
      </c>
      <c r="AS71" s="10">
        <v>349.6</v>
      </c>
      <c r="AU71" s="10">
        <v>349.6</v>
      </c>
    </row>
    <row r="72" spans="1:47" x14ac:dyDescent="0.25">
      <c r="A72" s="21" t="str">
        <f>INDEX(admin_boundaries!C:C,MATCH(region_4a!C72,admin_boundaries!A:A,0))</f>
        <v>PH045808000</v>
      </c>
      <c r="B72" s="21" t="str">
        <f>INDEX(admin_boundaries!E:E,MATCH(region_4a!D72,admin_boundaries!D:D,0))</f>
        <v>PH045800000</v>
      </c>
      <c r="C72" s="21" t="str">
        <f t="shared" si="1"/>
        <v>RIZALRodriguez</v>
      </c>
      <c r="D72" s="47" t="s">
        <v>61</v>
      </c>
      <c r="E72" s="47" t="s">
        <v>2600</v>
      </c>
      <c r="H72" s="10">
        <v>0</v>
      </c>
      <c r="J72" s="10">
        <v>25</v>
      </c>
      <c r="K72" s="10">
        <v>25</v>
      </c>
      <c r="N72" s="10">
        <v>0</v>
      </c>
      <c r="Q72" s="10">
        <v>0</v>
      </c>
      <c r="T72" s="10">
        <v>0</v>
      </c>
      <c r="W72" s="10">
        <v>0</v>
      </c>
      <c r="Z72" s="10">
        <v>0</v>
      </c>
      <c r="AA72" s="10">
        <v>0.5</v>
      </c>
      <c r="AC72" s="10">
        <v>0.5</v>
      </c>
      <c r="AE72" s="10">
        <v>10</v>
      </c>
      <c r="AF72" s="10">
        <v>10</v>
      </c>
      <c r="AI72" s="10">
        <v>0</v>
      </c>
      <c r="AL72" s="10">
        <v>0</v>
      </c>
      <c r="AN72" s="10">
        <v>12</v>
      </c>
      <c r="AO72" s="10">
        <v>12</v>
      </c>
      <c r="AP72" s="10">
        <v>1.5</v>
      </c>
      <c r="AR72" s="10">
        <v>1.5</v>
      </c>
      <c r="AS72" s="10">
        <v>20</v>
      </c>
      <c r="AU72" s="10">
        <v>20</v>
      </c>
    </row>
    <row r="73" spans="1:47" x14ac:dyDescent="0.25">
      <c r="A73" s="21" t="str">
        <f>INDEX(admin_boundaries!C:C,MATCH(region_4a!C73,admin_boundaries!A:A,0))</f>
        <v>PH045811000</v>
      </c>
      <c r="B73" s="21" t="str">
        <f>INDEX(admin_boundaries!E:E,MATCH(region_4a!D73,admin_boundaries!D:D,0))</f>
        <v>PH045800000</v>
      </c>
      <c r="C73" s="21" t="str">
        <f t="shared" si="1"/>
        <v>RIZALSan Mateo</v>
      </c>
      <c r="D73" s="47" t="s">
        <v>61</v>
      </c>
      <c r="E73" s="47" t="s">
        <v>2778</v>
      </c>
      <c r="H73" s="10">
        <v>0</v>
      </c>
      <c r="I73" s="10">
        <v>9</v>
      </c>
      <c r="K73" s="10">
        <v>9</v>
      </c>
      <c r="L73" s="10">
        <v>3.5</v>
      </c>
      <c r="N73" s="10">
        <v>3.5</v>
      </c>
      <c r="Q73" s="10">
        <v>0</v>
      </c>
      <c r="T73" s="10">
        <v>0</v>
      </c>
      <c r="W73" s="10">
        <v>0</v>
      </c>
      <c r="Z73" s="10">
        <v>0</v>
      </c>
      <c r="AA73" s="10">
        <v>17.5</v>
      </c>
      <c r="AC73" s="10">
        <v>17.5</v>
      </c>
      <c r="AF73" s="10">
        <v>0</v>
      </c>
      <c r="AI73" s="10">
        <v>0</v>
      </c>
      <c r="AL73" s="10">
        <v>0</v>
      </c>
      <c r="AO73" s="10">
        <v>0</v>
      </c>
      <c r="AQ73" s="10">
        <v>15</v>
      </c>
      <c r="AR73" s="10">
        <v>15</v>
      </c>
      <c r="AS73" s="10">
        <v>42.5</v>
      </c>
      <c r="AU73" s="10">
        <v>42.5</v>
      </c>
    </row>
    <row r="74" spans="1:47" x14ac:dyDescent="0.25">
      <c r="A74" s="21" t="str">
        <f>INDEX(admin_boundaries!C:C,MATCH(region_4a!C74,admin_boundaries!A:A,0))</f>
        <v>PH045812000</v>
      </c>
      <c r="B74" s="21" t="str">
        <f>INDEX(admin_boundaries!E:E,MATCH(region_4a!D74,admin_boundaries!D:D,0))</f>
        <v>PH045800000</v>
      </c>
      <c r="C74" s="21" t="str">
        <f t="shared" si="1"/>
        <v>RIZALTanay</v>
      </c>
      <c r="D74" s="47" t="s">
        <v>61</v>
      </c>
      <c r="E74" s="47" t="s">
        <v>3145</v>
      </c>
      <c r="H74" s="10">
        <v>0</v>
      </c>
      <c r="I74" s="10">
        <v>0.5</v>
      </c>
      <c r="J74" s="10">
        <v>45.3</v>
      </c>
      <c r="K74" s="10">
        <v>45.8</v>
      </c>
      <c r="N74" s="10">
        <v>0</v>
      </c>
      <c r="Q74" s="10">
        <v>0</v>
      </c>
      <c r="R74" s="10">
        <v>5.12</v>
      </c>
      <c r="T74" s="10">
        <v>5.12</v>
      </c>
      <c r="W74" s="10">
        <v>0</v>
      </c>
      <c r="Z74" s="10">
        <v>0</v>
      </c>
      <c r="AA74" s="10">
        <v>0.5</v>
      </c>
      <c r="AB74" s="10">
        <v>0.5</v>
      </c>
      <c r="AC74" s="10">
        <v>1</v>
      </c>
      <c r="AE74" s="10">
        <v>1.7</v>
      </c>
      <c r="AF74" s="10">
        <v>1.7</v>
      </c>
      <c r="AI74" s="10">
        <v>0</v>
      </c>
      <c r="AL74" s="10">
        <v>0</v>
      </c>
      <c r="AM74" s="10">
        <v>6.5</v>
      </c>
      <c r="AO74" s="10">
        <v>6.5</v>
      </c>
      <c r="AP74" s="10">
        <v>28.9</v>
      </c>
      <c r="AR74" s="10">
        <v>28.9</v>
      </c>
      <c r="AS74" s="10">
        <v>65</v>
      </c>
      <c r="AU74" s="10">
        <v>65</v>
      </c>
    </row>
    <row r="75" spans="1:47" x14ac:dyDescent="0.25">
      <c r="A75" s="21" t="str">
        <f>INDEX(admin_boundaries!C:C,MATCH(region_4a!C75,admin_boundaries!A:A,0))</f>
        <v>PH045813000</v>
      </c>
      <c r="B75" s="21" t="str">
        <f>INDEX(admin_boundaries!E:E,MATCH(region_4a!D75,admin_boundaries!D:D,0))</f>
        <v>PH045800000</v>
      </c>
      <c r="C75" s="21" t="str">
        <f t="shared" si="1"/>
        <v>RIZALTaytay</v>
      </c>
      <c r="D75" s="47" t="s">
        <v>61</v>
      </c>
      <c r="E75" s="47" t="s">
        <v>3175</v>
      </c>
      <c r="H75" s="10">
        <v>0</v>
      </c>
      <c r="K75" s="10">
        <v>0</v>
      </c>
      <c r="N75" s="10">
        <v>0</v>
      </c>
      <c r="Q75" s="10">
        <v>0</v>
      </c>
      <c r="T75" s="10">
        <v>0</v>
      </c>
      <c r="W75" s="10">
        <v>0</v>
      </c>
      <c r="Z75" s="10">
        <v>0</v>
      </c>
      <c r="AC75" s="10">
        <v>0</v>
      </c>
      <c r="AF75" s="10">
        <v>0</v>
      </c>
      <c r="AI75" s="10">
        <v>0</v>
      </c>
      <c r="AL75" s="10">
        <v>0</v>
      </c>
      <c r="AM75" s="10">
        <v>0.7</v>
      </c>
      <c r="AO75" s="10">
        <v>0.7</v>
      </c>
      <c r="AR75" s="10">
        <v>0</v>
      </c>
      <c r="AS75" s="10">
        <v>5</v>
      </c>
      <c r="AT75" s="10">
        <v>0.5</v>
      </c>
      <c r="AU75" s="10">
        <v>5.5</v>
      </c>
    </row>
    <row r="76" spans="1:47" x14ac:dyDescent="0.25">
      <c r="A76" s="21" t="str">
        <f>INDEX(admin_boundaries!C:C,MATCH(region_4a!C76,admin_boundaries!A:A,0))</f>
        <v>PH045814000</v>
      </c>
      <c r="B76" s="21" t="str">
        <f>INDEX(admin_boundaries!E:E,MATCH(region_4a!D76,admin_boundaries!D:D,0))</f>
        <v>PH045800000</v>
      </c>
      <c r="C76" s="21" t="str">
        <f t="shared" si="1"/>
        <v>RIZALTeresa</v>
      </c>
      <c r="D76" s="47" t="s">
        <v>61</v>
      </c>
      <c r="E76" s="47" t="s">
        <v>3182</v>
      </c>
      <c r="H76" s="10">
        <v>0</v>
      </c>
      <c r="J76" s="10">
        <v>336</v>
      </c>
      <c r="K76" s="10">
        <v>336</v>
      </c>
      <c r="N76" s="10">
        <v>0</v>
      </c>
      <c r="Q76" s="10">
        <v>0</v>
      </c>
      <c r="S76" s="10">
        <v>105.5</v>
      </c>
      <c r="T76" s="10">
        <v>105.5</v>
      </c>
      <c r="W76" s="10">
        <v>0</v>
      </c>
      <c r="Z76" s="10">
        <v>0</v>
      </c>
      <c r="AA76" s="10">
        <v>0.7</v>
      </c>
      <c r="AC76" s="10">
        <v>0.7</v>
      </c>
      <c r="AF76" s="10">
        <v>0</v>
      </c>
      <c r="AI76" s="10">
        <v>0</v>
      </c>
      <c r="AK76" s="10">
        <v>2.4</v>
      </c>
      <c r="AL76" s="10">
        <v>2.4</v>
      </c>
      <c r="AN76" s="10">
        <v>4.58</v>
      </c>
      <c r="AO76" s="10">
        <v>4.58</v>
      </c>
      <c r="AQ76" s="10">
        <v>25.35</v>
      </c>
      <c r="AR76" s="10">
        <v>25.35</v>
      </c>
      <c r="AT76" s="10">
        <v>40.15</v>
      </c>
      <c r="AU76" s="10">
        <v>40.15</v>
      </c>
    </row>
    <row r="77" spans="1:47" x14ac:dyDescent="0.25">
      <c r="A77" s="21" t="str">
        <f>INDEX(admin_boundaries!C:C,MATCH(region_4a!C77,admin_boundaries!A:A,0))</f>
        <v>PH045606000</v>
      </c>
      <c r="B77" s="21" t="str">
        <f>INDEX(admin_boundaries!E:E,MATCH(region_4a!D77,admin_boundaries!D:D,0))</f>
        <v>PH045600000</v>
      </c>
      <c r="C77" s="21" t="str">
        <f t="shared" si="1"/>
        <v>QUEZONBurdeos</v>
      </c>
      <c r="D77" s="47" t="s">
        <v>3526</v>
      </c>
      <c r="E77" s="47" t="s">
        <v>761</v>
      </c>
      <c r="H77" s="10">
        <v>0</v>
      </c>
      <c r="K77" s="10">
        <v>0</v>
      </c>
      <c r="L77" s="10">
        <v>35.5</v>
      </c>
      <c r="N77" s="10">
        <v>35.5</v>
      </c>
      <c r="Q77" s="10">
        <v>0</v>
      </c>
      <c r="T77" s="10">
        <v>0</v>
      </c>
      <c r="W77" s="10">
        <v>0</v>
      </c>
      <c r="Z77" s="10">
        <v>0</v>
      </c>
      <c r="AC77" s="10">
        <v>0</v>
      </c>
      <c r="AF77" s="10">
        <v>0</v>
      </c>
      <c r="AI77" s="10">
        <v>0</v>
      </c>
      <c r="AL77" s="10">
        <v>0</v>
      </c>
      <c r="AO77" s="10">
        <v>0</v>
      </c>
      <c r="AR77" s="10">
        <v>0</v>
      </c>
      <c r="AU77" s="10">
        <v>0</v>
      </c>
    </row>
    <row r="78" spans="1:47" x14ac:dyDescent="0.25">
      <c r="A78" s="21" t="str">
        <f>INDEX(admin_boundaries!C:C,MATCH(region_4a!C78,admin_boundaries!A:A,0))</f>
        <v>PH045617000</v>
      </c>
      <c r="B78" s="21" t="str">
        <f>INDEX(admin_boundaries!E:E,MATCH(region_4a!D78,admin_boundaries!D:D,0))</f>
        <v>PH045600000</v>
      </c>
      <c r="C78" s="21" t="str">
        <f t="shared" si="1"/>
        <v>QUEZONGeneral Nakar</v>
      </c>
      <c r="D78" s="47" t="s">
        <v>3526</v>
      </c>
      <c r="E78" s="22" t="s">
        <v>1391</v>
      </c>
      <c r="H78" s="10">
        <v>0</v>
      </c>
      <c r="I78" s="10">
        <v>235.9</v>
      </c>
      <c r="J78" s="10">
        <v>85.63</v>
      </c>
      <c r="K78" s="10">
        <v>321.52999999999997</v>
      </c>
      <c r="N78" s="10">
        <v>0</v>
      </c>
      <c r="O78" s="10">
        <v>589</v>
      </c>
      <c r="Q78" s="10">
        <v>589</v>
      </c>
      <c r="S78" s="10">
        <v>45.25</v>
      </c>
      <c r="T78" s="10">
        <v>45.25</v>
      </c>
      <c r="W78" s="10">
        <v>0</v>
      </c>
      <c r="Z78" s="10">
        <v>0</v>
      </c>
      <c r="AB78" s="10">
        <v>100</v>
      </c>
      <c r="AC78" s="10">
        <v>100</v>
      </c>
      <c r="AF78" s="10">
        <v>0</v>
      </c>
      <c r="AH78" s="10">
        <v>25</v>
      </c>
      <c r="AI78" s="10">
        <v>25</v>
      </c>
      <c r="AL78" s="10">
        <v>0</v>
      </c>
      <c r="AO78" s="10">
        <v>0</v>
      </c>
      <c r="AQ78" s="10">
        <v>7.5</v>
      </c>
      <c r="AR78" s="10">
        <v>7.5</v>
      </c>
      <c r="AU78" s="10">
        <v>0</v>
      </c>
    </row>
    <row r="79" spans="1:47" x14ac:dyDescent="0.25">
      <c r="A79" s="21" t="str">
        <f>INDEX(admin_boundaries!C:C,MATCH(region_4a!C79,admin_boundaries!A:A,0))</f>
        <v>PH045620000</v>
      </c>
      <c r="B79" s="21" t="str">
        <f>INDEX(admin_boundaries!E:E,MATCH(region_4a!D79,admin_boundaries!D:D,0))</f>
        <v>PH045600000</v>
      </c>
      <c r="C79" s="21" t="str">
        <f t="shared" si="1"/>
        <v>QUEZONInfanta</v>
      </c>
      <c r="D79" s="47" t="s">
        <v>3526</v>
      </c>
      <c r="E79" s="47" t="s">
        <v>1522</v>
      </c>
      <c r="H79" s="10">
        <v>0</v>
      </c>
      <c r="I79" s="10">
        <v>290.81</v>
      </c>
      <c r="J79" s="10">
        <v>91.23</v>
      </c>
      <c r="K79" s="10">
        <v>382.04</v>
      </c>
      <c r="L79" s="10">
        <v>450</v>
      </c>
      <c r="N79" s="10">
        <v>450</v>
      </c>
      <c r="Q79" s="10">
        <v>0</v>
      </c>
      <c r="T79" s="10">
        <v>0</v>
      </c>
      <c r="W79" s="10">
        <v>0</v>
      </c>
      <c r="Z79" s="10">
        <v>0</v>
      </c>
      <c r="AC79" s="10">
        <v>0</v>
      </c>
      <c r="AE79" s="10">
        <v>183</v>
      </c>
      <c r="AF79" s="10">
        <v>183</v>
      </c>
      <c r="AH79" s="10">
        <v>467.13</v>
      </c>
      <c r="AI79" s="10">
        <v>467.13</v>
      </c>
      <c r="AK79" s="10">
        <v>42.25</v>
      </c>
      <c r="AL79" s="10">
        <v>42.25</v>
      </c>
      <c r="AN79" s="10">
        <v>179.1</v>
      </c>
      <c r="AO79" s="10">
        <v>179.1</v>
      </c>
      <c r="AR79" s="10">
        <v>0</v>
      </c>
      <c r="AT79" s="10">
        <v>35.57</v>
      </c>
      <c r="AU79" s="10">
        <v>35.57</v>
      </c>
    </row>
    <row r="80" spans="1:47" x14ac:dyDescent="0.25">
      <c r="A80" s="21" t="str">
        <f>INDEX(admin_boundaries!C:C,MATCH(region_4a!C80,admin_boundaries!A:A,0))</f>
        <v>PH045621000</v>
      </c>
      <c r="B80" s="21" t="str">
        <f>INDEX(admin_boundaries!E:E,MATCH(region_4a!D80,admin_boundaries!D:D,0))</f>
        <v>PH045600000</v>
      </c>
      <c r="C80" s="21" t="str">
        <f t="shared" si="1"/>
        <v>QUEZONJomalig</v>
      </c>
      <c r="D80" s="47" t="s">
        <v>3526</v>
      </c>
      <c r="E80" s="47" t="s">
        <v>1580</v>
      </c>
      <c r="H80" s="10">
        <v>0</v>
      </c>
      <c r="K80" s="10">
        <v>0</v>
      </c>
      <c r="N80" s="10">
        <v>0</v>
      </c>
      <c r="Q80" s="10">
        <v>0</v>
      </c>
      <c r="T80" s="10">
        <v>0</v>
      </c>
      <c r="W80" s="10">
        <v>0</v>
      </c>
      <c r="Z80" s="10">
        <v>0</v>
      </c>
      <c r="AC80" s="10">
        <v>0</v>
      </c>
      <c r="AF80" s="10">
        <v>0</v>
      </c>
      <c r="AI80" s="10">
        <v>0</v>
      </c>
      <c r="AL80" s="10">
        <v>0</v>
      </c>
      <c r="AO80" s="10">
        <v>0</v>
      </c>
      <c r="AR80" s="10">
        <v>0</v>
      </c>
      <c r="AS80" s="10">
        <v>47</v>
      </c>
      <c r="AU80" s="10">
        <v>47</v>
      </c>
    </row>
    <row r="81" spans="1:47" x14ac:dyDescent="0.25">
      <c r="A81" s="21" t="str">
        <f>INDEX(admin_boundaries!C:C,MATCH(region_4a!C81,admin_boundaries!A:A,0))</f>
        <v>PH045623000</v>
      </c>
      <c r="B81" s="21" t="str">
        <f>INDEX(admin_boundaries!E:E,MATCH(region_4a!D81,admin_boundaries!D:D,0))</f>
        <v>PH045600000</v>
      </c>
      <c r="C81" s="21" t="str">
        <f t="shared" si="1"/>
        <v>QUEZONLucban</v>
      </c>
      <c r="D81" s="47" t="s">
        <v>3526</v>
      </c>
      <c r="E81" s="47" t="s">
        <v>1860</v>
      </c>
      <c r="H81" s="10">
        <v>0</v>
      </c>
      <c r="K81" s="10">
        <v>0</v>
      </c>
      <c r="L81" s="10">
        <v>742</v>
      </c>
      <c r="N81" s="10">
        <v>742</v>
      </c>
      <c r="O81" s="10">
        <v>1.5</v>
      </c>
      <c r="Q81" s="10">
        <v>1.5</v>
      </c>
      <c r="T81" s="10">
        <v>0</v>
      </c>
      <c r="W81" s="10">
        <v>0</v>
      </c>
      <c r="Z81" s="10">
        <v>0</v>
      </c>
      <c r="AB81" s="10">
        <v>1266.82</v>
      </c>
      <c r="AC81" s="10">
        <v>1266.82</v>
      </c>
      <c r="AF81" s="10">
        <v>0</v>
      </c>
      <c r="AH81" s="10">
        <v>3</v>
      </c>
      <c r="AI81" s="10">
        <v>3</v>
      </c>
      <c r="AL81" s="10">
        <v>0</v>
      </c>
      <c r="AN81" s="10">
        <v>13</v>
      </c>
      <c r="AO81" s="10">
        <v>13</v>
      </c>
      <c r="AR81" s="10">
        <v>0</v>
      </c>
      <c r="AS81" s="10">
        <v>2</v>
      </c>
      <c r="AU81" s="10">
        <v>2</v>
      </c>
    </row>
    <row r="82" spans="1:47" x14ac:dyDescent="0.25">
      <c r="A82" s="21" t="str">
        <f>INDEX(admin_boundaries!C:C,MATCH(region_4a!C82,admin_boundaries!A:A,0))</f>
        <v>PH045627000</v>
      </c>
      <c r="B82" s="21" t="str">
        <f>INDEX(admin_boundaries!E:E,MATCH(region_4a!D82,admin_boundaries!D:D,0))</f>
        <v>PH045600000</v>
      </c>
      <c r="C82" s="21" t="str">
        <f t="shared" si="1"/>
        <v>QUEZONMauban</v>
      </c>
      <c r="D82" s="47" t="s">
        <v>3526</v>
      </c>
      <c r="E82" s="47" t="s">
        <v>2127</v>
      </c>
      <c r="H82" s="10">
        <v>0</v>
      </c>
      <c r="K82" s="10">
        <v>0</v>
      </c>
      <c r="N82" s="10">
        <v>0</v>
      </c>
      <c r="Q82" s="10">
        <v>0</v>
      </c>
      <c r="T82" s="10">
        <v>0</v>
      </c>
      <c r="W82" s="10">
        <v>0</v>
      </c>
      <c r="Z82" s="10">
        <v>0</v>
      </c>
      <c r="AC82" s="10">
        <v>0</v>
      </c>
      <c r="AF82" s="10">
        <v>0</v>
      </c>
      <c r="AG82" s="10">
        <v>1</v>
      </c>
      <c r="AH82" s="10">
        <v>26.23</v>
      </c>
      <c r="AI82" s="10">
        <v>27.23</v>
      </c>
      <c r="AL82" s="10">
        <v>0</v>
      </c>
      <c r="AO82" s="10">
        <v>0</v>
      </c>
      <c r="AR82" s="10">
        <v>0</v>
      </c>
      <c r="AS82" s="10">
        <v>4.5</v>
      </c>
      <c r="AU82" s="10">
        <v>4.5</v>
      </c>
    </row>
    <row r="83" spans="1:47" x14ac:dyDescent="0.25">
      <c r="A83" s="21" t="str">
        <f>INDEX(admin_boundaries!C:C,MATCH(region_4a!C83,admin_boundaries!A:A,0))</f>
        <v>PH045630000</v>
      </c>
      <c r="B83" s="21" t="str">
        <f>INDEX(admin_boundaries!E:E,MATCH(region_4a!D83,admin_boundaries!D:D,0))</f>
        <v>PH045600000</v>
      </c>
      <c r="C83" s="21" t="str">
        <f t="shared" si="1"/>
        <v>QUEZONPagbilao</v>
      </c>
      <c r="D83" s="47" t="s">
        <v>3526</v>
      </c>
      <c r="E83" s="47" t="s">
        <v>2323</v>
      </c>
      <c r="H83" s="10">
        <v>0</v>
      </c>
      <c r="K83" s="10">
        <v>0</v>
      </c>
      <c r="L83" s="10">
        <v>710</v>
      </c>
      <c r="N83" s="10">
        <v>710</v>
      </c>
      <c r="O83" s="10">
        <v>13</v>
      </c>
      <c r="P83" s="10">
        <v>3</v>
      </c>
      <c r="Q83" s="10">
        <v>16</v>
      </c>
      <c r="T83" s="10">
        <v>0</v>
      </c>
      <c r="W83" s="10">
        <v>0</v>
      </c>
      <c r="Z83" s="10">
        <v>0</v>
      </c>
      <c r="AC83" s="10">
        <v>0</v>
      </c>
      <c r="AD83" s="10">
        <v>52.15</v>
      </c>
      <c r="AE83" s="10">
        <v>30.5</v>
      </c>
      <c r="AF83" s="10">
        <v>82.65</v>
      </c>
      <c r="AG83" s="10">
        <v>20</v>
      </c>
      <c r="AH83" s="10">
        <v>114.5</v>
      </c>
      <c r="AI83" s="10">
        <v>134.5</v>
      </c>
      <c r="AL83" s="10">
        <v>0</v>
      </c>
      <c r="AM83" s="10">
        <v>65.25</v>
      </c>
      <c r="AN83" s="10">
        <v>1</v>
      </c>
      <c r="AO83" s="10">
        <v>66.25</v>
      </c>
      <c r="AP83" s="10">
        <v>0.3</v>
      </c>
      <c r="AQ83" s="10">
        <v>1.03</v>
      </c>
      <c r="AR83" s="10">
        <v>1.33</v>
      </c>
      <c r="AU83" s="10">
        <v>0</v>
      </c>
    </row>
    <row r="84" spans="1:47" x14ac:dyDescent="0.25">
      <c r="A84" s="21" t="str">
        <f>INDEX(admin_boundaries!C:C,MATCH(region_4a!C84,admin_boundaries!A:A,0))</f>
        <v>PH045631000</v>
      </c>
      <c r="B84" s="21" t="str">
        <f>INDEX(admin_boundaries!E:E,MATCH(region_4a!D84,admin_boundaries!D:D,0))</f>
        <v>PH045600000</v>
      </c>
      <c r="C84" s="21" t="str">
        <f t="shared" si="1"/>
        <v>QUEZONPanukulan</v>
      </c>
      <c r="D84" s="47" t="s">
        <v>3526</v>
      </c>
      <c r="E84" s="47" t="s">
        <v>2400</v>
      </c>
      <c r="H84" s="10">
        <v>0</v>
      </c>
      <c r="K84" s="10">
        <v>0</v>
      </c>
      <c r="N84" s="10">
        <v>0</v>
      </c>
      <c r="Q84" s="10">
        <v>0</v>
      </c>
      <c r="T84" s="10">
        <v>0</v>
      </c>
      <c r="U84" s="13"/>
      <c r="V84" s="43">
        <v>40</v>
      </c>
      <c r="W84" s="43">
        <v>40</v>
      </c>
      <c r="X84" s="13"/>
      <c r="Y84" s="43"/>
      <c r="Z84" s="43"/>
      <c r="AC84" s="10">
        <v>0</v>
      </c>
      <c r="AF84" s="10">
        <v>0</v>
      </c>
      <c r="AG84" s="10">
        <v>1.5</v>
      </c>
      <c r="AI84" s="10">
        <v>1.5</v>
      </c>
      <c r="AL84" s="10">
        <v>0</v>
      </c>
      <c r="AO84" s="10">
        <v>0</v>
      </c>
      <c r="AR84" s="10">
        <v>0</v>
      </c>
      <c r="AU84" s="10">
        <v>0</v>
      </c>
    </row>
    <row r="85" spans="1:47" x14ac:dyDescent="0.25">
      <c r="A85" s="21" t="str">
        <f>INDEX(admin_boundaries!C:C,MATCH(region_4a!C85,admin_boundaries!A:A,0))</f>
        <v>PH045636000</v>
      </c>
      <c r="B85" s="21" t="str">
        <f>INDEX(admin_boundaries!E:E,MATCH(region_4a!D85,admin_boundaries!D:D,0))</f>
        <v>PH045600000</v>
      </c>
      <c r="C85" s="21" t="str">
        <f t="shared" si="1"/>
        <v>QUEZONPolillo</v>
      </c>
      <c r="D85" s="47" t="s">
        <v>3526</v>
      </c>
      <c r="E85" s="47" t="s">
        <v>2509</v>
      </c>
      <c r="H85" s="10">
        <v>0</v>
      </c>
      <c r="J85" s="10">
        <v>49</v>
      </c>
      <c r="K85" s="10">
        <v>49</v>
      </c>
      <c r="L85" s="10">
        <v>55</v>
      </c>
      <c r="N85" s="10">
        <v>55</v>
      </c>
      <c r="Q85" s="10">
        <v>0</v>
      </c>
      <c r="S85" s="10">
        <v>12</v>
      </c>
      <c r="T85" s="10">
        <v>12</v>
      </c>
      <c r="W85" s="10">
        <v>0</v>
      </c>
      <c r="Z85" s="10">
        <v>0</v>
      </c>
      <c r="AC85" s="10">
        <v>0</v>
      </c>
      <c r="AF85" s="10">
        <v>0</v>
      </c>
      <c r="AG85" s="10">
        <v>22</v>
      </c>
      <c r="AH85" s="10">
        <v>36.5</v>
      </c>
      <c r="AI85" s="10">
        <v>58.5</v>
      </c>
      <c r="AL85" s="10">
        <v>0</v>
      </c>
      <c r="AO85" s="10">
        <v>0</v>
      </c>
      <c r="AR85" s="10">
        <v>0</v>
      </c>
      <c r="AU85" s="10">
        <v>0</v>
      </c>
    </row>
    <row r="86" spans="1:47" x14ac:dyDescent="0.25">
      <c r="A86" s="21" t="str">
        <f>INDEX(admin_boundaries!C:C,MATCH(region_4a!C86,admin_boundaries!A:A,0))</f>
        <v>PH045638000</v>
      </c>
      <c r="B86" s="21" t="str">
        <f>INDEX(admin_boundaries!E:E,MATCH(region_4a!D86,admin_boundaries!D:D,0))</f>
        <v>PH045600000</v>
      </c>
      <c r="C86" s="21" t="str">
        <f t="shared" si="1"/>
        <v>QUEZONReal</v>
      </c>
      <c r="D86" s="47" t="s">
        <v>3526</v>
      </c>
      <c r="E86" s="47" t="s">
        <v>2587</v>
      </c>
      <c r="H86" s="10">
        <v>0</v>
      </c>
      <c r="K86" s="10">
        <v>0</v>
      </c>
      <c r="N86" s="10">
        <v>0</v>
      </c>
      <c r="Q86" s="10">
        <v>0</v>
      </c>
      <c r="R86" s="10">
        <v>35</v>
      </c>
      <c r="T86" s="10">
        <v>35</v>
      </c>
      <c r="W86" s="10">
        <v>0</v>
      </c>
      <c r="Z86" s="10">
        <v>0</v>
      </c>
      <c r="AA86" s="10">
        <v>40</v>
      </c>
      <c r="AC86" s="10">
        <v>40</v>
      </c>
      <c r="AE86" s="10">
        <v>40</v>
      </c>
      <c r="AF86" s="10">
        <v>40</v>
      </c>
      <c r="AH86" s="10">
        <v>79.5</v>
      </c>
      <c r="AI86" s="10">
        <v>79.5</v>
      </c>
      <c r="AL86" s="10">
        <v>0</v>
      </c>
      <c r="AO86" s="10">
        <v>0</v>
      </c>
      <c r="AQ86" s="10">
        <v>10</v>
      </c>
      <c r="AR86" s="10">
        <v>10</v>
      </c>
      <c r="AU86" s="10">
        <v>0</v>
      </c>
    </row>
    <row r="87" spans="1:47" x14ac:dyDescent="0.25">
      <c r="A87" s="21" t="str">
        <f>INDEX(admin_boundaries!C:C,MATCH(region_4a!C87,admin_boundaries!A:A,0))</f>
        <v>PH045639000</v>
      </c>
      <c r="B87" s="21" t="str">
        <f>INDEX(admin_boundaries!E:E,MATCH(region_4a!D87,admin_boundaries!D:D,0))</f>
        <v>PH045600000</v>
      </c>
      <c r="C87" s="21" t="str">
        <f t="shared" si="1"/>
        <v>QUEZONSampaloc</v>
      </c>
      <c r="D87" s="47" t="s">
        <v>3526</v>
      </c>
      <c r="E87" s="47" t="s">
        <v>2664</v>
      </c>
      <c r="H87" s="10">
        <v>0</v>
      </c>
      <c r="K87" s="10">
        <v>0</v>
      </c>
      <c r="N87" s="10">
        <v>0</v>
      </c>
      <c r="Q87" s="10">
        <v>0</v>
      </c>
      <c r="T87" s="10">
        <v>0</v>
      </c>
      <c r="W87" s="10">
        <v>0</v>
      </c>
      <c r="Z87" s="10">
        <v>0</v>
      </c>
      <c r="AC87" s="10">
        <v>0</v>
      </c>
      <c r="AF87" s="10">
        <v>0</v>
      </c>
      <c r="AI87" s="10">
        <v>0</v>
      </c>
      <c r="AL87" s="10">
        <v>0</v>
      </c>
      <c r="AO87" s="10">
        <v>0</v>
      </c>
      <c r="AR87" s="10">
        <v>0</v>
      </c>
      <c r="AU87" s="10">
        <v>0</v>
      </c>
    </row>
    <row r="88" spans="1:47" x14ac:dyDescent="0.25">
      <c r="A88" s="21" t="str">
        <f>INDEX(admin_boundaries!C:C,MATCH(region_4a!C88,admin_boundaries!A:A,0))</f>
        <v>PH045647000</v>
      </c>
      <c r="B88" s="21" t="str">
        <f>INDEX(admin_boundaries!E:E,MATCH(region_4a!D88,admin_boundaries!D:D,0))</f>
        <v>PH045600000</v>
      </c>
      <c r="C88" s="21" t="str">
        <f t="shared" si="1"/>
        <v>QUEZONCity of Tayabas</v>
      </c>
      <c r="D88" s="47" t="s">
        <v>3526</v>
      </c>
      <c r="E88" s="22" t="s">
        <v>1107</v>
      </c>
      <c r="H88" s="10">
        <v>0</v>
      </c>
      <c r="J88" s="10">
        <v>120.35</v>
      </c>
      <c r="K88" s="10">
        <v>120.35</v>
      </c>
      <c r="N88" s="10">
        <v>0</v>
      </c>
      <c r="Q88" s="10">
        <v>0</v>
      </c>
      <c r="T88" s="10">
        <v>0</v>
      </c>
      <c r="W88" s="10">
        <v>0</v>
      </c>
      <c r="Z88" s="10">
        <v>0</v>
      </c>
      <c r="AC88" s="10">
        <v>0</v>
      </c>
      <c r="AF88" s="10">
        <v>0</v>
      </c>
      <c r="AG88" s="10">
        <v>2.25</v>
      </c>
      <c r="AH88" s="10">
        <v>11.25</v>
      </c>
      <c r="AI88" s="10">
        <v>13.5</v>
      </c>
      <c r="AL88" s="10">
        <v>0</v>
      </c>
      <c r="AO88" s="10">
        <v>0</v>
      </c>
      <c r="AP88" s="10">
        <v>14.5</v>
      </c>
      <c r="AQ88" s="10">
        <v>10.4</v>
      </c>
      <c r="AR88" s="10">
        <v>24.9</v>
      </c>
      <c r="AU88" s="10">
        <v>0</v>
      </c>
    </row>
    <row r="89" spans="1:47" x14ac:dyDescent="0.25">
      <c r="A89" s="21" t="str">
        <f>INDEX(admin_boundaries!C:C,MATCH(region_4a!C89,admin_boundaries!A:A,0))</f>
        <v>PH045608000</v>
      </c>
      <c r="B89" s="21" t="str">
        <f>INDEX(admin_boundaries!E:E,MATCH(region_4a!D89,admin_boundaries!D:D,0))</f>
        <v>PH045600000</v>
      </c>
      <c r="C89" s="21" t="str">
        <f t="shared" si="1"/>
        <v>QUEZONCandelaria</v>
      </c>
      <c r="D89" s="47" t="s">
        <v>3526</v>
      </c>
      <c r="E89" s="47" t="s">
        <v>882</v>
      </c>
      <c r="H89" s="10">
        <v>0</v>
      </c>
      <c r="I89" s="10">
        <v>38.5</v>
      </c>
      <c r="J89" s="10">
        <v>97</v>
      </c>
      <c r="K89" s="10">
        <v>135.5</v>
      </c>
      <c r="L89" s="10">
        <v>516</v>
      </c>
      <c r="N89" s="10">
        <v>516</v>
      </c>
      <c r="P89" s="10">
        <v>78.150000000000006</v>
      </c>
      <c r="Q89" s="10">
        <v>78.150000000000006</v>
      </c>
      <c r="R89" s="10">
        <v>1.25</v>
      </c>
      <c r="S89" s="10">
        <v>54.2</v>
      </c>
      <c r="T89" s="10">
        <v>55.45</v>
      </c>
      <c r="W89" s="10">
        <v>0</v>
      </c>
      <c r="Z89" s="10">
        <v>0</v>
      </c>
      <c r="AC89" s="10">
        <v>0</v>
      </c>
      <c r="AD89" s="10">
        <v>2.5</v>
      </c>
      <c r="AE89" s="10">
        <v>72.94</v>
      </c>
      <c r="AF89" s="10">
        <v>75.44</v>
      </c>
      <c r="AH89" s="10">
        <v>39.65</v>
      </c>
      <c r="AI89" s="10">
        <v>39.65</v>
      </c>
      <c r="AJ89" s="10">
        <v>1</v>
      </c>
      <c r="AK89" s="10">
        <v>51.7</v>
      </c>
      <c r="AL89" s="10">
        <v>52.7</v>
      </c>
      <c r="AM89" s="10">
        <v>10</v>
      </c>
      <c r="AN89" s="10">
        <v>70.650000000000006</v>
      </c>
      <c r="AO89" s="10">
        <v>80.650000000000006</v>
      </c>
      <c r="AP89" s="10">
        <v>1.9</v>
      </c>
      <c r="AQ89" s="10">
        <v>22.75</v>
      </c>
      <c r="AR89" s="10">
        <v>24.65</v>
      </c>
      <c r="AS89" s="10">
        <v>3.15</v>
      </c>
      <c r="AT89" s="10">
        <v>17.5</v>
      </c>
      <c r="AU89" s="10">
        <v>20.65</v>
      </c>
    </row>
    <row r="90" spans="1:47" x14ac:dyDescent="0.25">
      <c r="A90" s="21" t="str">
        <f>INDEX(admin_boundaries!C:C,MATCH(region_4a!C90,admin_boundaries!A:A,0))</f>
        <v>PH045624000</v>
      </c>
      <c r="B90" s="21" t="str">
        <f>INDEX(admin_boundaries!E:E,MATCH(region_4a!D90,admin_boundaries!D:D,0))</f>
        <v>PH045600000</v>
      </c>
      <c r="C90" s="21" t="str">
        <f t="shared" si="1"/>
        <v>QUEZONLucena City</v>
      </c>
      <c r="D90" s="47" t="s">
        <v>3526</v>
      </c>
      <c r="E90" s="47" t="s">
        <v>1862</v>
      </c>
      <c r="H90" s="10">
        <v>0</v>
      </c>
      <c r="K90" s="10">
        <v>0</v>
      </c>
      <c r="L90" s="10">
        <v>203.6</v>
      </c>
      <c r="N90" s="10">
        <v>203.6</v>
      </c>
      <c r="P90" s="10">
        <v>15</v>
      </c>
      <c r="Q90" s="10">
        <v>15</v>
      </c>
      <c r="T90" s="10">
        <v>0</v>
      </c>
      <c r="W90" s="10">
        <v>0</v>
      </c>
      <c r="Z90" s="10">
        <v>0</v>
      </c>
      <c r="AC90" s="10">
        <v>0</v>
      </c>
      <c r="AF90" s="10">
        <v>0</v>
      </c>
      <c r="AH90" s="10">
        <v>259.2</v>
      </c>
      <c r="AI90" s="10">
        <v>259.2</v>
      </c>
      <c r="AL90" s="10">
        <v>0</v>
      </c>
      <c r="AN90" s="10">
        <v>385.1</v>
      </c>
      <c r="AO90" s="10">
        <v>385.1</v>
      </c>
      <c r="AR90" s="10">
        <v>0</v>
      </c>
      <c r="AU90" s="10">
        <v>0</v>
      </c>
    </row>
    <row r="91" spans="1:47" x14ac:dyDescent="0.25">
      <c r="A91" s="21" t="str">
        <f>INDEX(admin_boundaries!C:C,MATCH(region_4a!C91,admin_boundaries!A:A,0))</f>
        <v>PH045641000</v>
      </c>
      <c r="B91" s="21" t="str">
        <f>INDEX(admin_boundaries!E:E,MATCH(region_4a!D91,admin_boundaries!D:D,0))</f>
        <v>PH045600000</v>
      </c>
      <c r="C91" s="21" t="str">
        <f t="shared" si="1"/>
        <v>QUEZONSan Antonio</v>
      </c>
      <c r="D91" s="47" t="s">
        <v>3526</v>
      </c>
      <c r="E91" s="47" t="s">
        <v>2675</v>
      </c>
      <c r="H91" s="10">
        <v>0</v>
      </c>
      <c r="J91" s="10">
        <v>210</v>
      </c>
      <c r="K91" s="10">
        <v>210</v>
      </c>
      <c r="N91" s="10">
        <v>0</v>
      </c>
      <c r="O91" s="10">
        <v>145.5</v>
      </c>
      <c r="Q91" s="10">
        <v>145.5</v>
      </c>
      <c r="T91" s="10">
        <v>0</v>
      </c>
      <c r="W91" s="10">
        <v>0</v>
      </c>
      <c r="Z91" s="10">
        <v>0</v>
      </c>
      <c r="AB91" s="10">
        <v>74.75</v>
      </c>
      <c r="AC91" s="10">
        <v>74.75</v>
      </c>
      <c r="AE91" s="10">
        <v>20</v>
      </c>
      <c r="AF91" s="10">
        <v>20</v>
      </c>
      <c r="AI91" s="10">
        <v>0</v>
      </c>
      <c r="AL91" s="10">
        <v>0</v>
      </c>
      <c r="AM91" s="10">
        <v>392.67</v>
      </c>
      <c r="AN91" s="10">
        <v>35.700000000000003</v>
      </c>
      <c r="AO91" s="10">
        <v>428.37</v>
      </c>
      <c r="AP91" s="10">
        <v>23.8</v>
      </c>
      <c r="AR91" s="10">
        <v>23.8</v>
      </c>
      <c r="AU91" s="10">
        <v>0</v>
      </c>
    </row>
    <row r="92" spans="1:47" x14ac:dyDescent="0.25">
      <c r="A92" s="21" t="str">
        <f>INDEX(admin_boundaries!C:C,MATCH(region_4a!C92,admin_boundaries!A:A,0))</f>
        <v>PH045645000</v>
      </c>
      <c r="B92" s="21" t="str">
        <f>INDEX(admin_boundaries!E:E,MATCH(region_4a!D92,admin_boundaries!D:D,0))</f>
        <v>PH045600000</v>
      </c>
      <c r="C92" s="21" t="str">
        <f t="shared" si="1"/>
        <v>QUEZONSariaya</v>
      </c>
      <c r="D92" s="47" t="s">
        <v>3526</v>
      </c>
      <c r="E92" s="47" t="s">
        <v>2926</v>
      </c>
      <c r="H92" s="10">
        <v>0</v>
      </c>
      <c r="J92" s="10">
        <v>112</v>
      </c>
      <c r="K92" s="10">
        <v>112</v>
      </c>
      <c r="L92" s="10">
        <v>795.3</v>
      </c>
      <c r="N92" s="10">
        <v>795.3</v>
      </c>
      <c r="Q92" s="10">
        <v>0</v>
      </c>
      <c r="T92" s="10">
        <v>0</v>
      </c>
      <c r="W92" s="10">
        <v>0</v>
      </c>
      <c r="Z92" s="10">
        <v>0</v>
      </c>
      <c r="AC92" s="10">
        <v>0</v>
      </c>
      <c r="AD92" s="10">
        <v>194.3</v>
      </c>
      <c r="AF92" s="10">
        <v>194.3</v>
      </c>
      <c r="AI92" s="10">
        <v>0</v>
      </c>
      <c r="AL92" s="10">
        <v>0</v>
      </c>
      <c r="AP92" s="10">
        <v>95.8</v>
      </c>
      <c r="AR92" s="10">
        <v>95.8</v>
      </c>
      <c r="AS92" s="10">
        <v>92.8</v>
      </c>
      <c r="AU92" s="10">
        <v>92.8</v>
      </c>
    </row>
    <row r="93" spans="1:47" x14ac:dyDescent="0.25">
      <c r="A93" s="21" t="str">
        <f>INDEX(admin_boundaries!C:C,MATCH(region_4a!C93,admin_boundaries!A:A,0))</f>
        <v>PH045648000</v>
      </c>
      <c r="B93" s="21" t="str">
        <f>INDEX(admin_boundaries!E:E,MATCH(region_4a!D93,admin_boundaries!D:D,0))</f>
        <v>PH045600000</v>
      </c>
      <c r="C93" s="21" t="str">
        <f t="shared" si="1"/>
        <v>QUEZONTiaong</v>
      </c>
      <c r="D93" s="47" t="s">
        <v>3526</v>
      </c>
      <c r="E93" s="47" t="s">
        <v>3186</v>
      </c>
      <c r="H93" s="10">
        <v>0</v>
      </c>
      <c r="I93" s="10">
        <v>74</v>
      </c>
      <c r="J93" s="10">
        <v>260.39999999999998</v>
      </c>
      <c r="K93" s="10">
        <v>334.4</v>
      </c>
      <c r="L93" s="10">
        <v>177</v>
      </c>
      <c r="N93" s="10">
        <v>177</v>
      </c>
      <c r="P93" s="10">
        <v>21.05</v>
      </c>
      <c r="Q93" s="10">
        <v>21.05</v>
      </c>
      <c r="T93" s="10">
        <v>0</v>
      </c>
      <c r="W93" s="10">
        <v>0</v>
      </c>
      <c r="Z93" s="10">
        <v>0</v>
      </c>
      <c r="AA93" s="10">
        <v>2.5</v>
      </c>
      <c r="AB93" s="10">
        <v>81.12</v>
      </c>
      <c r="AC93" s="10">
        <v>83.62</v>
      </c>
      <c r="AE93" s="10">
        <v>76.25</v>
      </c>
      <c r="AF93" s="10">
        <v>76.25</v>
      </c>
      <c r="AG93" s="10">
        <v>1</v>
      </c>
      <c r="AH93" s="10">
        <v>12.2</v>
      </c>
      <c r="AI93" s="10">
        <v>13.2</v>
      </c>
      <c r="AJ93" s="10">
        <v>3</v>
      </c>
      <c r="AK93" s="10">
        <v>6</v>
      </c>
      <c r="AL93" s="10">
        <v>9</v>
      </c>
      <c r="AM93" s="10">
        <v>11</v>
      </c>
      <c r="AN93" s="10">
        <v>72.900000000000006</v>
      </c>
      <c r="AO93" s="10">
        <v>83.9</v>
      </c>
      <c r="AR93" s="10">
        <v>0</v>
      </c>
      <c r="AS93" s="10">
        <v>43.25</v>
      </c>
      <c r="AT93" s="10">
        <v>22.05</v>
      </c>
      <c r="AU93" s="10">
        <v>65.3</v>
      </c>
    </row>
    <row r="94" spans="1:47" x14ac:dyDescent="0.25">
      <c r="A94" s="21" t="str">
        <f>INDEX(admin_boundaries!C:C,MATCH(region_4a!C94,admin_boundaries!A:A,0))</f>
        <v>PH045601000</v>
      </c>
      <c r="B94" s="21" t="str">
        <f>INDEX(admin_boundaries!E:E,MATCH(region_4a!D94,admin_boundaries!D:D,0))</f>
        <v>PH045600000</v>
      </c>
      <c r="C94" s="21" t="str">
        <f t="shared" si="1"/>
        <v>QUEZONAgdangan</v>
      </c>
      <c r="D94" s="47" t="s">
        <v>3526</v>
      </c>
      <c r="E94" s="47" t="s">
        <v>118</v>
      </c>
      <c r="H94" s="10">
        <v>0</v>
      </c>
      <c r="K94" s="10">
        <v>0</v>
      </c>
      <c r="N94" s="10">
        <v>0</v>
      </c>
      <c r="P94" s="10">
        <v>85</v>
      </c>
      <c r="Q94" s="10">
        <v>85</v>
      </c>
      <c r="T94" s="10">
        <v>0</v>
      </c>
      <c r="W94" s="10">
        <v>0</v>
      </c>
      <c r="Z94" s="10">
        <v>0</v>
      </c>
      <c r="AC94" s="10">
        <v>0</v>
      </c>
      <c r="AF94" s="10">
        <v>0</v>
      </c>
      <c r="AI94" s="10">
        <v>0</v>
      </c>
      <c r="AL94" s="10">
        <v>0</v>
      </c>
      <c r="AO94" s="10">
        <v>0</v>
      </c>
      <c r="AR94" s="10">
        <v>0</v>
      </c>
      <c r="AT94" s="10">
        <v>6</v>
      </c>
      <c r="AU94" s="10">
        <v>6</v>
      </c>
    </row>
    <row r="95" spans="1:47" x14ac:dyDescent="0.25">
      <c r="A95" s="21" t="str">
        <f>INDEX(admin_boundaries!C:C,MATCH(region_4a!C95,admin_boundaries!A:A,0))</f>
        <v>PH045605000</v>
      </c>
      <c r="B95" s="21" t="str">
        <f>INDEX(admin_boundaries!E:E,MATCH(region_4a!D95,admin_boundaries!D:D,0))</f>
        <v>PH045600000</v>
      </c>
      <c r="C95" s="21" t="str">
        <f t="shared" si="1"/>
        <v>QUEZONBuenavista</v>
      </c>
      <c r="D95" s="47" t="s">
        <v>3526</v>
      </c>
      <c r="E95" s="47" t="s">
        <v>720</v>
      </c>
      <c r="H95" s="10">
        <v>0</v>
      </c>
      <c r="K95" s="10">
        <v>0</v>
      </c>
      <c r="N95" s="10">
        <v>0</v>
      </c>
      <c r="Q95" s="10">
        <v>0</v>
      </c>
      <c r="T95" s="10">
        <v>0</v>
      </c>
      <c r="W95" s="10">
        <v>0</v>
      </c>
      <c r="Z95" s="10">
        <v>0</v>
      </c>
      <c r="AC95" s="10">
        <v>0</v>
      </c>
      <c r="AF95" s="10">
        <v>0</v>
      </c>
      <c r="AI95" s="10">
        <v>0</v>
      </c>
      <c r="AL95" s="10">
        <v>0</v>
      </c>
      <c r="AO95" s="10">
        <v>0</v>
      </c>
      <c r="AQ95" s="10">
        <v>19.100000000000001</v>
      </c>
      <c r="AR95" s="10">
        <v>19.100000000000001</v>
      </c>
      <c r="AU95" s="10">
        <v>0</v>
      </c>
    </row>
    <row r="96" spans="1:47" x14ac:dyDescent="0.25">
      <c r="A96" s="21" t="str">
        <f>INDEX(admin_boundaries!C:C,MATCH(region_4a!C96,admin_boundaries!A:A,0))</f>
        <v>PH045610000</v>
      </c>
      <c r="B96" s="21" t="str">
        <f>INDEX(admin_boundaries!E:E,MATCH(region_4a!D96,admin_boundaries!D:D,0))</f>
        <v>PH045600000</v>
      </c>
      <c r="C96" s="21" t="str">
        <f t="shared" si="1"/>
        <v>QUEZONCatanauan</v>
      </c>
      <c r="D96" s="47" t="s">
        <v>3526</v>
      </c>
      <c r="E96" s="47" t="s">
        <v>939</v>
      </c>
      <c r="H96" s="10">
        <v>0</v>
      </c>
      <c r="K96" s="10">
        <v>0</v>
      </c>
      <c r="N96" s="10">
        <v>0</v>
      </c>
      <c r="O96" s="10">
        <v>54.5</v>
      </c>
      <c r="Q96" s="10">
        <v>54.5</v>
      </c>
      <c r="T96" s="10">
        <v>0</v>
      </c>
      <c r="W96" s="10">
        <v>0</v>
      </c>
      <c r="Z96" s="10">
        <v>0</v>
      </c>
      <c r="AC96" s="10">
        <v>0</v>
      </c>
      <c r="AF96" s="10">
        <v>0</v>
      </c>
      <c r="AI96" s="10">
        <v>0</v>
      </c>
      <c r="AL96" s="10">
        <v>0</v>
      </c>
      <c r="AO96" s="10">
        <v>0</v>
      </c>
      <c r="AR96" s="10">
        <v>0</v>
      </c>
      <c r="AU96" s="10">
        <v>0</v>
      </c>
    </row>
    <row r="97" spans="1:47" x14ac:dyDescent="0.25">
      <c r="A97" s="21" t="str">
        <f>INDEX(admin_boundaries!C:C,MATCH(region_4a!C97,admin_boundaries!A:A,0))</f>
        <v>PH045616000</v>
      </c>
      <c r="B97" s="21" t="str">
        <f>INDEX(admin_boundaries!E:E,MATCH(region_4a!D97,admin_boundaries!D:D,0))</f>
        <v>PH045600000</v>
      </c>
      <c r="C97" s="21" t="str">
        <f t="shared" si="1"/>
        <v>QUEZONGeneral Luna</v>
      </c>
      <c r="D97" s="47" t="s">
        <v>3526</v>
      </c>
      <c r="E97" s="22" t="s">
        <v>1384</v>
      </c>
      <c r="H97" s="10">
        <v>0</v>
      </c>
      <c r="K97" s="10">
        <v>0</v>
      </c>
      <c r="N97" s="10">
        <v>0</v>
      </c>
      <c r="P97" s="10">
        <v>16</v>
      </c>
      <c r="Q97" s="10">
        <v>16</v>
      </c>
      <c r="T97" s="10">
        <v>0</v>
      </c>
      <c r="W97" s="10">
        <v>0</v>
      </c>
      <c r="Z97" s="10">
        <v>0</v>
      </c>
      <c r="AC97" s="10">
        <v>0</v>
      </c>
      <c r="AF97" s="10">
        <v>0</v>
      </c>
      <c r="AI97" s="10">
        <v>0</v>
      </c>
      <c r="AL97" s="10">
        <v>0</v>
      </c>
      <c r="AN97" s="10">
        <v>29.5</v>
      </c>
      <c r="AO97" s="10">
        <v>29.5</v>
      </c>
      <c r="AR97" s="10">
        <v>0</v>
      </c>
      <c r="AU97" s="10">
        <v>0</v>
      </c>
    </row>
    <row r="98" spans="1:47" x14ac:dyDescent="0.25">
      <c r="A98" s="21" t="str">
        <f>INDEX(admin_boundaries!C:C,MATCH(region_4a!C98,admin_boundaries!A:A,0))</f>
        <v>PH045625000</v>
      </c>
      <c r="B98" s="21" t="str">
        <f>INDEX(admin_boundaries!E:E,MATCH(region_4a!D98,admin_boundaries!D:D,0))</f>
        <v>PH045600000</v>
      </c>
      <c r="C98" s="21" t="str">
        <f t="shared" si="1"/>
        <v>QUEZONMacalelon</v>
      </c>
      <c r="D98" s="47" t="s">
        <v>3526</v>
      </c>
      <c r="E98" s="47" t="s">
        <v>1917</v>
      </c>
      <c r="H98" s="10">
        <v>0</v>
      </c>
      <c r="K98" s="10">
        <v>0</v>
      </c>
      <c r="N98" s="10">
        <v>0</v>
      </c>
      <c r="Q98" s="10">
        <v>0</v>
      </c>
      <c r="T98" s="10">
        <v>0</v>
      </c>
      <c r="W98" s="10">
        <v>0</v>
      </c>
      <c r="Z98" s="10">
        <v>0</v>
      </c>
      <c r="AC98" s="10">
        <v>0</v>
      </c>
      <c r="AE98" s="10">
        <v>95</v>
      </c>
      <c r="AF98" s="10">
        <v>95</v>
      </c>
      <c r="AI98" s="10">
        <v>0</v>
      </c>
      <c r="AL98" s="10">
        <v>0</v>
      </c>
      <c r="AO98" s="10">
        <v>0</v>
      </c>
      <c r="AR98" s="10">
        <v>0</v>
      </c>
      <c r="AU98" s="10">
        <v>0</v>
      </c>
    </row>
    <row r="99" spans="1:47" x14ac:dyDescent="0.25">
      <c r="A99" s="21" t="str">
        <f>INDEX(admin_boundaries!C:C,MATCH(region_4a!C99,admin_boundaries!A:A,0))</f>
        <v>PH045628000</v>
      </c>
      <c r="B99" s="21" t="str">
        <f>INDEX(admin_boundaries!E:E,MATCH(region_4a!D99,admin_boundaries!D:D,0))</f>
        <v>PH045600000</v>
      </c>
      <c r="C99" s="21" t="str">
        <f t="shared" si="1"/>
        <v>QUEZONMulanay</v>
      </c>
      <c r="D99" s="47" t="s">
        <v>3526</v>
      </c>
      <c r="E99" s="47" t="s">
        <v>2195</v>
      </c>
      <c r="H99" s="10">
        <v>0</v>
      </c>
      <c r="K99" s="10">
        <v>0</v>
      </c>
      <c r="N99" s="10">
        <v>0</v>
      </c>
      <c r="O99" s="10">
        <v>146.9</v>
      </c>
      <c r="P99" s="10">
        <v>171.5</v>
      </c>
      <c r="Q99" s="10">
        <v>318.39999999999998</v>
      </c>
      <c r="T99" s="10">
        <v>0</v>
      </c>
      <c r="W99" s="10">
        <v>0</v>
      </c>
      <c r="Z99" s="10">
        <v>0</v>
      </c>
      <c r="AA99" s="10">
        <v>12</v>
      </c>
      <c r="AB99" s="10">
        <v>1.5</v>
      </c>
      <c r="AC99" s="10">
        <v>13.5</v>
      </c>
      <c r="AF99" s="10">
        <v>0</v>
      </c>
      <c r="AI99" s="10">
        <v>0</v>
      </c>
      <c r="AL99" s="10">
        <v>0</v>
      </c>
      <c r="AM99" s="10">
        <v>952.8</v>
      </c>
      <c r="AN99" s="10">
        <v>55.25</v>
      </c>
      <c r="AO99" s="10">
        <v>1008.05</v>
      </c>
      <c r="AP99" s="10">
        <v>101.8</v>
      </c>
      <c r="AQ99" s="10">
        <v>29.45</v>
      </c>
      <c r="AR99" s="10">
        <v>131.25</v>
      </c>
      <c r="AS99" s="10">
        <v>0.5</v>
      </c>
      <c r="AU99" s="10">
        <v>0.5</v>
      </c>
    </row>
    <row r="100" spans="1:47" x14ac:dyDescent="0.25">
      <c r="A100" s="21" t="str">
        <f>INDEX(admin_boundaries!C:C,MATCH(region_4a!C100,admin_boundaries!A:A,0))</f>
        <v>PH045642000</v>
      </c>
      <c r="B100" s="21" t="str">
        <f>INDEX(admin_boundaries!E:E,MATCH(region_4a!D100,admin_boundaries!D:D,0))</f>
        <v>PH045600000</v>
      </c>
      <c r="C100" s="21" t="str">
        <f t="shared" si="1"/>
        <v>QUEZONSan Francisco</v>
      </c>
      <c r="D100" s="47" t="s">
        <v>3526</v>
      </c>
      <c r="E100" s="47" t="s">
        <v>2706</v>
      </c>
      <c r="H100" s="10">
        <v>0</v>
      </c>
      <c r="K100" s="10">
        <v>0</v>
      </c>
      <c r="L100" s="10">
        <v>15.42</v>
      </c>
      <c r="N100" s="10">
        <v>15.42</v>
      </c>
      <c r="P100" s="10">
        <v>172.31</v>
      </c>
      <c r="Q100" s="10">
        <v>172.31</v>
      </c>
      <c r="T100" s="10">
        <v>0</v>
      </c>
      <c r="W100" s="10">
        <v>0</v>
      </c>
      <c r="Z100" s="10">
        <v>0</v>
      </c>
      <c r="AC100" s="10">
        <v>0</v>
      </c>
      <c r="AD100" s="10">
        <v>11</v>
      </c>
      <c r="AF100" s="10">
        <v>11</v>
      </c>
      <c r="AI100" s="10">
        <v>0</v>
      </c>
      <c r="AL100" s="10">
        <v>0</v>
      </c>
      <c r="AN100" s="10">
        <v>132</v>
      </c>
      <c r="AO100" s="10">
        <v>132</v>
      </c>
      <c r="AQ100" s="10">
        <v>33.65</v>
      </c>
      <c r="AR100" s="10">
        <v>33.65</v>
      </c>
      <c r="AS100" s="10">
        <v>17.649999999999999</v>
      </c>
      <c r="AU100" s="10">
        <v>17.649999999999999</v>
      </c>
    </row>
    <row r="101" spans="1:47" x14ac:dyDescent="0.25">
      <c r="A101" s="21" t="str">
        <f>INDEX(admin_boundaries!C:C,MATCH(region_4a!C101,admin_boundaries!A:A,0))</f>
        <v>PH045644000</v>
      </c>
      <c r="B101" s="21" t="str">
        <f>INDEX(admin_boundaries!E:E,MATCH(region_4a!D101,admin_boundaries!D:D,0))</f>
        <v>PH045600000</v>
      </c>
      <c r="C101" s="21" t="str">
        <f t="shared" si="1"/>
        <v>QUEZONSan Narciso</v>
      </c>
      <c r="D101" s="47" t="s">
        <v>3526</v>
      </c>
      <c r="E101" s="47" t="s">
        <v>2790</v>
      </c>
      <c r="H101" s="10">
        <v>0</v>
      </c>
      <c r="K101" s="10">
        <v>0</v>
      </c>
      <c r="N101" s="10">
        <v>0</v>
      </c>
      <c r="O101" s="10">
        <v>8.25</v>
      </c>
      <c r="P101" s="10">
        <v>69.25</v>
      </c>
      <c r="Q101" s="10">
        <v>77.5</v>
      </c>
      <c r="T101" s="10">
        <v>0</v>
      </c>
      <c r="W101" s="10">
        <v>0</v>
      </c>
      <c r="Z101" s="10">
        <v>0</v>
      </c>
      <c r="AC101" s="10">
        <v>0</v>
      </c>
      <c r="AF101" s="10">
        <v>0</v>
      </c>
      <c r="AH101" s="10">
        <v>100</v>
      </c>
      <c r="AI101" s="10">
        <v>100</v>
      </c>
      <c r="AL101" s="10">
        <v>0</v>
      </c>
      <c r="AM101" s="10">
        <v>18.5</v>
      </c>
      <c r="AN101" s="10">
        <v>129.44999999999999</v>
      </c>
      <c r="AO101" s="10">
        <v>147.94999999999999</v>
      </c>
      <c r="AR101" s="10">
        <v>0</v>
      </c>
      <c r="AU101" s="10">
        <v>0</v>
      </c>
    </row>
    <row r="102" spans="1:47" x14ac:dyDescent="0.25">
      <c r="A102" s="21" t="str">
        <f>INDEX(admin_boundaries!C:C,MATCH(region_4a!C102,admin_boundaries!A:A,0))</f>
        <v>PH045602000</v>
      </c>
      <c r="B102" s="21" t="str">
        <f>INDEX(admin_boundaries!E:E,MATCH(region_4a!D102,admin_boundaries!D:D,0))</f>
        <v>PH045600000</v>
      </c>
      <c r="C102" s="21" t="str">
        <f t="shared" si="1"/>
        <v>QUEZONAlabat</v>
      </c>
      <c r="D102" s="47" t="s">
        <v>3526</v>
      </c>
      <c r="E102" s="47" t="s">
        <v>164</v>
      </c>
      <c r="H102" s="10">
        <v>0</v>
      </c>
      <c r="K102" s="10">
        <v>0</v>
      </c>
      <c r="L102" s="10">
        <v>63</v>
      </c>
      <c r="N102" s="10">
        <v>63</v>
      </c>
      <c r="Q102" s="10">
        <v>0</v>
      </c>
      <c r="T102" s="10">
        <v>0</v>
      </c>
      <c r="W102" s="10">
        <v>0</v>
      </c>
      <c r="Z102" s="10">
        <v>0</v>
      </c>
      <c r="AC102" s="10">
        <v>0</v>
      </c>
      <c r="AD102" s="10">
        <v>67</v>
      </c>
      <c r="AE102" s="10">
        <v>202</v>
      </c>
      <c r="AF102" s="10">
        <v>269</v>
      </c>
      <c r="AH102" s="10">
        <v>397</v>
      </c>
      <c r="AI102" s="10">
        <v>397</v>
      </c>
      <c r="AL102" s="10">
        <v>0</v>
      </c>
      <c r="AM102" s="10">
        <v>54</v>
      </c>
      <c r="AN102" s="10">
        <v>50</v>
      </c>
      <c r="AO102" s="10">
        <v>104</v>
      </c>
      <c r="AP102" s="10">
        <v>100</v>
      </c>
      <c r="AQ102" s="10">
        <v>40</v>
      </c>
      <c r="AR102" s="10">
        <v>140</v>
      </c>
      <c r="AU102" s="10">
        <v>0</v>
      </c>
    </row>
    <row r="103" spans="1:47" x14ac:dyDescent="0.25">
      <c r="A103" s="21" t="str">
        <f>INDEX(admin_boundaries!C:C,MATCH(region_4a!C103,admin_boundaries!A:A,0))</f>
        <v>PH045603000</v>
      </c>
      <c r="B103" s="21" t="str">
        <f>INDEX(admin_boundaries!E:E,MATCH(region_4a!D103,admin_boundaries!D:D,0))</f>
        <v>PH045600000</v>
      </c>
      <c r="C103" s="21" t="str">
        <f t="shared" si="1"/>
        <v>QUEZONAtimonan</v>
      </c>
      <c r="D103" s="47" t="s">
        <v>3526</v>
      </c>
      <c r="E103" s="47" t="s">
        <v>360</v>
      </c>
      <c r="H103" s="10">
        <v>0</v>
      </c>
      <c r="K103" s="10">
        <v>0</v>
      </c>
      <c r="N103" s="10">
        <v>0</v>
      </c>
      <c r="Q103" s="10">
        <v>0</v>
      </c>
      <c r="T103" s="10">
        <v>0</v>
      </c>
      <c r="W103" s="10">
        <v>0</v>
      </c>
      <c r="Z103" s="10">
        <v>0</v>
      </c>
      <c r="AC103" s="10">
        <v>0</v>
      </c>
      <c r="AF103" s="10">
        <v>0</v>
      </c>
      <c r="AI103" s="10">
        <v>0</v>
      </c>
      <c r="AL103" s="10">
        <v>0</v>
      </c>
      <c r="AN103" s="10">
        <v>21.5</v>
      </c>
      <c r="AO103" s="10">
        <v>21.5</v>
      </c>
      <c r="AR103" s="10">
        <v>0</v>
      </c>
      <c r="AT103" s="10">
        <v>34</v>
      </c>
      <c r="AU103" s="10">
        <v>34</v>
      </c>
    </row>
    <row r="104" spans="1:47" x14ac:dyDescent="0.25">
      <c r="A104" s="21" t="str">
        <f>INDEX(admin_boundaries!C:C,MATCH(region_4a!C104,admin_boundaries!A:A,0))</f>
        <v>PH045607000</v>
      </c>
      <c r="B104" s="21" t="str">
        <f>INDEX(admin_boundaries!E:E,MATCH(region_4a!D104,admin_boundaries!D:D,0))</f>
        <v>PH045600000</v>
      </c>
      <c r="C104" s="21" t="str">
        <f t="shared" si="1"/>
        <v>QUEZONCalauag</v>
      </c>
      <c r="D104" s="47" t="s">
        <v>3526</v>
      </c>
      <c r="E104" s="47" t="s">
        <v>844</v>
      </c>
      <c r="H104" s="10">
        <v>0</v>
      </c>
      <c r="K104" s="10">
        <v>0</v>
      </c>
      <c r="N104" s="10">
        <v>0</v>
      </c>
      <c r="O104" s="10">
        <v>64</v>
      </c>
      <c r="P104" s="10">
        <v>126</v>
      </c>
      <c r="Q104" s="10">
        <v>190</v>
      </c>
      <c r="T104" s="10">
        <v>0</v>
      </c>
      <c r="W104" s="10">
        <v>0</v>
      </c>
      <c r="Z104" s="10">
        <v>0</v>
      </c>
      <c r="AC104" s="10">
        <v>0</v>
      </c>
      <c r="AE104" s="10">
        <v>50</v>
      </c>
      <c r="AF104" s="10">
        <v>50</v>
      </c>
      <c r="AI104" s="10">
        <v>0</v>
      </c>
      <c r="AL104" s="10">
        <v>0</v>
      </c>
      <c r="AM104" s="10">
        <v>32</v>
      </c>
      <c r="AN104" s="10">
        <v>17.3</v>
      </c>
      <c r="AO104" s="10">
        <v>49.3</v>
      </c>
      <c r="AR104" s="10">
        <v>0</v>
      </c>
      <c r="AU104" s="10">
        <v>0</v>
      </c>
    </row>
    <row r="105" spans="1:47" x14ac:dyDescent="0.25">
      <c r="A105" s="21" t="str">
        <f>INDEX(admin_boundaries!C:C,MATCH(region_4a!C105,admin_boundaries!A:A,0))</f>
        <v>PH045618000</v>
      </c>
      <c r="B105" s="21" t="str">
        <f>INDEX(admin_boundaries!E:E,MATCH(region_4a!D105,admin_boundaries!D:D,0))</f>
        <v>PH045600000</v>
      </c>
      <c r="C105" s="21" t="str">
        <f t="shared" si="1"/>
        <v>QUEZONGuinayangan</v>
      </c>
      <c r="D105" s="47" t="s">
        <v>3526</v>
      </c>
      <c r="E105" s="47" t="s">
        <v>1437</v>
      </c>
      <c r="H105" s="10">
        <v>0</v>
      </c>
      <c r="K105" s="10">
        <v>0</v>
      </c>
      <c r="N105" s="10">
        <v>0</v>
      </c>
      <c r="P105" s="10">
        <v>2</v>
      </c>
      <c r="Q105" s="10">
        <v>2</v>
      </c>
      <c r="T105" s="10">
        <v>0</v>
      </c>
      <c r="W105" s="10">
        <v>0</v>
      </c>
      <c r="Z105" s="10">
        <v>0</v>
      </c>
      <c r="AC105" s="10">
        <v>0</v>
      </c>
      <c r="AE105" s="10">
        <v>12</v>
      </c>
      <c r="AF105" s="10">
        <v>12</v>
      </c>
      <c r="AI105" s="10">
        <v>0</v>
      </c>
      <c r="AL105" s="10">
        <v>0</v>
      </c>
      <c r="AM105" s="10">
        <v>8</v>
      </c>
      <c r="AN105" s="10">
        <v>69.5</v>
      </c>
      <c r="AO105" s="10">
        <v>77.5</v>
      </c>
      <c r="AP105" s="10">
        <v>11</v>
      </c>
      <c r="AQ105" s="10">
        <v>75.650000000000006</v>
      </c>
      <c r="AR105" s="10">
        <v>86.65</v>
      </c>
      <c r="AS105" s="10">
        <v>10</v>
      </c>
      <c r="AU105" s="10">
        <v>10</v>
      </c>
    </row>
    <row r="106" spans="1:47" x14ac:dyDescent="0.25">
      <c r="A106" s="21" t="str">
        <f>INDEX(admin_boundaries!C:C,MATCH(region_4a!C106,admin_boundaries!A:A,0))</f>
        <v>PH045619000</v>
      </c>
      <c r="B106" s="21" t="str">
        <f>INDEX(admin_boundaries!E:E,MATCH(region_4a!D106,admin_boundaries!D:D,0))</f>
        <v>PH045600000</v>
      </c>
      <c r="C106" s="21" t="str">
        <f t="shared" si="1"/>
        <v>QUEZONGumaca</v>
      </c>
      <c r="D106" s="47" t="s">
        <v>3526</v>
      </c>
      <c r="E106" s="47" t="s">
        <v>1451</v>
      </c>
      <c r="H106" s="10">
        <v>0</v>
      </c>
      <c r="K106" s="10">
        <v>0</v>
      </c>
      <c r="N106" s="10">
        <v>0</v>
      </c>
      <c r="O106" s="10">
        <v>12</v>
      </c>
      <c r="P106" s="10">
        <v>12</v>
      </c>
      <c r="Q106" s="10">
        <v>24</v>
      </c>
      <c r="T106" s="10">
        <v>0</v>
      </c>
      <c r="W106" s="10">
        <v>0</v>
      </c>
      <c r="Z106" s="10">
        <v>0</v>
      </c>
      <c r="AC106" s="10">
        <v>0</v>
      </c>
      <c r="AD106" s="10">
        <v>18.350000000000001</v>
      </c>
      <c r="AE106" s="10">
        <v>7.64</v>
      </c>
      <c r="AF106" s="10">
        <v>25.990000000000002</v>
      </c>
      <c r="AH106" s="10">
        <v>4.95</v>
      </c>
      <c r="AI106" s="10">
        <v>4.95</v>
      </c>
      <c r="AL106" s="10">
        <v>0</v>
      </c>
      <c r="AO106" s="10">
        <v>0</v>
      </c>
      <c r="AR106" s="10">
        <v>0</v>
      </c>
      <c r="AS106" s="10">
        <v>8.6999999999999993</v>
      </c>
      <c r="AU106" s="10">
        <v>8.6999999999999993</v>
      </c>
    </row>
    <row r="107" spans="1:47" x14ac:dyDescent="0.25">
      <c r="A107" s="21" t="str">
        <f>INDEX(admin_boundaries!C:C,MATCH(region_4a!C107,admin_boundaries!A:A,0))</f>
        <v>PH045622000</v>
      </c>
      <c r="B107" s="21" t="str">
        <f>INDEX(admin_boundaries!E:E,MATCH(region_4a!D107,admin_boundaries!D:D,0))</f>
        <v>PH045600000</v>
      </c>
      <c r="C107" s="21" t="str">
        <f t="shared" si="1"/>
        <v>QUEZONLopez</v>
      </c>
      <c r="D107" s="47" t="s">
        <v>3526</v>
      </c>
      <c r="E107" s="47" t="s">
        <v>1843</v>
      </c>
      <c r="H107" s="10">
        <v>0</v>
      </c>
      <c r="K107" s="10">
        <v>0</v>
      </c>
      <c r="L107" s="10">
        <v>1012.5</v>
      </c>
      <c r="N107" s="10">
        <v>1012.5</v>
      </c>
      <c r="O107" s="10">
        <v>26.71</v>
      </c>
      <c r="P107" s="10">
        <v>100</v>
      </c>
      <c r="Q107" s="10">
        <v>126.71000000000001</v>
      </c>
      <c r="T107" s="10">
        <v>0</v>
      </c>
      <c r="W107" s="10">
        <v>0</v>
      </c>
      <c r="Z107" s="10">
        <v>0</v>
      </c>
      <c r="AC107" s="10">
        <v>0</v>
      </c>
      <c r="AF107" s="10">
        <v>0</v>
      </c>
      <c r="AH107" s="10">
        <v>1.25</v>
      </c>
      <c r="AI107" s="10">
        <v>1.25</v>
      </c>
      <c r="AJ107" s="10">
        <v>49.26</v>
      </c>
      <c r="AK107" s="10">
        <v>88.41</v>
      </c>
      <c r="AL107" s="10">
        <v>137.66999999999999</v>
      </c>
      <c r="AO107" s="10">
        <v>0</v>
      </c>
      <c r="AQ107" s="10">
        <v>11.8</v>
      </c>
      <c r="AR107" s="10">
        <v>11.8</v>
      </c>
      <c r="AU107" s="10">
        <v>0</v>
      </c>
    </row>
    <row r="108" spans="1:47" x14ac:dyDescent="0.25">
      <c r="A108" s="21" t="str">
        <f>INDEX(admin_boundaries!C:C,MATCH(region_4a!C108,admin_boundaries!A:A,0))</f>
        <v>PH045633000</v>
      </c>
      <c r="B108" s="21" t="str">
        <f>INDEX(admin_boundaries!E:E,MATCH(region_4a!D108,admin_boundaries!D:D,0))</f>
        <v>PH045600000</v>
      </c>
      <c r="C108" s="21" t="str">
        <f t="shared" si="1"/>
        <v>QUEZONPerez</v>
      </c>
      <c r="D108" s="47" t="s">
        <v>3526</v>
      </c>
      <c r="E108" s="47" t="s">
        <v>2445</v>
      </c>
      <c r="H108" s="10">
        <v>0</v>
      </c>
      <c r="K108" s="10">
        <v>0</v>
      </c>
      <c r="N108" s="10">
        <v>0</v>
      </c>
      <c r="P108" s="10">
        <v>26.1</v>
      </c>
      <c r="Q108" s="10">
        <v>26.1</v>
      </c>
      <c r="T108" s="10">
        <v>0</v>
      </c>
      <c r="W108" s="10">
        <v>0</v>
      </c>
      <c r="Z108" s="10">
        <v>0</v>
      </c>
      <c r="AC108" s="10">
        <v>0</v>
      </c>
      <c r="AF108" s="10">
        <v>0</v>
      </c>
      <c r="AH108" s="10">
        <v>8.5</v>
      </c>
      <c r="AI108" s="10">
        <v>8.5</v>
      </c>
      <c r="AL108" s="10">
        <v>0</v>
      </c>
      <c r="AN108" s="10">
        <v>5.6</v>
      </c>
      <c r="AO108" s="10">
        <v>5.6</v>
      </c>
      <c r="AR108" s="10">
        <v>0</v>
      </c>
      <c r="AS108" s="10">
        <v>1.5</v>
      </c>
      <c r="AT108" s="10">
        <v>6</v>
      </c>
      <c r="AU108" s="10">
        <v>7.5</v>
      </c>
    </row>
    <row r="109" spans="1:47" x14ac:dyDescent="0.25">
      <c r="A109" s="21" t="str">
        <f>INDEX(admin_boundaries!C:C,MATCH(region_4a!C109,admin_boundaries!A:A,0))</f>
        <v>PH045635000</v>
      </c>
      <c r="B109" s="21" t="str">
        <f>INDEX(admin_boundaries!E:E,MATCH(region_4a!D109,admin_boundaries!D:D,0))</f>
        <v>PH045600000</v>
      </c>
      <c r="C109" s="21" t="str">
        <f t="shared" si="1"/>
        <v>QUEZONPlaridel</v>
      </c>
      <c r="D109" s="47" t="s">
        <v>3526</v>
      </c>
      <c r="E109" s="47" t="s">
        <v>2499</v>
      </c>
      <c r="H109" s="10">
        <v>0</v>
      </c>
      <c r="K109" s="10">
        <v>0</v>
      </c>
      <c r="N109" s="10">
        <v>0</v>
      </c>
      <c r="Q109" s="10">
        <v>0</v>
      </c>
      <c r="T109" s="10">
        <v>0</v>
      </c>
      <c r="W109" s="10">
        <v>0</v>
      </c>
      <c r="Z109" s="10">
        <v>0</v>
      </c>
      <c r="AC109" s="10">
        <v>0</v>
      </c>
      <c r="AF109" s="10">
        <v>0</v>
      </c>
      <c r="AI109" s="10">
        <v>0</v>
      </c>
      <c r="AL109" s="10">
        <v>0</v>
      </c>
      <c r="AO109" s="10">
        <v>0</v>
      </c>
      <c r="AR109" s="10">
        <v>0</v>
      </c>
      <c r="AU109" s="10">
        <v>0</v>
      </c>
    </row>
    <row r="110" spans="1:47" x14ac:dyDescent="0.25">
      <c r="A110" s="21" t="str">
        <f>INDEX(admin_boundaries!C:C,MATCH(region_4a!C110,admin_boundaries!A:A,0))</f>
        <v>PH045646000</v>
      </c>
      <c r="B110" s="21" t="str">
        <f>INDEX(admin_boundaries!E:E,MATCH(region_4a!D110,admin_boundaries!D:D,0))</f>
        <v>PH045600000</v>
      </c>
      <c r="C110" s="21" t="str">
        <f t="shared" si="1"/>
        <v>QUEZONTagkawayan</v>
      </c>
      <c r="D110" s="47" t="s">
        <v>3526</v>
      </c>
      <c r="E110" s="47" t="s">
        <v>3095</v>
      </c>
      <c r="H110" s="10">
        <v>0</v>
      </c>
      <c r="J110" s="10">
        <v>8</v>
      </c>
      <c r="K110" s="10">
        <v>8</v>
      </c>
      <c r="N110" s="10">
        <v>0</v>
      </c>
      <c r="P110" s="10">
        <v>546</v>
      </c>
      <c r="Q110" s="10">
        <v>546</v>
      </c>
      <c r="S110" s="10">
        <v>494.95</v>
      </c>
      <c r="T110" s="10">
        <v>494.95</v>
      </c>
      <c r="W110" s="10">
        <v>0</v>
      </c>
      <c r="Z110" s="10">
        <v>0</v>
      </c>
      <c r="AC110" s="10">
        <v>0</v>
      </c>
      <c r="AE110" s="10">
        <v>442.38</v>
      </c>
      <c r="AF110" s="10">
        <v>442.38</v>
      </c>
      <c r="AH110" s="10">
        <v>185.48</v>
      </c>
      <c r="AI110" s="10">
        <v>185.48</v>
      </c>
      <c r="AK110" s="10">
        <v>142.62</v>
      </c>
      <c r="AL110" s="10">
        <v>142.62</v>
      </c>
      <c r="AM110" s="10">
        <v>11.5</v>
      </c>
      <c r="AN110" s="10">
        <v>365.08</v>
      </c>
      <c r="AO110" s="10">
        <v>376.58</v>
      </c>
      <c r="AP110" s="10">
        <v>922</v>
      </c>
      <c r="AR110" s="10">
        <v>922</v>
      </c>
      <c r="AU110" s="10">
        <v>0</v>
      </c>
    </row>
    <row r="111" spans="1:47" x14ac:dyDescent="0.25">
      <c r="A111" s="21" t="str">
        <f>INDEX(admin_boundaries!C:C,MATCH(region_4a!C111,admin_boundaries!A:A,0))</f>
        <v>PH045629000</v>
      </c>
      <c r="B111" s="21" t="str">
        <f>INDEX(admin_boundaries!E:E,MATCH(region_4a!D111,admin_boundaries!D:D,0))</f>
        <v>PH045600000</v>
      </c>
      <c r="C111" s="21" t="str">
        <f t="shared" si="1"/>
        <v>QUEZONPadre Burgos</v>
      </c>
      <c r="D111" s="47" t="s">
        <v>3526</v>
      </c>
      <c r="E111" s="47" t="s">
        <v>2308</v>
      </c>
      <c r="H111" s="10">
        <v>0</v>
      </c>
      <c r="K111" s="10">
        <v>0</v>
      </c>
      <c r="N111" s="10">
        <v>0</v>
      </c>
      <c r="O111" s="10">
        <v>0.25</v>
      </c>
      <c r="P111" s="10">
        <v>2</v>
      </c>
      <c r="Q111" s="10">
        <v>2.25</v>
      </c>
      <c r="T111" s="10">
        <v>0</v>
      </c>
      <c r="W111" s="10">
        <v>0</v>
      </c>
      <c r="Z111" s="10">
        <v>0</v>
      </c>
      <c r="AC111" s="10">
        <v>0</v>
      </c>
      <c r="AF111" s="10">
        <v>0</v>
      </c>
      <c r="AI111" s="10">
        <v>0</v>
      </c>
      <c r="AL111" s="10">
        <v>0</v>
      </c>
      <c r="AM111" s="10">
        <v>16</v>
      </c>
      <c r="AN111" s="10">
        <v>4</v>
      </c>
      <c r="AO111" s="10">
        <v>20</v>
      </c>
      <c r="AR111" s="10">
        <v>0</v>
      </c>
      <c r="AU111" s="10">
        <v>0</v>
      </c>
    </row>
    <row r="112" spans="1:47" x14ac:dyDescent="0.25">
      <c r="A112" s="21" t="str">
        <f>INDEX(admin_boundaries!C:C,MATCH(region_4a!C112,admin_boundaries!A:A,0))</f>
        <v>PH045634000</v>
      </c>
      <c r="B112" s="21" t="str">
        <f>INDEX(admin_boundaries!E:E,MATCH(region_4a!D112,admin_boundaries!D:D,0))</f>
        <v>PH045600000</v>
      </c>
      <c r="C112" s="21" t="str">
        <f t="shared" si="1"/>
        <v>QUEZONPitogo</v>
      </c>
      <c r="D112" s="47" t="s">
        <v>3526</v>
      </c>
      <c r="E112" s="47" t="s">
        <v>2493</v>
      </c>
      <c r="H112" s="10">
        <v>0</v>
      </c>
      <c r="K112" s="10">
        <v>0</v>
      </c>
      <c r="N112" s="10">
        <v>0</v>
      </c>
      <c r="O112" s="10">
        <v>4</v>
      </c>
      <c r="Q112" s="10">
        <v>4</v>
      </c>
      <c r="T112" s="10">
        <v>0</v>
      </c>
      <c r="W112" s="10">
        <v>0</v>
      </c>
      <c r="Z112" s="10">
        <v>0</v>
      </c>
      <c r="AC112" s="10">
        <v>0</v>
      </c>
      <c r="AF112" s="10">
        <v>0</v>
      </c>
      <c r="AI112" s="10">
        <v>0</v>
      </c>
      <c r="AL112" s="10">
        <v>0</v>
      </c>
      <c r="AN112" s="10">
        <v>15</v>
      </c>
      <c r="AO112" s="10">
        <v>15</v>
      </c>
      <c r="AR112" s="10">
        <v>0</v>
      </c>
      <c r="AU112" s="10">
        <v>0</v>
      </c>
    </row>
    <row r="113" spans="1:47" x14ac:dyDescent="0.25">
      <c r="A113" s="21" t="str">
        <f>INDEX(admin_boundaries!C:C,MATCH(region_4a!C113,admin_boundaries!A:A,0))</f>
        <v>PH045637000</v>
      </c>
      <c r="B113" s="21" t="str">
        <f>INDEX(admin_boundaries!E:E,MATCH(region_4a!D113,admin_boundaries!D:D,0))</f>
        <v>PH045600000</v>
      </c>
      <c r="C113" s="21" t="str">
        <f t="shared" si="1"/>
        <v>QUEZONQuezon</v>
      </c>
      <c r="D113" s="47" t="s">
        <v>3526</v>
      </c>
      <c r="E113" s="47" t="s">
        <v>120</v>
      </c>
      <c r="H113" s="10">
        <v>0</v>
      </c>
      <c r="K113" s="10">
        <v>0</v>
      </c>
      <c r="N113" s="10">
        <v>0</v>
      </c>
      <c r="Q113" s="10">
        <v>0</v>
      </c>
      <c r="T113" s="10">
        <v>0</v>
      </c>
      <c r="W113" s="10">
        <v>0</v>
      </c>
      <c r="Z113" s="10">
        <v>0</v>
      </c>
      <c r="AC113" s="10">
        <v>0</v>
      </c>
      <c r="AF113" s="10">
        <v>0</v>
      </c>
      <c r="AI113" s="10">
        <v>0</v>
      </c>
      <c r="AL113" s="10">
        <v>0</v>
      </c>
      <c r="AM113" s="10">
        <v>5</v>
      </c>
      <c r="AO113" s="10">
        <v>5</v>
      </c>
      <c r="AR113" s="10">
        <v>0</v>
      </c>
      <c r="AS113" s="10">
        <v>2</v>
      </c>
      <c r="AU113" s="10">
        <v>2</v>
      </c>
    </row>
    <row r="114" spans="1:47" x14ac:dyDescent="0.25">
      <c r="A114" s="21" t="str">
        <f>INDEX(admin_boundaries!C:C,MATCH(region_4a!C114,admin_boundaries!A:A,0))</f>
        <v>PH045640000</v>
      </c>
      <c r="B114" s="21" t="str">
        <f>INDEX(admin_boundaries!E:E,MATCH(region_4a!D114,admin_boundaries!D:D,0))</f>
        <v>PH045600000</v>
      </c>
      <c r="C114" s="21" t="str">
        <f t="shared" si="1"/>
        <v>QUEZONSan Andres</v>
      </c>
      <c r="D114" s="47" t="s">
        <v>3526</v>
      </c>
      <c r="E114" s="47" t="s">
        <v>2671</v>
      </c>
      <c r="H114" s="10">
        <v>0</v>
      </c>
      <c r="K114" s="10">
        <v>0</v>
      </c>
      <c r="N114" s="10">
        <v>0</v>
      </c>
      <c r="O114" s="10">
        <v>54.25</v>
      </c>
      <c r="Q114" s="10">
        <v>54.25</v>
      </c>
      <c r="T114" s="10">
        <v>0</v>
      </c>
      <c r="W114" s="10">
        <v>0</v>
      </c>
      <c r="Z114" s="10">
        <v>0</v>
      </c>
      <c r="AC114" s="10">
        <v>0</v>
      </c>
      <c r="AF114" s="10">
        <v>0</v>
      </c>
      <c r="AI114" s="10">
        <v>0</v>
      </c>
      <c r="AL114" s="10">
        <v>0</v>
      </c>
      <c r="AO114" s="10">
        <v>0</v>
      </c>
      <c r="AR114" s="10">
        <v>0</v>
      </c>
      <c r="AU114" s="10">
        <v>0</v>
      </c>
    </row>
    <row r="115" spans="1:47" x14ac:dyDescent="0.25">
      <c r="A115" s="21" t="str">
        <f>INDEX(admin_boundaries!C:C,MATCH(region_4a!C115,admin_boundaries!A:A,0))</f>
        <v>PH045649000</v>
      </c>
      <c r="B115" s="21" t="str">
        <f>INDEX(admin_boundaries!E:E,MATCH(region_4a!D115,admin_boundaries!D:D,0))</f>
        <v>PH045600000</v>
      </c>
      <c r="C115" s="21" t="str">
        <f t="shared" si="1"/>
        <v>QUEZONUnisan</v>
      </c>
      <c r="D115" s="47" t="s">
        <v>3526</v>
      </c>
      <c r="E115" s="47" t="s">
        <v>3289</v>
      </c>
      <c r="H115" s="10">
        <v>0</v>
      </c>
      <c r="K115" s="10">
        <v>0</v>
      </c>
      <c r="N115" s="10">
        <v>0</v>
      </c>
      <c r="O115" s="10">
        <v>9</v>
      </c>
      <c r="Q115" s="10">
        <v>9</v>
      </c>
      <c r="T115" s="10">
        <v>0</v>
      </c>
      <c r="Z115" s="10">
        <v>0</v>
      </c>
      <c r="AD115" s="10">
        <v>6.5</v>
      </c>
      <c r="AE115" s="10">
        <v>25.5</v>
      </c>
      <c r="AF115" s="10">
        <v>32</v>
      </c>
      <c r="AN115" s="10">
        <v>13.2</v>
      </c>
      <c r="AO115" s="10">
        <v>13.2</v>
      </c>
      <c r="AP115" s="10">
        <v>7</v>
      </c>
      <c r="AR115" s="10">
        <v>7</v>
      </c>
    </row>
    <row r="116" spans="1:47" x14ac:dyDescent="0.25">
      <c r="A116" s="21" t="str">
        <f>INDEX(admin_boundaries!C:C,MATCH(region_4a!C116,admin_boundaries!A:A,0))</f>
        <v>PH045615000</v>
      </c>
      <c r="B116" s="21" t="str">
        <f>INDEX(admin_boundaries!E:E,MATCH(region_4a!D116,admin_boundaries!D:D,0))</f>
        <v>PH045600000</v>
      </c>
      <c r="C116" s="21" t="str">
        <f t="shared" si="1"/>
        <v>QUEZONDolores</v>
      </c>
      <c r="D116" s="47" t="s">
        <v>3526</v>
      </c>
      <c r="E116" s="47" t="s">
        <v>1284</v>
      </c>
      <c r="H116" s="10">
        <v>0</v>
      </c>
      <c r="K116" s="10">
        <v>0</v>
      </c>
      <c r="N116" s="10">
        <v>0</v>
      </c>
      <c r="Q116" s="10">
        <v>0</v>
      </c>
      <c r="T116" s="10">
        <v>0</v>
      </c>
      <c r="W116" s="10">
        <v>0</v>
      </c>
      <c r="Z116" s="10">
        <v>0</v>
      </c>
      <c r="AA116" s="10">
        <v>1.5</v>
      </c>
      <c r="AC116" s="10">
        <v>1.5</v>
      </c>
      <c r="AF116" s="10">
        <v>0</v>
      </c>
      <c r="AI116" s="10">
        <v>0</v>
      </c>
      <c r="AL116" s="10">
        <v>0</v>
      </c>
      <c r="AO116" s="10">
        <v>0</v>
      </c>
      <c r="AR116" s="10">
        <v>0</v>
      </c>
      <c r="AU116" s="10">
        <v>0</v>
      </c>
    </row>
  </sheetData>
  <mergeCells count="15">
    <mergeCell ref="AM1:AO1"/>
    <mergeCell ref="AP1:AR1"/>
    <mergeCell ref="AS1:AU1"/>
    <mergeCell ref="A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</mergeCells>
  <conditionalFormatting sqref="A2:B2">
    <cfRule type="duplicateValues" dxfId="25" priority="1"/>
  </conditionalFormatting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60C64-12D8-43EB-A3F2-4FC33FDC2707}">
  <dimension ref="A1:BD55"/>
  <sheetViews>
    <sheetView zoomScale="85" zoomScaleNormal="85" workbookViewId="0">
      <pane xSplit="5" ySplit="2" topLeftCell="AG3" activePane="bottomRight" state="frozen"/>
      <selection activeCell="A8" sqref="A8"/>
      <selection pane="topRight" activeCell="B8" sqref="B8"/>
      <selection pane="bottomLeft" activeCell="A10" sqref="A10"/>
      <selection pane="bottomRight" activeCell="AN2" sqref="AN2"/>
    </sheetView>
  </sheetViews>
  <sheetFormatPr defaultColWidth="8.85546875" defaultRowHeight="16.5" x14ac:dyDescent="0.3"/>
  <cols>
    <col min="1" max="1" width="16.42578125" style="48" customWidth="1"/>
    <col min="2" max="2" width="16.5703125" style="48" customWidth="1"/>
    <col min="3" max="3" width="36" style="48" bestFit="1" customWidth="1"/>
    <col min="4" max="4" width="30.140625" style="48" bestFit="1" customWidth="1"/>
    <col min="5" max="5" width="30.140625" style="49" bestFit="1" customWidth="1"/>
    <col min="6" max="56" width="14.85546875" style="52" customWidth="1"/>
    <col min="57" max="16384" width="8.85546875" style="48"/>
  </cols>
  <sheetData>
    <row r="1" spans="1:56" x14ac:dyDescent="0.3">
      <c r="A1" s="96" t="s">
        <v>3732</v>
      </c>
      <c r="B1" s="96"/>
      <c r="C1" s="96"/>
      <c r="D1" s="96"/>
      <c r="E1" s="96"/>
      <c r="F1" s="99" t="s">
        <v>3680</v>
      </c>
      <c r="G1" s="99"/>
      <c r="H1" s="99"/>
      <c r="I1" s="99" t="s">
        <v>3350</v>
      </c>
      <c r="J1" s="99"/>
      <c r="K1" s="99"/>
      <c r="L1" s="99" t="s">
        <v>3497</v>
      </c>
      <c r="M1" s="99"/>
      <c r="N1" s="99"/>
      <c r="O1" s="99" t="s">
        <v>3681</v>
      </c>
      <c r="P1" s="99"/>
      <c r="Q1" s="99"/>
      <c r="R1" s="99" t="s">
        <v>3495</v>
      </c>
      <c r="S1" s="99"/>
      <c r="T1" s="99"/>
      <c r="U1" s="99" t="s">
        <v>3366</v>
      </c>
      <c r="V1" s="99"/>
      <c r="W1" s="99"/>
      <c r="X1" s="99" t="s">
        <v>3367</v>
      </c>
      <c r="Y1" s="99"/>
      <c r="Z1" s="99"/>
      <c r="AA1" s="99" t="s">
        <v>3682</v>
      </c>
      <c r="AB1" s="99"/>
      <c r="AC1" s="99"/>
      <c r="AD1" s="99" t="s">
        <v>3493</v>
      </c>
      <c r="AE1" s="99"/>
      <c r="AF1" s="99"/>
      <c r="AG1" s="99" t="s">
        <v>3363</v>
      </c>
      <c r="AH1" s="99"/>
      <c r="AI1" s="99"/>
      <c r="AJ1" s="99" t="s">
        <v>3489</v>
      </c>
      <c r="AK1" s="99"/>
      <c r="AL1" s="99"/>
      <c r="AM1" s="99" t="s">
        <v>3683</v>
      </c>
      <c r="AN1" s="99"/>
      <c r="AO1" s="99"/>
      <c r="AP1" s="99" t="s">
        <v>3674</v>
      </c>
      <c r="AQ1" s="99"/>
      <c r="AR1" s="99"/>
      <c r="AS1" s="99" t="s">
        <v>3668</v>
      </c>
      <c r="AT1" s="99"/>
      <c r="AU1" s="99"/>
      <c r="AV1" s="99" t="s">
        <v>3365</v>
      </c>
      <c r="AW1" s="99"/>
      <c r="AX1" s="99"/>
      <c r="AY1" s="99" t="s">
        <v>3670</v>
      </c>
      <c r="AZ1" s="99"/>
      <c r="BA1" s="99"/>
      <c r="BB1" s="99" t="s">
        <v>3361</v>
      </c>
      <c r="BC1" s="99"/>
      <c r="BD1" s="99"/>
    </row>
    <row r="2" spans="1:56" s="50" customFormat="1" ht="48" customHeight="1" x14ac:dyDescent="0.3">
      <c r="A2" s="14" t="s">
        <v>79</v>
      </c>
      <c r="B2" s="14" t="s">
        <v>81</v>
      </c>
      <c r="C2" s="14" t="s">
        <v>3349</v>
      </c>
      <c r="D2" s="53" t="s">
        <v>80</v>
      </c>
      <c r="E2" s="53" t="s">
        <v>78</v>
      </c>
      <c r="F2" s="39" t="s">
        <v>3729</v>
      </c>
      <c r="G2" s="39" t="s">
        <v>3730</v>
      </c>
      <c r="H2" s="39" t="s">
        <v>3731</v>
      </c>
      <c r="I2" s="39" t="s">
        <v>3729</v>
      </c>
      <c r="J2" s="39" t="s">
        <v>3730</v>
      </c>
      <c r="K2" s="39" t="s">
        <v>3731</v>
      </c>
      <c r="L2" s="39" t="s">
        <v>3729</v>
      </c>
      <c r="M2" s="39" t="s">
        <v>3730</v>
      </c>
      <c r="N2" s="39" t="s">
        <v>3731</v>
      </c>
      <c r="O2" s="39" t="s">
        <v>3729</v>
      </c>
      <c r="P2" s="39" t="s">
        <v>3730</v>
      </c>
      <c r="Q2" s="39" t="s">
        <v>3731</v>
      </c>
      <c r="R2" s="39" t="s">
        <v>3729</v>
      </c>
      <c r="S2" s="39" t="s">
        <v>3730</v>
      </c>
      <c r="T2" s="39" t="s">
        <v>3731</v>
      </c>
      <c r="U2" s="39" t="s">
        <v>3729</v>
      </c>
      <c r="V2" s="39" t="s">
        <v>3730</v>
      </c>
      <c r="W2" s="39" t="s">
        <v>3731</v>
      </c>
      <c r="X2" s="39" t="s">
        <v>3729</v>
      </c>
      <c r="Y2" s="39" t="s">
        <v>3730</v>
      </c>
      <c r="Z2" s="39" t="s">
        <v>3731</v>
      </c>
      <c r="AA2" s="39" t="s">
        <v>3729</v>
      </c>
      <c r="AB2" s="39" t="s">
        <v>3730</v>
      </c>
      <c r="AC2" s="39" t="s">
        <v>3731</v>
      </c>
      <c r="AD2" s="39" t="s">
        <v>3729</v>
      </c>
      <c r="AE2" s="39" t="s">
        <v>3730</v>
      </c>
      <c r="AF2" s="39" t="s">
        <v>3731</v>
      </c>
      <c r="AG2" s="39" t="s">
        <v>3729</v>
      </c>
      <c r="AH2" s="39" t="s">
        <v>3730</v>
      </c>
      <c r="AI2" s="39" t="s">
        <v>3731</v>
      </c>
      <c r="AJ2" s="39" t="s">
        <v>3729</v>
      </c>
      <c r="AK2" s="39" t="s">
        <v>3730</v>
      </c>
      <c r="AL2" s="39" t="s">
        <v>3731</v>
      </c>
      <c r="AM2" s="39" t="s">
        <v>3729</v>
      </c>
      <c r="AN2" s="39" t="s">
        <v>3730</v>
      </c>
      <c r="AO2" s="39" t="s">
        <v>3731</v>
      </c>
      <c r="AP2" s="39" t="s">
        <v>3729</v>
      </c>
      <c r="AQ2" s="39" t="s">
        <v>3730</v>
      </c>
      <c r="AR2" s="39" t="s">
        <v>3731</v>
      </c>
      <c r="AS2" s="39" t="s">
        <v>3729</v>
      </c>
      <c r="AT2" s="39" t="s">
        <v>3730</v>
      </c>
      <c r="AU2" s="39" t="s">
        <v>3731</v>
      </c>
      <c r="AV2" s="39" t="s">
        <v>3729</v>
      </c>
      <c r="AW2" s="39" t="s">
        <v>3730</v>
      </c>
      <c r="AX2" s="39" t="s">
        <v>3731</v>
      </c>
      <c r="AY2" s="39" t="s">
        <v>3729</v>
      </c>
      <c r="AZ2" s="39" t="s">
        <v>3730</v>
      </c>
      <c r="BA2" s="39" t="s">
        <v>3731</v>
      </c>
      <c r="BB2" s="39" t="s">
        <v>3729</v>
      </c>
      <c r="BC2" s="39" t="s">
        <v>3730</v>
      </c>
      <c r="BD2" s="39" t="s">
        <v>3731</v>
      </c>
    </row>
    <row r="3" spans="1:56" x14ac:dyDescent="0.3">
      <c r="A3" s="48" t="str">
        <f>INDEX(admin_boundaries!C:C,MATCH(region_4b!C3,admin_boundaries!A:A,0))</f>
        <v>PH175201000</v>
      </c>
      <c r="B3" s="48" t="str">
        <f>INDEX(admin_boundaries!E:E,MATCH(region_4b!D3,admin_boundaries!D:D,0))</f>
        <v>PH175200000</v>
      </c>
      <c r="C3" s="48" t="str">
        <f>D3&amp;E3</f>
        <v>ORIENTAL MINDOROBaco</v>
      </c>
      <c r="D3" s="54" t="s">
        <v>3675</v>
      </c>
      <c r="E3" s="51" t="s">
        <v>389</v>
      </c>
      <c r="F3" s="12"/>
      <c r="G3" s="12"/>
      <c r="I3" s="17"/>
      <c r="J3" s="17"/>
      <c r="L3" s="17"/>
      <c r="M3" s="17"/>
      <c r="O3" s="17"/>
      <c r="P3" s="17"/>
      <c r="R3" s="17"/>
      <c r="S3" s="17"/>
      <c r="U3" s="17"/>
      <c r="V3" s="17"/>
      <c r="X3" s="17"/>
      <c r="Y3" s="17"/>
      <c r="AA3" s="17"/>
      <c r="AB3" s="17"/>
      <c r="AD3" s="17"/>
      <c r="AE3" s="17"/>
      <c r="AG3" s="17"/>
      <c r="AH3" s="17"/>
      <c r="AJ3" s="17"/>
      <c r="AK3" s="17"/>
      <c r="AM3" s="17"/>
      <c r="AN3" s="17"/>
      <c r="AP3" s="17"/>
      <c r="AQ3" s="17"/>
      <c r="AS3" s="17"/>
      <c r="AT3" s="17"/>
      <c r="AV3" s="12">
        <v>181.2</v>
      </c>
      <c r="AW3" s="17"/>
      <c r="AX3" s="52">
        <v>181.2</v>
      </c>
      <c r="AY3" s="12"/>
      <c r="AZ3" s="17"/>
      <c r="BB3" s="12"/>
      <c r="BC3" s="17"/>
    </row>
    <row r="4" spans="1:56" x14ac:dyDescent="0.3">
      <c r="A4" s="48" t="str">
        <f>INDEX(admin_boundaries!C:C,MATCH(region_4b!C4,admin_boundaries!A:A,0))</f>
        <v>PH175202000</v>
      </c>
      <c r="B4" s="48" t="str">
        <f>INDEX(admin_boundaries!E:E,MATCH(region_4b!D4,admin_boundaries!D:D,0))</f>
        <v>PH175200000</v>
      </c>
      <c r="C4" s="48" t="str">
        <f t="shared" ref="C4:C55" si="0">D4&amp;E4</f>
        <v>ORIENTAL MINDOROBansud</v>
      </c>
      <c r="D4" s="54" t="s">
        <v>3675</v>
      </c>
      <c r="E4" s="51" t="s">
        <v>540</v>
      </c>
      <c r="F4" s="12"/>
      <c r="G4" s="12"/>
      <c r="I4" s="12"/>
      <c r="J4" s="12"/>
      <c r="L4" s="12"/>
      <c r="M4" s="12"/>
      <c r="O4" s="12"/>
      <c r="P4" s="12"/>
      <c r="R4" s="12"/>
      <c r="S4" s="12"/>
      <c r="U4" s="12"/>
      <c r="V4" s="12"/>
      <c r="X4" s="12"/>
      <c r="Y4" s="12"/>
      <c r="AA4" s="12"/>
      <c r="AB4" s="12"/>
      <c r="AD4" s="12"/>
      <c r="AE4" s="12"/>
      <c r="AG4" s="12"/>
      <c r="AH4" s="12"/>
      <c r="AJ4" s="12"/>
      <c r="AK4" s="12"/>
      <c r="AM4" s="12"/>
      <c r="AN4" s="12"/>
      <c r="AP4" s="12"/>
      <c r="AQ4" s="12"/>
      <c r="AS4" s="12"/>
      <c r="AT4" s="12"/>
      <c r="AV4" s="12"/>
      <c r="AW4" s="12">
        <v>761</v>
      </c>
      <c r="AX4" s="52">
        <v>761</v>
      </c>
      <c r="AY4" s="12"/>
      <c r="AZ4" s="12"/>
      <c r="BB4" s="12"/>
      <c r="BC4" s="12"/>
    </row>
    <row r="5" spans="1:56" x14ac:dyDescent="0.3">
      <c r="A5" s="48" t="str">
        <f>INDEX(admin_boundaries!C:C,MATCH(region_4b!C5,admin_boundaries!A:A,0))</f>
        <v>PH175203000</v>
      </c>
      <c r="B5" s="48" t="str">
        <f>INDEX(admin_boundaries!E:E,MATCH(region_4b!D5,admin_boundaries!D:D,0))</f>
        <v>PH175200000</v>
      </c>
      <c r="C5" s="48" t="str">
        <f t="shared" si="0"/>
        <v>ORIENTAL MINDOROBongabong</v>
      </c>
      <c r="D5" s="54" t="s">
        <v>3675</v>
      </c>
      <c r="E5" s="51" t="s">
        <v>689</v>
      </c>
      <c r="F5" s="12"/>
      <c r="G5" s="12"/>
      <c r="I5" s="12"/>
      <c r="J5" s="12"/>
      <c r="L5" s="12"/>
      <c r="M5" s="12"/>
      <c r="O5" s="12"/>
      <c r="P5" s="12"/>
      <c r="R5" s="12"/>
      <c r="S5" s="12"/>
      <c r="U5" s="12"/>
      <c r="V5" s="12"/>
      <c r="X5" s="12"/>
      <c r="Y5" s="12"/>
      <c r="AA5" s="12"/>
      <c r="AB5" s="12"/>
      <c r="AD5" s="12"/>
      <c r="AE5" s="12"/>
      <c r="AG5" s="12"/>
      <c r="AH5" s="12"/>
      <c r="AJ5" s="12"/>
      <c r="AK5" s="12"/>
      <c r="AM5" s="12"/>
      <c r="AN5" s="12"/>
      <c r="AP5" s="12"/>
      <c r="AQ5" s="12"/>
      <c r="AS5" s="12"/>
      <c r="AT5" s="12"/>
      <c r="AV5" s="12">
        <v>143.5</v>
      </c>
      <c r="AW5" s="12">
        <v>76</v>
      </c>
      <c r="AX5" s="52">
        <v>219.5</v>
      </c>
      <c r="AY5" s="12"/>
      <c r="AZ5" s="12"/>
      <c r="BB5" s="12"/>
      <c r="BC5" s="12"/>
    </row>
    <row r="6" spans="1:56" x14ac:dyDescent="0.3">
      <c r="A6" s="48" t="str">
        <f>INDEX(admin_boundaries!C:C,MATCH(region_4b!C6,admin_boundaries!A:A,0))</f>
        <v>PH175204000</v>
      </c>
      <c r="B6" s="48" t="str">
        <f>INDEX(admin_boundaries!E:E,MATCH(region_4b!D6,admin_boundaries!D:D,0))</f>
        <v>PH175200000</v>
      </c>
      <c r="C6" s="48" t="str">
        <f t="shared" si="0"/>
        <v>ORIENTAL MINDOROBulalacao</v>
      </c>
      <c r="D6" s="54" t="s">
        <v>3675</v>
      </c>
      <c r="E6" s="51" t="s">
        <v>743</v>
      </c>
      <c r="F6" s="12"/>
      <c r="G6" s="12"/>
      <c r="I6" s="12"/>
      <c r="J6" s="12">
        <v>248.4</v>
      </c>
      <c r="K6" s="52">
        <v>248.4</v>
      </c>
      <c r="L6" s="12"/>
      <c r="M6" s="12"/>
      <c r="O6" s="12"/>
      <c r="P6" s="12"/>
      <c r="R6" s="12"/>
      <c r="S6" s="12"/>
      <c r="U6" s="12"/>
      <c r="V6" s="12"/>
      <c r="X6" s="12"/>
      <c r="Y6" s="12"/>
      <c r="AA6" s="12"/>
      <c r="AB6" s="12"/>
      <c r="AD6" s="12"/>
      <c r="AE6" s="12"/>
      <c r="AG6" s="12"/>
      <c r="AH6" s="12"/>
      <c r="AJ6" s="12"/>
      <c r="AK6" s="12"/>
      <c r="AM6" s="12"/>
      <c r="AN6" s="12"/>
      <c r="AP6" s="12"/>
      <c r="AQ6" s="12"/>
      <c r="AS6" s="12"/>
      <c r="AT6" s="12"/>
      <c r="AV6" s="12">
        <v>1047</v>
      </c>
      <c r="AW6" s="12"/>
      <c r="AX6" s="52">
        <v>1047</v>
      </c>
      <c r="AY6" s="12"/>
      <c r="AZ6" s="12"/>
      <c r="BB6" s="12"/>
      <c r="BC6" s="12"/>
    </row>
    <row r="7" spans="1:56" x14ac:dyDescent="0.3">
      <c r="A7" s="48" t="str">
        <f>INDEX(admin_boundaries!C:C,MATCH(region_4b!C7,admin_boundaries!A:A,0))</f>
        <v>PH175205000</v>
      </c>
      <c r="B7" s="48" t="str">
        <f>INDEX(admin_boundaries!E:E,MATCH(region_4b!D7,admin_boundaries!D:D,0))</f>
        <v>PH175200000</v>
      </c>
      <c r="C7" s="48" t="str">
        <f t="shared" si="0"/>
        <v>ORIENTAL MINDOROCity of Calapan</v>
      </c>
      <c r="D7" s="54" t="s">
        <v>3675</v>
      </c>
      <c r="E7" s="55" t="s">
        <v>992</v>
      </c>
      <c r="F7" s="12"/>
      <c r="G7" s="12"/>
      <c r="I7" s="12"/>
      <c r="J7" s="12"/>
      <c r="L7" s="12">
        <v>13</v>
      </c>
      <c r="M7" s="12">
        <v>480</v>
      </c>
      <c r="N7" s="52">
        <v>493</v>
      </c>
      <c r="O7" s="12"/>
      <c r="P7" s="12"/>
      <c r="R7" s="12"/>
      <c r="S7" s="12"/>
      <c r="U7" s="12"/>
      <c r="V7" s="12"/>
      <c r="X7" s="12"/>
      <c r="Y7" s="12"/>
      <c r="AA7" s="12"/>
      <c r="AB7" s="12"/>
      <c r="AD7" s="12"/>
      <c r="AE7" s="12"/>
      <c r="AG7" s="12"/>
      <c r="AH7" s="12"/>
      <c r="AJ7" s="12"/>
      <c r="AK7" s="12"/>
      <c r="AM7" s="12"/>
      <c r="AN7" s="12"/>
      <c r="AP7" s="12"/>
      <c r="AQ7" s="12"/>
      <c r="AS7" s="12"/>
      <c r="AT7" s="12"/>
      <c r="AV7" s="12">
        <v>84</v>
      </c>
      <c r="AW7" s="12">
        <v>165.75</v>
      </c>
      <c r="AX7" s="52">
        <v>249.75</v>
      </c>
      <c r="AY7" s="12"/>
      <c r="AZ7" s="12"/>
      <c r="BB7" s="12"/>
      <c r="BC7" s="12"/>
    </row>
    <row r="8" spans="1:56" x14ac:dyDescent="0.3">
      <c r="A8" s="48" t="str">
        <f>INDEX(admin_boundaries!C:C,MATCH(region_4b!C8,admin_boundaries!A:A,0))</f>
        <v>PH175206000</v>
      </c>
      <c r="B8" s="48" t="str">
        <f>INDEX(admin_boundaries!E:E,MATCH(region_4b!D8,admin_boundaries!D:D,0))</f>
        <v>PH175200000</v>
      </c>
      <c r="C8" s="48" t="str">
        <f t="shared" si="0"/>
        <v>ORIENTAL MINDOROGloria</v>
      </c>
      <c r="D8" s="54" t="s">
        <v>3675</v>
      </c>
      <c r="E8" s="51" t="s">
        <v>1415</v>
      </c>
      <c r="F8" s="12"/>
      <c r="G8" s="12"/>
      <c r="I8" s="12"/>
      <c r="J8" s="12"/>
      <c r="L8" s="12"/>
      <c r="M8" s="12"/>
      <c r="O8" s="12"/>
      <c r="P8" s="12"/>
      <c r="R8" s="12"/>
      <c r="S8" s="12"/>
      <c r="U8" s="12"/>
      <c r="V8" s="12"/>
      <c r="X8" s="12"/>
      <c r="Y8" s="12"/>
      <c r="AA8" s="12"/>
      <c r="AB8" s="12"/>
      <c r="AD8" s="12"/>
      <c r="AE8" s="12"/>
      <c r="AG8" s="12"/>
      <c r="AH8" s="12"/>
      <c r="AJ8" s="12"/>
      <c r="AK8" s="12"/>
      <c r="AM8" s="12"/>
      <c r="AN8" s="12"/>
      <c r="AP8" s="12"/>
      <c r="AQ8" s="12"/>
      <c r="AS8" s="12"/>
      <c r="AT8" s="12"/>
      <c r="AV8" s="12">
        <v>70.5</v>
      </c>
      <c r="AW8" s="12"/>
      <c r="AX8" s="52">
        <v>70.5</v>
      </c>
      <c r="AY8" s="12"/>
      <c r="AZ8" s="12"/>
      <c r="BB8" s="12"/>
      <c r="BC8" s="12"/>
    </row>
    <row r="9" spans="1:56" x14ac:dyDescent="0.3">
      <c r="A9" s="48" t="str">
        <f>INDEX(admin_boundaries!C:C,MATCH(region_4b!C9,admin_boundaries!A:A,0))</f>
        <v>PH175207000</v>
      </c>
      <c r="B9" s="48" t="str">
        <f>INDEX(admin_boundaries!E:E,MATCH(region_4b!D9,admin_boundaries!D:D,0))</f>
        <v>PH175200000</v>
      </c>
      <c r="C9" s="48" t="str">
        <f t="shared" si="0"/>
        <v>ORIENTAL MINDOROMansalay</v>
      </c>
      <c r="D9" s="54" t="s">
        <v>3675</v>
      </c>
      <c r="E9" s="51" t="s">
        <v>2057</v>
      </c>
      <c r="F9" s="12"/>
      <c r="G9" s="12"/>
      <c r="I9" s="12"/>
      <c r="J9" s="12"/>
      <c r="L9" s="12"/>
      <c r="M9" s="12"/>
      <c r="O9" s="12"/>
      <c r="P9" s="12"/>
      <c r="R9" s="12"/>
      <c r="S9" s="12"/>
      <c r="U9" s="12"/>
      <c r="V9" s="12"/>
      <c r="X9" s="12"/>
      <c r="Y9" s="12"/>
      <c r="AA9" s="12"/>
      <c r="AB9" s="12"/>
      <c r="AD9" s="12"/>
      <c r="AE9" s="12"/>
      <c r="AG9" s="12"/>
      <c r="AH9" s="12"/>
      <c r="AJ9" s="12"/>
      <c r="AK9" s="12"/>
      <c r="AM9" s="12"/>
      <c r="AN9" s="12"/>
      <c r="AP9" s="12"/>
      <c r="AQ9" s="12"/>
      <c r="AS9" s="12"/>
      <c r="AT9" s="12"/>
      <c r="AV9" s="12">
        <v>356.69</v>
      </c>
      <c r="AW9" s="12">
        <v>304.45</v>
      </c>
      <c r="AX9" s="52">
        <v>661.14</v>
      </c>
      <c r="AY9" s="12"/>
      <c r="AZ9" s="12"/>
      <c r="BB9" s="12"/>
      <c r="BC9" s="12"/>
    </row>
    <row r="10" spans="1:56" x14ac:dyDescent="0.3">
      <c r="A10" s="48" t="str">
        <f>INDEX(admin_boundaries!C:C,MATCH(region_4b!C10,admin_boundaries!A:A,0))</f>
        <v>PH175208000</v>
      </c>
      <c r="B10" s="48" t="str">
        <f>INDEX(admin_boundaries!E:E,MATCH(region_4b!D10,admin_boundaries!D:D,0))</f>
        <v>PH175200000</v>
      </c>
      <c r="C10" s="48" t="str">
        <f t="shared" si="0"/>
        <v>ORIENTAL MINDORONaujan</v>
      </c>
      <c r="D10" s="54" t="s">
        <v>3675</v>
      </c>
      <c r="E10" s="51" t="s">
        <v>2242</v>
      </c>
      <c r="F10" s="12"/>
      <c r="G10" s="12"/>
      <c r="I10" s="12"/>
      <c r="J10" s="12"/>
      <c r="L10" s="12">
        <v>1</v>
      </c>
      <c r="M10" s="12">
        <v>37.5</v>
      </c>
      <c r="N10" s="52">
        <v>38.5</v>
      </c>
      <c r="O10" s="12"/>
      <c r="P10" s="12"/>
      <c r="R10" s="12"/>
      <c r="S10" s="12"/>
      <c r="U10" s="12"/>
      <c r="V10" s="12"/>
      <c r="X10" s="12"/>
      <c r="Y10" s="12"/>
      <c r="AA10" s="12"/>
      <c r="AB10" s="12"/>
      <c r="AD10" s="12"/>
      <c r="AE10" s="12"/>
      <c r="AG10" s="12"/>
      <c r="AH10" s="12"/>
      <c r="AJ10" s="12"/>
      <c r="AK10" s="12"/>
      <c r="AM10" s="12"/>
      <c r="AN10" s="12"/>
      <c r="AP10" s="12"/>
      <c r="AQ10" s="12"/>
      <c r="AS10" s="12"/>
      <c r="AT10" s="12"/>
      <c r="AV10" s="12">
        <v>562.85</v>
      </c>
      <c r="AW10" s="12"/>
      <c r="AX10" s="52">
        <v>562.85</v>
      </c>
      <c r="AY10" s="12"/>
      <c r="AZ10" s="12"/>
      <c r="BB10" s="12"/>
      <c r="BC10" s="12"/>
    </row>
    <row r="11" spans="1:56" x14ac:dyDescent="0.3">
      <c r="A11" s="48" t="str">
        <f>INDEX(admin_boundaries!C:C,MATCH(region_4b!C11,admin_boundaries!A:A,0))</f>
        <v>PH175209000</v>
      </c>
      <c r="B11" s="48" t="str">
        <f>INDEX(admin_boundaries!E:E,MATCH(region_4b!D11,admin_boundaries!D:D,0))</f>
        <v>PH175200000</v>
      </c>
      <c r="C11" s="48" t="str">
        <f t="shared" si="0"/>
        <v>ORIENTAL MINDOROPinamalayan</v>
      </c>
      <c r="D11" s="54" t="s">
        <v>3675</v>
      </c>
      <c r="E11" s="51" t="s">
        <v>2477</v>
      </c>
      <c r="F11" s="12"/>
      <c r="G11" s="12"/>
      <c r="I11" s="12"/>
      <c r="J11" s="12"/>
      <c r="L11" s="12"/>
      <c r="M11" s="12"/>
      <c r="O11" s="12"/>
      <c r="P11" s="12"/>
      <c r="R11" s="12"/>
      <c r="S11" s="12"/>
      <c r="U11" s="12"/>
      <c r="V11" s="12"/>
      <c r="X11" s="12"/>
      <c r="Y11" s="12"/>
      <c r="AA11" s="12"/>
      <c r="AB11" s="12"/>
      <c r="AD11" s="12"/>
      <c r="AE11" s="12"/>
      <c r="AG11" s="12"/>
      <c r="AH11" s="12"/>
      <c r="AJ11" s="12"/>
      <c r="AK11" s="12"/>
      <c r="AM11" s="12"/>
      <c r="AN11" s="12"/>
      <c r="AP11" s="12"/>
      <c r="AQ11" s="12"/>
      <c r="AS11" s="12"/>
      <c r="AT11" s="12"/>
      <c r="AV11" s="12">
        <v>61.59</v>
      </c>
      <c r="AW11" s="12">
        <v>29.25</v>
      </c>
      <c r="AX11" s="52">
        <v>90.84</v>
      </c>
      <c r="AY11" s="12">
        <v>1.75</v>
      </c>
      <c r="AZ11" s="12"/>
      <c r="BA11" s="52">
        <v>1.75</v>
      </c>
      <c r="BB11" s="12"/>
      <c r="BC11" s="12"/>
    </row>
    <row r="12" spans="1:56" x14ac:dyDescent="0.3">
      <c r="A12" s="48" t="str">
        <f>INDEX(admin_boundaries!C:C,MATCH(region_4b!C12,admin_boundaries!A:A,0))</f>
        <v>PH175210000</v>
      </c>
      <c r="B12" s="48" t="str">
        <f>INDEX(admin_boundaries!E:E,MATCH(region_4b!D12,admin_boundaries!D:D,0))</f>
        <v>PH175200000</v>
      </c>
      <c r="C12" s="48" t="str">
        <f t="shared" si="0"/>
        <v>ORIENTAL MINDOROPola</v>
      </c>
      <c r="D12" s="54" t="s">
        <v>3675</v>
      </c>
      <c r="E12" s="51" t="s">
        <v>2503</v>
      </c>
      <c r="F12" s="12"/>
      <c r="G12" s="12"/>
      <c r="I12" s="12"/>
      <c r="J12" s="12"/>
      <c r="L12" s="12"/>
      <c r="M12" s="12"/>
      <c r="O12" s="12"/>
      <c r="P12" s="12"/>
      <c r="R12" s="12"/>
      <c r="S12" s="12"/>
      <c r="U12" s="12"/>
      <c r="V12" s="12"/>
      <c r="X12" s="12"/>
      <c r="Y12" s="12"/>
      <c r="AA12" s="12"/>
      <c r="AB12" s="12"/>
      <c r="AD12" s="12"/>
      <c r="AE12" s="12"/>
      <c r="AG12" s="12"/>
      <c r="AH12" s="12"/>
      <c r="AJ12" s="12"/>
      <c r="AK12" s="12"/>
      <c r="AM12" s="12"/>
      <c r="AN12" s="12"/>
      <c r="AP12" s="12"/>
      <c r="AQ12" s="12"/>
      <c r="AS12" s="12"/>
      <c r="AT12" s="12"/>
      <c r="AV12" s="12">
        <v>14</v>
      </c>
      <c r="AW12" s="12">
        <v>15.25</v>
      </c>
      <c r="AX12" s="52">
        <v>29.25</v>
      </c>
      <c r="AY12" s="12"/>
      <c r="AZ12" s="12"/>
      <c r="BB12" s="12"/>
      <c r="BC12" s="12"/>
    </row>
    <row r="13" spans="1:56" x14ac:dyDescent="0.3">
      <c r="A13" s="48" t="str">
        <f>INDEX(admin_boundaries!C:C,MATCH(region_4b!C13,admin_boundaries!A:A,0))</f>
        <v>PH175212000</v>
      </c>
      <c r="B13" s="48" t="str">
        <f>INDEX(admin_boundaries!E:E,MATCH(region_4b!D13,admin_boundaries!D:D,0))</f>
        <v>PH175200000</v>
      </c>
      <c r="C13" s="48" t="str">
        <f t="shared" si="0"/>
        <v>ORIENTAL MINDORORoxas</v>
      </c>
      <c r="D13" s="54" t="s">
        <v>3675</v>
      </c>
      <c r="E13" s="51" t="s">
        <v>2615</v>
      </c>
      <c r="F13" s="12"/>
      <c r="G13" s="12"/>
      <c r="I13" s="12"/>
      <c r="J13" s="12"/>
      <c r="L13" s="12"/>
      <c r="M13" s="12"/>
      <c r="O13" s="12"/>
      <c r="P13" s="12"/>
      <c r="R13" s="12"/>
      <c r="S13" s="12"/>
      <c r="U13" s="12"/>
      <c r="V13" s="12"/>
      <c r="X13" s="12"/>
      <c r="Y13" s="12"/>
      <c r="AA13" s="12"/>
      <c r="AB13" s="12"/>
      <c r="AD13" s="12"/>
      <c r="AE13" s="12"/>
      <c r="AG13" s="12"/>
      <c r="AH13" s="12"/>
      <c r="AJ13" s="12"/>
      <c r="AK13" s="12"/>
      <c r="AM13" s="12"/>
      <c r="AN13" s="12"/>
      <c r="AP13" s="12"/>
      <c r="AQ13" s="12"/>
      <c r="AS13" s="12"/>
      <c r="AT13" s="12"/>
      <c r="AV13" s="12">
        <v>245.25</v>
      </c>
      <c r="AW13" s="12"/>
      <c r="AX13" s="52">
        <v>245.25</v>
      </c>
      <c r="AY13" s="12"/>
      <c r="AZ13" s="12"/>
      <c r="BB13" s="12"/>
      <c r="BC13" s="12"/>
    </row>
    <row r="14" spans="1:56" x14ac:dyDescent="0.3">
      <c r="A14" s="48" t="str">
        <f>INDEX(admin_boundaries!C:C,MATCH(region_4b!C14,admin_boundaries!A:A,0))</f>
        <v>PH175213000</v>
      </c>
      <c r="B14" s="48" t="str">
        <f>INDEX(admin_boundaries!E:E,MATCH(region_4b!D14,admin_boundaries!D:D,0))</f>
        <v>PH175200000</v>
      </c>
      <c r="C14" s="48" t="str">
        <f t="shared" si="0"/>
        <v>ORIENTAL MINDOROSan Teodoro</v>
      </c>
      <c r="D14" s="54" t="s">
        <v>3675</v>
      </c>
      <c r="E14" s="51" t="s">
        <v>2825</v>
      </c>
      <c r="F14" s="12"/>
      <c r="G14" s="12"/>
      <c r="I14" s="12"/>
      <c r="J14" s="12"/>
      <c r="L14" s="12"/>
      <c r="M14" s="12"/>
      <c r="O14" s="12"/>
      <c r="P14" s="12"/>
      <c r="R14" s="12"/>
      <c r="S14" s="12"/>
      <c r="U14" s="12"/>
      <c r="V14" s="12"/>
      <c r="X14" s="12"/>
      <c r="Y14" s="12"/>
      <c r="AA14" s="12"/>
      <c r="AB14" s="12"/>
      <c r="AD14" s="12"/>
      <c r="AE14" s="12"/>
      <c r="AG14" s="12"/>
      <c r="AH14" s="12"/>
      <c r="AJ14" s="12"/>
      <c r="AK14" s="12"/>
      <c r="AM14" s="12"/>
      <c r="AN14" s="12"/>
      <c r="AP14" s="12"/>
      <c r="AQ14" s="12"/>
      <c r="AS14" s="12"/>
      <c r="AT14" s="12"/>
      <c r="AV14" s="12">
        <v>43.35</v>
      </c>
      <c r="AW14" s="12"/>
      <c r="AX14" s="52">
        <v>43.35</v>
      </c>
      <c r="AY14" s="12"/>
      <c r="AZ14" s="12"/>
      <c r="BB14" s="12"/>
      <c r="BC14" s="12"/>
    </row>
    <row r="15" spans="1:56" x14ac:dyDescent="0.3">
      <c r="A15" s="48" t="str">
        <f>INDEX(admin_boundaries!C:C,MATCH(region_4b!C15,admin_boundaries!A:A,0))</f>
        <v>PH175214000</v>
      </c>
      <c r="B15" s="48" t="str">
        <f>INDEX(admin_boundaries!E:E,MATCH(region_4b!D15,admin_boundaries!D:D,0))</f>
        <v>PH175200000</v>
      </c>
      <c r="C15" s="48" t="str">
        <f t="shared" si="0"/>
        <v>ORIENTAL MINDOROSocorro</v>
      </c>
      <c r="D15" s="54" t="s">
        <v>3675</v>
      </c>
      <c r="E15" s="51" t="s">
        <v>3010</v>
      </c>
      <c r="F15" s="12"/>
      <c r="G15" s="12"/>
      <c r="I15" s="12"/>
      <c r="J15" s="12"/>
      <c r="L15" s="12"/>
      <c r="M15" s="12"/>
      <c r="O15" s="12"/>
      <c r="P15" s="12"/>
      <c r="R15" s="12"/>
      <c r="S15" s="12"/>
      <c r="U15" s="12"/>
      <c r="V15" s="12"/>
      <c r="X15" s="12"/>
      <c r="Y15" s="12"/>
      <c r="AA15" s="12"/>
      <c r="AB15" s="12"/>
      <c r="AD15" s="12"/>
      <c r="AE15" s="12"/>
      <c r="AG15" s="12"/>
      <c r="AH15" s="12"/>
      <c r="AJ15" s="12"/>
      <c r="AK15" s="12"/>
      <c r="AM15" s="12"/>
      <c r="AN15" s="12"/>
      <c r="AP15" s="12"/>
      <c r="AQ15" s="12"/>
      <c r="AS15" s="12"/>
      <c r="AT15" s="12"/>
      <c r="AV15" s="12">
        <v>5</v>
      </c>
      <c r="AW15" s="12">
        <v>35</v>
      </c>
      <c r="AX15" s="52">
        <v>40</v>
      </c>
      <c r="AY15" s="12"/>
      <c r="AZ15" s="12"/>
      <c r="BB15" s="12"/>
      <c r="BC15" s="12"/>
    </row>
    <row r="16" spans="1:56" x14ac:dyDescent="0.3">
      <c r="A16" s="48" t="str">
        <f>INDEX(admin_boundaries!C:C,MATCH(region_4b!C16,admin_boundaries!A:A,0))</f>
        <v>PH175215000</v>
      </c>
      <c r="B16" s="48" t="str">
        <f>INDEX(admin_boundaries!E:E,MATCH(region_4b!D16,admin_boundaries!D:D,0))</f>
        <v>PH175200000</v>
      </c>
      <c r="C16" s="48" t="str">
        <f t="shared" si="0"/>
        <v>ORIENTAL MINDOROVictoria</v>
      </c>
      <c r="D16" s="54" t="s">
        <v>3675</v>
      </c>
      <c r="E16" s="51" t="s">
        <v>3310</v>
      </c>
      <c r="F16" s="12"/>
      <c r="G16" s="12"/>
      <c r="I16" s="12"/>
      <c r="J16" s="12"/>
      <c r="L16" s="12"/>
      <c r="M16" s="12"/>
      <c r="O16" s="12"/>
      <c r="P16" s="12"/>
      <c r="R16" s="12"/>
      <c r="S16" s="12"/>
      <c r="U16" s="12"/>
      <c r="V16" s="12"/>
      <c r="X16" s="12"/>
      <c r="Y16" s="12"/>
      <c r="AA16" s="12"/>
      <c r="AB16" s="12"/>
      <c r="AD16" s="12"/>
      <c r="AE16" s="12"/>
      <c r="AG16" s="12"/>
      <c r="AH16" s="12"/>
      <c r="AJ16" s="12"/>
      <c r="AK16" s="12"/>
      <c r="AM16" s="12"/>
      <c r="AN16" s="12"/>
      <c r="AP16" s="12"/>
      <c r="AQ16" s="12"/>
      <c r="AS16" s="12"/>
      <c r="AT16" s="12"/>
      <c r="AV16" s="12"/>
      <c r="AW16" s="12">
        <v>1169</v>
      </c>
      <c r="AX16" s="52">
        <v>1169</v>
      </c>
      <c r="AY16" s="12"/>
      <c r="AZ16" s="12"/>
      <c r="BB16" s="12"/>
      <c r="BC16" s="12"/>
    </row>
    <row r="17" spans="1:55" x14ac:dyDescent="0.3">
      <c r="A17" s="48" t="str">
        <f>INDEX(admin_boundaries!C:C,MATCH(region_4b!C17,admin_boundaries!A:A,0))</f>
        <v>PH175101000</v>
      </c>
      <c r="B17" s="48" t="str">
        <f>INDEX(admin_boundaries!E:E,MATCH(region_4b!D17,admin_boundaries!D:D,0))</f>
        <v>PH175100000</v>
      </c>
      <c r="C17" s="48" t="str">
        <f t="shared" si="0"/>
        <v>OCCIDENTAL MINDOROAbra de Ilog</v>
      </c>
      <c r="D17" s="54" t="s">
        <v>3676</v>
      </c>
      <c r="E17" s="51" t="s">
        <v>90</v>
      </c>
      <c r="F17" s="52">
        <v>31.8</v>
      </c>
      <c r="G17" s="52">
        <v>23.2</v>
      </c>
      <c r="H17" s="52">
        <v>55</v>
      </c>
      <c r="I17" s="12"/>
      <c r="J17" s="12">
        <v>593</v>
      </c>
      <c r="K17" s="52">
        <v>593</v>
      </c>
      <c r="L17" s="12"/>
      <c r="M17" s="12">
        <v>278</v>
      </c>
      <c r="N17" s="52">
        <v>278</v>
      </c>
      <c r="O17" s="12"/>
      <c r="P17" s="12"/>
      <c r="R17" s="12"/>
      <c r="S17" s="12"/>
      <c r="U17" s="12"/>
      <c r="V17" s="12"/>
      <c r="X17" s="12"/>
      <c r="Y17" s="12"/>
      <c r="AA17" s="12"/>
      <c r="AB17" s="12"/>
      <c r="AD17" s="12"/>
      <c r="AE17" s="12"/>
      <c r="AG17" s="12"/>
      <c r="AH17" s="12"/>
      <c r="AJ17" s="12"/>
      <c r="AK17" s="12"/>
      <c r="AM17" s="12"/>
      <c r="AN17" s="12"/>
      <c r="AP17" s="12"/>
      <c r="AQ17" s="12"/>
      <c r="AS17" s="12"/>
      <c r="AT17" s="12"/>
      <c r="AV17" s="12">
        <v>249.4</v>
      </c>
      <c r="AW17" s="12">
        <v>237.5</v>
      </c>
      <c r="AX17" s="52">
        <v>486.9</v>
      </c>
      <c r="AY17" s="12"/>
      <c r="AZ17" s="12"/>
      <c r="BB17" s="12"/>
      <c r="BC17" s="12"/>
    </row>
    <row r="18" spans="1:55" x14ac:dyDescent="0.3">
      <c r="A18" s="48" t="str">
        <f>INDEX(admin_boundaries!C:C,MATCH(region_4b!C18,admin_boundaries!A:A,0))</f>
        <v>PH175102000</v>
      </c>
      <c r="B18" s="48" t="str">
        <f>INDEX(admin_boundaries!E:E,MATCH(region_4b!D18,admin_boundaries!D:D,0))</f>
        <v>PH175100000</v>
      </c>
      <c r="C18" s="48" t="str">
        <f t="shared" si="0"/>
        <v>OCCIDENTAL MINDOROCalintaan</v>
      </c>
      <c r="D18" s="54" t="s">
        <v>3676</v>
      </c>
      <c r="E18" s="51" t="s">
        <v>856</v>
      </c>
      <c r="F18" s="52">
        <v>75</v>
      </c>
      <c r="G18" s="52">
        <v>175</v>
      </c>
      <c r="H18" s="52">
        <v>250</v>
      </c>
      <c r="I18" s="12"/>
      <c r="J18" s="12">
        <v>2030</v>
      </c>
      <c r="K18" s="52">
        <v>2030</v>
      </c>
      <c r="L18" s="12"/>
      <c r="M18" s="12">
        <v>459</v>
      </c>
      <c r="N18" s="52">
        <v>459</v>
      </c>
      <c r="O18" s="12"/>
      <c r="P18" s="12"/>
      <c r="R18" s="12"/>
      <c r="S18" s="12"/>
      <c r="U18" s="12"/>
      <c r="V18" s="12"/>
      <c r="X18" s="12"/>
      <c r="Y18" s="12"/>
      <c r="AA18" s="12"/>
      <c r="AB18" s="12"/>
      <c r="AD18" s="12"/>
      <c r="AE18" s="12"/>
      <c r="AG18" s="12"/>
      <c r="AH18" s="12"/>
      <c r="AJ18" s="12"/>
      <c r="AK18" s="12"/>
      <c r="AM18" s="12"/>
      <c r="AN18" s="12"/>
      <c r="AP18" s="12"/>
      <c r="AQ18" s="12"/>
      <c r="AS18" s="12"/>
      <c r="AT18" s="12"/>
      <c r="AV18" s="12"/>
      <c r="AW18" s="12">
        <v>1253.5999999999999</v>
      </c>
      <c r="AX18" s="52">
        <v>1253.5999999999999</v>
      </c>
      <c r="AY18" s="12"/>
      <c r="AZ18" s="12"/>
      <c r="BB18" s="12"/>
      <c r="BC18" s="12"/>
    </row>
    <row r="19" spans="1:55" x14ac:dyDescent="0.3">
      <c r="A19" s="48" t="str">
        <f>INDEX(admin_boundaries!C:C,MATCH(region_4b!C19,admin_boundaries!A:A,0))</f>
        <v>PH175103000</v>
      </c>
      <c r="B19" s="48" t="str">
        <f>INDEX(admin_boundaries!E:E,MATCH(region_4b!D19,admin_boundaries!D:D,0))</f>
        <v>PH175100000</v>
      </c>
      <c r="C19" s="48" t="str">
        <f t="shared" si="0"/>
        <v>OCCIDENTAL MINDOROLooc</v>
      </c>
      <c r="D19" s="54" t="s">
        <v>3676</v>
      </c>
      <c r="E19" s="51" t="s">
        <v>1836</v>
      </c>
      <c r="H19" s="52">
        <v>0</v>
      </c>
      <c r="I19" s="12"/>
      <c r="J19" s="12">
        <v>98</v>
      </c>
      <c r="K19" s="52">
        <v>98</v>
      </c>
      <c r="L19" s="12"/>
      <c r="M19" s="12">
        <v>233.1</v>
      </c>
      <c r="N19" s="52">
        <v>233.1</v>
      </c>
      <c r="O19" s="12"/>
      <c r="P19" s="12"/>
      <c r="R19" s="12"/>
      <c r="S19" s="12"/>
      <c r="U19" s="12"/>
      <c r="V19" s="12"/>
      <c r="X19" s="12"/>
      <c r="Y19" s="12"/>
      <c r="AA19" s="12"/>
      <c r="AB19" s="12"/>
      <c r="AD19" s="12"/>
      <c r="AE19" s="12"/>
      <c r="AG19" s="12"/>
      <c r="AH19" s="12"/>
      <c r="AJ19" s="12"/>
      <c r="AK19" s="12"/>
      <c r="AM19" s="12"/>
      <c r="AN19" s="12"/>
      <c r="AP19" s="12"/>
      <c r="AQ19" s="12"/>
      <c r="AS19" s="12"/>
      <c r="AT19" s="12"/>
      <c r="AV19" s="12"/>
      <c r="AW19" s="12">
        <v>447.4</v>
      </c>
      <c r="AX19" s="52">
        <v>447.4</v>
      </c>
      <c r="AY19" s="12"/>
      <c r="AZ19" s="12"/>
      <c r="BB19" s="12"/>
      <c r="BC19" s="12"/>
    </row>
    <row r="20" spans="1:55" x14ac:dyDescent="0.3">
      <c r="A20" s="48" t="str">
        <f>INDEX(admin_boundaries!C:C,MATCH(region_4b!C20,admin_boundaries!A:A,0))</f>
        <v>PH175104000</v>
      </c>
      <c r="B20" s="48" t="str">
        <f>INDEX(admin_boundaries!E:E,MATCH(region_4b!D20,admin_boundaries!D:D,0))</f>
        <v>PH175100000</v>
      </c>
      <c r="C20" s="48" t="str">
        <f t="shared" si="0"/>
        <v>OCCIDENTAL MINDOROLubang</v>
      </c>
      <c r="D20" s="54" t="s">
        <v>3676</v>
      </c>
      <c r="E20" s="51" t="s">
        <v>1854</v>
      </c>
      <c r="H20" s="52">
        <v>0</v>
      </c>
      <c r="I20" s="12">
        <v>163</v>
      </c>
      <c r="J20" s="12">
        <v>275</v>
      </c>
      <c r="K20" s="52">
        <v>438</v>
      </c>
      <c r="L20" s="12"/>
      <c r="M20" s="12">
        <v>81.5</v>
      </c>
      <c r="N20" s="52">
        <v>81.5</v>
      </c>
      <c r="O20" s="12"/>
      <c r="P20" s="12"/>
      <c r="R20" s="12"/>
      <c r="S20" s="12"/>
      <c r="U20" s="12"/>
      <c r="V20" s="12"/>
      <c r="X20" s="12"/>
      <c r="Y20" s="12"/>
      <c r="AA20" s="12"/>
      <c r="AB20" s="12"/>
      <c r="AD20" s="12"/>
      <c r="AE20" s="12"/>
      <c r="AG20" s="12"/>
      <c r="AH20" s="12"/>
      <c r="AJ20" s="12"/>
      <c r="AK20" s="12"/>
      <c r="AM20" s="12"/>
      <c r="AN20" s="12"/>
      <c r="AP20" s="12"/>
      <c r="AQ20" s="12"/>
      <c r="AS20" s="12"/>
      <c r="AT20" s="12"/>
      <c r="AV20" s="12"/>
      <c r="AW20" s="12">
        <v>507</v>
      </c>
      <c r="AX20" s="52">
        <v>507</v>
      </c>
      <c r="AY20" s="12"/>
      <c r="AZ20" s="12"/>
      <c r="BB20" s="12"/>
      <c r="BC20" s="12"/>
    </row>
    <row r="21" spans="1:55" x14ac:dyDescent="0.3">
      <c r="A21" s="48" t="str">
        <f>INDEX(admin_boundaries!C:C,MATCH(region_4b!C21,admin_boundaries!A:A,0))</f>
        <v>PH175105000</v>
      </c>
      <c r="B21" s="48" t="str">
        <f>INDEX(admin_boundaries!E:E,MATCH(region_4b!D21,admin_boundaries!D:D,0))</f>
        <v>PH175100000</v>
      </c>
      <c r="C21" s="48" t="str">
        <f t="shared" si="0"/>
        <v>OCCIDENTAL MINDOROMagsaysay</v>
      </c>
      <c r="D21" s="54" t="s">
        <v>3676</v>
      </c>
      <c r="E21" s="51" t="s">
        <v>1953</v>
      </c>
      <c r="G21" s="52">
        <v>32</v>
      </c>
      <c r="H21" s="52">
        <v>32</v>
      </c>
      <c r="I21" s="12"/>
      <c r="J21" s="12">
        <v>219</v>
      </c>
      <c r="K21" s="52">
        <v>219</v>
      </c>
      <c r="L21" s="12"/>
      <c r="M21" s="12">
        <v>97</v>
      </c>
      <c r="N21" s="52">
        <v>97</v>
      </c>
      <c r="O21" s="12"/>
      <c r="P21" s="12"/>
      <c r="R21" s="12"/>
      <c r="S21" s="12"/>
      <c r="U21" s="12"/>
      <c r="V21" s="12"/>
      <c r="X21" s="12"/>
      <c r="Y21" s="12"/>
      <c r="AA21" s="12"/>
      <c r="AB21" s="12"/>
      <c r="AD21" s="12"/>
      <c r="AE21" s="12"/>
      <c r="AG21" s="12"/>
      <c r="AH21" s="12"/>
      <c r="AJ21" s="12"/>
      <c r="AK21" s="12"/>
      <c r="AM21" s="12"/>
      <c r="AN21" s="12"/>
      <c r="AP21" s="12"/>
      <c r="AQ21" s="12"/>
      <c r="AS21" s="12"/>
      <c r="AT21" s="12"/>
      <c r="AV21" s="12"/>
      <c r="AW21" s="12">
        <v>2534.35</v>
      </c>
      <c r="AX21" s="52">
        <v>2534.35</v>
      </c>
      <c r="AY21" s="12"/>
      <c r="AZ21" s="12"/>
      <c r="BB21" s="12"/>
      <c r="BC21" s="12"/>
    </row>
    <row r="22" spans="1:55" x14ac:dyDescent="0.3">
      <c r="A22" s="48" t="str">
        <f>INDEX(admin_boundaries!C:C,MATCH(region_4b!C22,admin_boundaries!A:A,0))</f>
        <v>PH175106000</v>
      </c>
      <c r="B22" s="48" t="str">
        <f>INDEX(admin_boundaries!E:E,MATCH(region_4b!D22,admin_boundaries!D:D,0))</f>
        <v>PH175100000</v>
      </c>
      <c r="C22" s="48" t="str">
        <f t="shared" si="0"/>
        <v>OCCIDENTAL MINDOROMamburao</v>
      </c>
      <c r="D22" s="54" t="s">
        <v>3676</v>
      </c>
      <c r="E22" s="51" t="s">
        <v>2027</v>
      </c>
      <c r="F22" s="52">
        <v>20.6</v>
      </c>
      <c r="G22" s="52">
        <v>4.8</v>
      </c>
      <c r="H22" s="52">
        <v>25.400000000000002</v>
      </c>
      <c r="I22" s="12">
        <v>100</v>
      </c>
      <c r="J22" s="12">
        <v>616</v>
      </c>
      <c r="K22" s="52">
        <v>716</v>
      </c>
      <c r="L22" s="12"/>
      <c r="M22" s="12">
        <v>70</v>
      </c>
      <c r="N22" s="52">
        <v>70</v>
      </c>
      <c r="O22" s="12"/>
      <c r="P22" s="12"/>
      <c r="R22" s="12"/>
      <c r="S22" s="12"/>
      <c r="U22" s="12"/>
      <c r="V22" s="12"/>
      <c r="X22" s="12"/>
      <c r="Y22" s="12"/>
      <c r="AA22" s="12"/>
      <c r="AB22" s="12"/>
      <c r="AD22" s="12"/>
      <c r="AE22" s="12"/>
      <c r="AG22" s="12"/>
      <c r="AH22" s="12"/>
      <c r="AJ22" s="12"/>
      <c r="AK22" s="12"/>
      <c r="AM22" s="12"/>
      <c r="AN22" s="12"/>
      <c r="AP22" s="12"/>
      <c r="AQ22" s="12"/>
      <c r="AS22" s="12"/>
      <c r="AT22" s="12"/>
      <c r="AV22" s="12">
        <v>221.3</v>
      </c>
      <c r="AW22" s="12">
        <v>416.7</v>
      </c>
      <c r="AX22" s="52">
        <v>638</v>
      </c>
      <c r="AY22" s="12"/>
      <c r="AZ22" s="12"/>
      <c r="BB22" s="12"/>
      <c r="BC22" s="12"/>
    </row>
    <row r="23" spans="1:55" x14ac:dyDescent="0.3">
      <c r="A23" s="48" t="str">
        <f>INDEX(admin_boundaries!C:C,MATCH(region_4b!C23,admin_boundaries!A:A,0))</f>
        <v>PH175107000</v>
      </c>
      <c r="B23" s="48" t="str">
        <f>INDEX(admin_boundaries!E:E,MATCH(region_4b!D23,admin_boundaries!D:D,0))</f>
        <v>PH175100000</v>
      </c>
      <c r="C23" s="48" t="str">
        <f t="shared" si="0"/>
        <v>OCCIDENTAL MINDOROPaluan</v>
      </c>
      <c r="D23" s="54" t="s">
        <v>3676</v>
      </c>
      <c r="E23" s="51" t="s">
        <v>2351</v>
      </c>
      <c r="G23" s="52">
        <v>70</v>
      </c>
      <c r="H23" s="52">
        <v>70</v>
      </c>
      <c r="I23" s="12">
        <v>78</v>
      </c>
      <c r="J23" s="12">
        <v>120</v>
      </c>
      <c r="K23" s="52">
        <v>198</v>
      </c>
      <c r="L23" s="12"/>
      <c r="M23" s="12">
        <v>120</v>
      </c>
      <c r="N23" s="52">
        <v>120</v>
      </c>
      <c r="O23" s="12"/>
      <c r="P23" s="12"/>
      <c r="R23" s="12"/>
      <c r="S23" s="12"/>
      <c r="U23" s="12"/>
      <c r="V23" s="12"/>
      <c r="X23" s="12"/>
      <c r="Y23" s="12"/>
      <c r="AA23" s="12"/>
      <c r="AB23" s="12"/>
      <c r="AD23" s="12"/>
      <c r="AE23" s="12"/>
      <c r="AG23" s="12"/>
      <c r="AH23" s="12"/>
      <c r="AJ23" s="12"/>
      <c r="AK23" s="12"/>
      <c r="AM23" s="12"/>
      <c r="AN23" s="12"/>
      <c r="AP23" s="12"/>
      <c r="AQ23" s="12"/>
      <c r="AS23" s="12"/>
      <c r="AT23" s="12"/>
      <c r="AV23" s="12"/>
      <c r="AW23" s="12">
        <v>670</v>
      </c>
      <c r="AX23" s="52">
        <v>670</v>
      </c>
      <c r="AY23" s="12"/>
      <c r="AZ23" s="12"/>
      <c r="BB23" s="12"/>
      <c r="BC23" s="12"/>
    </row>
    <row r="24" spans="1:55" x14ac:dyDescent="0.3">
      <c r="A24" s="48" t="str">
        <f>INDEX(admin_boundaries!C:C,MATCH(region_4b!C24,admin_boundaries!A:A,0))</f>
        <v>PH175108000</v>
      </c>
      <c r="B24" s="48" t="str">
        <f>INDEX(admin_boundaries!E:E,MATCH(region_4b!D24,admin_boundaries!D:D,0))</f>
        <v>PH175100000</v>
      </c>
      <c r="C24" s="48" t="str">
        <f t="shared" si="0"/>
        <v>OCCIDENTAL MINDORORizal</v>
      </c>
      <c r="D24" s="54" t="s">
        <v>3676</v>
      </c>
      <c r="E24" s="51" t="s">
        <v>310</v>
      </c>
      <c r="H24" s="52">
        <v>0</v>
      </c>
      <c r="I24" s="12"/>
      <c r="J24" s="12">
        <v>1048</v>
      </c>
      <c r="K24" s="52">
        <v>1048</v>
      </c>
      <c r="L24" s="12"/>
      <c r="M24" s="12">
        <v>1034</v>
      </c>
      <c r="N24" s="52">
        <v>1034</v>
      </c>
      <c r="O24" s="12"/>
      <c r="P24" s="12"/>
      <c r="R24" s="12"/>
      <c r="S24" s="12"/>
      <c r="U24" s="12"/>
      <c r="V24" s="12"/>
      <c r="X24" s="12"/>
      <c r="Y24" s="12"/>
      <c r="AA24" s="12"/>
      <c r="AB24" s="12"/>
      <c r="AD24" s="12"/>
      <c r="AE24" s="12"/>
      <c r="AG24" s="12"/>
      <c r="AH24" s="12"/>
      <c r="AJ24" s="12"/>
      <c r="AK24" s="12"/>
      <c r="AM24" s="12"/>
      <c r="AN24" s="12"/>
      <c r="AP24" s="12"/>
      <c r="AQ24" s="12"/>
      <c r="AS24" s="12"/>
      <c r="AT24" s="12"/>
      <c r="AV24" s="12">
        <v>2175.4</v>
      </c>
      <c r="AW24" s="12">
        <v>30</v>
      </c>
      <c r="AX24" s="52">
        <v>2205.4</v>
      </c>
      <c r="AY24" s="12"/>
      <c r="AZ24" s="12"/>
      <c r="BB24" s="12"/>
      <c r="BC24" s="12"/>
    </row>
    <row r="25" spans="1:55" x14ac:dyDescent="0.3">
      <c r="A25" s="48" t="str">
        <f>INDEX(admin_boundaries!C:C,MATCH(region_4b!C25,admin_boundaries!A:A,0))</f>
        <v>PH175109000</v>
      </c>
      <c r="B25" s="48" t="str">
        <f>INDEX(admin_boundaries!E:E,MATCH(region_4b!D25,admin_boundaries!D:D,0))</f>
        <v>PH175100000</v>
      </c>
      <c r="C25" s="48" t="str">
        <f t="shared" si="0"/>
        <v>OCCIDENTAL MINDOROSablayan</v>
      </c>
      <c r="D25" s="54" t="s">
        <v>3676</v>
      </c>
      <c r="E25" s="51" t="s">
        <v>2625</v>
      </c>
      <c r="F25" s="52">
        <v>1051</v>
      </c>
      <c r="G25" s="52">
        <v>4563</v>
      </c>
      <c r="H25" s="52">
        <v>5614</v>
      </c>
      <c r="I25" s="12">
        <v>300</v>
      </c>
      <c r="J25" s="12">
        <v>4135</v>
      </c>
      <c r="K25" s="52">
        <v>4435</v>
      </c>
      <c r="L25" s="12">
        <v>300</v>
      </c>
      <c r="M25" s="12">
        <v>14969.7</v>
      </c>
      <c r="N25" s="52">
        <v>15269.7</v>
      </c>
      <c r="O25" s="12"/>
      <c r="P25" s="12"/>
      <c r="R25" s="12"/>
      <c r="S25" s="12"/>
      <c r="U25" s="12"/>
      <c r="V25" s="12"/>
      <c r="X25" s="12"/>
      <c r="Y25" s="12"/>
      <c r="AA25" s="12"/>
      <c r="AB25" s="12"/>
      <c r="AD25" s="12"/>
      <c r="AE25" s="12"/>
      <c r="AG25" s="12"/>
      <c r="AH25" s="12"/>
      <c r="AJ25" s="12"/>
      <c r="AK25" s="12"/>
      <c r="AM25" s="12"/>
      <c r="AN25" s="12"/>
      <c r="AP25" s="12"/>
      <c r="AQ25" s="12"/>
      <c r="AS25" s="12"/>
      <c r="AT25" s="12"/>
      <c r="AV25" s="12">
        <v>502.9</v>
      </c>
      <c r="AW25" s="12">
        <v>7447.1</v>
      </c>
      <c r="AX25" s="52">
        <v>7950</v>
      </c>
      <c r="AY25" s="12"/>
      <c r="AZ25" s="12"/>
      <c r="BB25" s="12"/>
      <c r="BC25" s="12"/>
    </row>
    <row r="26" spans="1:55" x14ac:dyDescent="0.3">
      <c r="A26" s="48" t="str">
        <f>INDEX(admin_boundaries!C:C,MATCH(region_4b!C26,admin_boundaries!A:A,0))</f>
        <v>PH175110000</v>
      </c>
      <c r="B26" s="48" t="str">
        <f>INDEX(admin_boundaries!E:E,MATCH(region_4b!D26,admin_boundaries!D:D,0))</f>
        <v>PH175100000</v>
      </c>
      <c r="C26" s="48" t="str">
        <f t="shared" si="0"/>
        <v>OCCIDENTAL MINDOROSan Jose</v>
      </c>
      <c r="D26" s="54" t="s">
        <v>3676</v>
      </c>
      <c r="E26" s="51" t="s">
        <v>2736</v>
      </c>
      <c r="F26" s="52">
        <v>100</v>
      </c>
      <c r="H26" s="52">
        <v>100</v>
      </c>
      <c r="I26" s="12">
        <v>160</v>
      </c>
      <c r="J26" s="12">
        <v>5264</v>
      </c>
      <c r="K26" s="52">
        <v>5424</v>
      </c>
      <c r="L26" s="12"/>
      <c r="M26" s="12">
        <v>1610.4</v>
      </c>
      <c r="N26" s="52">
        <v>1610.4</v>
      </c>
      <c r="O26" s="12"/>
      <c r="P26" s="12"/>
      <c r="R26" s="12"/>
      <c r="S26" s="12"/>
      <c r="U26" s="12"/>
      <c r="V26" s="12"/>
      <c r="X26" s="12"/>
      <c r="Y26" s="12"/>
      <c r="AA26" s="12"/>
      <c r="AB26" s="12"/>
      <c r="AD26" s="12"/>
      <c r="AE26" s="12"/>
      <c r="AG26" s="12"/>
      <c r="AH26" s="12"/>
      <c r="AJ26" s="12"/>
      <c r="AK26" s="12"/>
      <c r="AM26" s="12"/>
      <c r="AN26" s="12"/>
      <c r="AP26" s="12"/>
      <c r="AQ26" s="12"/>
      <c r="AS26" s="12"/>
      <c r="AT26" s="12"/>
      <c r="AV26" s="12"/>
      <c r="AW26" s="12">
        <v>5510.1</v>
      </c>
      <c r="AX26" s="52">
        <v>5510.1</v>
      </c>
      <c r="AY26" s="12"/>
      <c r="AZ26" s="12"/>
      <c r="BB26" s="12"/>
      <c r="BC26" s="12"/>
    </row>
    <row r="27" spans="1:55" x14ac:dyDescent="0.3">
      <c r="A27" s="48" t="str">
        <f>INDEX(admin_boundaries!C:C,MATCH(region_4b!C27,admin_boundaries!A:A,0))</f>
        <v>PH175111000</v>
      </c>
      <c r="B27" s="48" t="str">
        <f>INDEX(admin_boundaries!E:E,MATCH(region_4b!D27,admin_boundaries!D:D,0))</f>
        <v>PH175100000</v>
      </c>
      <c r="C27" s="48" t="str">
        <f t="shared" si="0"/>
        <v>OCCIDENTAL MINDOROSanta Cruz</v>
      </c>
      <c r="D27" s="54" t="s">
        <v>3676</v>
      </c>
      <c r="E27" s="51" t="s">
        <v>2846</v>
      </c>
      <c r="F27" s="52">
        <v>65</v>
      </c>
      <c r="G27" s="52">
        <v>5.5</v>
      </c>
      <c r="H27" s="52">
        <v>70.5</v>
      </c>
      <c r="I27" s="12">
        <v>278</v>
      </c>
      <c r="J27" s="12">
        <v>432</v>
      </c>
      <c r="K27" s="52">
        <v>710</v>
      </c>
      <c r="L27" s="12"/>
      <c r="M27" s="12">
        <v>790</v>
      </c>
      <c r="N27" s="52">
        <v>790</v>
      </c>
      <c r="O27" s="12"/>
      <c r="P27" s="12"/>
      <c r="R27" s="12"/>
      <c r="S27" s="12"/>
      <c r="U27" s="12"/>
      <c r="V27" s="12"/>
      <c r="X27" s="12"/>
      <c r="Y27" s="12"/>
      <c r="AA27" s="12"/>
      <c r="AB27" s="12"/>
      <c r="AD27" s="12"/>
      <c r="AE27" s="12"/>
      <c r="AG27" s="12"/>
      <c r="AH27" s="12"/>
      <c r="AJ27" s="12"/>
      <c r="AK27" s="12"/>
      <c r="AM27" s="12"/>
      <c r="AN27" s="12"/>
      <c r="AP27" s="12"/>
      <c r="AQ27" s="12"/>
      <c r="AS27" s="12"/>
      <c r="AT27" s="12"/>
      <c r="AV27" s="12"/>
      <c r="AW27" s="12">
        <v>2988.1</v>
      </c>
      <c r="AX27" s="52">
        <v>2988.1</v>
      </c>
      <c r="AY27" s="12"/>
      <c r="AZ27" s="12"/>
      <c r="BB27" s="12"/>
      <c r="BC27" s="12"/>
    </row>
    <row r="28" spans="1:55" x14ac:dyDescent="0.3">
      <c r="A28" s="48" t="str">
        <f>INDEX(admin_boundaries!C:C,MATCH(region_4b!C28,admin_boundaries!A:A,0))</f>
        <v>PH175301000</v>
      </c>
      <c r="B28" s="48" t="str">
        <f>INDEX(admin_boundaries!E:E,MATCH(region_4b!D28,admin_boundaries!D:D,0))</f>
        <v>PH175300000</v>
      </c>
      <c r="C28" s="48" t="str">
        <f t="shared" si="0"/>
        <v>PALAWANAborlan</v>
      </c>
      <c r="D28" s="54" t="s">
        <v>3677</v>
      </c>
      <c r="E28" s="51" t="s">
        <v>84</v>
      </c>
      <c r="F28" s="12"/>
      <c r="G28" s="12"/>
      <c r="I28" s="12"/>
      <c r="J28" s="12"/>
      <c r="L28" s="12"/>
      <c r="M28" s="12"/>
      <c r="O28" s="12"/>
      <c r="P28" s="12"/>
      <c r="R28" s="12"/>
      <c r="S28" s="12"/>
      <c r="U28" s="12"/>
      <c r="V28" s="12"/>
      <c r="X28" s="12"/>
      <c r="Y28" s="12"/>
      <c r="AA28" s="12"/>
      <c r="AB28" s="12"/>
      <c r="AD28" s="12"/>
      <c r="AE28" s="12"/>
      <c r="AG28" s="12"/>
      <c r="AH28" s="12"/>
      <c r="AJ28" s="12"/>
      <c r="AK28" s="12"/>
      <c r="AM28" s="12"/>
      <c r="AN28" s="12"/>
      <c r="AP28" s="12"/>
      <c r="AQ28" s="12"/>
      <c r="AS28" s="12"/>
      <c r="AT28" s="12"/>
      <c r="AV28" s="12"/>
      <c r="AW28" s="12">
        <v>150</v>
      </c>
      <c r="AX28" s="52">
        <v>150</v>
      </c>
      <c r="AY28" s="12"/>
      <c r="AZ28" s="12"/>
      <c r="BB28" s="12"/>
      <c r="BC28" s="12"/>
    </row>
    <row r="29" spans="1:55" x14ac:dyDescent="0.3">
      <c r="A29" s="48" t="str">
        <f>INDEX(admin_boundaries!C:C,MATCH(region_4b!C29,admin_boundaries!A:A,0))</f>
        <v>PH175305000</v>
      </c>
      <c r="B29" s="48" t="str">
        <f>INDEX(admin_boundaries!E:E,MATCH(region_4b!D29,admin_boundaries!D:D,0))</f>
        <v>PH175300000</v>
      </c>
      <c r="C29" s="48" t="str">
        <f t="shared" si="0"/>
        <v>PALAWANBataraza</v>
      </c>
      <c r="D29" s="54" t="s">
        <v>3677</v>
      </c>
      <c r="E29" s="51" t="s">
        <v>601</v>
      </c>
      <c r="F29" s="12"/>
      <c r="G29" s="12"/>
      <c r="I29" s="12"/>
      <c r="J29" s="12"/>
      <c r="L29" s="12"/>
      <c r="M29" s="12"/>
      <c r="O29" s="12"/>
      <c r="P29" s="12"/>
      <c r="R29" s="12"/>
      <c r="S29" s="12"/>
      <c r="U29" s="12"/>
      <c r="V29" s="12"/>
      <c r="X29" s="12"/>
      <c r="Y29" s="12"/>
      <c r="AA29" s="12"/>
      <c r="AB29" s="12"/>
      <c r="AD29" s="12"/>
      <c r="AE29" s="12"/>
      <c r="AG29" s="12"/>
      <c r="AH29" s="12"/>
      <c r="AJ29" s="12"/>
      <c r="AK29" s="12"/>
      <c r="AM29" s="12"/>
      <c r="AN29" s="12"/>
      <c r="AP29" s="12"/>
      <c r="AQ29" s="12"/>
      <c r="AS29" s="12"/>
      <c r="AT29" s="12"/>
      <c r="AV29" s="12">
        <v>118.25</v>
      </c>
      <c r="AW29" s="12">
        <v>179.55</v>
      </c>
      <c r="AX29" s="52">
        <v>297.8</v>
      </c>
      <c r="AY29" s="12"/>
      <c r="AZ29" s="12"/>
      <c r="BB29" s="12"/>
      <c r="BC29" s="12"/>
    </row>
    <row r="30" spans="1:55" x14ac:dyDescent="0.3">
      <c r="A30" s="48" t="str">
        <f>INDEX(admin_boundaries!C:C,MATCH(region_4b!C30,admin_boundaries!A:A,0))</f>
        <v>PH175306000</v>
      </c>
      <c r="B30" s="48" t="str">
        <f>INDEX(admin_boundaries!E:E,MATCH(region_4b!D30,admin_boundaries!D:D,0))</f>
        <v>PH175300000</v>
      </c>
      <c r="C30" s="48" t="str">
        <f t="shared" si="0"/>
        <v>PALAWANBrooke's Point</v>
      </c>
      <c r="D30" s="54" t="s">
        <v>3677</v>
      </c>
      <c r="E30" s="51" t="s">
        <v>710</v>
      </c>
      <c r="F30" s="12"/>
      <c r="G30" s="12"/>
      <c r="I30" s="12"/>
      <c r="J30" s="12"/>
      <c r="L30" s="12"/>
      <c r="M30" s="12"/>
      <c r="O30" s="12"/>
      <c r="P30" s="12"/>
      <c r="R30" s="12"/>
      <c r="S30" s="12"/>
      <c r="U30" s="12"/>
      <c r="V30" s="12"/>
      <c r="X30" s="12"/>
      <c r="Y30" s="12"/>
      <c r="AA30" s="12"/>
      <c r="AB30" s="12"/>
      <c r="AD30" s="12"/>
      <c r="AE30" s="12"/>
      <c r="AG30" s="12"/>
      <c r="AH30" s="12"/>
      <c r="AJ30" s="12"/>
      <c r="AK30" s="12"/>
      <c r="AM30" s="12"/>
      <c r="AN30" s="12"/>
      <c r="AP30" s="12"/>
      <c r="AQ30" s="12"/>
      <c r="AS30" s="12"/>
      <c r="AT30" s="12"/>
      <c r="AV30" s="12">
        <v>43.45</v>
      </c>
      <c r="AW30" s="12">
        <v>75.5</v>
      </c>
      <c r="AX30" s="52">
        <v>118.95</v>
      </c>
      <c r="AY30" s="12"/>
      <c r="AZ30" s="12"/>
      <c r="BB30" s="12"/>
      <c r="BC30" s="12"/>
    </row>
    <row r="31" spans="1:55" x14ac:dyDescent="0.3">
      <c r="A31" s="48" t="str">
        <f>INDEX(admin_boundaries!C:C,MATCH(region_4b!C31,admin_boundaries!A:A,0))</f>
        <v>PH175324000</v>
      </c>
      <c r="B31" s="48" t="str">
        <f>INDEX(admin_boundaries!E:E,MATCH(region_4b!D31,admin_boundaries!D:D,0))</f>
        <v>PH175300000</v>
      </c>
      <c r="C31" s="48" t="str">
        <f t="shared" si="0"/>
        <v>PALAWANSofronio Española</v>
      </c>
      <c r="D31" s="54" t="s">
        <v>3677</v>
      </c>
      <c r="E31" s="55" t="s">
        <v>3013</v>
      </c>
      <c r="F31" s="12"/>
      <c r="G31" s="12"/>
      <c r="I31" s="12"/>
      <c r="J31" s="12"/>
      <c r="L31" s="12"/>
      <c r="M31" s="12"/>
      <c r="O31" s="12"/>
      <c r="P31" s="12"/>
      <c r="R31" s="12"/>
      <c r="S31" s="12"/>
      <c r="U31" s="12"/>
      <c r="V31" s="12"/>
      <c r="X31" s="12"/>
      <c r="Y31" s="12"/>
      <c r="AA31" s="12"/>
      <c r="AB31" s="12"/>
      <c r="AD31" s="12"/>
      <c r="AE31" s="12"/>
      <c r="AG31" s="12"/>
      <c r="AH31" s="12"/>
      <c r="AJ31" s="12"/>
      <c r="AK31" s="12"/>
      <c r="AM31" s="12"/>
      <c r="AN31" s="12"/>
      <c r="AP31" s="12"/>
      <c r="AQ31" s="12"/>
      <c r="AS31" s="12"/>
      <c r="AT31" s="12"/>
      <c r="AV31" s="12"/>
      <c r="AW31" s="12">
        <v>164</v>
      </c>
      <c r="AX31" s="52">
        <v>164</v>
      </c>
      <c r="AY31" s="12"/>
      <c r="AZ31" s="12"/>
      <c r="BB31" s="12"/>
      <c r="BC31" s="12"/>
    </row>
    <row r="32" spans="1:55" x14ac:dyDescent="0.3">
      <c r="A32" s="48" t="str">
        <f>INDEX(admin_boundaries!C:C,MATCH(region_4b!C32,admin_boundaries!A:A,0))</f>
        <v>PH175315000</v>
      </c>
      <c r="B32" s="48" t="str">
        <f>INDEX(admin_boundaries!E:E,MATCH(region_4b!D32,admin_boundaries!D:D,0))</f>
        <v>PH175300000</v>
      </c>
      <c r="C32" s="48" t="str">
        <f t="shared" si="0"/>
        <v>PALAWANNarra</v>
      </c>
      <c r="D32" s="54" t="s">
        <v>3677</v>
      </c>
      <c r="E32" s="51" t="s">
        <v>2230</v>
      </c>
      <c r="F32" s="12"/>
      <c r="G32" s="12"/>
      <c r="I32" s="12"/>
      <c r="J32" s="12"/>
      <c r="L32" s="12"/>
      <c r="M32" s="12"/>
      <c r="O32" s="12"/>
      <c r="P32" s="12"/>
      <c r="R32" s="12"/>
      <c r="S32" s="12"/>
      <c r="U32" s="12"/>
      <c r="V32" s="12"/>
      <c r="X32" s="12"/>
      <c r="Y32" s="12"/>
      <c r="AA32" s="12"/>
      <c r="AB32" s="12"/>
      <c r="AD32" s="12"/>
      <c r="AE32" s="12"/>
      <c r="AG32" s="12"/>
      <c r="AH32" s="12"/>
      <c r="AJ32" s="12"/>
      <c r="AK32" s="12"/>
      <c r="AM32" s="12"/>
      <c r="AN32" s="12"/>
      <c r="AP32" s="12"/>
      <c r="AQ32" s="12"/>
      <c r="AS32" s="12"/>
      <c r="AT32" s="12"/>
      <c r="AV32" s="12"/>
      <c r="AW32" s="12">
        <v>110</v>
      </c>
      <c r="AX32" s="52">
        <v>110</v>
      </c>
      <c r="AY32" s="12"/>
      <c r="AZ32" s="12"/>
      <c r="BB32" s="12"/>
      <c r="BC32" s="12"/>
    </row>
    <row r="33" spans="1:55" x14ac:dyDescent="0.3">
      <c r="A33" s="48" t="str">
        <f>INDEX(admin_boundaries!C:C,MATCH(region_4b!C33,admin_boundaries!A:A,0))</f>
        <v>PH175316000</v>
      </c>
      <c r="B33" s="48" t="str">
        <f>INDEX(admin_boundaries!E:E,MATCH(region_4b!D33,admin_boundaries!D:D,0))</f>
        <v>PH175300000</v>
      </c>
      <c r="C33" s="48" t="str">
        <f t="shared" si="0"/>
        <v>PALAWANPuerto Princesa City</v>
      </c>
      <c r="D33" s="54" t="s">
        <v>3677</v>
      </c>
      <c r="E33" s="55" t="s">
        <v>2551</v>
      </c>
      <c r="F33" s="12"/>
      <c r="G33" s="12"/>
      <c r="I33" s="12"/>
      <c r="J33" s="12"/>
      <c r="L33" s="12"/>
      <c r="M33" s="12"/>
      <c r="O33" s="12"/>
      <c r="P33" s="12"/>
      <c r="R33" s="12"/>
      <c r="S33" s="12"/>
      <c r="U33" s="12"/>
      <c r="V33" s="12"/>
      <c r="X33" s="12"/>
      <c r="Y33" s="12"/>
      <c r="AA33" s="12"/>
      <c r="AB33" s="12"/>
      <c r="AD33" s="12"/>
      <c r="AE33" s="12"/>
      <c r="AG33" s="12"/>
      <c r="AH33" s="12"/>
      <c r="AJ33" s="12"/>
      <c r="AK33" s="12"/>
      <c r="AM33" s="12"/>
      <c r="AN33" s="12"/>
      <c r="AP33" s="12"/>
      <c r="AQ33" s="12"/>
      <c r="AS33" s="12"/>
      <c r="AT33" s="12"/>
      <c r="AV33" s="12">
        <v>24.1</v>
      </c>
      <c r="AW33" s="12">
        <v>50.27</v>
      </c>
      <c r="AX33" s="52">
        <v>74.37</v>
      </c>
      <c r="AY33" s="12"/>
      <c r="AZ33" s="12"/>
      <c r="BB33" s="12"/>
      <c r="BC33" s="12"/>
    </row>
    <row r="34" spans="1:55" x14ac:dyDescent="0.3">
      <c r="A34" s="48" t="str">
        <f>INDEX(admin_boundaries!C:C,MATCH(region_4b!C34,admin_boundaries!A:A,0))</f>
        <v>PH175317000</v>
      </c>
      <c r="B34" s="48" t="str">
        <f>INDEX(admin_boundaries!E:E,MATCH(region_4b!D34,admin_boundaries!D:D,0))</f>
        <v>PH175300000</v>
      </c>
      <c r="C34" s="48" t="str">
        <f t="shared" si="0"/>
        <v>PALAWANQuezon</v>
      </c>
      <c r="D34" s="54" t="s">
        <v>3677</v>
      </c>
      <c r="E34" s="51" t="s">
        <v>120</v>
      </c>
      <c r="F34" s="12"/>
      <c r="G34" s="12"/>
      <c r="I34" s="12"/>
      <c r="J34" s="12"/>
      <c r="L34" s="12"/>
      <c r="M34" s="12"/>
      <c r="O34" s="12"/>
      <c r="P34" s="12"/>
      <c r="R34" s="12"/>
      <c r="S34" s="12"/>
      <c r="U34" s="12"/>
      <c r="V34" s="12"/>
      <c r="X34" s="12"/>
      <c r="Y34" s="12"/>
      <c r="AA34" s="12"/>
      <c r="AB34" s="12"/>
      <c r="AD34" s="12"/>
      <c r="AE34" s="12"/>
      <c r="AG34" s="12"/>
      <c r="AH34" s="12"/>
      <c r="AJ34" s="12"/>
      <c r="AK34" s="12"/>
      <c r="AM34" s="12"/>
      <c r="AN34" s="12"/>
      <c r="AP34" s="12"/>
      <c r="AQ34" s="12"/>
      <c r="AS34" s="12"/>
      <c r="AT34" s="12"/>
      <c r="AV34" s="12">
        <v>86.3</v>
      </c>
      <c r="AW34" s="12"/>
      <c r="AX34" s="52">
        <v>86.3</v>
      </c>
      <c r="AY34" s="12"/>
      <c r="AZ34" s="12"/>
      <c r="BB34" s="12"/>
      <c r="BC34" s="12"/>
    </row>
    <row r="35" spans="1:55" x14ac:dyDescent="0.3">
      <c r="A35" s="48" t="str">
        <f>INDEX(admin_boundaries!C:C,MATCH(region_4b!C35,admin_boundaries!A:A,0))</f>
        <v>PH175318000</v>
      </c>
      <c r="B35" s="48" t="str">
        <f>INDEX(admin_boundaries!E:E,MATCH(region_4b!D35,admin_boundaries!D:D,0))</f>
        <v>PH175300000</v>
      </c>
      <c r="C35" s="48" t="str">
        <f t="shared" si="0"/>
        <v>PALAWANRoxas</v>
      </c>
      <c r="D35" s="54" t="s">
        <v>3677</v>
      </c>
      <c r="E35" s="51" t="s">
        <v>2615</v>
      </c>
      <c r="F35" s="12"/>
      <c r="G35" s="12"/>
      <c r="I35" s="12"/>
      <c r="J35" s="12"/>
      <c r="L35" s="12"/>
      <c r="M35" s="12"/>
      <c r="O35" s="12">
        <v>463</v>
      </c>
      <c r="P35" s="12">
        <v>418</v>
      </c>
      <c r="Q35" s="52">
        <v>881</v>
      </c>
      <c r="R35" s="12"/>
      <c r="S35" s="12"/>
      <c r="U35" s="12"/>
      <c r="V35" s="12"/>
      <c r="X35" s="12"/>
      <c r="Y35" s="12"/>
      <c r="AA35" s="12"/>
      <c r="AB35" s="12"/>
      <c r="AD35" s="12"/>
      <c r="AE35" s="12"/>
      <c r="AG35" s="12"/>
      <c r="AH35" s="12"/>
      <c r="AJ35" s="12"/>
      <c r="AK35" s="12"/>
      <c r="AM35" s="12"/>
      <c r="AN35" s="12"/>
      <c r="AP35" s="12"/>
      <c r="AQ35" s="12"/>
      <c r="AS35" s="12"/>
      <c r="AT35" s="12"/>
      <c r="AV35" s="12"/>
      <c r="AW35" s="12">
        <v>165.63</v>
      </c>
      <c r="AX35" s="52">
        <v>165.63</v>
      </c>
      <c r="AY35" s="12"/>
      <c r="AZ35" s="12"/>
      <c r="BB35" s="12"/>
      <c r="BC35" s="12"/>
    </row>
    <row r="36" spans="1:55" x14ac:dyDescent="0.3">
      <c r="A36" s="48" t="str">
        <f>INDEX(admin_boundaries!C:C,MATCH(region_4b!C36,admin_boundaries!A:A,0))</f>
        <v>PH175319000</v>
      </c>
      <c r="B36" s="48" t="str">
        <f>INDEX(admin_boundaries!E:E,MATCH(region_4b!D36,admin_boundaries!D:D,0))</f>
        <v>PH175300000</v>
      </c>
      <c r="C36" s="48" t="str">
        <f t="shared" si="0"/>
        <v>PALAWANSan Vicente</v>
      </c>
      <c r="D36" s="54" t="s">
        <v>3677</v>
      </c>
      <c r="E36" s="51" t="s">
        <v>2827</v>
      </c>
      <c r="F36" s="12"/>
      <c r="G36" s="12"/>
      <c r="I36" s="12"/>
      <c r="J36" s="12"/>
      <c r="L36" s="12"/>
      <c r="M36" s="12"/>
      <c r="O36" s="12">
        <v>1</v>
      </c>
      <c r="P36" s="12">
        <v>55.5</v>
      </c>
      <c r="Q36" s="52">
        <v>56.5</v>
      </c>
      <c r="R36" s="12"/>
      <c r="S36" s="12"/>
      <c r="U36" s="12"/>
      <c r="V36" s="12"/>
      <c r="X36" s="12"/>
      <c r="Y36" s="12"/>
      <c r="AA36" s="12"/>
      <c r="AB36" s="12"/>
      <c r="AD36" s="12"/>
      <c r="AE36" s="12"/>
      <c r="AG36" s="12"/>
      <c r="AH36" s="12"/>
      <c r="AJ36" s="12"/>
      <c r="AK36" s="12"/>
      <c r="AM36" s="12"/>
      <c r="AN36" s="12"/>
      <c r="AP36" s="12"/>
      <c r="AQ36" s="12"/>
      <c r="AS36" s="12"/>
      <c r="AT36" s="12"/>
      <c r="AV36" s="12">
        <v>5.5</v>
      </c>
      <c r="AW36" s="12">
        <v>56.75</v>
      </c>
      <c r="AX36" s="52">
        <v>62.25</v>
      </c>
      <c r="AY36" s="12"/>
      <c r="AZ36" s="12"/>
      <c r="BB36" s="12"/>
      <c r="BC36" s="12"/>
    </row>
    <row r="37" spans="1:55" x14ac:dyDescent="0.3">
      <c r="A37" s="48" t="str">
        <f>INDEX(admin_boundaries!C:C,MATCH(region_4b!C37,admin_boundaries!A:A,0))</f>
        <v>PH175320000</v>
      </c>
      <c r="B37" s="48" t="str">
        <f>INDEX(admin_boundaries!E:E,MATCH(region_4b!D37,admin_boundaries!D:D,0))</f>
        <v>PH175300000</v>
      </c>
      <c r="C37" s="48" t="str">
        <f t="shared" si="0"/>
        <v>PALAWANTaytay</v>
      </c>
      <c r="D37" s="54" t="s">
        <v>3677</v>
      </c>
      <c r="E37" s="51" t="s">
        <v>3175</v>
      </c>
      <c r="F37" s="12"/>
      <c r="G37" s="12"/>
      <c r="I37" s="12"/>
      <c r="J37" s="12"/>
      <c r="L37" s="12"/>
      <c r="M37" s="12"/>
      <c r="O37" s="12"/>
      <c r="P37" s="12"/>
      <c r="R37" s="12"/>
      <c r="S37" s="12"/>
      <c r="U37" s="12"/>
      <c r="V37" s="12"/>
      <c r="X37" s="12"/>
      <c r="Y37" s="12"/>
      <c r="AA37" s="12"/>
      <c r="AB37" s="12"/>
      <c r="AD37" s="12"/>
      <c r="AE37" s="12"/>
      <c r="AG37" s="12"/>
      <c r="AH37" s="12"/>
      <c r="AJ37" s="12"/>
      <c r="AK37" s="12"/>
      <c r="AM37" s="12"/>
      <c r="AN37" s="12"/>
      <c r="AP37" s="12"/>
      <c r="AQ37" s="12"/>
      <c r="AS37" s="12"/>
      <c r="AT37" s="12"/>
      <c r="AV37" s="12">
        <v>1776</v>
      </c>
      <c r="AW37" s="12">
        <v>444</v>
      </c>
      <c r="AX37" s="52">
        <v>2220</v>
      </c>
      <c r="AY37" s="12"/>
      <c r="AZ37" s="12"/>
      <c r="BB37" s="12"/>
      <c r="BC37" s="12"/>
    </row>
    <row r="38" spans="1:55" x14ac:dyDescent="0.3">
      <c r="A38" s="48" t="str">
        <f>INDEX(admin_boundaries!C:C,MATCH(region_4b!C38,admin_boundaries!A:A,0))</f>
        <v>PH175303000</v>
      </c>
      <c r="B38" s="48" t="str">
        <f>INDEX(admin_boundaries!E:E,MATCH(region_4b!D38,admin_boundaries!D:D,0))</f>
        <v>PH175300000</v>
      </c>
      <c r="C38" s="48" t="str">
        <f t="shared" si="0"/>
        <v>PALAWANAraceli</v>
      </c>
      <c r="D38" s="54" t="s">
        <v>3677</v>
      </c>
      <c r="E38" s="51" t="s">
        <v>326</v>
      </c>
      <c r="F38" s="12"/>
      <c r="G38" s="12"/>
      <c r="I38" s="12"/>
      <c r="J38" s="12"/>
      <c r="L38" s="12"/>
      <c r="M38" s="12"/>
      <c r="O38" s="12"/>
      <c r="P38" s="12">
        <v>36</v>
      </c>
      <c r="Q38" s="52">
        <v>36</v>
      </c>
      <c r="R38" s="12"/>
      <c r="S38" s="12"/>
      <c r="U38" s="12"/>
      <c r="V38" s="12"/>
      <c r="X38" s="12"/>
      <c r="Y38" s="12"/>
      <c r="AA38" s="12"/>
      <c r="AB38" s="12"/>
      <c r="AD38" s="12"/>
      <c r="AE38" s="12"/>
      <c r="AG38" s="12"/>
      <c r="AH38" s="12"/>
      <c r="AJ38" s="12"/>
      <c r="AK38" s="12"/>
      <c r="AM38" s="12"/>
      <c r="AN38" s="12"/>
      <c r="AP38" s="12"/>
      <c r="AQ38" s="12"/>
      <c r="AS38" s="12"/>
      <c r="AT38" s="12"/>
      <c r="AV38" s="12">
        <v>4.5</v>
      </c>
      <c r="AW38" s="12">
        <v>63.5</v>
      </c>
      <c r="AX38" s="52">
        <v>68</v>
      </c>
      <c r="AY38" s="12"/>
      <c r="AZ38" s="12"/>
      <c r="BB38" s="12"/>
      <c r="BC38" s="12"/>
    </row>
    <row r="39" spans="1:55" x14ac:dyDescent="0.3">
      <c r="A39" s="48" t="str">
        <f>INDEX(admin_boundaries!C:C,MATCH(region_4b!C39,admin_boundaries!A:A,0))</f>
        <v>PH175312000</v>
      </c>
      <c r="B39" s="48" t="str">
        <f>INDEX(admin_boundaries!E:E,MATCH(region_4b!D39,admin_boundaries!D:D,0))</f>
        <v>PH175300000</v>
      </c>
      <c r="C39" s="48" t="str">
        <f t="shared" si="0"/>
        <v>PALAWANEl Nido</v>
      </c>
      <c r="D39" s="54" t="s">
        <v>3677</v>
      </c>
      <c r="E39" s="51" t="s">
        <v>1330</v>
      </c>
      <c r="F39" s="12"/>
      <c r="G39" s="12"/>
      <c r="I39" s="12"/>
      <c r="J39" s="12"/>
      <c r="L39" s="12"/>
      <c r="M39" s="12"/>
      <c r="O39" s="12"/>
      <c r="P39" s="12"/>
      <c r="R39" s="12"/>
      <c r="S39" s="12"/>
      <c r="U39" s="12"/>
      <c r="V39" s="12"/>
      <c r="X39" s="12"/>
      <c r="Y39" s="12"/>
      <c r="AA39" s="12"/>
      <c r="AB39" s="12"/>
      <c r="AD39" s="12"/>
      <c r="AE39" s="12"/>
      <c r="AG39" s="12"/>
      <c r="AH39" s="12"/>
      <c r="AJ39" s="12"/>
      <c r="AK39" s="12"/>
      <c r="AM39" s="12"/>
      <c r="AN39" s="12"/>
      <c r="AP39" s="12"/>
      <c r="AQ39" s="12"/>
      <c r="AS39" s="12"/>
      <c r="AT39" s="12"/>
      <c r="AV39" s="12"/>
      <c r="AW39" s="12">
        <v>175</v>
      </c>
      <c r="AX39" s="52">
        <v>175</v>
      </c>
      <c r="AY39" s="12"/>
      <c r="AZ39" s="12"/>
      <c r="BB39" s="12"/>
      <c r="BC39" s="12"/>
    </row>
    <row r="40" spans="1:55" x14ac:dyDescent="0.3">
      <c r="A40" s="48" t="str">
        <f>INDEX(admin_boundaries!C:C,MATCH(region_4b!C40,admin_boundaries!A:A,0))</f>
        <v>PH175309000</v>
      </c>
      <c r="B40" s="48" t="str">
        <f>INDEX(admin_boundaries!E:E,MATCH(region_4b!D40,admin_boundaries!D:D,0))</f>
        <v>PH175300000</v>
      </c>
      <c r="C40" s="48" t="str">
        <f t="shared" si="0"/>
        <v>PALAWANCoron</v>
      </c>
      <c r="D40" s="54" t="s">
        <v>3677</v>
      </c>
      <c r="E40" s="51" t="s">
        <v>1152</v>
      </c>
      <c r="F40" s="12"/>
      <c r="G40" s="12"/>
      <c r="I40" s="12"/>
      <c r="J40" s="12"/>
      <c r="L40" s="12"/>
      <c r="M40" s="12"/>
      <c r="O40" s="12"/>
      <c r="P40" s="12"/>
      <c r="R40" s="12"/>
      <c r="S40" s="12"/>
      <c r="U40" s="12"/>
      <c r="V40" s="12"/>
      <c r="X40" s="12"/>
      <c r="Y40" s="12"/>
      <c r="AA40" s="12"/>
      <c r="AB40" s="12"/>
      <c r="AD40" s="12"/>
      <c r="AE40" s="12"/>
      <c r="AG40" s="12"/>
      <c r="AH40" s="12"/>
      <c r="AJ40" s="12"/>
      <c r="AK40" s="12"/>
      <c r="AM40" s="12"/>
      <c r="AN40" s="12"/>
      <c r="AP40" s="12"/>
      <c r="AQ40" s="12"/>
      <c r="AS40" s="12"/>
      <c r="AT40" s="12"/>
      <c r="AV40" s="12">
        <v>117</v>
      </c>
      <c r="AW40" s="12"/>
      <c r="AX40" s="52">
        <v>117</v>
      </c>
      <c r="AY40" s="12"/>
      <c r="AZ40" s="12"/>
      <c r="BB40" s="12"/>
      <c r="BC40" s="12"/>
    </row>
    <row r="41" spans="1:55" x14ac:dyDescent="0.3">
      <c r="A41" s="48" t="str">
        <f>INDEX(admin_boundaries!C:C,MATCH(region_4b!C41,admin_boundaries!A:A,0))</f>
        <v>PH175307000</v>
      </c>
      <c r="B41" s="48" t="str">
        <f>INDEX(admin_boundaries!E:E,MATCH(region_4b!D41,admin_boundaries!D:D,0))</f>
        <v>PH175300000</v>
      </c>
      <c r="C41" s="48" t="str">
        <f t="shared" si="0"/>
        <v>PALAWANBusuanga</v>
      </c>
      <c r="D41" s="54" t="s">
        <v>3677</v>
      </c>
      <c r="E41" s="51" t="s">
        <v>774</v>
      </c>
      <c r="F41" s="12"/>
      <c r="G41" s="12"/>
      <c r="I41" s="12"/>
      <c r="J41" s="12"/>
      <c r="L41" s="12"/>
      <c r="M41" s="12"/>
      <c r="O41" s="12"/>
      <c r="P41" s="12"/>
      <c r="R41" s="12"/>
      <c r="S41" s="12"/>
      <c r="U41" s="12"/>
      <c r="V41" s="12"/>
      <c r="X41" s="12"/>
      <c r="Y41" s="12"/>
      <c r="AA41" s="12"/>
      <c r="AB41" s="12"/>
      <c r="AD41" s="12"/>
      <c r="AE41" s="12"/>
      <c r="AG41" s="12"/>
      <c r="AH41" s="12"/>
      <c r="AJ41" s="12"/>
      <c r="AK41" s="12"/>
      <c r="AM41" s="12"/>
      <c r="AN41" s="12"/>
      <c r="AP41" s="12"/>
      <c r="AQ41" s="12"/>
      <c r="AS41" s="12"/>
      <c r="AT41" s="12"/>
      <c r="AV41" s="12">
        <v>9.11</v>
      </c>
      <c r="AW41" s="12">
        <v>454.017</v>
      </c>
      <c r="AX41" s="52">
        <v>463.12700000000001</v>
      </c>
      <c r="AY41" s="12"/>
      <c r="AZ41" s="12"/>
      <c r="BB41" s="12"/>
      <c r="BC41" s="12"/>
    </row>
    <row r="42" spans="1:55" x14ac:dyDescent="0.3">
      <c r="A42" s="48" t="str">
        <f>INDEX(admin_boundaries!C:C,MATCH(region_4b!C42,admin_boundaries!A:A,0))</f>
        <v>PH175901000</v>
      </c>
      <c r="B42" s="48" t="str">
        <f>INDEX(admin_boundaries!E:E,MATCH(region_4b!D42,admin_boundaries!D:D,0))</f>
        <v>PH175900000</v>
      </c>
      <c r="C42" s="48" t="str">
        <f t="shared" si="0"/>
        <v>ROMBLONAlcantara</v>
      </c>
      <c r="D42" s="54" t="s">
        <v>3678</v>
      </c>
      <c r="E42" s="51" t="s">
        <v>193</v>
      </c>
      <c r="F42" s="12"/>
      <c r="G42" s="12"/>
      <c r="I42" s="12"/>
      <c r="J42" s="12"/>
      <c r="L42" s="12"/>
      <c r="M42" s="12"/>
      <c r="O42" s="12"/>
      <c r="P42" s="12"/>
      <c r="R42" s="12"/>
      <c r="S42" s="12"/>
      <c r="U42" s="12"/>
      <c r="V42" s="12"/>
      <c r="X42" s="12"/>
      <c r="Y42" s="12"/>
      <c r="AA42" s="12"/>
      <c r="AB42" s="12"/>
      <c r="AD42" s="12"/>
      <c r="AE42" s="12"/>
      <c r="AG42" s="12"/>
      <c r="AH42" s="12"/>
      <c r="AJ42" s="12"/>
      <c r="AK42" s="12"/>
      <c r="AM42" s="12"/>
      <c r="AN42" s="12"/>
      <c r="AP42" s="12"/>
      <c r="AQ42" s="12"/>
      <c r="AS42" s="12"/>
      <c r="AT42" s="12"/>
      <c r="AV42" s="12">
        <v>7.5</v>
      </c>
      <c r="AW42" s="12">
        <v>1.8</v>
      </c>
      <c r="AX42" s="52">
        <v>9.3000000000000007</v>
      </c>
      <c r="AY42" s="12"/>
      <c r="AZ42" s="12"/>
      <c r="BB42" s="12"/>
      <c r="BC42" s="12"/>
    </row>
    <row r="43" spans="1:55" x14ac:dyDescent="0.3">
      <c r="A43" s="48" t="str">
        <f>INDEX(admin_boundaries!C:C,MATCH(region_4b!C43,admin_boundaries!A:A,0))</f>
        <v>PH175903000</v>
      </c>
      <c r="B43" s="48" t="str">
        <f>INDEX(admin_boundaries!E:E,MATCH(region_4b!D43,admin_boundaries!D:D,0))</f>
        <v>PH175900000</v>
      </c>
      <c r="C43" s="48" t="str">
        <f t="shared" si="0"/>
        <v>ROMBLONCajidiocan</v>
      </c>
      <c r="D43" s="54" t="s">
        <v>3678</v>
      </c>
      <c r="E43" s="51" t="s">
        <v>821</v>
      </c>
      <c r="F43" s="12"/>
      <c r="G43" s="12"/>
      <c r="I43" s="12"/>
      <c r="J43" s="12"/>
      <c r="L43" s="12"/>
      <c r="M43" s="12"/>
      <c r="O43" s="12"/>
      <c r="P43" s="12"/>
      <c r="R43" s="12"/>
      <c r="S43" s="12"/>
      <c r="U43" s="12"/>
      <c r="V43" s="12"/>
      <c r="X43" s="12"/>
      <c r="Y43" s="12"/>
      <c r="AA43" s="12"/>
      <c r="AB43" s="12"/>
      <c r="AD43" s="12"/>
      <c r="AE43" s="12"/>
      <c r="AG43" s="12"/>
      <c r="AH43" s="12"/>
      <c r="AJ43" s="12"/>
      <c r="AK43" s="12"/>
      <c r="AM43" s="12"/>
      <c r="AN43" s="12"/>
      <c r="AP43" s="12"/>
      <c r="AQ43" s="12"/>
      <c r="AS43" s="12"/>
      <c r="AT43" s="12"/>
      <c r="AV43" s="12">
        <v>16.2</v>
      </c>
      <c r="AW43" s="12">
        <v>72.72</v>
      </c>
      <c r="AX43" s="52">
        <v>88.92</v>
      </c>
      <c r="AY43" s="12"/>
      <c r="AZ43" s="12"/>
      <c r="BB43" s="12"/>
      <c r="BC43" s="12"/>
    </row>
    <row r="44" spans="1:55" x14ac:dyDescent="0.3">
      <c r="A44" s="48" t="str">
        <f>INDEX(admin_boundaries!C:C,MATCH(region_4b!C44,admin_boundaries!A:A,0))</f>
        <v>PH175904000</v>
      </c>
      <c r="B44" s="48" t="str">
        <f>INDEX(admin_boundaries!E:E,MATCH(region_4b!D44,admin_boundaries!D:D,0))</f>
        <v>PH175900000</v>
      </c>
      <c r="C44" s="48" t="str">
        <f t="shared" si="0"/>
        <v>ROMBLONCalatrava</v>
      </c>
      <c r="D44" s="54" t="s">
        <v>3678</v>
      </c>
      <c r="E44" s="51" t="s">
        <v>841</v>
      </c>
      <c r="F44" s="12"/>
      <c r="G44" s="12"/>
      <c r="I44" s="12"/>
      <c r="J44" s="12"/>
      <c r="L44" s="12"/>
      <c r="M44" s="12"/>
      <c r="O44" s="12"/>
      <c r="P44" s="12"/>
      <c r="R44" s="12"/>
      <c r="S44" s="12"/>
      <c r="U44" s="12"/>
      <c r="V44" s="12"/>
      <c r="X44" s="12"/>
      <c r="Y44" s="12"/>
      <c r="AA44" s="12"/>
      <c r="AB44" s="12"/>
      <c r="AD44" s="12"/>
      <c r="AE44" s="12"/>
      <c r="AG44" s="12"/>
      <c r="AH44" s="12"/>
      <c r="AJ44" s="12"/>
      <c r="AK44" s="12"/>
      <c r="AM44" s="12"/>
      <c r="AN44" s="12"/>
      <c r="AP44" s="12"/>
      <c r="AQ44" s="12"/>
      <c r="AS44" s="12"/>
      <c r="AT44" s="12"/>
      <c r="AV44" s="12">
        <v>0</v>
      </c>
      <c r="AW44" s="12">
        <v>29.78</v>
      </c>
      <c r="AX44" s="52">
        <v>29.78</v>
      </c>
      <c r="AY44" s="12"/>
      <c r="AZ44" s="12"/>
      <c r="BB44" s="12"/>
      <c r="BC44" s="12"/>
    </row>
    <row r="45" spans="1:55" x14ac:dyDescent="0.3">
      <c r="A45" s="48" t="str">
        <f>INDEX(admin_boundaries!C:C,MATCH(region_4b!C45,admin_boundaries!A:A,0))</f>
        <v>PH175908000</v>
      </c>
      <c r="B45" s="48" t="str">
        <f>INDEX(admin_boundaries!E:E,MATCH(region_4b!D45,admin_boundaries!D:D,0))</f>
        <v>PH175900000</v>
      </c>
      <c r="C45" s="48" t="str">
        <f t="shared" si="0"/>
        <v>ROMBLONMagdiwang</v>
      </c>
      <c r="D45" s="54" t="s">
        <v>3678</v>
      </c>
      <c r="E45" s="51" t="s">
        <v>1949</v>
      </c>
      <c r="F45" s="12"/>
      <c r="G45" s="12"/>
      <c r="I45" s="12"/>
      <c r="J45" s="12"/>
      <c r="L45" s="12"/>
      <c r="M45" s="12"/>
      <c r="O45" s="12"/>
      <c r="P45" s="12"/>
      <c r="R45" s="12"/>
      <c r="S45" s="12"/>
      <c r="U45" s="12"/>
      <c r="V45" s="12"/>
      <c r="X45" s="12"/>
      <c r="Y45" s="12"/>
      <c r="AA45" s="12"/>
      <c r="AB45" s="12"/>
      <c r="AD45" s="12"/>
      <c r="AE45" s="12"/>
      <c r="AG45" s="12"/>
      <c r="AH45" s="12"/>
      <c r="AJ45" s="12"/>
      <c r="AK45" s="12"/>
      <c r="AM45" s="12"/>
      <c r="AN45" s="12"/>
      <c r="AP45" s="12"/>
      <c r="AQ45" s="12"/>
      <c r="AS45" s="12"/>
      <c r="AT45" s="12"/>
      <c r="AV45" s="12">
        <v>7.8449999999999998</v>
      </c>
      <c r="AW45" s="12">
        <v>1.4750000000000001</v>
      </c>
      <c r="AX45" s="52">
        <v>9.32</v>
      </c>
      <c r="AY45" s="12"/>
      <c r="AZ45" s="12"/>
      <c r="BB45" s="12"/>
      <c r="BC45" s="12"/>
    </row>
    <row r="46" spans="1:55" x14ac:dyDescent="0.3">
      <c r="A46" s="48" t="str">
        <f>INDEX(admin_boundaries!C:C,MATCH(region_4b!C46,admin_boundaries!A:A,0))</f>
        <v>PH175909000</v>
      </c>
      <c r="B46" s="48" t="str">
        <f>INDEX(admin_boundaries!E:E,MATCH(region_4b!D46,admin_boundaries!D:D,0))</f>
        <v>PH175900000</v>
      </c>
      <c r="C46" s="48" t="str">
        <f t="shared" si="0"/>
        <v>ROMBLONOdiongan</v>
      </c>
      <c r="D46" s="54" t="s">
        <v>3678</v>
      </c>
      <c r="E46" s="51" t="s">
        <v>2276</v>
      </c>
      <c r="F46" s="12"/>
      <c r="G46" s="12"/>
      <c r="I46" s="12"/>
      <c r="J46" s="12"/>
      <c r="L46" s="12"/>
      <c r="M46" s="12"/>
      <c r="O46" s="12"/>
      <c r="P46" s="12"/>
      <c r="R46" s="12"/>
      <c r="S46" s="12"/>
      <c r="U46" s="12"/>
      <c r="V46" s="12"/>
      <c r="X46" s="12"/>
      <c r="Y46" s="12"/>
      <c r="AA46" s="12"/>
      <c r="AB46" s="12"/>
      <c r="AD46" s="12"/>
      <c r="AE46" s="12"/>
      <c r="AG46" s="12"/>
      <c r="AH46" s="12"/>
      <c r="AJ46" s="12"/>
      <c r="AK46" s="12"/>
      <c r="AM46" s="12"/>
      <c r="AN46" s="12"/>
      <c r="AP46" s="12"/>
      <c r="AQ46" s="12"/>
      <c r="AS46" s="12"/>
      <c r="AT46" s="12"/>
      <c r="AV46" s="12">
        <v>33.93</v>
      </c>
      <c r="AW46" s="12">
        <v>43.5</v>
      </c>
      <c r="AX46" s="52">
        <v>77.430000000000007</v>
      </c>
      <c r="AY46" s="12"/>
      <c r="AZ46" s="12"/>
      <c r="BB46" s="12"/>
      <c r="BC46" s="12"/>
    </row>
    <row r="47" spans="1:55" x14ac:dyDescent="0.3">
      <c r="A47" s="48" t="str">
        <f>INDEX(admin_boundaries!C:C,MATCH(region_4b!C47,admin_boundaries!A:A,0))</f>
        <v>PH175911000</v>
      </c>
      <c r="B47" s="48" t="str">
        <f>INDEX(admin_boundaries!E:E,MATCH(region_4b!D47,admin_boundaries!D:D,0))</f>
        <v>PH175900000</v>
      </c>
      <c r="C47" s="48" t="str">
        <f t="shared" si="0"/>
        <v>ROMBLONSan Agustin</v>
      </c>
      <c r="D47" s="54" t="s">
        <v>3678</v>
      </c>
      <c r="E47" s="51" t="s">
        <v>2667</v>
      </c>
      <c r="F47" s="12"/>
      <c r="G47" s="12"/>
      <c r="I47" s="12"/>
      <c r="J47" s="12"/>
      <c r="L47" s="12"/>
      <c r="M47" s="12"/>
      <c r="O47" s="12"/>
      <c r="P47" s="12"/>
      <c r="R47" s="12"/>
      <c r="S47" s="12"/>
      <c r="U47" s="12"/>
      <c r="V47" s="12"/>
      <c r="X47" s="12"/>
      <c r="Y47" s="12"/>
      <c r="AA47" s="12"/>
      <c r="AB47" s="12"/>
      <c r="AD47" s="12"/>
      <c r="AE47" s="12"/>
      <c r="AG47" s="12"/>
      <c r="AH47" s="12"/>
      <c r="AJ47" s="12"/>
      <c r="AK47" s="12"/>
      <c r="AM47" s="12"/>
      <c r="AN47" s="12"/>
      <c r="AP47" s="12"/>
      <c r="AQ47" s="12"/>
      <c r="AS47" s="12"/>
      <c r="AT47" s="12"/>
      <c r="AV47" s="12">
        <v>60.15</v>
      </c>
      <c r="AW47" s="12"/>
      <c r="AX47" s="52">
        <v>60.15</v>
      </c>
      <c r="AY47" s="12"/>
      <c r="AZ47" s="12"/>
      <c r="BB47" s="12"/>
      <c r="BC47" s="12"/>
    </row>
    <row r="48" spans="1:55" x14ac:dyDescent="0.3">
      <c r="A48" s="48" t="str">
        <f>INDEX(admin_boundaries!C:C,MATCH(region_4b!C48,admin_boundaries!A:A,0))</f>
        <v>PH175912000</v>
      </c>
      <c r="B48" s="48" t="str">
        <f>INDEX(admin_boundaries!E:E,MATCH(region_4b!D48,admin_boundaries!D:D,0))</f>
        <v>PH175900000</v>
      </c>
      <c r="C48" s="48" t="str">
        <f t="shared" si="0"/>
        <v>ROMBLONSan Andres</v>
      </c>
      <c r="D48" s="54" t="s">
        <v>3678</v>
      </c>
      <c r="E48" s="51" t="s">
        <v>2671</v>
      </c>
      <c r="F48" s="12">
        <v>6</v>
      </c>
      <c r="G48" s="12">
        <v>9</v>
      </c>
      <c r="H48" s="52">
        <v>15</v>
      </c>
      <c r="I48" s="12"/>
      <c r="J48" s="12"/>
      <c r="L48" s="12"/>
      <c r="M48" s="12"/>
      <c r="O48" s="12"/>
      <c r="P48" s="12"/>
      <c r="R48" s="12"/>
      <c r="S48" s="12"/>
      <c r="U48" s="12"/>
      <c r="V48" s="12"/>
      <c r="X48" s="12"/>
      <c r="Y48" s="12"/>
      <c r="AA48" s="12"/>
      <c r="AB48" s="12"/>
      <c r="AD48" s="12"/>
      <c r="AE48" s="12"/>
      <c r="AG48" s="12"/>
      <c r="AH48" s="12"/>
      <c r="AJ48" s="12"/>
      <c r="AK48" s="12"/>
      <c r="AM48" s="12"/>
      <c r="AN48" s="12"/>
      <c r="AP48" s="12"/>
      <c r="AQ48" s="12"/>
      <c r="AS48" s="12"/>
      <c r="AT48" s="12"/>
      <c r="AV48" s="12">
        <v>114.55</v>
      </c>
      <c r="AW48" s="12">
        <v>52.94</v>
      </c>
      <c r="AX48" s="52">
        <v>167.49</v>
      </c>
      <c r="AY48" s="12"/>
      <c r="AZ48" s="12"/>
      <c r="BB48" s="12"/>
      <c r="BC48" s="12"/>
    </row>
    <row r="49" spans="1:55" x14ac:dyDescent="0.3">
      <c r="A49" s="48" t="str">
        <f>INDEX(admin_boundaries!C:C,MATCH(region_4b!C49,admin_boundaries!A:A,0))</f>
        <v>PH175914000</v>
      </c>
      <c r="B49" s="48" t="str">
        <f>INDEX(admin_boundaries!E:E,MATCH(region_4b!D49,admin_boundaries!D:D,0))</f>
        <v>PH175900000</v>
      </c>
      <c r="C49" s="48" t="str">
        <f t="shared" si="0"/>
        <v>ROMBLONSan Jose</v>
      </c>
      <c r="D49" s="54" t="s">
        <v>3678</v>
      </c>
      <c r="E49" s="51" t="s">
        <v>2736</v>
      </c>
      <c r="F49" s="12"/>
      <c r="G49" s="12"/>
      <c r="I49" s="12"/>
      <c r="J49" s="12"/>
      <c r="L49" s="12"/>
      <c r="M49" s="12"/>
      <c r="O49" s="12"/>
      <c r="P49" s="12"/>
      <c r="R49" s="12"/>
      <c r="S49" s="12"/>
      <c r="U49" s="12"/>
      <c r="V49" s="12"/>
      <c r="X49" s="12"/>
      <c r="Y49" s="12"/>
      <c r="AA49" s="12"/>
      <c r="AB49" s="12"/>
      <c r="AD49" s="12"/>
      <c r="AE49" s="12"/>
      <c r="AG49" s="12"/>
      <c r="AH49" s="12"/>
      <c r="AJ49" s="12"/>
      <c r="AK49" s="12"/>
      <c r="AM49" s="12"/>
      <c r="AN49" s="12"/>
      <c r="AP49" s="12"/>
      <c r="AQ49" s="12"/>
      <c r="AS49" s="12"/>
      <c r="AT49" s="12"/>
      <c r="AV49" s="12">
        <v>6</v>
      </c>
      <c r="AW49" s="12">
        <v>1</v>
      </c>
      <c r="AX49" s="52">
        <v>7</v>
      </c>
      <c r="AY49" s="12"/>
      <c r="AZ49" s="12"/>
      <c r="BB49" s="12"/>
      <c r="BC49" s="12"/>
    </row>
    <row r="50" spans="1:55" x14ac:dyDescent="0.3">
      <c r="A50" s="48" t="str">
        <f>INDEX(admin_boundaries!C:C,MATCH(region_4b!C50,admin_boundaries!A:A,0))</f>
        <v>PH175917000</v>
      </c>
      <c r="B50" s="48" t="str">
        <f>INDEX(admin_boundaries!E:E,MATCH(region_4b!D50,admin_boundaries!D:D,0))</f>
        <v>PH175900000</v>
      </c>
      <c r="C50" s="48" t="str">
        <f t="shared" si="0"/>
        <v>ROMBLONSanta Maria</v>
      </c>
      <c r="D50" s="54" t="s">
        <v>3678</v>
      </c>
      <c r="E50" s="51" t="s">
        <v>2873</v>
      </c>
      <c r="F50" s="12"/>
      <c r="G50" s="12"/>
      <c r="I50" s="12"/>
      <c r="J50" s="12"/>
      <c r="L50" s="12"/>
      <c r="M50" s="12"/>
      <c r="O50" s="12"/>
      <c r="P50" s="12"/>
      <c r="R50" s="12"/>
      <c r="S50" s="12"/>
      <c r="U50" s="12"/>
      <c r="V50" s="12"/>
      <c r="X50" s="12"/>
      <c r="Y50" s="12"/>
      <c r="AA50" s="12"/>
      <c r="AB50" s="12"/>
      <c r="AD50" s="12"/>
      <c r="AE50" s="12"/>
      <c r="AG50" s="12"/>
      <c r="AH50" s="12"/>
      <c r="AJ50" s="12"/>
      <c r="AK50" s="12"/>
      <c r="AM50" s="12"/>
      <c r="AN50" s="12"/>
      <c r="AP50" s="12"/>
      <c r="AQ50" s="12"/>
      <c r="AS50" s="12"/>
      <c r="AT50" s="12"/>
      <c r="AV50" s="12">
        <v>13.25</v>
      </c>
      <c r="AW50" s="12">
        <v>0</v>
      </c>
      <c r="AX50" s="52">
        <v>13.25</v>
      </c>
      <c r="AY50" s="12"/>
      <c r="AZ50" s="12"/>
      <c r="BB50" s="12"/>
      <c r="BC50" s="12"/>
    </row>
    <row r="51" spans="1:55" x14ac:dyDescent="0.3">
      <c r="A51" s="48" t="str">
        <f>INDEX(admin_boundaries!C:C,MATCH(region_4b!C51,admin_boundaries!A:A,0))</f>
        <v>PH174001000</v>
      </c>
      <c r="B51" s="48" t="str">
        <f>INDEX(admin_boundaries!E:E,MATCH(region_4b!D51,admin_boundaries!D:D,0))</f>
        <v>PH174000000</v>
      </c>
      <c r="C51" s="48" t="str">
        <f t="shared" si="0"/>
        <v>MARINDUQUEBoac</v>
      </c>
      <c r="D51" s="54" t="s">
        <v>3679</v>
      </c>
      <c r="E51" s="51" t="s">
        <v>669</v>
      </c>
      <c r="F51" s="12"/>
      <c r="G51" s="12"/>
      <c r="H51" s="52">
        <v>80</v>
      </c>
      <c r="I51" s="12"/>
      <c r="J51" s="12"/>
      <c r="L51" s="12"/>
      <c r="M51" s="12"/>
      <c r="O51" s="12"/>
      <c r="P51" s="12"/>
      <c r="R51" s="12"/>
      <c r="S51" s="12"/>
      <c r="U51" s="12"/>
      <c r="V51" s="12"/>
      <c r="X51" s="12"/>
      <c r="Y51" s="12"/>
      <c r="AA51" s="12"/>
      <c r="AB51" s="12"/>
      <c r="AD51" s="12"/>
      <c r="AE51" s="12"/>
      <c r="AG51" s="12"/>
      <c r="AH51" s="12"/>
      <c r="AJ51" s="12"/>
      <c r="AK51" s="12"/>
      <c r="AM51" s="12"/>
      <c r="AN51" s="12"/>
      <c r="AP51" s="12"/>
      <c r="AQ51" s="12"/>
      <c r="AS51" s="12"/>
      <c r="AT51" s="12"/>
      <c r="AV51" s="12"/>
      <c r="AW51" s="12">
        <v>353.57409999999999</v>
      </c>
      <c r="AX51" s="52">
        <v>353.57409999999999</v>
      </c>
      <c r="AY51" s="12">
        <v>532.16</v>
      </c>
      <c r="AZ51" s="12"/>
      <c r="BA51" s="52">
        <v>532.16</v>
      </c>
      <c r="BB51" s="12"/>
      <c r="BC51" s="12"/>
    </row>
    <row r="52" spans="1:55" x14ac:dyDescent="0.3">
      <c r="A52" s="48" t="str">
        <f>INDEX(admin_boundaries!C:C,MATCH(region_4b!C52,admin_boundaries!A:A,0))</f>
        <v>PH174002000</v>
      </c>
      <c r="B52" s="48" t="str">
        <f>INDEX(admin_boundaries!E:E,MATCH(region_4b!D52,admin_boundaries!D:D,0))</f>
        <v>PH174000000</v>
      </c>
      <c r="C52" s="48" t="str">
        <f t="shared" si="0"/>
        <v>MARINDUQUEBuenavista</v>
      </c>
      <c r="D52" s="54" t="s">
        <v>3679</v>
      </c>
      <c r="E52" s="51" t="s">
        <v>720</v>
      </c>
      <c r="F52" s="12"/>
      <c r="G52" s="12"/>
      <c r="I52" s="12"/>
      <c r="J52" s="12"/>
      <c r="L52" s="12"/>
      <c r="M52" s="12"/>
      <c r="O52" s="12"/>
      <c r="P52" s="12"/>
      <c r="R52" s="12"/>
      <c r="S52" s="12"/>
      <c r="U52" s="12"/>
      <c r="V52" s="12"/>
      <c r="X52" s="12"/>
      <c r="Y52" s="12"/>
      <c r="AA52" s="12"/>
      <c r="AB52" s="12"/>
      <c r="AD52" s="12"/>
      <c r="AE52" s="12"/>
      <c r="AG52" s="12"/>
      <c r="AH52" s="12"/>
      <c r="AJ52" s="12"/>
      <c r="AK52" s="12"/>
      <c r="AM52" s="12"/>
      <c r="AN52" s="12"/>
      <c r="AP52" s="12"/>
      <c r="AQ52" s="12"/>
      <c r="AS52" s="12"/>
      <c r="AT52" s="12"/>
      <c r="AV52" s="12">
        <v>30.75</v>
      </c>
      <c r="AW52" s="12"/>
      <c r="AX52" s="52">
        <v>30.75</v>
      </c>
      <c r="AY52" s="12">
        <v>55</v>
      </c>
      <c r="AZ52" s="12"/>
      <c r="BA52" s="52">
        <v>55</v>
      </c>
      <c r="BB52" s="12"/>
      <c r="BC52" s="12"/>
    </row>
    <row r="53" spans="1:55" x14ac:dyDescent="0.3">
      <c r="A53" s="48" t="str">
        <f>INDEX(admin_boundaries!C:C,MATCH(region_4b!C53,admin_boundaries!A:A,0))</f>
        <v>PH174004000</v>
      </c>
      <c r="B53" s="48" t="str">
        <f>INDEX(admin_boundaries!E:E,MATCH(region_4b!D53,admin_boundaries!D:D,0))</f>
        <v>PH174000000</v>
      </c>
      <c r="C53" s="48" t="str">
        <f t="shared" si="0"/>
        <v>MARINDUQUEMogpog</v>
      </c>
      <c r="D53" s="54" t="s">
        <v>3679</v>
      </c>
      <c r="E53" s="51" t="s">
        <v>2174</v>
      </c>
      <c r="F53" s="12"/>
      <c r="G53" s="12"/>
      <c r="I53" s="12"/>
      <c r="J53" s="12"/>
      <c r="L53" s="12"/>
      <c r="M53" s="12"/>
      <c r="O53" s="12"/>
      <c r="P53" s="12"/>
      <c r="R53" s="12"/>
      <c r="S53" s="12"/>
      <c r="U53" s="12"/>
      <c r="V53" s="12"/>
      <c r="X53" s="12"/>
      <c r="Y53" s="12"/>
      <c r="AA53" s="12"/>
      <c r="AB53" s="12"/>
      <c r="AD53" s="12"/>
      <c r="AE53" s="12"/>
      <c r="AG53" s="12"/>
      <c r="AH53" s="12"/>
      <c r="AJ53" s="12"/>
      <c r="AK53" s="12"/>
      <c r="AM53" s="12"/>
      <c r="AN53" s="12"/>
      <c r="AP53" s="12"/>
      <c r="AQ53" s="12"/>
      <c r="AS53" s="12"/>
      <c r="AT53" s="12"/>
      <c r="AV53" s="12">
        <v>40.417000000000002</v>
      </c>
      <c r="AW53" s="12"/>
      <c r="AX53" s="52">
        <v>40.417000000000002</v>
      </c>
      <c r="AY53" s="12">
        <v>173.68</v>
      </c>
      <c r="AZ53" s="12"/>
      <c r="BA53" s="52">
        <v>173.68</v>
      </c>
      <c r="BB53" s="12"/>
      <c r="BC53" s="12"/>
    </row>
    <row r="54" spans="1:55" x14ac:dyDescent="0.3">
      <c r="A54" s="48" t="str">
        <f>INDEX(admin_boundaries!C:C,MATCH(region_4b!C54,admin_boundaries!A:A,0))</f>
        <v>PH174005000</v>
      </c>
      <c r="B54" s="48" t="str">
        <f>INDEX(admin_boundaries!E:E,MATCH(region_4b!D54,admin_boundaries!D:D,0))</f>
        <v>PH174000000</v>
      </c>
      <c r="C54" s="48" t="str">
        <f t="shared" si="0"/>
        <v>MARINDUQUESanta Cruz</v>
      </c>
      <c r="D54" s="54" t="s">
        <v>3679</v>
      </c>
      <c r="E54" s="51" t="s">
        <v>2846</v>
      </c>
      <c r="F54" s="12"/>
      <c r="G54" s="12"/>
      <c r="I54" s="12"/>
      <c r="J54" s="12"/>
      <c r="L54" s="12"/>
      <c r="M54" s="12"/>
      <c r="O54" s="12"/>
      <c r="P54" s="12"/>
      <c r="R54" s="12"/>
      <c r="S54" s="12"/>
      <c r="U54" s="12"/>
      <c r="V54" s="12"/>
      <c r="X54" s="12"/>
      <c r="Y54" s="12"/>
      <c r="AA54" s="12"/>
      <c r="AB54" s="12"/>
      <c r="AD54" s="12"/>
      <c r="AE54" s="12"/>
      <c r="AG54" s="12"/>
      <c r="AH54" s="12"/>
      <c r="AJ54" s="12"/>
      <c r="AK54" s="12"/>
      <c r="AM54" s="12"/>
      <c r="AN54" s="12"/>
      <c r="AP54" s="12"/>
      <c r="AQ54" s="12"/>
      <c r="AS54" s="12"/>
      <c r="AT54" s="12"/>
      <c r="AV54" s="12">
        <v>38.65</v>
      </c>
      <c r="AW54" s="12"/>
      <c r="AX54" s="52">
        <v>38.65</v>
      </c>
      <c r="AY54" s="12"/>
      <c r="BA54" s="52">
        <v>0</v>
      </c>
      <c r="BB54" s="12"/>
    </row>
    <row r="55" spans="1:55" x14ac:dyDescent="0.3">
      <c r="A55" s="48" t="str">
        <f>INDEX(admin_boundaries!C:C,MATCH(region_4b!C55,admin_boundaries!A:A,0))</f>
        <v>PH174006000</v>
      </c>
      <c r="B55" s="48" t="str">
        <f>INDEX(admin_boundaries!E:E,MATCH(region_4b!D55,admin_boundaries!D:D,0))</f>
        <v>PH174000000</v>
      </c>
      <c r="C55" s="48" t="str">
        <f t="shared" si="0"/>
        <v>MARINDUQUETorrijos</v>
      </c>
      <c r="D55" s="54" t="s">
        <v>3679</v>
      </c>
      <c r="E55" s="51" t="s">
        <v>3226</v>
      </c>
      <c r="F55" s="12"/>
      <c r="G55" s="12"/>
      <c r="I55" s="12"/>
      <c r="J55" s="12"/>
      <c r="L55" s="12"/>
      <c r="M55" s="12"/>
      <c r="O55" s="12"/>
      <c r="P55" s="12"/>
      <c r="R55" s="12"/>
      <c r="S55" s="12"/>
      <c r="U55" s="12"/>
      <c r="V55" s="12"/>
      <c r="X55" s="12"/>
      <c r="Y55" s="12"/>
      <c r="AA55" s="12"/>
      <c r="AB55" s="12"/>
      <c r="AD55" s="12"/>
      <c r="AE55" s="12"/>
      <c r="AG55" s="12"/>
      <c r="AH55" s="12"/>
      <c r="AJ55" s="12"/>
      <c r="AK55" s="12"/>
      <c r="AM55" s="12"/>
      <c r="AN55" s="12"/>
      <c r="AP55" s="12"/>
      <c r="AQ55" s="12"/>
      <c r="AS55" s="12"/>
      <c r="AT55" s="12"/>
      <c r="AV55" s="12">
        <v>3.75</v>
      </c>
      <c r="AW55" s="12">
        <v>39.362499999999997</v>
      </c>
      <c r="AX55" s="52">
        <v>43.112499999999997</v>
      </c>
      <c r="AY55" s="12">
        <v>20.25</v>
      </c>
      <c r="AZ55" s="12"/>
      <c r="BA55" s="52">
        <v>20.25</v>
      </c>
      <c r="BB55" s="12"/>
      <c r="BC55" s="12"/>
    </row>
  </sheetData>
  <mergeCells count="18">
    <mergeCell ref="A1:E1"/>
    <mergeCell ref="AM1:AO1"/>
    <mergeCell ref="AP1:AR1"/>
    <mergeCell ref="AS1:AU1"/>
    <mergeCell ref="AV1:AX1"/>
    <mergeCell ref="F1:H1"/>
    <mergeCell ref="I1:K1"/>
    <mergeCell ref="L1:N1"/>
    <mergeCell ref="O1:Q1"/>
    <mergeCell ref="R1:T1"/>
    <mergeCell ref="AY1:BA1"/>
    <mergeCell ref="BB1:BD1"/>
    <mergeCell ref="U1:W1"/>
    <mergeCell ref="X1:Z1"/>
    <mergeCell ref="AA1:AC1"/>
    <mergeCell ref="AD1:AF1"/>
    <mergeCell ref="AG1:AI1"/>
    <mergeCell ref="AJ1:AL1"/>
  </mergeCells>
  <conditionalFormatting sqref="A2:B2">
    <cfRule type="duplicateValues" dxfId="24" priority="2"/>
  </conditionalFormatting>
  <conditionalFormatting sqref="A2:A1048576">
    <cfRule type="duplicateValues" dxfId="23" priority="1"/>
  </conditionalFormatting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54CAD-15E3-4245-A436-47C51B11081E}">
  <dimension ref="A1:BG117"/>
  <sheetViews>
    <sheetView zoomScale="85" zoomScaleNormal="85" workbookViewId="0">
      <pane xSplit="5" ySplit="2" topLeftCell="F3" activePane="bottomRight" state="frozen"/>
      <selection activeCell="A8" sqref="A8"/>
      <selection pane="topRight" activeCell="B8" sqref="B8"/>
      <selection pane="bottomLeft" activeCell="A10" sqref="A10"/>
      <selection pane="bottomRight" activeCell="G2" sqref="G2"/>
    </sheetView>
  </sheetViews>
  <sheetFormatPr defaultRowHeight="15" x14ac:dyDescent="0.25"/>
  <cols>
    <col min="1" max="3" width="22.5703125" style="57" customWidth="1"/>
    <col min="4" max="4" width="16.5703125" style="57" bestFit="1" customWidth="1"/>
    <col min="5" max="5" width="18.42578125" style="57" bestFit="1" customWidth="1"/>
    <col min="6" max="6" width="14.140625" style="55" bestFit="1" customWidth="1"/>
    <col min="7" max="7" width="13.42578125" style="55" bestFit="1" customWidth="1"/>
    <col min="8" max="8" width="13.7109375" style="55" bestFit="1" customWidth="1"/>
    <col min="9" max="9" width="14.140625" style="55" bestFit="1" customWidth="1"/>
    <col min="10" max="10" width="13.42578125" style="55" bestFit="1" customWidth="1"/>
    <col min="11" max="11" width="12.5703125" style="55" bestFit="1" customWidth="1"/>
    <col min="12" max="12" width="14.140625" style="55" bestFit="1" customWidth="1"/>
    <col min="13" max="13" width="13.42578125" style="55" bestFit="1" customWidth="1"/>
    <col min="14" max="14" width="13.7109375" style="55" bestFit="1" customWidth="1"/>
    <col min="15" max="15" width="14.140625" style="55" bestFit="1" customWidth="1"/>
    <col min="16" max="16" width="13.42578125" style="55" bestFit="1" customWidth="1"/>
    <col min="17" max="17" width="13.7109375" style="55" bestFit="1" customWidth="1"/>
    <col min="18" max="18" width="14.140625" style="55" bestFit="1" customWidth="1"/>
    <col min="19" max="19" width="13.42578125" style="55" bestFit="1" customWidth="1"/>
    <col min="20" max="20" width="12.5703125" style="55" bestFit="1" customWidth="1"/>
    <col min="21" max="21" width="14.140625" style="55" bestFit="1" customWidth="1"/>
    <col min="22" max="22" width="13.42578125" style="55" bestFit="1" customWidth="1"/>
    <col min="23" max="23" width="13.7109375" style="55" bestFit="1" customWidth="1"/>
    <col min="24" max="24" width="14.140625" style="55" bestFit="1" customWidth="1"/>
    <col min="25" max="25" width="13.42578125" style="55" bestFit="1" customWidth="1"/>
    <col min="26" max="26" width="11.140625" style="55" bestFit="1" customWidth="1"/>
    <col min="27" max="27" width="14.140625" style="55" bestFit="1" customWidth="1"/>
    <col min="28" max="28" width="13.42578125" style="55" bestFit="1" customWidth="1"/>
    <col min="29" max="29" width="13.7109375" style="55" bestFit="1" customWidth="1"/>
    <col min="30" max="30" width="14.140625" style="55" bestFit="1" customWidth="1"/>
    <col min="31" max="31" width="13.42578125" style="55" bestFit="1" customWidth="1"/>
    <col min="32" max="32" width="13.7109375" style="55" bestFit="1" customWidth="1"/>
    <col min="33" max="33" width="14.140625" style="55" bestFit="1" customWidth="1"/>
    <col min="34" max="34" width="13.42578125" style="55" bestFit="1" customWidth="1"/>
    <col min="35" max="35" width="13.7109375" style="55" bestFit="1" customWidth="1"/>
    <col min="36" max="36" width="14.140625" style="55" bestFit="1" customWidth="1"/>
    <col min="37" max="37" width="13.42578125" style="55" bestFit="1" customWidth="1"/>
    <col min="38" max="38" width="13.7109375" style="55" bestFit="1" customWidth="1"/>
    <col min="39" max="39" width="14.140625" style="55" bestFit="1" customWidth="1"/>
    <col min="40" max="40" width="13.42578125" style="55" bestFit="1" customWidth="1"/>
    <col min="41" max="41" width="11.140625" style="55" bestFit="1" customWidth="1"/>
    <col min="42" max="42" width="14.140625" style="55" bestFit="1" customWidth="1"/>
    <col min="43" max="43" width="13.42578125" style="55" bestFit="1" customWidth="1"/>
    <col min="44" max="44" width="13.7109375" style="55" bestFit="1" customWidth="1"/>
    <col min="45" max="45" width="14.140625" style="55" bestFit="1" customWidth="1"/>
    <col min="46" max="46" width="13.42578125" style="55" bestFit="1" customWidth="1"/>
    <col min="47" max="47" width="13.7109375" style="55" bestFit="1" customWidth="1"/>
    <col min="48" max="48" width="14.140625" style="55" bestFit="1" customWidth="1"/>
    <col min="49" max="49" width="13.42578125" style="55" bestFit="1" customWidth="1"/>
    <col min="50" max="50" width="13.7109375" style="55" bestFit="1" customWidth="1"/>
    <col min="51" max="51" width="14.140625" style="55" bestFit="1" customWidth="1"/>
    <col min="52" max="53" width="13.7109375" style="55" bestFit="1" customWidth="1"/>
    <col min="54" max="54" width="14.140625" style="55" bestFit="1" customWidth="1"/>
    <col min="55" max="55" width="13.42578125" style="55" bestFit="1" customWidth="1"/>
    <col min="56" max="56" width="13.7109375" style="55" bestFit="1" customWidth="1"/>
    <col min="57" max="57" width="14.140625" style="55" bestFit="1" customWidth="1"/>
    <col min="58" max="59" width="13.7109375" style="55" bestFit="1" customWidth="1"/>
    <col min="60" max="16384" width="9.140625" style="55"/>
  </cols>
  <sheetData>
    <row r="1" spans="1:59" ht="34.5" customHeight="1" x14ac:dyDescent="0.25">
      <c r="A1" s="96" t="s">
        <v>3732</v>
      </c>
      <c r="B1" s="96"/>
      <c r="C1" s="96"/>
      <c r="D1" s="96"/>
      <c r="E1" s="96"/>
      <c r="F1" s="100" t="s">
        <v>3720</v>
      </c>
      <c r="G1" s="100"/>
      <c r="H1" s="100"/>
      <c r="I1" s="100" t="s">
        <v>3721</v>
      </c>
      <c r="J1" s="100"/>
      <c r="K1" s="100"/>
      <c r="L1" s="100" t="s">
        <v>3722</v>
      </c>
      <c r="M1" s="100"/>
      <c r="N1" s="100"/>
      <c r="O1" s="100" t="s">
        <v>3352</v>
      </c>
      <c r="P1" s="100"/>
      <c r="Q1" s="100"/>
      <c r="R1" s="100" t="s">
        <v>3723</v>
      </c>
      <c r="S1" s="100"/>
      <c r="T1" s="100"/>
      <c r="U1" s="100" t="s">
        <v>3497</v>
      </c>
      <c r="V1" s="100"/>
      <c r="W1" s="100"/>
      <c r="X1" s="100" t="s">
        <v>3724</v>
      </c>
      <c r="Y1" s="100"/>
      <c r="Z1" s="100"/>
      <c r="AA1" s="100" t="s">
        <v>3355</v>
      </c>
      <c r="AB1" s="100"/>
      <c r="AC1" s="100"/>
      <c r="AD1" s="100" t="s">
        <v>3682</v>
      </c>
      <c r="AE1" s="100"/>
      <c r="AF1" s="100"/>
      <c r="AG1" s="100" t="s">
        <v>3494</v>
      </c>
      <c r="AH1" s="100"/>
      <c r="AI1" s="100"/>
      <c r="AJ1" s="100" t="s">
        <v>3693</v>
      </c>
      <c r="AK1" s="100"/>
      <c r="AL1" s="100"/>
      <c r="AM1" s="100" t="s">
        <v>3694</v>
      </c>
      <c r="AN1" s="100"/>
      <c r="AO1" s="100"/>
      <c r="AP1" s="100" t="s">
        <v>3725</v>
      </c>
      <c r="AQ1" s="100"/>
      <c r="AR1" s="100"/>
      <c r="AS1" s="100" t="s">
        <v>3492</v>
      </c>
      <c r="AT1" s="100"/>
      <c r="AU1" s="100"/>
      <c r="AV1" s="100" t="s">
        <v>3674</v>
      </c>
      <c r="AW1" s="100"/>
      <c r="AX1" s="100"/>
      <c r="AY1" s="100" t="s">
        <v>3726</v>
      </c>
      <c r="AZ1" s="100"/>
      <c r="BA1" s="100"/>
      <c r="BB1" s="100" t="s">
        <v>3709</v>
      </c>
      <c r="BC1" s="100"/>
      <c r="BD1" s="100"/>
      <c r="BE1" s="100" t="s">
        <v>3360</v>
      </c>
      <c r="BF1" s="100"/>
      <c r="BG1" s="100"/>
    </row>
    <row r="2" spans="1:59" s="58" customFormat="1" ht="81.75" customHeight="1" x14ac:dyDescent="0.25">
      <c r="A2" s="14" t="s">
        <v>79</v>
      </c>
      <c r="B2" s="14" t="s">
        <v>81</v>
      </c>
      <c r="C2" s="14" t="s">
        <v>3349</v>
      </c>
      <c r="D2" s="53" t="s">
        <v>80</v>
      </c>
      <c r="E2" s="53" t="s">
        <v>78</v>
      </c>
      <c r="F2" s="58" t="s">
        <v>3717</v>
      </c>
      <c r="G2" s="39" t="s">
        <v>3731</v>
      </c>
      <c r="H2" s="58" t="s">
        <v>3718</v>
      </c>
      <c r="I2" s="58" t="s">
        <v>3717</v>
      </c>
      <c r="J2" s="39" t="s">
        <v>3731</v>
      </c>
      <c r="K2" s="58" t="s">
        <v>3718</v>
      </c>
      <c r="L2" s="58" t="s">
        <v>3717</v>
      </c>
      <c r="M2" s="39" t="s">
        <v>3731</v>
      </c>
      <c r="N2" s="58" t="s">
        <v>3718</v>
      </c>
      <c r="O2" s="58" t="s">
        <v>3717</v>
      </c>
      <c r="P2" s="39" t="s">
        <v>3731</v>
      </c>
      <c r="Q2" s="58" t="s">
        <v>3718</v>
      </c>
      <c r="R2" s="58" t="s">
        <v>3717</v>
      </c>
      <c r="S2" s="39" t="s">
        <v>3731</v>
      </c>
      <c r="T2" s="58" t="s">
        <v>3718</v>
      </c>
      <c r="U2" s="58" t="s">
        <v>3717</v>
      </c>
      <c r="V2" s="39" t="s">
        <v>3731</v>
      </c>
      <c r="W2" s="58" t="s">
        <v>3718</v>
      </c>
      <c r="X2" s="58" t="s">
        <v>3717</v>
      </c>
      <c r="Y2" s="39" t="s">
        <v>3731</v>
      </c>
      <c r="Z2" s="58" t="s">
        <v>3718</v>
      </c>
      <c r="AA2" s="58" t="s">
        <v>3717</v>
      </c>
      <c r="AB2" s="39" t="s">
        <v>3731</v>
      </c>
      <c r="AC2" s="58" t="s">
        <v>3718</v>
      </c>
      <c r="AD2" s="58" t="s">
        <v>3717</v>
      </c>
      <c r="AE2" s="39" t="s">
        <v>3731</v>
      </c>
      <c r="AF2" s="58" t="s">
        <v>3718</v>
      </c>
      <c r="AG2" s="58" t="s">
        <v>3717</v>
      </c>
      <c r="AH2" s="39" t="s">
        <v>3731</v>
      </c>
      <c r="AI2" s="58" t="s">
        <v>3718</v>
      </c>
      <c r="AJ2" s="58" t="s">
        <v>3717</v>
      </c>
      <c r="AK2" s="39" t="s">
        <v>3731</v>
      </c>
      <c r="AL2" s="58" t="s">
        <v>3718</v>
      </c>
      <c r="AM2" s="58" t="s">
        <v>3717</v>
      </c>
      <c r="AN2" s="39" t="s">
        <v>3731</v>
      </c>
      <c r="AO2" s="58" t="s">
        <v>3718</v>
      </c>
      <c r="AP2" s="58" t="s">
        <v>3717</v>
      </c>
      <c r="AQ2" s="39" t="s">
        <v>3731</v>
      </c>
      <c r="AR2" s="58" t="s">
        <v>3718</v>
      </c>
      <c r="AS2" s="58" t="s">
        <v>3717</v>
      </c>
      <c r="AT2" s="39" t="s">
        <v>3731</v>
      </c>
      <c r="AU2" s="58" t="s">
        <v>3718</v>
      </c>
      <c r="AV2" s="58" t="s">
        <v>3717</v>
      </c>
      <c r="AW2" s="39" t="s">
        <v>3731</v>
      </c>
      <c r="AX2" s="58" t="s">
        <v>3718</v>
      </c>
      <c r="AY2" s="58" t="s">
        <v>3717</v>
      </c>
      <c r="AZ2" s="39" t="s">
        <v>3731</v>
      </c>
      <c r="BA2" s="58" t="s">
        <v>3718</v>
      </c>
      <c r="BB2" s="58" t="s">
        <v>3717</v>
      </c>
      <c r="BC2" s="39" t="s">
        <v>3731</v>
      </c>
      <c r="BD2" s="58" t="s">
        <v>3718</v>
      </c>
      <c r="BE2" s="58" t="s">
        <v>3717</v>
      </c>
      <c r="BF2" s="39" t="s">
        <v>3731</v>
      </c>
      <c r="BG2" s="58" t="s">
        <v>3718</v>
      </c>
    </row>
    <row r="3" spans="1:59" x14ac:dyDescent="0.25">
      <c r="A3" s="59" t="str">
        <f>INDEX(admin_boundaries!C:C,MATCH(region_5!C3,admin_boundaries!A:A,0))</f>
        <v>PH050506000</v>
      </c>
      <c r="B3" s="59" t="str">
        <f>INDEX(admin_boundaries!E:E,MATCH(region_5!D3,admin_boundaries!D:D,0))</f>
        <v>PH050500000</v>
      </c>
      <c r="C3" s="59" t="str">
        <f>D3&amp;E3</f>
        <v>AlbayLegazpi City</v>
      </c>
      <c r="D3" s="59" t="s">
        <v>381</v>
      </c>
      <c r="E3" s="55" t="s">
        <v>1766</v>
      </c>
      <c r="G3" s="55">
        <v>168</v>
      </c>
      <c r="H3" s="55">
        <v>2796432</v>
      </c>
      <c r="O3" s="55">
        <v>844</v>
      </c>
      <c r="P3" s="55">
        <v>407.3</v>
      </c>
      <c r="Q3" s="55">
        <v>1336081.1000000001</v>
      </c>
      <c r="V3" s="55">
        <v>194.58</v>
      </c>
      <c r="W3" s="55">
        <v>2156973.9845327372</v>
      </c>
      <c r="AE3" s="55">
        <v>148.75</v>
      </c>
      <c r="AF3" s="55">
        <v>1725783.0000000002</v>
      </c>
      <c r="AJ3" s="55">
        <v>323</v>
      </c>
      <c r="AK3" s="55">
        <v>140.44999999999999</v>
      </c>
      <c r="AL3" s="55">
        <v>328328.5</v>
      </c>
      <c r="AS3" s="55">
        <v>0</v>
      </c>
      <c r="AT3" s="55">
        <v>17.5</v>
      </c>
      <c r="AU3" s="55">
        <v>124950.00000000001</v>
      </c>
      <c r="AV3" s="55">
        <v>458</v>
      </c>
      <c r="AW3" s="55">
        <v>408.4</v>
      </c>
      <c r="AX3" s="55">
        <v>385736.99999999994</v>
      </c>
      <c r="AY3" s="55">
        <v>15</v>
      </c>
      <c r="AZ3" s="55">
        <v>20</v>
      </c>
      <c r="BA3" s="55">
        <v>285600</v>
      </c>
      <c r="BE3" s="60" t="s">
        <v>3728</v>
      </c>
      <c r="BF3" s="60" t="s">
        <v>3728</v>
      </c>
      <c r="BG3" s="60" t="s">
        <v>3728</v>
      </c>
    </row>
    <row r="4" spans="1:59" x14ac:dyDescent="0.25">
      <c r="A4" s="59" t="str">
        <f>INDEX(admin_boundaries!C:C,MATCH(region_5!C4,admin_boundaries!A:A,0))</f>
        <v>PH050508000</v>
      </c>
      <c r="B4" s="59" t="str">
        <f>INDEX(admin_boundaries!E:E,MATCH(region_5!D4,admin_boundaries!D:D,0))</f>
        <v>PH050500000</v>
      </c>
      <c r="C4" s="59" t="str">
        <f t="shared" ref="C4:C65" si="0">D4&amp;E4</f>
        <v>AlbayCity of Ligao</v>
      </c>
      <c r="D4" s="59" t="s">
        <v>381</v>
      </c>
      <c r="E4" s="55" t="s">
        <v>1033</v>
      </c>
      <c r="G4" s="55">
        <v>55</v>
      </c>
      <c r="H4" s="55">
        <v>516120.00000000006</v>
      </c>
      <c r="O4" s="55">
        <v>1423</v>
      </c>
      <c r="P4" s="55">
        <v>1734.85</v>
      </c>
      <c r="Q4" s="55">
        <v>4420397.8000000007</v>
      </c>
      <c r="AD4" s="55">
        <v>241</v>
      </c>
      <c r="AE4" s="55">
        <v>278.75</v>
      </c>
      <c r="AF4" s="55">
        <v>4191285</v>
      </c>
      <c r="AJ4" s="55">
        <v>198</v>
      </c>
      <c r="AK4" s="55">
        <v>144.57</v>
      </c>
      <c r="AL4" s="55">
        <v>2536336.0799999996</v>
      </c>
      <c r="AS4" s="55">
        <v>1714</v>
      </c>
      <c r="AT4" s="55">
        <v>1500</v>
      </c>
      <c r="AU4" s="55">
        <v>990000</v>
      </c>
      <c r="AV4" s="55">
        <v>649</v>
      </c>
      <c r="AW4" s="55">
        <v>700</v>
      </c>
      <c r="AX4" s="55">
        <v>10371900</v>
      </c>
      <c r="AY4" s="55">
        <v>562</v>
      </c>
      <c r="AZ4" s="55">
        <v>121.87</v>
      </c>
      <c r="BA4" s="55">
        <v>7997109.4000000004</v>
      </c>
      <c r="BE4" s="60" t="s">
        <v>3728</v>
      </c>
      <c r="BF4" s="60" t="s">
        <v>3728</v>
      </c>
      <c r="BG4" s="60" t="s">
        <v>3728</v>
      </c>
    </row>
    <row r="5" spans="1:59" x14ac:dyDescent="0.25">
      <c r="A5" s="59" t="str">
        <f>INDEX(admin_boundaries!C:C,MATCH(region_5!C5,admin_boundaries!A:A,0))</f>
        <v>PH050517000</v>
      </c>
      <c r="B5" s="59" t="str">
        <f>INDEX(admin_boundaries!E:E,MATCH(region_5!D5,admin_boundaries!D:D,0))</f>
        <v>PH050500000</v>
      </c>
      <c r="C5" s="59" t="str">
        <f t="shared" si="0"/>
        <v>AlbayCity of Tabaco</v>
      </c>
      <c r="D5" s="59" t="s">
        <v>381</v>
      </c>
      <c r="E5" s="55" t="s">
        <v>1088</v>
      </c>
      <c r="G5" s="55">
        <v>147</v>
      </c>
      <c r="H5" s="55">
        <v>919632</v>
      </c>
      <c r="L5" s="55">
        <v>108</v>
      </c>
      <c r="M5" s="55">
        <v>105</v>
      </c>
      <c r="N5" s="55">
        <v>875990</v>
      </c>
      <c r="AD5" s="55">
        <v>12</v>
      </c>
      <c r="AE5" s="55">
        <v>7</v>
      </c>
      <c r="AF5" s="55">
        <v>114022.99999999999</v>
      </c>
      <c r="AJ5" s="55">
        <v>300</v>
      </c>
      <c r="AK5" s="55">
        <v>220</v>
      </c>
      <c r="AL5" s="55">
        <v>3033887.9999999995</v>
      </c>
      <c r="AS5" s="55">
        <v>808</v>
      </c>
      <c r="AT5" s="55">
        <v>811.62</v>
      </c>
      <c r="AU5" s="55">
        <v>4169973.6</v>
      </c>
      <c r="AV5" s="55">
        <v>1200</v>
      </c>
      <c r="AW5" s="55">
        <v>958.93</v>
      </c>
      <c r="AX5" s="55">
        <v>8120699.8799999999</v>
      </c>
      <c r="BB5" s="55">
        <v>276</v>
      </c>
      <c r="BC5" s="55">
        <v>414</v>
      </c>
      <c r="BD5" s="55">
        <v>2281140</v>
      </c>
      <c r="BE5" s="60" t="s">
        <v>3728</v>
      </c>
      <c r="BF5" s="60" t="s">
        <v>3728</v>
      </c>
      <c r="BG5" s="60" t="s">
        <v>3728</v>
      </c>
    </row>
    <row r="6" spans="1:59" x14ac:dyDescent="0.25">
      <c r="A6" s="59" t="str">
        <f>INDEX(admin_boundaries!C:C,MATCH(region_5!C6,admin_boundaries!A:A,0))</f>
        <v>PH050501000</v>
      </c>
      <c r="B6" s="59" t="str">
        <f>INDEX(admin_boundaries!E:E,MATCH(region_5!D6,admin_boundaries!D:D,0))</f>
        <v>PH050500000</v>
      </c>
      <c r="C6" s="59" t="str">
        <f t="shared" si="0"/>
        <v>AlbayBacacay</v>
      </c>
      <c r="D6" s="59" t="s">
        <v>381</v>
      </c>
      <c r="E6" s="57" t="s">
        <v>379</v>
      </c>
      <c r="P6" s="55">
        <v>349.5</v>
      </c>
      <c r="Q6" s="55">
        <v>3064937.2</v>
      </c>
      <c r="AJ6" s="55">
        <v>17</v>
      </c>
      <c r="AK6" s="55">
        <v>17</v>
      </c>
      <c r="AL6" s="55">
        <v>63515</v>
      </c>
      <c r="AS6" s="55">
        <v>10</v>
      </c>
      <c r="AT6" s="55">
        <v>5</v>
      </c>
      <c r="AU6" s="55">
        <v>27040</v>
      </c>
      <c r="AV6" s="55">
        <v>511.5</v>
      </c>
      <c r="AW6" s="55">
        <v>423</v>
      </c>
      <c r="AX6" s="55">
        <v>10594710</v>
      </c>
      <c r="BE6" s="60" t="s">
        <v>77</v>
      </c>
      <c r="BF6" s="60">
        <v>172.13</v>
      </c>
      <c r="BG6" s="60">
        <v>8420461.9000000004</v>
      </c>
    </row>
    <row r="7" spans="1:59" x14ac:dyDescent="0.25">
      <c r="A7" s="59" t="str">
        <f>INDEX(admin_boundaries!C:C,MATCH(region_5!C7,admin_boundaries!A:A,0))</f>
        <v>PH050502000</v>
      </c>
      <c r="B7" s="59" t="str">
        <f>INDEX(admin_boundaries!E:E,MATCH(region_5!D7,admin_boundaries!D:D,0))</f>
        <v>PH050500000</v>
      </c>
      <c r="C7" s="59" t="str">
        <f t="shared" si="0"/>
        <v>AlbayCamalig</v>
      </c>
      <c r="D7" s="59" t="s">
        <v>381</v>
      </c>
      <c r="E7" s="57" t="s">
        <v>870</v>
      </c>
      <c r="M7" s="55">
        <v>12</v>
      </c>
      <c r="N7" s="55">
        <v>82896.000000000015</v>
      </c>
      <c r="O7" s="55">
        <v>546</v>
      </c>
      <c r="P7" s="55">
        <v>421.85</v>
      </c>
      <c r="Q7" s="55">
        <v>1386485.8</v>
      </c>
      <c r="AD7" s="55">
        <v>80</v>
      </c>
      <c r="AE7" s="55">
        <v>66.5</v>
      </c>
      <c r="AF7" s="55">
        <v>1851190</v>
      </c>
      <c r="AJ7" s="55">
        <v>27</v>
      </c>
      <c r="AK7" s="55">
        <v>14.5</v>
      </c>
      <c r="AL7" s="55">
        <v>169592.00000000003</v>
      </c>
      <c r="AP7" s="55">
        <v>0</v>
      </c>
      <c r="AQ7" s="55">
        <v>68.5</v>
      </c>
      <c r="AR7" s="55">
        <v>275293.59999999998</v>
      </c>
      <c r="AS7" s="55">
        <v>66</v>
      </c>
      <c r="AT7" s="55">
        <v>32.5</v>
      </c>
      <c r="AU7" s="55">
        <v>230155</v>
      </c>
      <c r="AV7" s="55">
        <v>423</v>
      </c>
      <c r="AW7" s="55">
        <v>12.5</v>
      </c>
      <c r="AX7" s="55">
        <v>273125</v>
      </c>
      <c r="AY7" s="55">
        <v>24</v>
      </c>
      <c r="AZ7" s="55">
        <v>58.625</v>
      </c>
      <c r="BA7" s="55">
        <v>4185825.0000000005</v>
      </c>
      <c r="BE7" s="60" t="s">
        <v>77</v>
      </c>
      <c r="BF7" s="60">
        <v>149.35</v>
      </c>
      <c r="BG7" s="60">
        <v>11069822</v>
      </c>
    </row>
    <row r="8" spans="1:59" x14ac:dyDescent="0.25">
      <c r="A8" s="59" t="str">
        <f>INDEX(admin_boundaries!C:C,MATCH(region_5!C8,admin_boundaries!A:A,0))</f>
        <v>PH050503000</v>
      </c>
      <c r="B8" s="59" t="str">
        <f>INDEX(admin_boundaries!E:E,MATCH(region_5!D8,admin_boundaries!D:D,0))</f>
        <v>PH050500000</v>
      </c>
      <c r="C8" s="59" t="str">
        <f t="shared" si="0"/>
        <v>AlbayDaraga</v>
      </c>
      <c r="D8" s="59" t="s">
        <v>381</v>
      </c>
      <c r="E8" s="57" t="s">
        <v>1208</v>
      </c>
      <c r="M8" s="55">
        <v>160</v>
      </c>
      <c r="N8" s="55">
        <v>552640</v>
      </c>
      <c r="P8" s="55">
        <v>305</v>
      </c>
      <c r="Q8" s="55">
        <v>828100</v>
      </c>
      <c r="AD8" s="55">
        <v>100</v>
      </c>
      <c r="AE8" s="55">
        <v>90</v>
      </c>
      <c r="AF8" s="55">
        <v>451080</v>
      </c>
      <c r="AJ8" s="55">
        <v>220</v>
      </c>
      <c r="AK8" s="55">
        <v>140</v>
      </c>
      <c r="AL8" s="55">
        <v>404600</v>
      </c>
      <c r="AS8" s="55">
        <v>15</v>
      </c>
      <c r="AT8" s="55">
        <v>10</v>
      </c>
      <c r="AU8" s="55">
        <v>43700</v>
      </c>
      <c r="AV8" s="55">
        <v>562</v>
      </c>
      <c r="AW8" s="55">
        <v>553</v>
      </c>
      <c r="AX8" s="55">
        <v>7080959.9999999991</v>
      </c>
      <c r="BE8" s="60" t="s">
        <v>77</v>
      </c>
      <c r="BF8" s="60">
        <v>127.14</v>
      </c>
      <c r="BG8" s="60">
        <v>9423616.8000000007</v>
      </c>
    </row>
    <row r="9" spans="1:59" x14ac:dyDescent="0.25">
      <c r="A9" s="59" t="str">
        <f>INDEX(admin_boundaries!C:C,MATCH(region_5!C9,admin_boundaries!A:A,0))</f>
        <v>PH050504000</v>
      </c>
      <c r="B9" s="59" t="str">
        <f>INDEX(admin_boundaries!E:E,MATCH(region_5!D9,admin_boundaries!D:D,0))</f>
        <v>PH050500000</v>
      </c>
      <c r="C9" s="59" t="str">
        <f t="shared" si="0"/>
        <v>AlbayGuinobatan</v>
      </c>
      <c r="D9" s="59" t="s">
        <v>381</v>
      </c>
      <c r="E9" s="57" t="s">
        <v>1443</v>
      </c>
      <c r="G9" s="55">
        <v>20</v>
      </c>
      <c r="H9" s="55">
        <v>187680.00000000003</v>
      </c>
      <c r="O9" s="55">
        <v>1594</v>
      </c>
      <c r="P9" s="55">
        <v>1020</v>
      </c>
      <c r="Q9" s="55">
        <v>1622975</v>
      </c>
      <c r="U9" s="55">
        <v>511</v>
      </c>
      <c r="V9" s="55">
        <v>560</v>
      </c>
      <c r="W9" s="55">
        <v>2684081.3527545426</v>
      </c>
      <c r="AD9" s="55">
        <v>500</v>
      </c>
      <c r="AE9" s="55">
        <v>524.82999999999993</v>
      </c>
      <c r="AF9" s="55">
        <v>10298807.960000001</v>
      </c>
      <c r="AJ9" s="55">
        <v>1080</v>
      </c>
      <c r="AK9" s="55">
        <v>1154</v>
      </c>
      <c r="AL9" s="55">
        <v>4726400</v>
      </c>
      <c r="AP9" s="55">
        <v>0</v>
      </c>
      <c r="AQ9" s="55">
        <v>123</v>
      </c>
      <c r="AR9" s="55">
        <v>3325920</v>
      </c>
      <c r="AS9" s="55">
        <v>1437</v>
      </c>
      <c r="AT9" s="55">
        <v>1013.52</v>
      </c>
      <c r="AU9" s="55">
        <v>14374553.6</v>
      </c>
      <c r="AV9" s="55">
        <v>1437</v>
      </c>
      <c r="AW9" s="55">
        <v>1013.52</v>
      </c>
      <c r="AX9" s="55">
        <v>15252580.799999999</v>
      </c>
      <c r="AY9" s="55">
        <v>188</v>
      </c>
      <c r="AZ9" s="55">
        <v>222.25</v>
      </c>
      <c r="BA9" s="55">
        <v>11234790</v>
      </c>
      <c r="BE9" s="60" t="s">
        <v>77</v>
      </c>
      <c r="BF9" s="60">
        <v>552.51</v>
      </c>
      <c r="BG9" s="60">
        <v>17312504.879999999</v>
      </c>
    </row>
    <row r="10" spans="1:59" x14ac:dyDescent="0.25">
      <c r="A10" s="59" t="str">
        <f>INDEX(admin_boundaries!C:C,MATCH(region_5!C10,admin_boundaries!A:A,0))</f>
        <v>PH050505000</v>
      </c>
      <c r="B10" s="59" t="str">
        <f>INDEX(admin_boundaries!E:E,MATCH(region_5!D10,admin_boundaries!D:D,0))</f>
        <v>PH050500000</v>
      </c>
      <c r="C10" s="59" t="str">
        <f t="shared" si="0"/>
        <v>AlbayJovellar</v>
      </c>
      <c r="D10" s="59" t="s">
        <v>381</v>
      </c>
      <c r="E10" s="57" t="s">
        <v>1594</v>
      </c>
      <c r="U10" s="55">
        <v>85</v>
      </c>
      <c r="V10" s="55">
        <v>77.5</v>
      </c>
      <c r="W10" s="55">
        <v>719301.49805307179</v>
      </c>
      <c r="AJ10" s="55">
        <v>35</v>
      </c>
      <c r="AK10" s="55">
        <v>26</v>
      </c>
      <c r="AL10" s="55">
        <v>599420</v>
      </c>
      <c r="AS10" s="55">
        <v>140</v>
      </c>
      <c r="AT10" s="55">
        <v>263</v>
      </c>
      <c r="AU10" s="55">
        <v>1274000</v>
      </c>
      <c r="AV10" s="55">
        <v>75</v>
      </c>
      <c r="AW10" s="55">
        <v>175</v>
      </c>
      <c r="AX10" s="55">
        <v>1798160</v>
      </c>
      <c r="BE10" s="60" t="s">
        <v>77</v>
      </c>
      <c r="BF10" s="60">
        <v>10.29</v>
      </c>
      <c r="BG10" s="60">
        <v>762694.8</v>
      </c>
    </row>
    <row r="11" spans="1:59" x14ac:dyDescent="0.25">
      <c r="A11" s="59" t="str">
        <f>INDEX(admin_boundaries!C:C,MATCH(region_5!C11,admin_boundaries!A:A,0))</f>
        <v>PH050507000</v>
      </c>
      <c r="B11" s="59" t="str">
        <f>INDEX(admin_boundaries!E:E,MATCH(region_5!D11,admin_boundaries!D:D,0))</f>
        <v>PH050500000</v>
      </c>
      <c r="C11" s="59" t="str">
        <f t="shared" si="0"/>
        <v>AlbayLibon</v>
      </c>
      <c r="D11" s="59" t="s">
        <v>381</v>
      </c>
      <c r="E11" s="57" t="s">
        <v>1791</v>
      </c>
      <c r="G11" s="55">
        <v>1735</v>
      </c>
      <c r="H11" s="55">
        <v>73539280</v>
      </c>
      <c r="L11" s="55">
        <v>1026</v>
      </c>
      <c r="M11" s="55">
        <v>1562</v>
      </c>
      <c r="N11" s="55">
        <v>5519880</v>
      </c>
      <c r="P11" s="55">
        <v>2680</v>
      </c>
      <c r="Q11" s="55">
        <v>6162096.0000000009</v>
      </c>
      <c r="S11" s="55">
        <v>30</v>
      </c>
      <c r="T11" s="55">
        <v>36000</v>
      </c>
      <c r="U11" s="55">
        <v>3308</v>
      </c>
      <c r="V11" s="55">
        <v>3895</v>
      </c>
      <c r="W11" s="55">
        <v>74463587.271993071</v>
      </c>
      <c r="AE11" s="55">
        <v>564</v>
      </c>
      <c r="AF11" s="55">
        <v>3703868.0000000005</v>
      </c>
      <c r="AJ11" s="55">
        <v>625</v>
      </c>
      <c r="AK11" s="55">
        <v>650</v>
      </c>
      <c r="AL11" s="55">
        <v>7939450</v>
      </c>
      <c r="AP11" s="55">
        <v>0</v>
      </c>
      <c r="AQ11" s="55">
        <v>445</v>
      </c>
      <c r="AR11" s="55">
        <v>5095930</v>
      </c>
      <c r="AS11" s="55">
        <v>950</v>
      </c>
      <c r="AT11" s="55">
        <v>909</v>
      </c>
      <c r="AU11" s="55">
        <v>52368050</v>
      </c>
      <c r="AV11" s="55">
        <v>6225</v>
      </c>
      <c r="AW11" s="55">
        <v>2620</v>
      </c>
      <c r="AX11" s="55">
        <v>13442800</v>
      </c>
      <c r="BB11" s="55">
        <v>202.82666666666665</v>
      </c>
      <c r="BC11" s="55">
        <v>303.24</v>
      </c>
      <c r="BD11" s="55">
        <v>1010958.8200000001</v>
      </c>
      <c r="BE11" s="60" t="s">
        <v>77</v>
      </c>
      <c r="BF11" s="60">
        <v>816.37</v>
      </c>
      <c r="BG11" s="60">
        <v>39936167.299999997</v>
      </c>
    </row>
    <row r="12" spans="1:59" x14ac:dyDescent="0.25">
      <c r="A12" s="59" t="str">
        <f>INDEX(admin_boundaries!C:C,MATCH(region_5!C12,admin_boundaries!A:A,0))</f>
        <v>PH050509000</v>
      </c>
      <c r="B12" s="59" t="str">
        <f>INDEX(admin_boundaries!E:E,MATCH(region_5!D12,admin_boundaries!D:D,0))</f>
        <v>PH050500000</v>
      </c>
      <c r="C12" s="59" t="str">
        <f t="shared" si="0"/>
        <v>AlbayMalilipot</v>
      </c>
      <c r="D12" s="59" t="s">
        <v>381</v>
      </c>
      <c r="E12" s="57" t="s">
        <v>2003</v>
      </c>
      <c r="L12" s="55">
        <v>47</v>
      </c>
      <c r="M12" s="55">
        <v>15.25</v>
      </c>
      <c r="N12" s="55">
        <v>125119.875</v>
      </c>
      <c r="P12" s="55">
        <v>10</v>
      </c>
      <c r="Q12" s="55">
        <v>25480</v>
      </c>
      <c r="AJ12" s="55">
        <v>216</v>
      </c>
      <c r="AK12" s="55">
        <v>193.67000000000002</v>
      </c>
      <c r="AL12" s="55">
        <v>1576430.8</v>
      </c>
      <c r="AS12" s="55">
        <v>350</v>
      </c>
      <c r="AT12" s="55">
        <v>307.59000000000003</v>
      </c>
      <c r="AU12" s="55">
        <v>1514698.2</v>
      </c>
      <c r="AV12" s="55">
        <v>350</v>
      </c>
      <c r="AW12" s="55">
        <v>307.59000000000003</v>
      </c>
      <c r="AX12" s="55">
        <v>6653732.8000000007</v>
      </c>
      <c r="BE12" s="60" t="s">
        <v>77</v>
      </c>
      <c r="BF12" s="60">
        <v>30.61</v>
      </c>
      <c r="BG12" s="60">
        <v>2268813.2000000002</v>
      </c>
    </row>
    <row r="13" spans="1:59" x14ac:dyDescent="0.25">
      <c r="A13" s="59" t="str">
        <f>INDEX(admin_boundaries!C:C,MATCH(region_5!C13,admin_boundaries!A:A,0))</f>
        <v>PH050510000</v>
      </c>
      <c r="B13" s="59" t="str">
        <f>INDEX(admin_boundaries!E:E,MATCH(region_5!D13,admin_boundaries!D:D,0))</f>
        <v>PH050500000</v>
      </c>
      <c r="C13" s="59" t="str">
        <f t="shared" si="0"/>
        <v>AlbayMalinao</v>
      </c>
      <c r="D13" s="59" t="s">
        <v>381</v>
      </c>
      <c r="E13" s="57" t="s">
        <v>2007</v>
      </c>
      <c r="M13" s="55">
        <v>33</v>
      </c>
      <c r="N13" s="55">
        <v>24780</v>
      </c>
      <c r="P13" s="55">
        <v>235</v>
      </c>
      <c r="Q13" s="55">
        <v>592490</v>
      </c>
      <c r="U13" s="55">
        <v>615</v>
      </c>
      <c r="V13" s="55">
        <v>588.43000000000006</v>
      </c>
      <c r="W13" s="55">
        <v>12944645.970147101</v>
      </c>
      <c r="AJ13" s="55">
        <v>931</v>
      </c>
      <c r="AK13" s="55">
        <v>930.5</v>
      </c>
      <c r="AL13" s="55">
        <v>6302520</v>
      </c>
      <c r="AV13" s="55">
        <v>733.5</v>
      </c>
      <c r="AW13" s="55">
        <v>235</v>
      </c>
      <c r="AX13" s="55">
        <v>11677600</v>
      </c>
      <c r="BB13" s="55">
        <v>130.33333333333334</v>
      </c>
      <c r="BC13" s="55">
        <v>195.5</v>
      </c>
      <c r="BD13" s="55">
        <v>427167.5</v>
      </c>
      <c r="BE13" s="60" t="s">
        <v>77</v>
      </c>
      <c r="BF13" s="60">
        <v>251.65</v>
      </c>
      <c r="BG13" s="60">
        <v>18652446.239999998</v>
      </c>
    </row>
    <row r="14" spans="1:59" x14ac:dyDescent="0.25">
      <c r="A14" s="59" t="str">
        <f>INDEX(admin_boundaries!C:C,MATCH(region_5!C14,admin_boundaries!A:A,0))</f>
        <v>PH050511000</v>
      </c>
      <c r="B14" s="59" t="str">
        <f>INDEX(admin_boundaries!E:E,MATCH(region_5!D14,admin_boundaries!D:D,0))</f>
        <v>PH050500000</v>
      </c>
      <c r="C14" s="59" t="str">
        <f t="shared" si="0"/>
        <v>AlbayManito</v>
      </c>
      <c r="D14" s="59" t="s">
        <v>381</v>
      </c>
      <c r="E14" s="57" t="s">
        <v>2049</v>
      </c>
      <c r="G14" s="55">
        <v>152.94999999999999</v>
      </c>
      <c r="H14" s="55">
        <v>1860705.4</v>
      </c>
      <c r="P14" s="55">
        <v>12.25</v>
      </c>
      <c r="Q14" s="55">
        <v>31213.000000000004</v>
      </c>
      <c r="V14" s="55">
        <v>295</v>
      </c>
      <c r="W14" s="55">
        <v>2219528.8109316411</v>
      </c>
      <c r="AD14" s="55">
        <v>290</v>
      </c>
      <c r="AE14" s="55">
        <v>191.45</v>
      </c>
      <c r="AF14" s="55">
        <v>1335447.3999999999</v>
      </c>
      <c r="AG14" s="55">
        <v>25</v>
      </c>
      <c r="AH14" s="55">
        <v>20</v>
      </c>
      <c r="AI14" s="55">
        <v>584800</v>
      </c>
      <c r="AJ14" s="55">
        <v>23</v>
      </c>
      <c r="AK14" s="55">
        <v>22</v>
      </c>
      <c r="AL14" s="55">
        <v>24200</v>
      </c>
      <c r="AP14" s="55">
        <v>0</v>
      </c>
      <c r="AQ14" s="55">
        <v>151</v>
      </c>
      <c r="AR14" s="55">
        <v>3661216</v>
      </c>
      <c r="AS14" s="55">
        <v>103</v>
      </c>
      <c r="AT14" s="55">
        <v>53.5</v>
      </c>
      <c r="AU14" s="55">
        <v>34337.5</v>
      </c>
      <c r="AV14" s="55">
        <v>45</v>
      </c>
      <c r="AW14" s="55">
        <v>10</v>
      </c>
      <c r="AX14" s="55">
        <v>54080</v>
      </c>
      <c r="BB14" s="55">
        <v>3.166666666666667</v>
      </c>
      <c r="BC14" s="55">
        <v>4.75</v>
      </c>
      <c r="BD14" s="55">
        <v>10378.75</v>
      </c>
      <c r="BE14" s="60" t="s">
        <v>3728</v>
      </c>
      <c r="BF14" s="60" t="s">
        <v>3728</v>
      </c>
      <c r="BG14" s="60" t="s">
        <v>3728</v>
      </c>
    </row>
    <row r="15" spans="1:59" x14ac:dyDescent="0.25">
      <c r="A15" s="59" t="str">
        <f>INDEX(admin_boundaries!C:C,MATCH(region_5!C15,admin_boundaries!A:A,0))</f>
        <v>PH050512000</v>
      </c>
      <c r="B15" s="59" t="str">
        <f>INDEX(admin_boundaries!E:E,MATCH(region_5!D15,admin_boundaries!D:D,0))</f>
        <v>PH050500000</v>
      </c>
      <c r="C15" s="59" t="str">
        <f t="shared" si="0"/>
        <v>AlbayOas</v>
      </c>
      <c r="D15" s="59" t="s">
        <v>381</v>
      </c>
      <c r="E15" s="57" t="s">
        <v>2270</v>
      </c>
      <c r="G15" s="55">
        <v>435.5</v>
      </c>
      <c r="H15" s="55">
        <v>2266127.5</v>
      </c>
      <c r="L15" s="55">
        <v>143</v>
      </c>
      <c r="M15" s="55">
        <v>155.5</v>
      </c>
      <c r="N15" s="55">
        <v>2573230</v>
      </c>
      <c r="P15" s="55">
        <v>1200</v>
      </c>
      <c r="Q15" s="55">
        <v>3136200</v>
      </c>
      <c r="R15" s="55">
        <v>586</v>
      </c>
      <c r="S15" s="55">
        <v>574</v>
      </c>
      <c r="T15" s="55">
        <v>2555700</v>
      </c>
      <c r="U15" s="55">
        <v>100</v>
      </c>
      <c r="V15" s="55">
        <v>110</v>
      </c>
      <c r="W15" s="55">
        <v>4522627.9203922693</v>
      </c>
      <c r="AD15" s="55">
        <v>0</v>
      </c>
      <c r="AE15" s="55">
        <v>300</v>
      </c>
      <c r="AF15" s="55">
        <v>10525200.000000002</v>
      </c>
      <c r="AJ15" s="55">
        <v>348</v>
      </c>
      <c r="AK15" s="55">
        <v>320</v>
      </c>
      <c r="AL15" s="55">
        <v>9445576</v>
      </c>
      <c r="AS15" s="55">
        <v>1051</v>
      </c>
      <c r="AT15" s="55">
        <v>980</v>
      </c>
      <c r="AU15" s="55">
        <v>8238552</v>
      </c>
      <c r="AV15" s="55">
        <v>1355</v>
      </c>
      <c r="AW15" s="55">
        <v>1314</v>
      </c>
      <c r="AX15" s="55">
        <v>15305650</v>
      </c>
      <c r="AY15" s="55">
        <v>785</v>
      </c>
      <c r="AZ15" s="55">
        <v>2727.04</v>
      </c>
      <c r="BA15" s="55">
        <v>155129352</v>
      </c>
      <c r="BB15" s="55">
        <v>312</v>
      </c>
      <c r="BC15" s="55">
        <v>468</v>
      </c>
      <c r="BD15" s="55">
        <v>14086176.000000002</v>
      </c>
      <c r="BE15" s="60" t="s">
        <v>77</v>
      </c>
      <c r="BF15" s="60">
        <v>1119.96</v>
      </c>
      <c r="BG15" s="60">
        <v>34398276.68</v>
      </c>
    </row>
    <row r="16" spans="1:59" x14ac:dyDescent="0.25">
      <c r="A16" s="59" t="str">
        <f>INDEX(admin_boundaries!C:C,MATCH(region_5!C16,admin_boundaries!A:A,0))</f>
        <v>PH050513000</v>
      </c>
      <c r="B16" s="59" t="str">
        <f>INDEX(admin_boundaries!E:E,MATCH(region_5!D16,admin_boundaries!D:D,0))</f>
        <v>PH050500000</v>
      </c>
      <c r="C16" s="59" t="str">
        <f t="shared" si="0"/>
        <v>AlbayPio Duran</v>
      </c>
      <c r="D16" s="59" t="s">
        <v>381</v>
      </c>
      <c r="E16" s="57" t="s">
        <v>2489</v>
      </c>
      <c r="AJ16" s="55">
        <v>174</v>
      </c>
      <c r="AK16" s="55">
        <v>107</v>
      </c>
      <c r="AL16" s="55">
        <v>3757340</v>
      </c>
      <c r="AS16" s="55">
        <v>325</v>
      </c>
      <c r="AT16" s="55">
        <v>242</v>
      </c>
      <c r="AU16" s="55">
        <v>3950760</v>
      </c>
      <c r="AV16" s="55">
        <v>345</v>
      </c>
      <c r="AW16" s="55">
        <v>159</v>
      </c>
      <c r="AX16" s="55">
        <v>8514450</v>
      </c>
      <c r="BE16" s="60" t="s">
        <v>77</v>
      </c>
      <c r="BF16" s="60">
        <v>234.68</v>
      </c>
      <c r="BG16" s="60">
        <v>8372595.2000000002</v>
      </c>
    </row>
    <row r="17" spans="1:59" x14ac:dyDescent="0.25">
      <c r="A17" s="59" t="str">
        <f>INDEX(admin_boundaries!C:C,MATCH(region_5!C17,admin_boundaries!A:A,0))</f>
        <v>PH050514000</v>
      </c>
      <c r="B17" s="59" t="str">
        <f>INDEX(admin_boundaries!E:E,MATCH(region_5!D17,admin_boundaries!D:D,0))</f>
        <v>PH050500000</v>
      </c>
      <c r="C17" s="59" t="str">
        <f t="shared" si="0"/>
        <v>AlbayPolangui</v>
      </c>
      <c r="D17" s="59" t="s">
        <v>381</v>
      </c>
      <c r="E17" s="57" t="s">
        <v>2507</v>
      </c>
      <c r="G17" s="55">
        <v>205.5</v>
      </c>
      <c r="H17" s="55">
        <v>10361500</v>
      </c>
      <c r="O17" s="55">
        <v>1110</v>
      </c>
      <c r="P17" s="55">
        <v>1588.76</v>
      </c>
      <c r="Q17" s="55">
        <v>4899313.7799999993</v>
      </c>
      <c r="R17" s="55">
        <v>180</v>
      </c>
      <c r="S17" s="55">
        <v>200</v>
      </c>
      <c r="T17" s="55">
        <v>308430</v>
      </c>
      <c r="U17" s="55">
        <v>182</v>
      </c>
      <c r="V17" s="55">
        <v>258.10000000000002</v>
      </c>
      <c r="W17" s="55">
        <v>4410495.0879723104</v>
      </c>
      <c r="AD17" s="55">
        <v>85</v>
      </c>
      <c r="AE17" s="55">
        <v>150</v>
      </c>
      <c r="AF17" s="55">
        <v>2086245.0000000002</v>
      </c>
      <c r="AJ17" s="55">
        <v>183</v>
      </c>
      <c r="AK17" s="55">
        <v>195</v>
      </c>
      <c r="AL17" s="55">
        <v>3310760</v>
      </c>
      <c r="AS17" s="55">
        <v>155</v>
      </c>
      <c r="AT17" s="55">
        <v>250</v>
      </c>
      <c r="AU17" s="55">
        <v>1287300</v>
      </c>
      <c r="AV17" s="55">
        <v>1769</v>
      </c>
      <c r="AW17" s="55">
        <v>1614.9</v>
      </c>
      <c r="AX17" s="55">
        <v>11488640</v>
      </c>
      <c r="AY17" s="55">
        <v>700</v>
      </c>
      <c r="AZ17" s="55">
        <v>1005.52</v>
      </c>
      <c r="BA17" s="55">
        <v>53845596</v>
      </c>
      <c r="BE17" s="60" t="s">
        <v>77</v>
      </c>
      <c r="BF17" s="60">
        <v>706.65</v>
      </c>
      <c r="BG17" s="60">
        <v>20861074</v>
      </c>
    </row>
    <row r="18" spans="1:59" x14ac:dyDescent="0.25">
      <c r="A18" s="59" t="str">
        <f>INDEX(admin_boundaries!C:C,MATCH(region_5!C18,admin_boundaries!A:A,0))</f>
        <v>PH050515000</v>
      </c>
      <c r="B18" s="59" t="str">
        <f>INDEX(admin_boundaries!E:E,MATCH(region_5!D18,admin_boundaries!D:D,0))</f>
        <v>PH050500000</v>
      </c>
      <c r="C18" s="59" t="str">
        <f t="shared" si="0"/>
        <v>AlbayRapu-Rapu</v>
      </c>
      <c r="D18" s="59" t="s">
        <v>381</v>
      </c>
      <c r="E18" s="57" t="s">
        <v>2585</v>
      </c>
      <c r="AV18" s="55">
        <v>7.5</v>
      </c>
      <c r="AW18" s="55">
        <v>5</v>
      </c>
      <c r="AX18" s="55">
        <v>135200</v>
      </c>
      <c r="BE18" s="60" t="s">
        <v>77</v>
      </c>
      <c r="BF18" s="60">
        <v>20.47</v>
      </c>
      <c r="BG18" s="60">
        <v>1517236.4</v>
      </c>
    </row>
    <row r="19" spans="1:59" x14ac:dyDescent="0.25">
      <c r="A19" s="59" t="str">
        <f>INDEX(admin_boundaries!C:C,MATCH(region_5!C19,admin_boundaries!A:A,0))</f>
        <v>PH050516000</v>
      </c>
      <c r="B19" s="59" t="str">
        <f>INDEX(admin_boundaries!E:E,MATCH(region_5!D19,admin_boundaries!D:D,0))</f>
        <v>PH050500000</v>
      </c>
      <c r="C19" s="59" t="str">
        <f t="shared" si="0"/>
        <v>AlbaySanto Domingo</v>
      </c>
      <c r="D19" s="59" t="s">
        <v>381</v>
      </c>
      <c r="E19" s="57" t="s">
        <v>2898</v>
      </c>
      <c r="G19" s="55">
        <v>30</v>
      </c>
      <c r="H19" s="55">
        <v>187680.00000000003</v>
      </c>
      <c r="AD19" s="55">
        <v>100</v>
      </c>
      <c r="AE19" s="55">
        <v>50</v>
      </c>
      <c r="AF19" s="55">
        <v>250599.99999999997</v>
      </c>
      <c r="AJ19" s="55">
        <v>140</v>
      </c>
      <c r="AK19" s="55">
        <v>120</v>
      </c>
      <c r="AL19" s="55">
        <v>93500</v>
      </c>
      <c r="AS19" s="55">
        <v>75</v>
      </c>
      <c r="AT19" s="55">
        <v>60</v>
      </c>
      <c r="AU19" s="55">
        <v>648960</v>
      </c>
      <c r="AV19" s="55">
        <v>292.5</v>
      </c>
      <c r="AW19" s="55">
        <v>195</v>
      </c>
      <c r="AX19" s="55">
        <v>8337950</v>
      </c>
      <c r="BE19" s="60" t="s">
        <v>77</v>
      </c>
      <c r="BF19" s="60">
        <v>52.7</v>
      </c>
      <c r="BG19" s="60">
        <v>3906124</v>
      </c>
    </row>
    <row r="20" spans="1:59" x14ac:dyDescent="0.25">
      <c r="A20" s="59" t="str">
        <f>INDEX(admin_boundaries!C:C,MATCH(region_5!C20,admin_boundaries!A:A,0))</f>
        <v>PH050518000</v>
      </c>
      <c r="B20" s="59" t="str">
        <f>INDEX(admin_boundaries!E:E,MATCH(region_5!D20,admin_boundaries!D:D,0))</f>
        <v>PH050500000</v>
      </c>
      <c r="C20" s="59" t="str">
        <f t="shared" si="0"/>
        <v>AlbayTiwi</v>
      </c>
      <c r="D20" s="59" t="s">
        <v>381</v>
      </c>
      <c r="E20" s="57" t="s">
        <v>3210</v>
      </c>
      <c r="L20" s="55">
        <v>81</v>
      </c>
      <c r="M20" s="55">
        <v>59</v>
      </c>
      <c r="N20" s="55">
        <v>76251</v>
      </c>
      <c r="U20" s="55">
        <v>306</v>
      </c>
      <c r="V20" s="55">
        <v>264</v>
      </c>
      <c r="W20" s="55">
        <v>2706202.9023651574</v>
      </c>
      <c r="AJ20" s="55">
        <v>324</v>
      </c>
      <c r="AK20" s="55">
        <v>322</v>
      </c>
      <c r="AL20" s="55">
        <v>870688.00000000012</v>
      </c>
      <c r="AS20" s="55">
        <v>1</v>
      </c>
      <c r="AT20" s="55">
        <v>1</v>
      </c>
      <c r="AU20" s="55">
        <v>2704</v>
      </c>
      <c r="AV20" s="55">
        <v>1041</v>
      </c>
      <c r="AW20" s="55">
        <v>801</v>
      </c>
      <c r="AX20" s="55">
        <v>4331808</v>
      </c>
      <c r="BE20" s="60" t="s">
        <v>77</v>
      </c>
      <c r="BF20" s="60">
        <v>164.86</v>
      </c>
      <c r="BG20" s="60">
        <v>6156800.4000000004</v>
      </c>
    </row>
    <row r="21" spans="1:59" x14ac:dyDescent="0.25">
      <c r="A21" s="59" t="str">
        <f>INDEX(admin_boundaries!C:C,MATCH(region_5!C21,admin_boundaries!A:A,0))</f>
        <v>PH051601000</v>
      </c>
      <c r="B21" s="59" t="str">
        <f>INDEX(admin_boundaries!E:E,MATCH(region_5!D21,admin_boundaries!D:D,0))</f>
        <v>PH051600000</v>
      </c>
      <c r="C21" s="59" t="str">
        <f t="shared" si="0"/>
        <v>Camarines NorteBasud</v>
      </c>
      <c r="D21" s="57" t="s">
        <v>593</v>
      </c>
      <c r="E21" s="57" t="s">
        <v>591</v>
      </c>
      <c r="I21" s="55">
        <v>6</v>
      </c>
      <c r="J21" s="55">
        <v>4.5</v>
      </c>
      <c r="K21" s="55">
        <v>176358</v>
      </c>
      <c r="L21" s="55">
        <v>4</v>
      </c>
      <c r="M21" s="55">
        <v>3</v>
      </c>
      <c r="N21" s="55">
        <v>2590.5000000000005</v>
      </c>
      <c r="O21" s="55">
        <v>68</v>
      </c>
      <c r="P21" s="55">
        <v>65.84</v>
      </c>
      <c r="Q21" s="55">
        <v>288433.60000000003</v>
      </c>
      <c r="AJ21" s="55">
        <v>290</v>
      </c>
      <c r="AK21" s="55">
        <v>270</v>
      </c>
      <c r="AL21" s="55">
        <v>2993760</v>
      </c>
      <c r="AP21" s="55">
        <v>0</v>
      </c>
      <c r="AQ21" s="55">
        <v>580</v>
      </c>
      <c r="AR21" s="55">
        <v>2322060</v>
      </c>
      <c r="AV21" s="55">
        <v>273</v>
      </c>
      <c r="AW21" s="55">
        <v>258</v>
      </c>
      <c r="AX21" s="55">
        <v>817992</v>
      </c>
      <c r="BB21" s="55">
        <v>126.16666666666667</v>
      </c>
      <c r="BC21" s="55">
        <v>189.25</v>
      </c>
      <c r="BD21" s="55">
        <v>1654045</v>
      </c>
      <c r="BE21" s="60">
        <v>130</v>
      </c>
      <c r="BF21" s="60">
        <v>32.5</v>
      </c>
      <c r="BG21" s="60">
        <v>71500</v>
      </c>
    </row>
    <row r="22" spans="1:59" x14ac:dyDescent="0.25">
      <c r="A22" s="59" t="str">
        <f>INDEX(admin_boundaries!C:C,MATCH(region_5!C22,admin_boundaries!A:A,0))</f>
        <v>PH051602000</v>
      </c>
      <c r="B22" s="59" t="str">
        <f>INDEX(admin_boundaries!E:E,MATCH(region_5!D22,admin_boundaries!D:D,0))</f>
        <v>PH051600000</v>
      </c>
      <c r="C22" s="59" t="str">
        <f t="shared" si="0"/>
        <v>Camarines NorteCapalonga</v>
      </c>
      <c r="D22" s="57" t="s">
        <v>593</v>
      </c>
      <c r="E22" s="57" t="s">
        <v>895</v>
      </c>
      <c r="G22" s="55">
        <v>10</v>
      </c>
      <c r="H22" s="55">
        <v>123760</v>
      </c>
      <c r="AP22" s="55">
        <v>0</v>
      </c>
      <c r="AQ22" s="55">
        <v>100</v>
      </c>
      <c r="AR22" s="55">
        <v>392080</v>
      </c>
      <c r="AV22" s="55">
        <v>100.5</v>
      </c>
      <c r="AW22" s="55">
        <v>98</v>
      </c>
      <c r="AX22" s="55">
        <v>1336080</v>
      </c>
      <c r="BE22" s="60">
        <v>120</v>
      </c>
      <c r="BF22" s="60">
        <v>83</v>
      </c>
      <c r="BG22" s="60">
        <v>40040</v>
      </c>
    </row>
    <row r="23" spans="1:59" x14ac:dyDescent="0.25">
      <c r="A23" s="59" t="str">
        <f>INDEX(admin_boundaries!C:C,MATCH(region_5!C23,admin_boundaries!A:A,0))</f>
        <v>PH051603000</v>
      </c>
      <c r="B23" s="59" t="str">
        <f>INDEX(admin_boundaries!E:E,MATCH(region_5!D23,admin_boundaries!D:D,0))</f>
        <v>PH051600000</v>
      </c>
      <c r="C23" s="59" t="str">
        <f t="shared" si="0"/>
        <v>Camarines NorteDaet</v>
      </c>
      <c r="D23" s="57" t="s">
        <v>593</v>
      </c>
      <c r="E23" s="57" t="s">
        <v>1180</v>
      </c>
      <c r="I23" s="55">
        <v>23</v>
      </c>
      <c r="J23" s="55">
        <v>36</v>
      </c>
      <c r="K23" s="55">
        <v>1624350</v>
      </c>
      <c r="L23" s="55">
        <v>1</v>
      </c>
      <c r="M23" s="55">
        <v>1</v>
      </c>
      <c r="N23" s="55">
        <v>863.5</v>
      </c>
      <c r="O23" s="55">
        <v>136</v>
      </c>
      <c r="P23" s="55">
        <v>130</v>
      </c>
      <c r="Q23" s="55">
        <v>165620</v>
      </c>
      <c r="U23" s="55">
        <v>211</v>
      </c>
      <c r="V23" s="55">
        <v>220</v>
      </c>
      <c r="W23" s="55">
        <v>1075032.1199143468</v>
      </c>
      <c r="AD23" s="55">
        <v>96</v>
      </c>
      <c r="AE23" s="55">
        <v>74.650000000000006</v>
      </c>
      <c r="AF23" s="55">
        <v>1467933.6</v>
      </c>
      <c r="AG23" s="55">
        <v>540</v>
      </c>
      <c r="AH23" s="55">
        <v>485.3</v>
      </c>
      <c r="AI23" s="55">
        <v>1312251.2</v>
      </c>
      <c r="AJ23" s="55">
        <v>346</v>
      </c>
      <c r="AK23" s="55">
        <v>346</v>
      </c>
      <c r="AL23" s="55">
        <v>540940</v>
      </c>
      <c r="AP23" s="55">
        <v>0</v>
      </c>
      <c r="AQ23" s="55">
        <v>829.75</v>
      </c>
      <c r="AR23" s="55">
        <v>2768084.8</v>
      </c>
      <c r="AV23" s="55">
        <v>283.5</v>
      </c>
      <c r="AW23" s="55">
        <v>353</v>
      </c>
      <c r="AX23" s="55">
        <v>6460664.9999999991</v>
      </c>
      <c r="BB23" s="55">
        <v>77.8</v>
      </c>
      <c r="BC23" s="55">
        <v>116.69999999999999</v>
      </c>
      <c r="BD23" s="55">
        <v>1042463.5</v>
      </c>
      <c r="BE23" s="60">
        <v>130</v>
      </c>
      <c r="BF23" s="60">
        <v>100</v>
      </c>
      <c r="BG23" s="60">
        <v>220000</v>
      </c>
    </row>
    <row r="24" spans="1:59" x14ac:dyDescent="0.25">
      <c r="A24" s="59" t="str">
        <f>INDEX(admin_boundaries!C:C,MATCH(region_5!C24,admin_boundaries!A:A,0))</f>
        <v>PH051605000</v>
      </c>
      <c r="B24" s="59" t="str">
        <f>INDEX(admin_boundaries!E:E,MATCH(region_5!D24,admin_boundaries!D:D,0))</f>
        <v>PH051600000</v>
      </c>
      <c r="C24" s="59" t="str">
        <f t="shared" si="0"/>
        <v>Camarines NorteJose Panganiban</v>
      </c>
      <c r="D24" s="57" t="s">
        <v>593</v>
      </c>
      <c r="E24" s="57" t="s">
        <v>1590</v>
      </c>
      <c r="AD24" s="55">
        <v>85</v>
      </c>
      <c r="AE24" s="55">
        <v>71.7</v>
      </c>
      <c r="AF24" s="55">
        <v>349322.4</v>
      </c>
      <c r="AG24" s="55">
        <v>256</v>
      </c>
      <c r="AH24" s="55">
        <v>212.6</v>
      </c>
      <c r="AI24" s="55">
        <v>1221599.6000000001</v>
      </c>
      <c r="AP24" s="55">
        <v>0</v>
      </c>
      <c r="AQ24" s="55">
        <v>607.5</v>
      </c>
      <c r="AR24" s="55">
        <v>2182144.9</v>
      </c>
      <c r="AV24" s="55">
        <v>34.5</v>
      </c>
      <c r="AW24" s="55">
        <v>67</v>
      </c>
      <c r="AX24" s="55">
        <v>1514870</v>
      </c>
      <c r="BE24" s="60" t="s">
        <v>3728</v>
      </c>
      <c r="BF24" s="60" t="s">
        <v>3728</v>
      </c>
      <c r="BG24" s="60" t="s">
        <v>3728</v>
      </c>
    </row>
    <row r="25" spans="1:59" x14ac:dyDescent="0.25">
      <c r="A25" s="59" t="str">
        <f>INDEX(admin_boundaries!C:C,MATCH(region_5!C25,admin_boundaries!A:A,0))</f>
        <v>PH051606000</v>
      </c>
      <c r="B25" s="59" t="str">
        <f>INDEX(admin_boundaries!E:E,MATCH(region_5!D25,admin_boundaries!D:D,0))</f>
        <v>PH051600000</v>
      </c>
      <c r="C25" s="59" t="str">
        <f t="shared" si="0"/>
        <v>Camarines NorteLabo</v>
      </c>
      <c r="D25" s="57" t="s">
        <v>593</v>
      </c>
      <c r="E25" s="57" t="s">
        <v>1688</v>
      </c>
      <c r="G25" s="55">
        <v>68</v>
      </c>
      <c r="H25" s="55">
        <v>2072980</v>
      </c>
      <c r="I25" s="55">
        <v>75</v>
      </c>
      <c r="J25" s="55">
        <v>66</v>
      </c>
      <c r="K25" s="55">
        <v>816816.00000000012</v>
      </c>
      <c r="AG25" s="55">
        <v>80</v>
      </c>
      <c r="AH25" s="55">
        <v>130</v>
      </c>
      <c r="AI25" s="55">
        <v>1884687.9999999998</v>
      </c>
      <c r="AP25" s="55">
        <v>0</v>
      </c>
      <c r="AQ25" s="55">
        <v>450</v>
      </c>
      <c r="AR25" s="55">
        <v>2701042.5</v>
      </c>
      <c r="AV25" s="55">
        <v>70.5</v>
      </c>
      <c r="AW25" s="55">
        <v>106</v>
      </c>
      <c r="AX25" s="55">
        <v>684760</v>
      </c>
      <c r="BE25" s="60" t="s">
        <v>3728</v>
      </c>
      <c r="BF25" s="60" t="s">
        <v>3728</v>
      </c>
      <c r="BG25" s="60" t="s">
        <v>3728</v>
      </c>
    </row>
    <row r="26" spans="1:59" x14ac:dyDescent="0.25">
      <c r="A26" s="59" t="str">
        <f>INDEX(admin_boundaries!C:C,MATCH(region_5!C26,admin_boundaries!A:A,0))</f>
        <v>PH051607000</v>
      </c>
      <c r="B26" s="59" t="str">
        <f>INDEX(admin_boundaries!E:E,MATCH(region_5!D26,admin_boundaries!D:D,0))</f>
        <v>PH051600000</v>
      </c>
      <c r="C26" s="59" t="str">
        <f t="shared" si="0"/>
        <v>Camarines NorteMercedes</v>
      </c>
      <c r="D26" s="57" t="s">
        <v>593</v>
      </c>
      <c r="E26" s="57" t="s">
        <v>2145</v>
      </c>
      <c r="AD26" s="55">
        <v>16</v>
      </c>
      <c r="AE26" s="55">
        <v>8</v>
      </c>
      <c r="AF26" s="55">
        <v>170520</v>
      </c>
      <c r="BB26" s="55">
        <v>1.28</v>
      </c>
      <c r="BC26" s="55">
        <v>1.92</v>
      </c>
      <c r="BD26" s="55">
        <v>16780.8</v>
      </c>
      <c r="BE26" s="60">
        <v>0</v>
      </c>
      <c r="BF26" s="60">
        <v>14.850000000000001</v>
      </c>
      <c r="BG26" s="60">
        <v>25987.500000000004</v>
      </c>
    </row>
    <row r="27" spans="1:59" x14ac:dyDescent="0.25">
      <c r="A27" s="59" t="str">
        <f>INDEX(admin_boundaries!C:C,MATCH(region_5!C27,admin_boundaries!A:A,0))</f>
        <v>PH051608000</v>
      </c>
      <c r="B27" s="59" t="str">
        <f>INDEX(admin_boundaries!E:E,MATCH(region_5!D27,admin_boundaries!D:D,0))</f>
        <v>PH051600000</v>
      </c>
      <c r="C27" s="59" t="str">
        <f t="shared" si="0"/>
        <v>Camarines NorteParacale</v>
      </c>
      <c r="D27" s="57" t="s">
        <v>593</v>
      </c>
      <c r="E27" s="57" t="s">
        <v>2406</v>
      </c>
      <c r="I27" s="55">
        <v>5</v>
      </c>
      <c r="J27" s="55">
        <v>3</v>
      </c>
      <c r="K27" s="55">
        <v>154700</v>
      </c>
      <c r="O27" s="55">
        <v>50</v>
      </c>
      <c r="P27" s="55">
        <v>22</v>
      </c>
      <c r="Q27" s="55">
        <v>50960</v>
      </c>
      <c r="AG27" s="55">
        <v>65</v>
      </c>
      <c r="AH27" s="55">
        <v>150</v>
      </c>
      <c r="AI27" s="55">
        <v>8619000</v>
      </c>
      <c r="AJ27" s="55">
        <v>50</v>
      </c>
      <c r="AK27" s="55">
        <v>50</v>
      </c>
      <c r="AL27" s="55">
        <v>57520</v>
      </c>
      <c r="AV27" s="55">
        <v>102</v>
      </c>
      <c r="AW27" s="55">
        <v>115</v>
      </c>
      <c r="AX27" s="55">
        <v>1485799.9999999998</v>
      </c>
      <c r="BE27" s="60">
        <v>53</v>
      </c>
      <c r="BF27" s="60">
        <v>44.3</v>
      </c>
      <c r="BG27" s="60">
        <v>172130</v>
      </c>
    </row>
    <row r="28" spans="1:59" x14ac:dyDescent="0.25">
      <c r="A28" s="59" t="str">
        <f>INDEX(admin_boundaries!C:C,MATCH(region_5!C28,admin_boundaries!A:A,0))</f>
        <v>PH051604000</v>
      </c>
      <c r="B28" s="59" t="str">
        <f>INDEX(admin_boundaries!E:E,MATCH(region_5!D28,admin_boundaries!D:D,0))</f>
        <v>PH051600000</v>
      </c>
      <c r="C28" s="59" t="str">
        <f t="shared" si="0"/>
        <v>Camarines NorteSan Lorenzo Ruiz</v>
      </c>
      <c r="D28" s="57" t="s">
        <v>593</v>
      </c>
      <c r="E28" s="57" t="s">
        <v>2763</v>
      </c>
      <c r="AJ28" s="55">
        <v>10</v>
      </c>
      <c r="AK28" s="55">
        <v>10</v>
      </c>
      <c r="AL28" s="55">
        <v>11000</v>
      </c>
      <c r="AY28" s="55">
        <v>30</v>
      </c>
      <c r="AZ28" s="55">
        <v>33</v>
      </c>
      <c r="BA28" s="55">
        <v>426360.00000000006</v>
      </c>
      <c r="BE28" s="60" t="s">
        <v>3728</v>
      </c>
      <c r="BF28" s="60" t="s">
        <v>3728</v>
      </c>
      <c r="BG28" s="60" t="s">
        <v>3728</v>
      </c>
    </row>
    <row r="29" spans="1:59" x14ac:dyDescent="0.25">
      <c r="A29" s="59" t="str">
        <f>INDEX(admin_boundaries!C:C,MATCH(region_5!C29,admin_boundaries!A:A,0))</f>
        <v>PH051609000</v>
      </c>
      <c r="B29" s="59" t="str">
        <f>INDEX(admin_boundaries!E:E,MATCH(region_5!D29,admin_boundaries!D:D,0))</f>
        <v>PH051600000</v>
      </c>
      <c r="C29" s="59" t="str">
        <f t="shared" si="0"/>
        <v>Camarines NorteSan Vicente</v>
      </c>
      <c r="D29" s="57" t="s">
        <v>593</v>
      </c>
      <c r="E29" s="57" t="s">
        <v>2827</v>
      </c>
      <c r="O29" s="55">
        <v>15</v>
      </c>
      <c r="P29" s="55">
        <v>16</v>
      </c>
      <c r="Q29" s="55">
        <v>142688</v>
      </c>
      <c r="AD29" s="55">
        <v>13</v>
      </c>
      <c r="AE29" s="55">
        <v>25</v>
      </c>
      <c r="AF29" s="55">
        <v>761250</v>
      </c>
      <c r="AP29" s="55">
        <v>0</v>
      </c>
      <c r="AQ29" s="55">
        <v>10.5</v>
      </c>
      <c r="AR29" s="55">
        <v>151846.5</v>
      </c>
      <c r="AV29" s="55">
        <v>36</v>
      </c>
      <c r="AW29" s="55">
        <v>24</v>
      </c>
      <c r="AX29" s="55">
        <v>775199.99999999988</v>
      </c>
      <c r="BB29" s="55">
        <v>2.6666666666666665</v>
      </c>
      <c r="BC29" s="55">
        <v>4</v>
      </c>
      <c r="BD29" s="55">
        <v>34960</v>
      </c>
      <c r="BE29" s="60" t="s">
        <v>3728</v>
      </c>
      <c r="BF29" s="60" t="s">
        <v>3728</v>
      </c>
      <c r="BG29" s="60" t="s">
        <v>3728</v>
      </c>
    </row>
    <row r="30" spans="1:59" x14ac:dyDescent="0.25">
      <c r="A30" s="59" t="str">
        <f>INDEX(admin_boundaries!C:C,MATCH(region_5!C30,admin_boundaries!A:A,0))</f>
        <v>PH051610000</v>
      </c>
      <c r="B30" s="59" t="str">
        <f>INDEX(admin_boundaries!E:E,MATCH(region_5!D30,admin_boundaries!D:D,0))</f>
        <v>PH051600000</v>
      </c>
      <c r="C30" s="59" t="str">
        <f t="shared" si="0"/>
        <v>Camarines NorteSanta Elena</v>
      </c>
      <c r="D30" s="57" t="s">
        <v>593</v>
      </c>
      <c r="E30" s="57" t="s">
        <v>2854</v>
      </c>
      <c r="G30" s="55">
        <v>120</v>
      </c>
      <c r="H30" s="55">
        <v>742560</v>
      </c>
      <c r="I30" s="55">
        <v>97</v>
      </c>
      <c r="J30" s="55">
        <v>120</v>
      </c>
      <c r="K30" s="55">
        <v>3016650.0000000005</v>
      </c>
      <c r="AD30" s="55">
        <v>8</v>
      </c>
      <c r="AE30" s="55">
        <v>5</v>
      </c>
      <c r="AF30" s="55">
        <v>182700</v>
      </c>
      <c r="AG30" s="55">
        <v>21</v>
      </c>
      <c r="AH30" s="55">
        <v>21</v>
      </c>
      <c r="AI30" s="55">
        <v>1206660</v>
      </c>
      <c r="AJ30" s="55">
        <v>30</v>
      </c>
      <c r="AK30" s="55">
        <v>30</v>
      </c>
      <c r="AL30" s="55">
        <v>66000</v>
      </c>
      <c r="AP30" s="55">
        <v>0</v>
      </c>
      <c r="AQ30" s="55">
        <v>465</v>
      </c>
      <c r="AR30" s="55">
        <v>2287584</v>
      </c>
      <c r="AV30" s="55">
        <v>51</v>
      </c>
      <c r="AW30" s="55">
        <v>178</v>
      </c>
      <c r="AX30" s="55">
        <v>3449640</v>
      </c>
      <c r="BB30" s="55">
        <v>39.333333333333336</v>
      </c>
      <c r="BC30" s="55">
        <v>59</v>
      </c>
      <c r="BD30" s="55">
        <v>515660.00000000006</v>
      </c>
      <c r="BE30" s="60">
        <v>90</v>
      </c>
      <c r="BF30" s="60">
        <v>22.5</v>
      </c>
      <c r="BG30" s="60">
        <v>49500</v>
      </c>
    </row>
    <row r="31" spans="1:59" x14ac:dyDescent="0.25">
      <c r="A31" s="59" t="str">
        <f>INDEX(admin_boundaries!C:C,MATCH(region_5!C31,admin_boundaries!A:A,0))</f>
        <v>PH051611000</v>
      </c>
      <c r="B31" s="59" t="str">
        <f>INDEX(admin_boundaries!E:E,MATCH(region_5!D31,admin_boundaries!D:D,0))</f>
        <v>PH051600000</v>
      </c>
      <c r="C31" s="59" t="str">
        <f t="shared" si="0"/>
        <v>Camarines NorteTalisay</v>
      </c>
      <c r="D31" s="57" t="s">
        <v>593</v>
      </c>
      <c r="E31" s="57" t="s">
        <v>3124</v>
      </c>
      <c r="L31" s="55">
        <v>15</v>
      </c>
      <c r="M31" s="55">
        <v>10</v>
      </c>
      <c r="N31" s="55">
        <v>172700</v>
      </c>
      <c r="O31" s="55">
        <v>827</v>
      </c>
      <c r="P31" s="55">
        <v>868.84</v>
      </c>
      <c r="Q31" s="55">
        <v>1922631.62</v>
      </c>
      <c r="U31" s="55">
        <v>739</v>
      </c>
      <c r="V31" s="55">
        <v>738.5</v>
      </c>
      <c r="W31" s="55">
        <v>1804343.6830835119</v>
      </c>
      <c r="AG31" s="55">
        <v>136</v>
      </c>
      <c r="AH31" s="55">
        <v>183.76999999999998</v>
      </c>
      <c r="AI31" s="55">
        <v>1338072.71</v>
      </c>
      <c r="AJ31" s="55">
        <v>175</v>
      </c>
      <c r="AK31" s="55">
        <v>198.57</v>
      </c>
      <c r="AL31" s="55">
        <v>552037.12</v>
      </c>
      <c r="AP31" s="55">
        <v>0</v>
      </c>
      <c r="AQ31" s="55">
        <v>128.762</v>
      </c>
      <c r="AR31" s="55">
        <v>2771573.6359999999</v>
      </c>
      <c r="AV31" s="55">
        <v>126</v>
      </c>
      <c r="AW31" s="55">
        <v>229</v>
      </c>
      <c r="AX31" s="55">
        <v>5592044</v>
      </c>
      <c r="BB31" s="55">
        <v>16.48</v>
      </c>
      <c r="BC31" s="55">
        <v>24.720000000000002</v>
      </c>
      <c r="BD31" s="55">
        <v>234537.90000000002</v>
      </c>
      <c r="BE31" s="60">
        <v>87</v>
      </c>
      <c r="BF31" s="60">
        <v>105.34</v>
      </c>
      <c r="BG31" s="60">
        <v>102916</v>
      </c>
    </row>
    <row r="32" spans="1:59" x14ac:dyDescent="0.25">
      <c r="A32" s="59" t="str">
        <f>INDEX(admin_boundaries!C:C,MATCH(region_5!C32,admin_boundaries!A:A,0))</f>
        <v>PH051612000</v>
      </c>
      <c r="B32" s="59" t="str">
        <f>INDEX(admin_boundaries!E:E,MATCH(region_5!D32,admin_boundaries!D:D,0))</f>
        <v>PH051600000</v>
      </c>
      <c r="C32" s="59" t="str">
        <f t="shared" si="0"/>
        <v>Camarines NorteVinzons</v>
      </c>
      <c r="D32" s="57" t="s">
        <v>593</v>
      </c>
      <c r="E32" s="57" t="s">
        <v>3333</v>
      </c>
      <c r="L32" s="55">
        <v>71</v>
      </c>
      <c r="M32" s="55">
        <v>89</v>
      </c>
      <c r="N32" s="55">
        <v>816657.4</v>
      </c>
      <c r="O32" s="55">
        <v>594</v>
      </c>
      <c r="P32" s="55">
        <v>835</v>
      </c>
      <c r="Q32" s="55">
        <v>2659475</v>
      </c>
      <c r="AG32" s="55">
        <v>368</v>
      </c>
      <c r="AH32" s="55">
        <v>484</v>
      </c>
      <c r="AI32" s="55">
        <v>6952659.9999999991</v>
      </c>
      <c r="AJ32" s="55">
        <v>404</v>
      </c>
      <c r="AK32" s="55">
        <v>576</v>
      </c>
      <c r="AL32" s="55">
        <v>2823080</v>
      </c>
      <c r="AP32" s="55">
        <v>0</v>
      </c>
      <c r="AQ32" s="55">
        <v>650</v>
      </c>
      <c r="AR32" s="55">
        <v>7964125</v>
      </c>
      <c r="AV32" s="55">
        <v>127.5</v>
      </c>
      <c r="AW32" s="55">
        <v>171</v>
      </c>
      <c r="AX32" s="55">
        <v>2359800</v>
      </c>
      <c r="BB32" s="55">
        <v>100</v>
      </c>
      <c r="BC32" s="55">
        <v>150</v>
      </c>
      <c r="BD32" s="55">
        <v>1311000</v>
      </c>
      <c r="BE32" s="60">
        <v>166</v>
      </c>
      <c r="BF32" s="60">
        <v>166</v>
      </c>
      <c r="BG32" s="60">
        <v>248336</v>
      </c>
    </row>
    <row r="33" spans="1:59" x14ac:dyDescent="0.25">
      <c r="A33" s="59" t="str">
        <f>INDEX(admin_boundaries!C:C,MATCH(region_5!C33,admin_boundaries!A:A,0))</f>
        <v>PH051724000</v>
      </c>
      <c r="B33" s="59" t="str">
        <f>INDEX(admin_boundaries!E:E,MATCH(region_5!D33,admin_boundaries!D:D,0))</f>
        <v>PH051700000</v>
      </c>
      <c r="C33" s="59" t="str">
        <f t="shared" si="0"/>
        <v>Camarines SurNaga City</v>
      </c>
      <c r="D33" s="57" t="s">
        <v>375</v>
      </c>
      <c r="E33" s="57" t="s">
        <v>2215</v>
      </c>
      <c r="G33" s="55">
        <v>120</v>
      </c>
      <c r="H33" s="55">
        <v>371755</v>
      </c>
      <c r="L33" s="55">
        <v>356</v>
      </c>
      <c r="M33" s="55">
        <v>394.15999999999997</v>
      </c>
      <c r="N33" s="55">
        <v>2819596.08</v>
      </c>
      <c r="O33" s="55">
        <v>471</v>
      </c>
      <c r="P33" s="55">
        <v>525.91</v>
      </c>
      <c r="Q33" s="55">
        <v>647044.58499999996</v>
      </c>
      <c r="U33" s="55">
        <v>430</v>
      </c>
      <c r="V33" s="55">
        <v>467.76</v>
      </c>
      <c r="W33" s="55">
        <v>1807503.0686070686</v>
      </c>
      <c r="AD33" s="55">
        <v>387</v>
      </c>
      <c r="AE33" s="55">
        <v>419.75</v>
      </c>
      <c r="AF33" s="55">
        <v>2028391.68</v>
      </c>
      <c r="AG33" s="55">
        <v>137</v>
      </c>
      <c r="AH33" s="55">
        <v>38.75</v>
      </c>
      <c r="AI33" s="55">
        <v>1622225.0000000002</v>
      </c>
      <c r="AJ33" s="55">
        <v>463</v>
      </c>
      <c r="AK33" s="55">
        <v>486.20000000000005</v>
      </c>
      <c r="AL33" s="55">
        <v>8133397.4000000004</v>
      </c>
      <c r="AP33" s="55">
        <v>0</v>
      </c>
      <c r="AQ33" s="55">
        <v>517</v>
      </c>
      <c r="AR33" s="55">
        <v>3237539.5</v>
      </c>
      <c r="AS33" s="55">
        <v>130</v>
      </c>
      <c r="AT33" s="55">
        <v>135</v>
      </c>
      <c r="AU33" s="55">
        <v>1539256.4999999998</v>
      </c>
      <c r="AV33" s="55">
        <v>425</v>
      </c>
      <c r="AW33" s="55">
        <v>576</v>
      </c>
      <c r="AX33" s="55">
        <v>30594244</v>
      </c>
      <c r="AY33" s="55">
        <v>382</v>
      </c>
      <c r="AZ33" s="55">
        <v>388</v>
      </c>
      <c r="BA33" s="55">
        <v>8577139.1000000015</v>
      </c>
      <c r="BE33" s="60">
        <v>265</v>
      </c>
      <c r="BF33" s="60">
        <v>269</v>
      </c>
      <c r="BG33" s="60">
        <v>12106664</v>
      </c>
    </row>
    <row r="34" spans="1:59" x14ac:dyDescent="0.25">
      <c r="A34" s="59" t="str">
        <f>INDEX(admin_boundaries!C:C,MATCH(region_5!C34,admin_boundaries!A:A,0))</f>
        <v>PH051716000</v>
      </c>
      <c r="B34" s="59" t="str">
        <f>INDEX(admin_boundaries!E:E,MATCH(region_5!D34,admin_boundaries!D:D,0))</f>
        <v>PH051700000</v>
      </c>
      <c r="C34" s="59" t="str">
        <f t="shared" si="0"/>
        <v>Camarines SurIriga City</v>
      </c>
      <c r="D34" s="57" t="s">
        <v>375</v>
      </c>
      <c r="E34" s="57" t="s">
        <v>1533</v>
      </c>
      <c r="G34" s="55">
        <v>885.5</v>
      </c>
      <c r="H34" s="55">
        <v>11315719</v>
      </c>
      <c r="O34" s="55">
        <v>2977</v>
      </c>
      <c r="P34" s="55">
        <v>2499.75</v>
      </c>
      <c r="Q34" s="55">
        <v>13630368.5</v>
      </c>
      <c r="AD34" s="55">
        <v>1051</v>
      </c>
      <c r="AE34" s="55">
        <v>900</v>
      </c>
      <c r="AF34" s="55">
        <v>8311509.9999999991</v>
      </c>
      <c r="AJ34" s="55">
        <v>1873</v>
      </c>
      <c r="AK34" s="55">
        <v>1640</v>
      </c>
      <c r="AL34" s="55">
        <v>311876703</v>
      </c>
      <c r="AS34" s="55">
        <v>241</v>
      </c>
      <c r="AT34" s="55">
        <v>201</v>
      </c>
      <c r="AU34" s="55">
        <v>3703268.4999999995</v>
      </c>
      <c r="AV34" s="55">
        <v>2226</v>
      </c>
      <c r="AW34" s="55">
        <v>1895</v>
      </c>
      <c r="AX34" s="55">
        <v>61298870</v>
      </c>
      <c r="BE34" s="60">
        <v>97</v>
      </c>
      <c r="BF34" s="60">
        <v>81.19</v>
      </c>
      <c r="BG34" s="60">
        <v>1774001.5</v>
      </c>
    </row>
    <row r="35" spans="1:59" x14ac:dyDescent="0.25">
      <c r="A35" s="59" t="str">
        <f>INDEX(admin_boundaries!C:C,MATCH(region_5!C35,admin_boundaries!A:A,0))</f>
        <v>PH051701000</v>
      </c>
      <c r="B35" s="59" t="str">
        <f>INDEX(admin_boundaries!E:E,MATCH(region_5!D35,admin_boundaries!D:D,0))</f>
        <v>PH051700000</v>
      </c>
      <c r="C35" s="59" t="str">
        <f t="shared" si="0"/>
        <v>Camarines SurBaao</v>
      </c>
      <c r="D35" s="57" t="s">
        <v>375</v>
      </c>
      <c r="E35" s="57" t="s">
        <v>373</v>
      </c>
      <c r="G35" s="55">
        <v>1914.3</v>
      </c>
      <c r="H35" s="55">
        <v>32744496.899999999</v>
      </c>
      <c r="L35" s="55">
        <v>1451</v>
      </c>
      <c r="M35" s="55">
        <v>1387.1</v>
      </c>
      <c r="N35" s="55">
        <v>18164867.200000003</v>
      </c>
      <c r="O35" s="55">
        <v>1903</v>
      </c>
      <c r="P35" s="55">
        <v>2170.5</v>
      </c>
      <c r="Q35" s="55">
        <v>4668698</v>
      </c>
      <c r="R35" s="55">
        <v>65</v>
      </c>
      <c r="S35" s="55">
        <v>80.75</v>
      </c>
      <c r="T35" s="55">
        <v>859987.5</v>
      </c>
      <c r="U35" s="55">
        <v>383</v>
      </c>
      <c r="V35" s="55">
        <v>502.5</v>
      </c>
      <c r="W35" s="55">
        <v>4423445</v>
      </c>
      <c r="Y35" s="55">
        <v>320</v>
      </c>
      <c r="Z35" s="55">
        <v>227400</v>
      </c>
      <c r="AA35" s="55">
        <v>76</v>
      </c>
      <c r="AB35" s="55">
        <v>90.5</v>
      </c>
      <c r="AC35" s="55">
        <v>2000743.125</v>
      </c>
      <c r="AD35" s="55">
        <v>329</v>
      </c>
      <c r="AE35" s="55">
        <v>393</v>
      </c>
      <c r="AF35" s="55">
        <v>7845425</v>
      </c>
      <c r="AG35" s="55">
        <v>1763</v>
      </c>
      <c r="AH35" s="55">
        <v>2049.9</v>
      </c>
      <c r="AI35" s="55">
        <v>66099900</v>
      </c>
      <c r="AJ35" s="55">
        <v>297</v>
      </c>
      <c r="AK35" s="55">
        <v>342.75</v>
      </c>
      <c r="AL35" s="55">
        <v>6538195</v>
      </c>
      <c r="AP35" s="55">
        <v>0</v>
      </c>
      <c r="AQ35" s="55">
        <v>267.3</v>
      </c>
      <c r="AR35" s="55">
        <v>3944280.0000000005</v>
      </c>
      <c r="AS35" s="55">
        <v>290</v>
      </c>
      <c r="AT35" s="55">
        <v>287.60000000000002</v>
      </c>
      <c r="AU35" s="55">
        <v>6192596</v>
      </c>
      <c r="AV35" s="55">
        <v>3918</v>
      </c>
      <c r="AW35" s="55">
        <v>564.54999999999995</v>
      </c>
      <c r="AX35" s="55">
        <v>13560452.5</v>
      </c>
      <c r="AY35" s="55">
        <v>600</v>
      </c>
      <c r="AZ35" s="55">
        <v>776.8</v>
      </c>
      <c r="BA35" s="55">
        <v>33280273</v>
      </c>
      <c r="BB35" s="55">
        <v>33.333333333333336</v>
      </c>
      <c r="BC35" s="55">
        <v>50</v>
      </c>
      <c r="BD35" s="55">
        <v>1092500</v>
      </c>
      <c r="BE35" s="60">
        <v>327</v>
      </c>
      <c r="BF35" s="60">
        <v>723.93</v>
      </c>
      <c r="BG35" s="60">
        <v>12789997.049999999</v>
      </c>
    </row>
    <row r="36" spans="1:59" x14ac:dyDescent="0.25">
      <c r="A36" s="59" t="str">
        <f>INDEX(admin_boundaries!C:C,MATCH(region_5!C36,admin_boundaries!A:A,0))</f>
        <v>PH051702000</v>
      </c>
      <c r="B36" s="59" t="str">
        <f>INDEX(admin_boundaries!E:E,MATCH(region_5!D36,admin_boundaries!D:D,0))</f>
        <v>PH051700000</v>
      </c>
      <c r="C36" s="59" t="str">
        <f t="shared" si="0"/>
        <v>Camarines SurBalatan</v>
      </c>
      <c r="D36" s="57" t="s">
        <v>375</v>
      </c>
      <c r="E36" s="57" t="s">
        <v>467</v>
      </c>
      <c r="G36" s="55">
        <v>29</v>
      </c>
      <c r="H36" s="55">
        <v>18473.000000000004</v>
      </c>
      <c r="L36" s="55">
        <v>9</v>
      </c>
      <c r="M36" s="55">
        <v>10.5</v>
      </c>
      <c r="N36" s="55">
        <v>140217.5</v>
      </c>
      <c r="U36" s="55">
        <v>11</v>
      </c>
      <c r="V36" s="55">
        <v>13</v>
      </c>
      <c r="W36" s="55">
        <v>269782.00899289269</v>
      </c>
      <c r="AJ36" s="55">
        <v>170</v>
      </c>
      <c r="AK36" s="55">
        <v>146.5</v>
      </c>
      <c r="AL36" s="55">
        <v>3561722.5</v>
      </c>
      <c r="AP36" s="55">
        <v>0</v>
      </c>
      <c r="AQ36" s="55">
        <v>90</v>
      </c>
      <c r="AR36" s="55">
        <v>51000</v>
      </c>
      <c r="AS36" s="55">
        <v>87</v>
      </c>
      <c r="AT36" s="55">
        <v>60.1</v>
      </c>
      <c r="AU36" s="55">
        <v>187427.00000000003</v>
      </c>
      <c r="AV36" s="55">
        <v>220.5</v>
      </c>
      <c r="AW36" s="55">
        <v>147</v>
      </c>
      <c r="AX36" s="55">
        <v>4485424</v>
      </c>
      <c r="AY36" s="55">
        <v>158</v>
      </c>
      <c r="AZ36" s="55">
        <v>183</v>
      </c>
      <c r="BA36" s="55">
        <v>11196130</v>
      </c>
      <c r="BE36" s="60">
        <v>17</v>
      </c>
      <c r="BF36" s="60">
        <v>0</v>
      </c>
      <c r="BG36" s="60">
        <v>182070</v>
      </c>
    </row>
    <row r="37" spans="1:59" x14ac:dyDescent="0.25">
      <c r="A37" s="59" t="str">
        <f>INDEX(admin_boundaries!C:C,MATCH(region_5!C37,admin_boundaries!A:A,0))</f>
        <v>PH051703000</v>
      </c>
      <c r="B37" s="59" t="str">
        <f>INDEX(admin_boundaries!E:E,MATCH(region_5!D37,admin_boundaries!D:D,0))</f>
        <v>PH051700000</v>
      </c>
      <c r="C37" s="59" t="str">
        <f t="shared" si="0"/>
        <v>Camarines SurBato</v>
      </c>
      <c r="D37" s="57" t="s">
        <v>375</v>
      </c>
      <c r="E37" s="57" t="s">
        <v>603</v>
      </c>
      <c r="G37" s="55">
        <v>264</v>
      </c>
      <c r="H37" s="55">
        <v>4244825.5000000009</v>
      </c>
      <c r="L37" s="55">
        <v>214</v>
      </c>
      <c r="M37" s="55">
        <v>246</v>
      </c>
      <c r="N37" s="55">
        <v>3328812</v>
      </c>
      <c r="O37" s="55">
        <v>200</v>
      </c>
      <c r="P37" s="55">
        <v>286</v>
      </c>
      <c r="Q37" s="55">
        <v>685674</v>
      </c>
      <c r="R37" s="55">
        <v>83</v>
      </c>
      <c r="S37" s="55">
        <v>106</v>
      </c>
      <c r="T37" s="55">
        <v>1299235</v>
      </c>
      <c r="U37" s="55">
        <v>383</v>
      </c>
      <c r="V37" s="55">
        <v>110</v>
      </c>
      <c r="W37" s="55">
        <v>1253010</v>
      </c>
      <c r="AG37" s="55">
        <v>205</v>
      </c>
      <c r="AH37" s="55">
        <v>205</v>
      </c>
      <c r="AI37" s="55">
        <v>5153500</v>
      </c>
      <c r="AJ37" s="55">
        <v>291</v>
      </c>
      <c r="AK37" s="55">
        <v>319</v>
      </c>
      <c r="AL37" s="55">
        <v>15213940</v>
      </c>
      <c r="AS37" s="55">
        <v>175</v>
      </c>
      <c r="AT37" s="55">
        <v>175</v>
      </c>
      <c r="AU37" s="55">
        <v>3375562.5</v>
      </c>
      <c r="AV37" s="55">
        <v>1125</v>
      </c>
      <c r="AW37" s="55">
        <v>750</v>
      </c>
      <c r="AX37" s="55">
        <v>43743750</v>
      </c>
      <c r="BB37" s="55">
        <v>86.666666666666671</v>
      </c>
      <c r="BC37" s="55">
        <v>130</v>
      </c>
      <c r="BD37" s="55">
        <v>2244627.5</v>
      </c>
      <c r="BE37" s="60">
        <v>270</v>
      </c>
      <c r="BF37" s="60">
        <v>242</v>
      </c>
      <c r="BG37" s="60">
        <v>5708143.2000000002</v>
      </c>
    </row>
    <row r="38" spans="1:59" x14ac:dyDescent="0.25">
      <c r="A38" s="59" t="str">
        <f>INDEX(admin_boundaries!C:C,MATCH(region_5!C38,admin_boundaries!A:A,0))</f>
        <v>PH051704000</v>
      </c>
      <c r="B38" s="59" t="str">
        <f>INDEX(admin_boundaries!E:E,MATCH(region_5!D38,admin_boundaries!D:D,0))</f>
        <v>PH051700000</v>
      </c>
      <c r="C38" s="59" t="str">
        <f t="shared" si="0"/>
        <v>Camarines SurBombon</v>
      </c>
      <c r="D38" s="57" t="s">
        <v>375</v>
      </c>
      <c r="E38" s="57" t="s">
        <v>685</v>
      </c>
      <c r="G38" s="55">
        <v>433</v>
      </c>
      <c r="H38" s="55">
        <v>24583156</v>
      </c>
      <c r="L38" s="55">
        <v>105</v>
      </c>
      <c r="M38" s="55">
        <v>201.5</v>
      </c>
      <c r="N38" s="55">
        <v>2833318</v>
      </c>
      <c r="O38" s="55">
        <v>323</v>
      </c>
      <c r="P38" s="55">
        <v>497</v>
      </c>
      <c r="Q38" s="55">
        <v>621332</v>
      </c>
      <c r="U38" s="55">
        <v>400</v>
      </c>
      <c r="V38" s="55">
        <v>658</v>
      </c>
      <c r="W38" s="55">
        <v>24141797.609631099</v>
      </c>
      <c r="AD38" s="55">
        <v>10</v>
      </c>
      <c r="AE38" s="55">
        <v>17</v>
      </c>
      <c r="AF38" s="55">
        <v>208012</v>
      </c>
      <c r="AG38" s="55">
        <v>55</v>
      </c>
      <c r="AH38" s="55">
        <v>58</v>
      </c>
      <c r="AI38" s="55">
        <v>1374330</v>
      </c>
      <c r="AJ38" s="55">
        <v>134</v>
      </c>
      <c r="AK38" s="55">
        <v>215.54</v>
      </c>
      <c r="AL38" s="55">
        <v>3417090.3499999996</v>
      </c>
      <c r="AS38" s="55">
        <v>53</v>
      </c>
      <c r="AT38" s="55">
        <v>72.899999999999991</v>
      </c>
      <c r="AU38" s="55">
        <v>610648.6</v>
      </c>
      <c r="AV38" s="55">
        <v>402</v>
      </c>
      <c r="AW38" s="55">
        <v>402</v>
      </c>
      <c r="AX38" s="55">
        <v>25184820</v>
      </c>
      <c r="BB38" s="55">
        <v>215.63333333333333</v>
      </c>
      <c r="BC38" s="55">
        <v>323.45</v>
      </c>
      <c r="BD38" s="55">
        <v>9109398.8000000007</v>
      </c>
      <c r="BE38" s="60">
        <v>94</v>
      </c>
      <c r="BF38" s="60">
        <v>108</v>
      </c>
      <c r="BG38" s="60">
        <v>5427506</v>
      </c>
    </row>
    <row r="39" spans="1:59" x14ac:dyDescent="0.25">
      <c r="A39" s="59" t="str">
        <f>INDEX(admin_boundaries!C:C,MATCH(region_5!C39,admin_boundaries!A:A,0))</f>
        <v>PH051705000</v>
      </c>
      <c r="B39" s="59" t="str">
        <f>INDEX(admin_boundaries!E:E,MATCH(region_5!D39,admin_boundaries!D:D,0))</f>
        <v>PH051700000</v>
      </c>
      <c r="C39" s="59" t="str">
        <f t="shared" si="0"/>
        <v>Camarines SurBuhi</v>
      </c>
      <c r="D39" s="57" t="s">
        <v>375</v>
      </c>
      <c r="E39" s="57" t="s">
        <v>738</v>
      </c>
      <c r="G39" s="55">
        <v>2555.08</v>
      </c>
      <c r="H39" s="55">
        <v>73801014.339999989</v>
      </c>
      <c r="L39" s="55">
        <v>1681</v>
      </c>
      <c r="M39" s="55">
        <v>2691.5</v>
      </c>
      <c r="N39" s="55">
        <v>38132770</v>
      </c>
      <c r="O39" s="55">
        <v>2900</v>
      </c>
      <c r="P39" s="55">
        <v>2449</v>
      </c>
      <c r="Q39" s="55">
        <v>5426624</v>
      </c>
      <c r="U39" s="55">
        <v>1129</v>
      </c>
      <c r="V39" s="55">
        <v>1124</v>
      </c>
      <c r="W39" s="55">
        <v>22791127.467727117</v>
      </c>
      <c r="AD39" s="55">
        <v>162</v>
      </c>
      <c r="AE39" s="55">
        <v>160</v>
      </c>
      <c r="AF39" s="55">
        <v>5612670</v>
      </c>
      <c r="AG39" s="55">
        <v>2645</v>
      </c>
      <c r="AH39" s="55">
        <v>542.65</v>
      </c>
      <c r="AI39" s="55">
        <v>22445978</v>
      </c>
      <c r="AJ39" s="55">
        <v>655</v>
      </c>
      <c r="AK39" s="55">
        <v>540.5</v>
      </c>
      <c r="AL39" s="55">
        <v>4647923</v>
      </c>
      <c r="AP39" s="55">
        <v>0</v>
      </c>
      <c r="AQ39" s="55">
        <v>823</v>
      </c>
      <c r="AR39" s="55">
        <v>7779580</v>
      </c>
      <c r="AS39" s="55">
        <v>158</v>
      </c>
      <c r="AT39" s="55">
        <v>141</v>
      </c>
      <c r="AU39" s="55">
        <v>627588</v>
      </c>
      <c r="AV39" s="55">
        <v>2827.5</v>
      </c>
      <c r="AW39" s="55">
        <v>1885</v>
      </c>
      <c r="AX39" s="55">
        <v>90601533.999999985</v>
      </c>
      <c r="AY39" s="55">
        <v>47</v>
      </c>
      <c r="AZ39" s="55">
        <v>47</v>
      </c>
      <c r="BA39" s="55">
        <v>1542070</v>
      </c>
      <c r="BB39" s="55">
        <v>22</v>
      </c>
      <c r="BC39" s="55">
        <v>33</v>
      </c>
      <c r="BD39" s="55">
        <v>360525</v>
      </c>
      <c r="BE39" s="60" t="s">
        <v>3728</v>
      </c>
      <c r="BF39" s="60" t="s">
        <v>3728</v>
      </c>
      <c r="BG39" s="60" t="s">
        <v>3728</v>
      </c>
    </row>
    <row r="40" spans="1:59" x14ac:dyDescent="0.25">
      <c r="A40" s="59" t="str">
        <f>INDEX(admin_boundaries!C:C,MATCH(region_5!C40,admin_boundaries!A:A,0))</f>
        <v>PH051706000</v>
      </c>
      <c r="B40" s="59" t="str">
        <f>INDEX(admin_boundaries!E:E,MATCH(region_5!D40,admin_boundaries!D:D,0))</f>
        <v>PH051700000</v>
      </c>
      <c r="C40" s="59" t="str">
        <f t="shared" si="0"/>
        <v>Camarines SurBula</v>
      </c>
      <c r="D40" s="57" t="s">
        <v>375</v>
      </c>
      <c r="E40" s="57" t="s">
        <v>740</v>
      </c>
      <c r="G40" s="55">
        <v>1844</v>
      </c>
      <c r="H40" s="55">
        <v>52204300</v>
      </c>
      <c r="P40" s="55">
        <v>1586</v>
      </c>
      <c r="Q40" s="55">
        <v>4833499</v>
      </c>
      <c r="U40" s="55">
        <v>511</v>
      </c>
      <c r="V40" s="55">
        <v>1032.19</v>
      </c>
      <c r="W40" s="55">
        <v>20401115.175409757</v>
      </c>
      <c r="AA40" s="55">
        <v>59</v>
      </c>
      <c r="AB40" s="55">
        <v>70</v>
      </c>
      <c r="AC40" s="55">
        <v>879535.00000000012</v>
      </c>
      <c r="AD40" s="55">
        <v>222</v>
      </c>
      <c r="AE40" s="55">
        <v>222</v>
      </c>
      <c r="AF40" s="55">
        <v>670495</v>
      </c>
      <c r="AG40" s="55">
        <v>1171</v>
      </c>
      <c r="AH40" s="55">
        <v>1375</v>
      </c>
      <c r="AI40" s="55">
        <v>60364150</v>
      </c>
      <c r="AJ40" s="55">
        <v>219</v>
      </c>
      <c r="AK40" s="55">
        <v>219</v>
      </c>
      <c r="AL40" s="55">
        <v>1509065</v>
      </c>
      <c r="AP40" s="55">
        <v>0</v>
      </c>
      <c r="AQ40" s="55">
        <v>243</v>
      </c>
      <c r="AR40" s="55">
        <v>1195423</v>
      </c>
      <c r="AS40" s="55">
        <v>39</v>
      </c>
      <c r="AT40" s="55">
        <v>130</v>
      </c>
      <c r="AU40" s="55">
        <v>2895365</v>
      </c>
      <c r="AV40" s="55">
        <v>1480</v>
      </c>
      <c r="AW40" s="55">
        <v>1505</v>
      </c>
      <c r="AX40" s="55">
        <v>67954700</v>
      </c>
      <c r="AY40" s="55">
        <v>70</v>
      </c>
      <c r="AZ40" s="55">
        <v>70</v>
      </c>
      <c r="BA40" s="55">
        <v>2022875</v>
      </c>
      <c r="BB40" s="55">
        <v>190.73333333333332</v>
      </c>
      <c r="BC40" s="55">
        <v>286.10000000000002</v>
      </c>
      <c r="BD40" s="55">
        <v>2464379.2999999998</v>
      </c>
      <c r="BE40" s="60">
        <v>231</v>
      </c>
      <c r="BF40" s="60">
        <v>412.5</v>
      </c>
      <c r="BG40" s="60">
        <v>2557491.5</v>
      </c>
    </row>
    <row r="41" spans="1:59" x14ac:dyDescent="0.25">
      <c r="A41" s="59" t="str">
        <f>INDEX(admin_boundaries!C:C,MATCH(region_5!C41,admin_boundaries!A:A,0))</f>
        <v>PH051707000</v>
      </c>
      <c r="B41" s="59" t="str">
        <f>INDEX(admin_boundaries!E:E,MATCH(region_5!D41,admin_boundaries!D:D,0))</f>
        <v>PH051700000</v>
      </c>
      <c r="C41" s="59" t="str">
        <f t="shared" si="0"/>
        <v>Camarines SurCabusao</v>
      </c>
      <c r="D41" s="57" t="s">
        <v>375</v>
      </c>
      <c r="E41" s="57" t="s">
        <v>803</v>
      </c>
      <c r="G41" s="55">
        <v>14.280000000000001</v>
      </c>
      <c r="H41" s="55">
        <v>421188.60000000003</v>
      </c>
      <c r="O41" s="55">
        <v>102</v>
      </c>
      <c r="P41" s="55">
        <v>233</v>
      </c>
      <c r="Q41" s="55">
        <v>1613868</v>
      </c>
      <c r="U41" s="55">
        <v>45</v>
      </c>
      <c r="V41" s="55">
        <v>65</v>
      </c>
      <c r="W41" s="55">
        <v>692250</v>
      </c>
      <c r="AD41" s="55">
        <v>32</v>
      </c>
      <c r="AE41" s="55">
        <v>53.5</v>
      </c>
      <c r="AF41" s="55">
        <v>397719</v>
      </c>
      <c r="AG41" s="55">
        <v>107</v>
      </c>
      <c r="AH41" s="55">
        <v>114</v>
      </c>
      <c r="AI41" s="55">
        <v>2490900</v>
      </c>
      <c r="AJ41" s="55">
        <v>75</v>
      </c>
      <c r="AK41" s="55">
        <v>75</v>
      </c>
      <c r="AL41" s="55">
        <v>1638750</v>
      </c>
      <c r="AP41" s="55">
        <v>0</v>
      </c>
      <c r="AQ41" s="55">
        <v>173</v>
      </c>
      <c r="AR41" s="55">
        <v>3780050</v>
      </c>
      <c r="AS41" s="55">
        <v>55</v>
      </c>
      <c r="AT41" s="55">
        <v>75</v>
      </c>
      <c r="AU41" s="55">
        <v>165000</v>
      </c>
      <c r="AV41" s="55">
        <v>145</v>
      </c>
      <c r="AW41" s="55">
        <v>506.05</v>
      </c>
      <c r="AX41" s="55">
        <v>29141842.000000004</v>
      </c>
      <c r="AY41" s="55">
        <v>440</v>
      </c>
      <c r="AZ41" s="55">
        <v>58</v>
      </c>
      <c r="BA41" s="55">
        <v>1323708.4999999998</v>
      </c>
      <c r="BB41" s="55">
        <v>100</v>
      </c>
      <c r="BC41" s="55">
        <v>165</v>
      </c>
      <c r="BD41" s="55">
        <v>3605250</v>
      </c>
      <c r="BE41" s="60" t="s">
        <v>3728</v>
      </c>
      <c r="BF41" s="60" t="s">
        <v>3728</v>
      </c>
      <c r="BG41" s="60" t="s">
        <v>3728</v>
      </c>
    </row>
    <row r="42" spans="1:59" x14ac:dyDescent="0.25">
      <c r="A42" s="59" t="str">
        <f>INDEX(admin_boundaries!C:C,MATCH(region_5!C42,admin_boundaries!A:A,0))</f>
        <v>PH051708000</v>
      </c>
      <c r="B42" s="59" t="str">
        <f>INDEX(admin_boundaries!E:E,MATCH(region_5!D42,admin_boundaries!D:D,0))</f>
        <v>PH051700000</v>
      </c>
      <c r="C42" s="59" t="str">
        <f t="shared" si="0"/>
        <v>Camarines SurCalabanga</v>
      </c>
      <c r="D42" s="57" t="s">
        <v>375</v>
      </c>
      <c r="E42" s="57" t="s">
        <v>823</v>
      </c>
      <c r="G42" s="55">
        <v>1247.6899999999998</v>
      </c>
      <c r="H42" s="55">
        <v>18388622.479999997</v>
      </c>
      <c r="L42" s="55">
        <v>659</v>
      </c>
      <c r="M42" s="55">
        <v>785.72</v>
      </c>
      <c r="N42" s="55">
        <v>2634986.88</v>
      </c>
      <c r="O42" s="55">
        <v>1991</v>
      </c>
      <c r="P42" s="55">
        <v>1783</v>
      </c>
      <c r="Q42" s="55">
        <v>2114374</v>
      </c>
      <c r="U42" s="55">
        <v>1897</v>
      </c>
      <c r="V42" s="55">
        <v>1655.75</v>
      </c>
      <c r="W42" s="55">
        <v>8163468.7164579621</v>
      </c>
      <c r="AD42" s="55">
        <v>7</v>
      </c>
      <c r="AE42" s="55">
        <v>11</v>
      </c>
      <c r="AF42" s="55">
        <v>545160</v>
      </c>
      <c r="AG42" s="55">
        <v>181</v>
      </c>
      <c r="AH42" s="55">
        <v>180.33999999999997</v>
      </c>
      <c r="AI42" s="55">
        <v>4099450.5999999996</v>
      </c>
      <c r="AJ42" s="55">
        <v>431</v>
      </c>
      <c r="AK42" s="55">
        <v>25.65</v>
      </c>
      <c r="AL42" s="55">
        <v>75654.675000000003</v>
      </c>
      <c r="AP42" s="55">
        <v>0</v>
      </c>
      <c r="AQ42" s="55">
        <v>1240.3720000000001</v>
      </c>
      <c r="AR42" s="55">
        <v>4352703.9859999996</v>
      </c>
      <c r="AV42" s="55">
        <v>4478.28</v>
      </c>
      <c r="AW42" s="55">
        <v>2985.52</v>
      </c>
      <c r="AX42" s="55">
        <v>71129120.799999997</v>
      </c>
      <c r="BB42" s="55">
        <v>274.10666666666668</v>
      </c>
      <c r="BC42" s="55">
        <v>411.15999999999997</v>
      </c>
      <c r="BD42" s="55">
        <v>8781063.4000000004</v>
      </c>
      <c r="BE42" s="60">
        <v>74</v>
      </c>
      <c r="BF42" s="60">
        <v>612.94999999999993</v>
      </c>
      <c r="BG42" s="60">
        <v>14054393</v>
      </c>
    </row>
    <row r="43" spans="1:59" x14ac:dyDescent="0.25">
      <c r="A43" s="59" t="str">
        <f>INDEX(admin_boundaries!C:C,MATCH(region_5!C43,admin_boundaries!A:A,0))</f>
        <v>PH051709000</v>
      </c>
      <c r="B43" s="59" t="str">
        <f>INDEX(admin_boundaries!E:E,MATCH(region_5!D43,admin_boundaries!D:D,0))</f>
        <v>PH051700000</v>
      </c>
      <c r="C43" s="59" t="str">
        <f t="shared" si="0"/>
        <v>Camarines SurCamaligan</v>
      </c>
      <c r="D43" s="57" t="s">
        <v>375</v>
      </c>
      <c r="E43" s="57" t="s">
        <v>872</v>
      </c>
      <c r="L43" s="55">
        <v>712</v>
      </c>
      <c r="M43" s="55">
        <v>1006</v>
      </c>
      <c r="N43" s="55">
        <v>13089816</v>
      </c>
      <c r="O43" s="55">
        <v>65</v>
      </c>
      <c r="P43" s="55">
        <v>50</v>
      </c>
      <c r="Q43" s="55">
        <v>61022</v>
      </c>
      <c r="U43" s="55">
        <v>977</v>
      </c>
      <c r="V43" s="55">
        <v>1203.5</v>
      </c>
      <c r="W43" s="55">
        <v>13992981.795435864</v>
      </c>
      <c r="AD43" s="55">
        <v>68</v>
      </c>
      <c r="AE43" s="55">
        <v>48</v>
      </c>
      <c r="AF43" s="55">
        <v>580105</v>
      </c>
      <c r="AG43" s="55">
        <v>210</v>
      </c>
      <c r="AH43" s="55">
        <v>150</v>
      </c>
      <c r="AI43" s="55">
        <v>5972737.5000000009</v>
      </c>
      <c r="AJ43" s="55">
        <v>94</v>
      </c>
      <c r="AK43" s="55">
        <v>94</v>
      </c>
      <c r="AL43" s="55">
        <v>3198970</v>
      </c>
      <c r="AP43" s="55">
        <v>0</v>
      </c>
      <c r="AQ43" s="55">
        <v>187.5</v>
      </c>
      <c r="AR43" s="55">
        <v>6415215</v>
      </c>
      <c r="AS43" s="55">
        <v>180</v>
      </c>
      <c r="AT43" s="55">
        <v>144.5</v>
      </c>
      <c r="AU43" s="55">
        <v>3834784.9999999995</v>
      </c>
      <c r="AV43" s="55">
        <v>381</v>
      </c>
      <c r="AW43" s="55">
        <v>254</v>
      </c>
      <c r="AX43" s="55">
        <v>9901280</v>
      </c>
      <c r="AY43" s="55">
        <v>113</v>
      </c>
      <c r="AZ43" s="55">
        <v>113</v>
      </c>
      <c r="BA43" s="55">
        <v>5855600</v>
      </c>
      <c r="BB43" s="55">
        <v>100</v>
      </c>
      <c r="BC43" s="55">
        <v>150</v>
      </c>
      <c r="BD43" s="55">
        <v>2458125</v>
      </c>
      <c r="BE43" s="60">
        <v>134</v>
      </c>
      <c r="BF43" s="60">
        <v>120</v>
      </c>
      <c r="BG43" s="60">
        <v>4115181.3</v>
      </c>
    </row>
    <row r="44" spans="1:59" x14ac:dyDescent="0.25">
      <c r="A44" s="59" t="str">
        <f>INDEX(admin_boundaries!C:C,MATCH(region_5!C44,admin_boundaries!A:A,0))</f>
        <v>PH051710000</v>
      </c>
      <c r="B44" s="59" t="str">
        <f>INDEX(admin_boundaries!E:E,MATCH(region_5!D44,admin_boundaries!D:D,0))</f>
        <v>PH051700000</v>
      </c>
      <c r="C44" s="59" t="str">
        <f t="shared" si="0"/>
        <v>Camarines SurCanaman</v>
      </c>
      <c r="D44" s="57" t="s">
        <v>375</v>
      </c>
      <c r="E44" s="57" t="s">
        <v>878</v>
      </c>
      <c r="G44" s="55">
        <v>1385</v>
      </c>
      <c r="H44" s="55">
        <v>18602160</v>
      </c>
      <c r="L44" s="55">
        <v>165</v>
      </c>
      <c r="M44" s="55">
        <v>162</v>
      </c>
      <c r="N44" s="55">
        <v>2392294</v>
      </c>
      <c r="U44" s="55">
        <v>139</v>
      </c>
      <c r="V44" s="55">
        <v>154</v>
      </c>
      <c r="W44" s="55">
        <v>1998655.2975873908</v>
      </c>
      <c r="AD44" s="55">
        <v>835</v>
      </c>
      <c r="AE44" s="55">
        <v>1126</v>
      </c>
      <c r="AF44" s="55">
        <v>23680390</v>
      </c>
      <c r="AG44" s="55">
        <v>272</v>
      </c>
      <c r="AH44" s="55">
        <v>272</v>
      </c>
      <c r="AI44" s="55">
        <v>4466075</v>
      </c>
      <c r="AJ44" s="55">
        <v>1233</v>
      </c>
      <c r="AK44" s="55">
        <v>2086.5</v>
      </c>
      <c r="AL44" s="55">
        <v>86262375</v>
      </c>
      <c r="AM44" s="55">
        <v>533</v>
      </c>
      <c r="AN44" s="55">
        <v>720.5</v>
      </c>
      <c r="AO44" s="55">
        <v>15742925</v>
      </c>
      <c r="AP44" s="55">
        <v>0</v>
      </c>
      <c r="AQ44" s="55">
        <v>1268</v>
      </c>
      <c r="AR44" s="55">
        <v>26509480</v>
      </c>
      <c r="AT44" s="55">
        <v>277.5</v>
      </c>
      <c r="AU44" s="55">
        <v>863115</v>
      </c>
      <c r="AV44" s="55">
        <v>3086.25</v>
      </c>
      <c r="AW44" s="55">
        <v>2057.5</v>
      </c>
      <c r="AX44" s="55">
        <v>64913290</v>
      </c>
      <c r="BB44" s="55">
        <v>416.66666666666674</v>
      </c>
      <c r="BC44" s="55">
        <v>625</v>
      </c>
      <c r="BD44" s="55">
        <v>13707356</v>
      </c>
      <c r="BE44" s="60">
        <v>976</v>
      </c>
      <c r="BF44" s="60">
        <v>932.4</v>
      </c>
      <c r="BG44" s="60">
        <v>43553155.600000001</v>
      </c>
    </row>
    <row r="45" spans="1:59" x14ac:dyDescent="0.25">
      <c r="A45" s="59" t="str">
        <f>INDEX(admin_boundaries!C:C,MATCH(region_5!C45,admin_boundaries!A:A,0))</f>
        <v>PH051711000</v>
      </c>
      <c r="B45" s="59" t="str">
        <f>INDEX(admin_boundaries!E:E,MATCH(region_5!D45,admin_boundaries!D:D,0))</f>
        <v>PH051700000</v>
      </c>
      <c r="C45" s="59" t="str">
        <f t="shared" si="0"/>
        <v>Camarines SurCaramoan</v>
      </c>
      <c r="D45" s="57" t="s">
        <v>375</v>
      </c>
      <c r="E45" s="57" t="s">
        <v>905</v>
      </c>
      <c r="U45" s="55">
        <v>64</v>
      </c>
      <c r="V45" s="55">
        <v>45</v>
      </c>
      <c r="W45" s="55">
        <v>195214.31840158583</v>
      </c>
      <c r="AJ45" s="55">
        <v>643</v>
      </c>
      <c r="AK45" s="55">
        <v>643</v>
      </c>
      <c r="AL45" s="55">
        <v>20211270</v>
      </c>
      <c r="AS45" s="55">
        <v>1044</v>
      </c>
      <c r="AT45" s="55">
        <v>718</v>
      </c>
      <c r="AU45" s="55">
        <v>42458120</v>
      </c>
      <c r="AW45" s="55">
        <v>767</v>
      </c>
      <c r="AX45" s="55">
        <v>16333084</v>
      </c>
      <c r="BE45" s="60">
        <v>0</v>
      </c>
      <c r="BF45" s="60">
        <v>84.240000000000009</v>
      </c>
      <c r="BG45" s="60">
        <v>1266649.2749999999</v>
      </c>
    </row>
    <row r="46" spans="1:59" x14ac:dyDescent="0.25">
      <c r="A46" s="59" t="str">
        <f>INDEX(admin_boundaries!C:C,MATCH(region_5!C46,admin_boundaries!A:A,0))</f>
        <v>PH051712000</v>
      </c>
      <c r="B46" s="59" t="str">
        <f>INDEX(admin_boundaries!E:E,MATCH(region_5!D46,admin_boundaries!D:D,0))</f>
        <v>PH051700000</v>
      </c>
      <c r="C46" s="59" t="str">
        <f t="shared" si="0"/>
        <v>Camarines SurDel Gallego</v>
      </c>
      <c r="D46" s="57" t="s">
        <v>375</v>
      </c>
      <c r="E46" s="57" t="s">
        <v>1242</v>
      </c>
      <c r="U46" s="55">
        <v>51</v>
      </c>
      <c r="V46" s="55">
        <v>18</v>
      </c>
      <c r="W46" s="55">
        <v>266240.26011700428</v>
      </c>
      <c r="AV46" s="55">
        <v>235.875</v>
      </c>
      <c r="AW46" s="55">
        <v>157.25</v>
      </c>
      <c r="AX46" s="55">
        <v>10318745</v>
      </c>
      <c r="BE46" s="60">
        <v>0</v>
      </c>
      <c r="BF46" s="60">
        <v>33.25</v>
      </c>
      <c r="BG46" s="60">
        <v>1355467.75</v>
      </c>
    </row>
    <row r="47" spans="1:59" x14ac:dyDescent="0.25">
      <c r="A47" s="59" t="str">
        <f>INDEX(admin_boundaries!C:C,MATCH(region_5!C47,admin_boundaries!A:A,0))</f>
        <v>PH051713000</v>
      </c>
      <c r="B47" s="59" t="str">
        <f>INDEX(admin_boundaries!E:E,MATCH(region_5!D47,admin_boundaries!D:D,0))</f>
        <v>PH051700000</v>
      </c>
      <c r="C47" s="59" t="str">
        <f t="shared" si="0"/>
        <v>Camarines SurGainza</v>
      </c>
      <c r="D47" s="57" t="s">
        <v>375</v>
      </c>
      <c r="E47" s="57" t="s">
        <v>1358</v>
      </c>
      <c r="G47" s="55">
        <v>150</v>
      </c>
      <c r="H47" s="55">
        <v>2920005</v>
      </c>
      <c r="M47" s="55">
        <v>318</v>
      </c>
      <c r="N47" s="55">
        <v>4149706</v>
      </c>
      <c r="O47" s="55">
        <v>462</v>
      </c>
      <c r="P47" s="55">
        <v>949</v>
      </c>
      <c r="Q47" s="55">
        <v>2261302</v>
      </c>
      <c r="U47" s="55">
        <v>220</v>
      </c>
      <c r="V47" s="55">
        <v>225</v>
      </c>
      <c r="W47" s="55">
        <v>2396250</v>
      </c>
      <c r="AD47" s="55">
        <v>190</v>
      </c>
      <c r="AE47" s="55">
        <v>200</v>
      </c>
      <c r="AF47" s="55">
        <v>991200</v>
      </c>
      <c r="AG47" s="55">
        <v>571</v>
      </c>
      <c r="AH47" s="55">
        <v>1600.8600000000001</v>
      </c>
      <c r="AI47" s="55">
        <v>56907846.400000006</v>
      </c>
      <c r="AJ47" s="55">
        <v>720</v>
      </c>
      <c r="AK47" s="55">
        <v>720</v>
      </c>
      <c r="AL47" s="55">
        <v>31290300</v>
      </c>
      <c r="AP47" s="55">
        <v>0</v>
      </c>
      <c r="AQ47" s="55">
        <v>1130</v>
      </c>
      <c r="AR47" s="55">
        <v>23673520</v>
      </c>
      <c r="AS47" s="55">
        <v>184</v>
      </c>
      <c r="AT47" s="55">
        <v>230</v>
      </c>
      <c r="AU47" s="55">
        <v>2447120</v>
      </c>
      <c r="AV47" s="55">
        <v>2280</v>
      </c>
      <c r="AW47" s="55">
        <v>1520</v>
      </c>
      <c r="AX47" s="55">
        <v>72722800</v>
      </c>
      <c r="AY47" s="55">
        <v>240</v>
      </c>
      <c r="AZ47" s="55">
        <v>240</v>
      </c>
      <c r="BA47" s="55">
        <v>4724640</v>
      </c>
      <c r="BB47" s="55">
        <v>293.33333333333331</v>
      </c>
      <c r="BC47" s="55">
        <v>440</v>
      </c>
      <c r="BD47" s="55">
        <v>8652600</v>
      </c>
      <c r="BE47" s="60">
        <v>197</v>
      </c>
      <c r="BF47" s="60">
        <v>196.88</v>
      </c>
      <c r="BG47" s="60">
        <v>3489793.3499999996</v>
      </c>
    </row>
    <row r="48" spans="1:59" x14ac:dyDescent="0.25">
      <c r="A48" s="59" t="str">
        <f>INDEX(admin_boundaries!C:C,MATCH(region_5!C48,admin_boundaries!A:A,0))</f>
        <v>PH051714000</v>
      </c>
      <c r="B48" s="59" t="str">
        <f>INDEX(admin_boundaries!E:E,MATCH(region_5!D48,admin_boundaries!D:D,0))</f>
        <v>PH051700000</v>
      </c>
      <c r="C48" s="59" t="str">
        <f t="shared" si="0"/>
        <v>Camarines SurGarchitorena</v>
      </c>
      <c r="D48" s="57" t="s">
        <v>375</v>
      </c>
      <c r="E48" s="57" t="s">
        <v>1370</v>
      </c>
      <c r="AV48" s="55">
        <v>348.82500000000005</v>
      </c>
      <c r="AW48" s="55">
        <v>232.55</v>
      </c>
      <c r="AX48" s="55">
        <v>8522592.5</v>
      </c>
      <c r="AY48" s="55">
        <v>116</v>
      </c>
      <c r="AZ48" s="55">
        <v>123.85</v>
      </c>
      <c r="BA48" s="55">
        <v>4751544.1999999993</v>
      </c>
      <c r="BE48" s="60" t="s">
        <v>3728</v>
      </c>
      <c r="BF48" s="60" t="s">
        <v>3728</v>
      </c>
      <c r="BG48" s="60" t="s">
        <v>3728</v>
      </c>
    </row>
    <row r="49" spans="1:59" x14ac:dyDescent="0.25">
      <c r="A49" s="59" t="str">
        <f>INDEX(admin_boundaries!C:C,MATCH(region_5!C49,admin_boundaries!A:A,0))</f>
        <v>PH051715000</v>
      </c>
      <c r="B49" s="59" t="str">
        <f>INDEX(admin_boundaries!E:E,MATCH(region_5!D49,admin_boundaries!D:D,0))</f>
        <v>PH051700000</v>
      </c>
      <c r="C49" s="59" t="str">
        <f t="shared" si="0"/>
        <v>Camarines SurGoa</v>
      </c>
      <c r="D49" s="57" t="s">
        <v>375</v>
      </c>
      <c r="E49" s="57" t="s">
        <v>1417</v>
      </c>
      <c r="G49" s="55">
        <v>237</v>
      </c>
      <c r="H49" s="55">
        <v>3813703.5</v>
      </c>
      <c r="L49" s="55">
        <v>568</v>
      </c>
      <c r="M49" s="55">
        <v>579</v>
      </c>
      <c r="N49" s="55">
        <v>919752</v>
      </c>
      <c r="U49" s="55">
        <v>322</v>
      </c>
      <c r="V49" s="55">
        <v>371</v>
      </c>
      <c r="W49" s="55">
        <v>3680525.077358217</v>
      </c>
      <c r="AD49" s="55">
        <v>58</v>
      </c>
      <c r="AE49" s="55">
        <v>44.7</v>
      </c>
      <c r="AF49" s="55">
        <v>2215332</v>
      </c>
      <c r="AJ49" s="55">
        <v>1121</v>
      </c>
      <c r="AK49" s="55">
        <v>914</v>
      </c>
      <c r="AL49" s="55">
        <v>2491778.2000000002</v>
      </c>
      <c r="AV49" s="55">
        <v>900</v>
      </c>
      <c r="AW49" s="55">
        <v>845</v>
      </c>
      <c r="AX49" s="55">
        <v>28920900</v>
      </c>
      <c r="AY49" s="55">
        <v>160</v>
      </c>
      <c r="AZ49" s="55">
        <v>146.66666666666669</v>
      </c>
      <c r="BA49" s="55">
        <v>3590258.333333333</v>
      </c>
      <c r="BB49" s="55">
        <v>352</v>
      </c>
      <c r="BC49" s="55">
        <v>528</v>
      </c>
      <c r="BD49" s="55">
        <v>10129725</v>
      </c>
      <c r="BE49" s="60">
        <v>340</v>
      </c>
      <c r="BF49" s="60">
        <v>585</v>
      </c>
      <c r="BG49" s="60">
        <v>5499116.5199999996</v>
      </c>
    </row>
    <row r="50" spans="1:59" x14ac:dyDescent="0.25">
      <c r="A50" s="59" t="str">
        <f>INDEX(admin_boundaries!C:C,MATCH(region_5!C50,admin_boundaries!A:A,0))</f>
        <v>PH051717000</v>
      </c>
      <c r="B50" s="59" t="str">
        <f>INDEX(admin_boundaries!E:E,MATCH(region_5!D50,admin_boundaries!D:D,0))</f>
        <v>PH051700000</v>
      </c>
      <c r="C50" s="59" t="str">
        <f t="shared" si="0"/>
        <v>Camarines SurLagonoy</v>
      </c>
      <c r="D50" s="57" t="s">
        <v>375</v>
      </c>
      <c r="E50" s="57" t="s">
        <v>1702</v>
      </c>
      <c r="G50" s="55">
        <v>806.3</v>
      </c>
      <c r="H50" s="55">
        <v>14840848.657500003</v>
      </c>
      <c r="L50" s="55">
        <v>30</v>
      </c>
      <c r="M50" s="55">
        <v>41</v>
      </c>
      <c r="N50" s="55">
        <v>194287.5</v>
      </c>
      <c r="O50" s="55">
        <v>16</v>
      </c>
      <c r="P50" s="55">
        <v>27</v>
      </c>
      <c r="Q50" s="55">
        <v>51597</v>
      </c>
      <c r="U50" s="55">
        <v>678</v>
      </c>
      <c r="V50" s="55">
        <v>752.16</v>
      </c>
      <c r="W50" s="55">
        <v>4154515.3644684041</v>
      </c>
      <c r="AD50" s="55">
        <v>83</v>
      </c>
      <c r="AE50" s="55">
        <v>70.5</v>
      </c>
      <c r="AF50" s="55">
        <v>1365378</v>
      </c>
      <c r="AS50" s="55">
        <v>120</v>
      </c>
      <c r="AT50" s="55">
        <v>110</v>
      </c>
      <c r="AU50" s="55">
        <v>322200</v>
      </c>
      <c r="AV50" s="55">
        <v>1276.17</v>
      </c>
      <c r="AW50" s="55">
        <v>1303.3</v>
      </c>
      <c r="AX50" s="55">
        <v>35758921.599999994</v>
      </c>
      <c r="AY50" s="55">
        <v>495</v>
      </c>
      <c r="AZ50" s="55">
        <v>420</v>
      </c>
      <c r="BA50" s="55">
        <v>5512080</v>
      </c>
      <c r="BB50" s="55">
        <v>186.66666666666666</v>
      </c>
      <c r="BC50" s="55">
        <v>280</v>
      </c>
      <c r="BD50" s="55">
        <v>5269320</v>
      </c>
      <c r="BE50" s="60">
        <v>260</v>
      </c>
      <c r="BF50" s="60">
        <v>297.53027408599854</v>
      </c>
      <c r="BG50" s="60">
        <v>5052108.027399445</v>
      </c>
    </row>
    <row r="51" spans="1:59" x14ac:dyDescent="0.25">
      <c r="A51" s="59" t="str">
        <f>INDEX(admin_boundaries!C:C,MATCH(region_5!C51,admin_boundaries!A:A,0))</f>
        <v>PH051718000</v>
      </c>
      <c r="B51" s="59" t="str">
        <f>INDEX(admin_boundaries!E:E,MATCH(region_5!D51,admin_boundaries!D:D,0))</f>
        <v>PH051700000</v>
      </c>
      <c r="C51" s="59" t="str">
        <f t="shared" si="0"/>
        <v>Camarines SurLibmanan</v>
      </c>
      <c r="D51" s="57" t="s">
        <v>375</v>
      </c>
      <c r="E51" s="57" t="s">
        <v>1789</v>
      </c>
      <c r="G51" s="55">
        <v>72</v>
      </c>
      <c r="H51" s="55">
        <v>513484.49999999994</v>
      </c>
      <c r="L51" s="55">
        <v>499</v>
      </c>
      <c r="M51" s="55">
        <v>367.13</v>
      </c>
      <c r="N51" s="55">
        <v>3461228.62</v>
      </c>
      <c r="U51" s="55">
        <v>293</v>
      </c>
      <c r="V51" s="55">
        <v>307.08999999999997</v>
      </c>
      <c r="W51" s="55">
        <v>2352606.0420151814</v>
      </c>
      <c r="AD51" s="55">
        <v>25</v>
      </c>
      <c r="AE51" s="55">
        <v>10</v>
      </c>
      <c r="AF51" s="55">
        <v>495600</v>
      </c>
      <c r="AG51" s="55">
        <v>792</v>
      </c>
      <c r="AH51" s="55">
        <v>1327.15</v>
      </c>
      <c r="AI51" s="55">
        <v>33545278.750000007</v>
      </c>
      <c r="AJ51" s="55">
        <v>361</v>
      </c>
      <c r="AK51" s="55">
        <v>393</v>
      </c>
      <c r="AL51" s="55">
        <v>9365612</v>
      </c>
      <c r="AP51" s="55">
        <v>0</v>
      </c>
      <c r="AQ51" s="55">
        <v>435</v>
      </c>
      <c r="AR51" s="55">
        <v>6231310</v>
      </c>
      <c r="AV51" s="55">
        <v>2140</v>
      </c>
      <c r="AW51" s="55">
        <v>2610</v>
      </c>
      <c r="AX51" s="55">
        <v>21665440</v>
      </c>
      <c r="AY51" s="55">
        <v>510.6</v>
      </c>
      <c r="AZ51" s="55">
        <v>510.6</v>
      </c>
      <c r="BA51" s="55">
        <v>4655739</v>
      </c>
      <c r="BB51" s="55">
        <v>143.41333333333336</v>
      </c>
      <c r="BC51" s="55">
        <v>215.12</v>
      </c>
      <c r="BD51" s="55">
        <v>2439956.98</v>
      </c>
      <c r="BE51" s="60">
        <v>235</v>
      </c>
      <c r="BF51" s="60">
        <v>262.92</v>
      </c>
      <c r="BG51" s="60">
        <v>3254161.4000000004</v>
      </c>
    </row>
    <row r="52" spans="1:59" x14ac:dyDescent="0.25">
      <c r="A52" s="59" t="str">
        <f>INDEX(admin_boundaries!C:C,MATCH(region_5!C52,admin_boundaries!A:A,0))</f>
        <v>PH051719000</v>
      </c>
      <c r="B52" s="59" t="str">
        <f>INDEX(admin_boundaries!E:E,MATCH(region_5!D52,admin_boundaries!D:D,0))</f>
        <v>PH051700000</v>
      </c>
      <c r="C52" s="59" t="str">
        <f t="shared" si="0"/>
        <v>Camarines SurLupi</v>
      </c>
      <c r="D52" s="57" t="s">
        <v>375</v>
      </c>
      <c r="E52" s="57" t="s">
        <v>1886</v>
      </c>
      <c r="Y52" s="55">
        <v>27</v>
      </c>
      <c r="Z52" s="55">
        <v>19723</v>
      </c>
      <c r="AD52" s="55">
        <v>36</v>
      </c>
      <c r="AE52" s="55">
        <v>25</v>
      </c>
      <c r="AF52" s="55">
        <v>258775.99999999997</v>
      </c>
      <c r="AJ52" s="55">
        <v>56</v>
      </c>
      <c r="AK52" s="55">
        <v>38.5</v>
      </c>
      <c r="AL52" s="55">
        <v>1457053</v>
      </c>
      <c r="AV52" s="55">
        <v>254</v>
      </c>
      <c r="AW52" s="55">
        <v>214</v>
      </c>
      <c r="AX52" s="55">
        <v>4453488</v>
      </c>
      <c r="AY52" s="55">
        <v>328</v>
      </c>
      <c r="AZ52" s="55">
        <v>328</v>
      </c>
      <c r="BA52" s="55">
        <v>12483548.800000001</v>
      </c>
      <c r="BB52" s="55">
        <v>177.33333333333334</v>
      </c>
      <c r="BC52" s="55">
        <v>266</v>
      </c>
      <c r="BD52" s="55">
        <v>2393622</v>
      </c>
      <c r="BE52" s="60">
        <v>73</v>
      </c>
      <c r="BF52" s="60">
        <v>74.540000000000006</v>
      </c>
      <c r="BG52" s="60">
        <v>536468.80500000005</v>
      </c>
    </row>
    <row r="53" spans="1:59" x14ac:dyDescent="0.25">
      <c r="A53" s="59" t="str">
        <f>INDEX(admin_boundaries!C:C,MATCH(region_5!C53,admin_boundaries!A:A,0))</f>
        <v>PH051720000</v>
      </c>
      <c r="B53" s="59" t="str">
        <f>INDEX(admin_boundaries!E:E,MATCH(region_5!D53,admin_boundaries!D:D,0))</f>
        <v>PH051700000</v>
      </c>
      <c r="C53" s="59" t="str">
        <f t="shared" si="0"/>
        <v>Camarines SurMagarao</v>
      </c>
      <c r="D53" s="57" t="s">
        <v>375</v>
      </c>
      <c r="E53" s="57" t="s">
        <v>1945</v>
      </c>
      <c r="G53" s="55">
        <v>433.5</v>
      </c>
      <c r="H53" s="55">
        <v>5503547.125</v>
      </c>
      <c r="L53" s="55">
        <v>148</v>
      </c>
      <c r="M53" s="55">
        <v>259</v>
      </c>
      <c r="N53" s="55">
        <v>3737724</v>
      </c>
      <c r="O53" s="55">
        <v>280</v>
      </c>
      <c r="P53" s="55">
        <v>370</v>
      </c>
      <c r="Q53" s="55">
        <v>888900</v>
      </c>
      <c r="U53" s="55">
        <v>245</v>
      </c>
      <c r="V53" s="55">
        <v>577</v>
      </c>
      <c r="W53" s="55">
        <v>14351787.408016246</v>
      </c>
      <c r="AD53" s="55">
        <v>62</v>
      </c>
      <c r="AE53" s="55">
        <v>88</v>
      </c>
      <c r="AF53" s="55">
        <v>643604</v>
      </c>
      <c r="AG53" s="55">
        <v>493</v>
      </c>
      <c r="AH53" s="55">
        <v>680</v>
      </c>
      <c r="AI53" s="55">
        <v>11745830</v>
      </c>
      <c r="AJ53" s="55">
        <v>443</v>
      </c>
      <c r="AK53" s="55">
        <v>651</v>
      </c>
      <c r="AL53" s="55">
        <v>14987867.5</v>
      </c>
      <c r="AP53" s="55">
        <v>0</v>
      </c>
      <c r="AQ53" s="55">
        <v>795</v>
      </c>
      <c r="AR53" s="55">
        <v>3355192.5</v>
      </c>
      <c r="AS53" s="55">
        <v>164</v>
      </c>
      <c r="AT53" s="55">
        <v>162</v>
      </c>
      <c r="AU53" s="55">
        <v>583428</v>
      </c>
      <c r="AV53" s="55">
        <v>743</v>
      </c>
      <c r="AW53" s="55">
        <v>1013</v>
      </c>
      <c r="AX53" s="55">
        <v>19120484</v>
      </c>
      <c r="AY53" s="55">
        <v>197</v>
      </c>
      <c r="AZ53" s="55">
        <v>200</v>
      </c>
      <c r="BA53" s="55">
        <v>4166869.9999999995</v>
      </c>
      <c r="BB53" s="55">
        <v>308.66666666666669</v>
      </c>
      <c r="BC53" s="55">
        <v>463</v>
      </c>
      <c r="BD53" s="55">
        <v>15465146.000000002</v>
      </c>
      <c r="BE53" s="60">
        <v>323</v>
      </c>
      <c r="BF53" s="60">
        <v>566.68999999999994</v>
      </c>
      <c r="BG53" s="60">
        <v>10702411.649999999</v>
      </c>
    </row>
    <row r="54" spans="1:59" x14ac:dyDescent="0.25">
      <c r="A54" s="59" t="str">
        <f>INDEX(admin_boundaries!C:C,MATCH(region_5!C54,admin_boundaries!A:A,0))</f>
        <v>PH051721000</v>
      </c>
      <c r="B54" s="59" t="str">
        <f>INDEX(admin_boundaries!E:E,MATCH(region_5!D54,admin_boundaries!D:D,0))</f>
        <v>PH051700000</v>
      </c>
      <c r="C54" s="59" t="str">
        <f t="shared" si="0"/>
        <v>Camarines SurMilaor</v>
      </c>
      <c r="D54" s="57" t="s">
        <v>375</v>
      </c>
      <c r="E54" s="57" t="s">
        <v>2160</v>
      </c>
      <c r="G54" s="55">
        <v>898.32999999999993</v>
      </c>
      <c r="H54" s="55">
        <v>25851142.105000004</v>
      </c>
      <c r="L54" s="55">
        <v>534</v>
      </c>
      <c r="M54" s="55">
        <v>603.25</v>
      </c>
      <c r="N54" s="55">
        <v>9505773.2999999989</v>
      </c>
      <c r="O54" s="55">
        <v>428</v>
      </c>
      <c r="P54" s="55">
        <v>584</v>
      </c>
      <c r="Q54" s="55">
        <v>1416445</v>
      </c>
      <c r="U54" s="55">
        <v>543</v>
      </c>
      <c r="V54" s="55">
        <v>804.35</v>
      </c>
      <c r="W54" s="55">
        <v>11255084.957051687</v>
      </c>
      <c r="AD54" s="55">
        <v>354</v>
      </c>
      <c r="AE54" s="55">
        <v>269.89999999999998</v>
      </c>
      <c r="AF54" s="55">
        <v>2502704.7999999998</v>
      </c>
      <c r="AG54" s="55">
        <v>1181</v>
      </c>
      <c r="AH54" s="55">
        <v>1178.78</v>
      </c>
      <c r="AI54" s="55">
        <v>41731529.450000003</v>
      </c>
      <c r="AJ54" s="55">
        <v>571</v>
      </c>
      <c r="AK54" s="55">
        <v>448.3</v>
      </c>
      <c r="AL54" s="55">
        <v>9895251.5</v>
      </c>
      <c r="AP54" s="55">
        <v>0</v>
      </c>
      <c r="AQ54" s="55">
        <v>621.91</v>
      </c>
      <c r="AR54" s="55">
        <v>8497060.5999999996</v>
      </c>
      <c r="AS54" s="55">
        <v>1075</v>
      </c>
      <c r="AT54" s="55">
        <v>1605</v>
      </c>
      <c r="AU54" s="55">
        <v>43972360</v>
      </c>
      <c r="AV54" s="55">
        <v>908.29499999999996</v>
      </c>
      <c r="AW54" s="55">
        <v>1021.61</v>
      </c>
      <c r="AX54" s="55">
        <v>39936612.5</v>
      </c>
      <c r="BB54" s="55">
        <v>1819.9999999999998</v>
      </c>
      <c r="BC54" s="55">
        <v>2730</v>
      </c>
      <c r="BD54" s="55">
        <v>80514370</v>
      </c>
      <c r="BE54" s="60">
        <v>646</v>
      </c>
      <c r="BF54" s="60">
        <v>922.8</v>
      </c>
      <c r="BG54" s="60">
        <v>18786473</v>
      </c>
    </row>
    <row r="55" spans="1:59" x14ac:dyDescent="0.25">
      <c r="A55" s="59" t="str">
        <f>INDEX(admin_boundaries!C:C,MATCH(region_5!C55,admin_boundaries!A:A,0))</f>
        <v>PH051722000</v>
      </c>
      <c r="B55" s="59" t="str">
        <f>INDEX(admin_boundaries!E:E,MATCH(region_5!D55,admin_boundaries!D:D,0))</f>
        <v>PH051700000</v>
      </c>
      <c r="C55" s="59" t="str">
        <f t="shared" si="0"/>
        <v>Camarines SurMinalabac</v>
      </c>
      <c r="D55" s="57" t="s">
        <v>375</v>
      </c>
      <c r="E55" s="57" t="s">
        <v>2164</v>
      </c>
      <c r="G55" s="55">
        <v>2289</v>
      </c>
      <c r="H55" s="55">
        <v>25962697</v>
      </c>
      <c r="L55" s="55">
        <v>801</v>
      </c>
      <c r="M55" s="55">
        <v>1251</v>
      </c>
      <c r="N55" s="55">
        <v>13275666</v>
      </c>
      <c r="O55" s="55">
        <v>890</v>
      </c>
      <c r="P55" s="55">
        <v>1548</v>
      </c>
      <c r="Q55" s="55">
        <v>4008536</v>
      </c>
      <c r="U55" s="55">
        <v>1062</v>
      </c>
      <c r="V55" s="55">
        <v>1844.5</v>
      </c>
      <c r="W55" s="55">
        <v>20804698.283131074</v>
      </c>
      <c r="AD55" s="55">
        <v>94</v>
      </c>
      <c r="AE55" s="55">
        <v>80</v>
      </c>
      <c r="AF55" s="55">
        <v>1189440</v>
      </c>
      <c r="AG55" s="55">
        <v>4028</v>
      </c>
      <c r="AH55" s="55">
        <v>5457</v>
      </c>
      <c r="AI55" s="55">
        <v>221142055.00000003</v>
      </c>
      <c r="AJ55" s="55">
        <v>2146</v>
      </c>
      <c r="AK55" s="55">
        <v>3220</v>
      </c>
      <c r="AL55" s="55">
        <v>106975577</v>
      </c>
      <c r="AP55" s="55">
        <v>0</v>
      </c>
      <c r="AQ55" s="55">
        <v>27</v>
      </c>
      <c r="AR55" s="55">
        <v>254176</v>
      </c>
      <c r="AS55" s="55">
        <v>1800</v>
      </c>
      <c r="AT55" s="55">
        <v>1917</v>
      </c>
      <c r="AU55" s="55">
        <v>34980924</v>
      </c>
      <c r="AV55" s="55">
        <v>1707</v>
      </c>
      <c r="AW55" s="55">
        <v>1343</v>
      </c>
      <c r="AX55" s="55">
        <v>62347130</v>
      </c>
      <c r="BB55" s="55">
        <v>111.99999999999999</v>
      </c>
      <c r="BC55" s="55">
        <v>168</v>
      </c>
      <c r="BD55" s="55">
        <v>1788188</v>
      </c>
      <c r="BE55" s="60">
        <v>3081</v>
      </c>
      <c r="BF55" s="60">
        <v>2567.36</v>
      </c>
      <c r="BG55" s="60">
        <v>99822794</v>
      </c>
    </row>
    <row r="56" spans="1:59" x14ac:dyDescent="0.25">
      <c r="A56" s="59" t="str">
        <f>INDEX(admin_boundaries!C:C,MATCH(region_5!C56,admin_boundaries!A:A,0))</f>
        <v>PH051723000</v>
      </c>
      <c r="B56" s="59" t="str">
        <f>INDEX(admin_boundaries!E:E,MATCH(region_5!D56,admin_boundaries!D:D,0))</f>
        <v>PH051700000</v>
      </c>
      <c r="C56" s="59" t="str">
        <f t="shared" si="0"/>
        <v>Camarines SurNabua</v>
      </c>
      <c r="D56" s="57" t="s">
        <v>375</v>
      </c>
      <c r="E56" s="57" t="s">
        <v>2209</v>
      </c>
      <c r="G56" s="55">
        <v>1550</v>
      </c>
      <c r="H56" s="55">
        <v>56183510.700000003</v>
      </c>
      <c r="L56" s="55">
        <v>2337</v>
      </c>
      <c r="M56" s="55">
        <v>2537.25</v>
      </c>
      <c r="N56" s="55">
        <v>31255236</v>
      </c>
      <c r="O56" s="55">
        <v>307</v>
      </c>
      <c r="P56" s="55">
        <v>436</v>
      </c>
      <c r="Q56" s="55">
        <v>1059096</v>
      </c>
      <c r="R56" s="55">
        <v>808</v>
      </c>
      <c r="S56" s="55">
        <v>911</v>
      </c>
      <c r="T56" s="55">
        <v>8230998</v>
      </c>
      <c r="U56" s="55">
        <v>1103</v>
      </c>
      <c r="V56" s="55">
        <v>1051</v>
      </c>
      <c r="W56" s="55">
        <v>11860925</v>
      </c>
      <c r="Y56" s="55">
        <v>108</v>
      </c>
      <c r="Z56" s="55">
        <v>137592</v>
      </c>
      <c r="AA56" s="55">
        <v>210</v>
      </c>
      <c r="AB56" s="55">
        <v>148</v>
      </c>
      <c r="AC56" s="55">
        <v>1603901.25</v>
      </c>
      <c r="AD56" s="55">
        <v>357</v>
      </c>
      <c r="AE56" s="55">
        <v>200.5</v>
      </c>
      <c r="AF56" s="55">
        <v>2896455</v>
      </c>
      <c r="AG56" s="55">
        <v>7532</v>
      </c>
      <c r="AH56" s="55">
        <v>2938</v>
      </c>
      <c r="AI56" s="55">
        <v>77406836</v>
      </c>
      <c r="AJ56" s="55">
        <v>1161</v>
      </c>
      <c r="AK56" s="55">
        <v>864.25</v>
      </c>
      <c r="AL56" s="55">
        <v>27385532.5</v>
      </c>
      <c r="AM56" s="55">
        <v>1564</v>
      </c>
      <c r="AN56" s="55">
        <v>974.7</v>
      </c>
      <c r="AO56" s="55">
        <v>12156028</v>
      </c>
      <c r="AP56" s="55">
        <v>0</v>
      </c>
      <c r="AQ56" s="55">
        <v>573</v>
      </c>
      <c r="AR56" s="55">
        <v>6483810</v>
      </c>
      <c r="AV56" s="55">
        <v>2021</v>
      </c>
      <c r="AW56" s="55">
        <v>1671.5</v>
      </c>
      <c r="AX56" s="55">
        <v>71293190</v>
      </c>
      <c r="BB56" s="55">
        <v>1360</v>
      </c>
      <c r="BC56" s="55">
        <v>2040</v>
      </c>
      <c r="BD56" s="55">
        <v>36761290</v>
      </c>
      <c r="BE56" s="60" t="s">
        <v>3728</v>
      </c>
      <c r="BF56" s="60" t="s">
        <v>3728</v>
      </c>
      <c r="BG56" s="60" t="s">
        <v>3728</v>
      </c>
    </row>
    <row r="57" spans="1:59" x14ac:dyDescent="0.25">
      <c r="A57" s="59" t="str">
        <f>INDEX(admin_boundaries!C:C,MATCH(region_5!C57,admin_boundaries!A:A,0))</f>
        <v>PH051725000</v>
      </c>
      <c r="B57" s="59" t="str">
        <f>INDEX(admin_boundaries!E:E,MATCH(region_5!D57,admin_boundaries!D:D,0))</f>
        <v>PH051700000</v>
      </c>
      <c r="C57" s="59" t="str">
        <f t="shared" si="0"/>
        <v>Camarines SurOcampo</v>
      </c>
      <c r="D57" s="57" t="s">
        <v>375</v>
      </c>
      <c r="E57" s="57" t="s">
        <v>2274</v>
      </c>
      <c r="G57" s="55">
        <v>565</v>
      </c>
      <c r="H57" s="55">
        <v>12874567.500000002</v>
      </c>
      <c r="L57" s="55">
        <v>215</v>
      </c>
      <c r="M57" s="55">
        <v>225</v>
      </c>
      <c r="N57" s="55">
        <v>804200</v>
      </c>
      <c r="U57" s="55">
        <v>210</v>
      </c>
      <c r="V57" s="55">
        <v>210</v>
      </c>
      <c r="W57" s="55">
        <v>1689700.3476284873</v>
      </c>
      <c r="AD57" s="55">
        <v>320</v>
      </c>
      <c r="AE57" s="55">
        <v>490</v>
      </c>
      <c r="AF57" s="55">
        <v>5439210</v>
      </c>
      <c r="AJ57" s="55">
        <v>2028</v>
      </c>
      <c r="AK57" s="55">
        <v>2470</v>
      </c>
      <c r="AL57" s="55">
        <v>73396095</v>
      </c>
      <c r="AS57" s="55">
        <v>2420</v>
      </c>
      <c r="AT57" s="55">
        <v>1800</v>
      </c>
      <c r="AU57" s="55">
        <v>27287025</v>
      </c>
      <c r="AV57" s="55">
        <v>2778</v>
      </c>
      <c r="AW57" s="55">
        <v>1852</v>
      </c>
      <c r="AX57" s="55">
        <v>101273740</v>
      </c>
      <c r="AY57" s="55">
        <v>608</v>
      </c>
      <c r="AZ57" s="55">
        <v>850</v>
      </c>
      <c r="BA57" s="55">
        <v>11155400</v>
      </c>
      <c r="BB57" s="55" t="s">
        <v>3719</v>
      </c>
      <c r="BC57" s="55">
        <v>165</v>
      </c>
      <c r="BD57" s="55">
        <v>4014050</v>
      </c>
      <c r="BE57" s="60">
        <v>612</v>
      </c>
      <c r="BF57" s="60">
        <v>713</v>
      </c>
      <c r="BG57" s="60">
        <v>3115810</v>
      </c>
    </row>
    <row r="58" spans="1:59" x14ac:dyDescent="0.25">
      <c r="A58" s="59" t="str">
        <f>INDEX(admin_boundaries!C:C,MATCH(region_5!C58,admin_boundaries!A:A,0))</f>
        <v>PH051726000</v>
      </c>
      <c r="B58" s="59" t="str">
        <f>INDEX(admin_boundaries!E:E,MATCH(region_5!D58,admin_boundaries!D:D,0))</f>
        <v>PH051700000</v>
      </c>
      <c r="C58" s="59" t="str">
        <f t="shared" si="0"/>
        <v>Camarines SurPamplona</v>
      </c>
      <c r="D58" s="57" t="s">
        <v>375</v>
      </c>
      <c r="E58" s="57" t="s">
        <v>2355</v>
      </c>
      <c r="G58" s="55">
        <v>3335.92</v>
      </c>
      <c r="H58" s="55">
        <v>33400828.274999999</v>
      </c>
      <c r="L58" s="55">
        <v>90</v>
      </c>
      <c r="M58" s="55">
        <v>90</v>
      </c>
      <c r="N58" s="55">
        <v>108000</v>
      </c>
      <c r="P58" s="55">
        <v>198</v>
      </c>
      <c r="Q58" s="55">
        <v>275010</v>
      </c>
      <c r="U58" s="55">
        <v>80</v>
      </c>
      <c r="V58" s="55">
        <v>97</v>
      </c>
      <c r="W58" s="55">
        <v>3808617.3935115789</v>
      </c>
      <c r="AD58" s="55">
        <v>150</v>
      </c>
      <c r="AE58" s="55">
        <v>305.29999999999995</v>
      </c>
      <c r="AF58" s="55">
        <v>6255463.1999999993</v>
      </c>
      <c r="AG58" s="55">
        <v>1</v>
      </c>
      <c r="AH58" s="55">
        <v>11</v>
      </c>
      <c r="AI58" s="55">
        <v>22220</v>
      </c>
      <c r="AJ58" s="55">
        <v>2035</v>
      </c>
      <c r="AK58" s="55">
        <v>2128.5</v>
      </c>
      <c r="AL58" s="55">
        <v>4035584</v>
      </c>
      <c r="AP58" s="55">
        <v>0</v>
      </c>
      <c r="AQ58" s="55">
        <v>5.75</v>
      </c>
      <c r="AR58" s="55">
        <v>155480</v>
      </c>
      <c r="AV58" s="55">
        <v>5269.08</v>
      </c>
      <c r="AW58" s="55">
        <v>3682.7200000000003</v>
      </c>
      <c r="AX58" s="55">
        <v>115947266.40000001</v>
      </c>
      <c r="BB58" s="55">
        <v>0</v>
      </c>
      <c r="BC58" s="55">
        <v>294</v>
      </c>
      <c r="BD58" s="55">
        <v>1275493.75</v>
      </c>
      <c r="BE58" s="60">
        <v>1315.5</v>
      </c>
      <c r="BF58" s="60">
        <v>933.06</v>
      </c>
      <c r="BG58" s="60">
        <v>38380365.479999997</v>
      </c>
    </row>
    <row r="59" spans="1:59" x14ac:dyDescent="0.25">
      <c r="A59" s="59" t="str">
        <f>INDEX(admin_boundaries!C:C,MATCH(region_5!C59,admin_boundaries!A:A,0))</f>
        <v>PH051727000</v>
      </c>
      <c r="B59" s="59" t="str">
        <f>INDEX(admin_boundaries!E:E,MATCH(region_5!D59,admin_boundaries!D:D,0))</f>
        <v>PH051700000</v>
      </c>
      <c r="C59" s="59" t="str">
        <f t="shared" si="0"/>
        <v>Camarines SurPasacao</v>
      </c>
      <c r="D59" s="57" t="s">
        <v>375</v>
      </c>
      <c r="E59" s="57" t="s">
        <v>2415</v>
      </c>
      <c r="L59" s="55">
        <v>37</v>
      </c>
      <c r="M59" s="55">
        <v>36</v>
      </c>
      <c r="N59" s="55">
        <v>68244.5</v>
      </c>
      <c r="AJ59" s="55">
        <v>462</v>
      </c>
      <c r="AK59" s="55">
        <v>551.5</v>
      </c>
      <c r="AL59" s="55">
        <v>4665528.5</v>
      </c>
      <c r="AV59" s="55">
        <v>570</v>
      </c>
      <c r="AW59" s="55">
        <v>872.5</v>
      </c>
      <c r="AX59" s="55">
        <v>37230430</v>
      </c>
      <c r="AY59" s="55">
        <v>52</v>
      </c>
      <c r="AZ59" s="55">
        <v>130</v>
      </c>
      <c r="BA59" s="55">
        <v>5544890</v>
      </c>
      <c r="BB59" s="55">
        <v>814</v>
      </c>
      <c r="BC59" s="55">
        <v>1221</v>
      </c>
      <c r="BD59" s="55">
        <v>36451718.999999993</v>
      </c>
      <c r="BE59" s="60" t="s">
        <v>3728</v>
      </c>
      <c r="BF59" s="60" t="s">
        <v>3728</v>
      </c>
      <c r="BG59" s="60" t="s">
        <v>3728</v>
      </c>
    </row>
    <row r="60" spans="1:59" x14ac:dyDescent="0.25">
      <c r="A60" s="59" t="str">
        <f>INDEX(admin_boundaries!C:C,MATCH(region_5!C60,admin_boundaries!A:A,0))</f>
        <v>PH051728000</v>
      </c>
      <c r="B60" s="59" t="str">
        <f>INDEX(admin_boundaries!E:E,MATCH(region_5!D60,admin_boundaries!D:D,0))</f>
        <v>PH051700000</v>
      </c>
      <c r="C60" s="59" t="str">
        <f t="shared" si="0"/>
        <v>Camarines SurPili</v>
      </c>
      <c r="D60" s="57" t="s">
        <v>375</v>
      </c>
      <c r="E60" s="57" t="s">
        <v>2471</v>
      </c>
      <c r="G60" s="55">
        <v>3109.14</v>
      </c>
      <c r="H60" s="55">
        <v>26222517.150000002</v>
      </c>
      <c r="U60" s="55">
        <v>2652</v>
      </c>
      <c r="V60" s="55">
        <v>1979</v>
      </c>
      <c r="W60" s="55">
        <v>16246699.911424844</v>
      </c>
      <c r="AD60" s="55">
        <v>736</v>
      </c>
      <c r="AE60" s="55">
        <v>708</v>
      </c>
      <c r="AF60" s="55">
        <v>12443112</v>
      </c>
      <c r="AG60" s="55">
        <v>2</v>
      </c>
      <c r="AH60" s="55">
        <v>2</v>
      </c>
      <c r="AI60" s="55">
        <v>27312.5</v>
      </c>
      <c r="AJ60" s="55">
        <v>2908</v>
      </c>
      <c r="AK60" s="55">
        <v>3801</v>
      </c>
      <c r="AL60" s="55">
        <v>88305445.200000018</v>
      </c>
      <c r="AP60" s="55">
        <v>0</v>
      </c>
      <c r="AQ60" s="55">
        <v>2245</v>
      </c>
      <c r="AR60" s="55">
        <v>95756152.799999982</v>
      </c>
      <c r="AS60" s="55">
        <v>1406</v>
      </c>
      <c r="AT60" s="55">
        <v>1937</v>
      </c>
      <c r="AU60" s="55">
        <v>56575018.25</v>
      </c>
      <c r="AV60" s="55">
        <v>2982</v>
      </c>
      <c r="AW60" s="55">
        <v>3615</v>
      </c>
      <c r="AX60" s="55">
        <v>158698530</v>
      </c>
      <c r="AY60" s="55">
        <v>901</v>
      </c>
      <c r="AZ60" s="55">
        <v>1146</v>
      </c>
      <c r="BA60" s="55">
        <v>24086448</v>
      </c>
      <c r="BE60" s="60">
        <v>1670</v>
      </c>
      <c r="BF60" s="60">
        <v>1605.11</v>
      </c>
      <c r="BG60" s="60">
        <v>57972982.015000001</v>
      </c>
    </row>
    <row r="61" spans="1:59" x14ac:dyDescent="0.25">
      <c r="A61" s="59" t="str">
        <f>INDEX(admin_boundaries!C:C,MATCH(region_5!C61,admin_boundaries!A:A,0))</f>
        <v>PH051729000</v>
      </c>
      <c r="B61" s="59" t="str">
        <f>INDEX(admin_boundaries!E:E,MATCH(region_5!D61,admin_boundaries!D:D,0))</f>
        <v>PH051700000</v>
      </c>
      <c r="C61" s="59" t="str">
        <f t="shared" si="0"/>
        <v>Camarines SurPresentacion</v>
      </c>
      <c r="D61" s="57" t="s">
        <v>375</v>
      </c>
      <c r="E61" s="57" t="s">
        <v>2534</v>
      </c>
      <c r="BE61" s="60" t="s">
        <v>3728</v>
      </c>
      <c r="BF61" s="60" t="s">
        <v>3728</v>
      </c>
      <c r="BG61" s="60" t="s">
        <v>3728</v>
      </c>
    </row>
    <row r="62" spans="1:59" x14ac:dyDescent="0.25">
      <c r="A62" s="59" t="str">
        <f>INDEX(admin_boundaries!C:C,MATCH(region_5!C62,admin_boundaries!A:A,0))</f>
        <v>PH051730000</v>
      </c>
      <c r="B62" s="59" t="str">
        <f>INDEX(admin_boundaries!E:E,MATCH(region_5!D62,admin_boundaries!D:D,0))</f>
        <v>PH051700000</v>
      </c>
      <c r="C62" s="59" t="str">
        <f t="shared" si="0"/>
        <v>Camarines SurRagay</v>
      </c>
      <c r="D62" s="57" t="s">
        <v>375</v>
      </c>
      <c r="E62" s="57" t="s">
        <v>2575</v>
      </c>
      <c r="U62" s="55">
        <v>155</v>
      </c>
      <c r="V62" s="55">
        <v>162</v>
      </c>
      <c r="W62" s="55">
        <v>1555705.3712348307</v>
      </c>
      <c r="AJ62" s="55">
        <v>124</v>
      </c>
      <c r="AK62" s="55">
        <v>123.5</v>
      </c>
      <c r="AL62" s="55">
        <v>2189668</v>
      </c>
      <c r="AV62" s="55">
        <v>1397.3575000000001</v>
      </c>
      <c r="AW62" s="55">
        <v>901</v>
      </c>
      <c r="AX62" s="55">
        <v>42804280</v>
      </c>
      <c r="AY62" s="55">
        <v>100</v>
      </c>
      <c r="AZ62" s="55">
        <v>192</v>
      </c>
      <c r="BA62" s="55">
        <v>7165704</v>
      </c>
      <c r="BE62" s="60">
        <v>0</v>
      </c>
      <c r="BF62" s="60">
        <v>159</v>
      </c>
      <c r="BG62" s="60">
        <v>694830</v>
      </c>
    </row>
    <row r="63" spans="1:59" x14ac:dyDescent="0.25">
      <c r="A63" s="59" t="str">
        <f>INDEX(admin_boundaries!C:C,MATCH(region_5!C63,admin_boundaries!A:A,0))</f>
        <v>PH051731000</v>
      </c>
      <c r="B63" s="59" t="str">
        <f>INDEX(admin_boundaries!E:E,MATCH(region_5!D63,admin_boundaries!D:D,0))</f>
        <v>PH051700000</v>
      </c>
      <c r="C63" s="59" t="str">
        <f t="shared" si="0"/>
        <v>Camarines SurSagñay</v>
      </c>
      <c r="D63" s="57" t="s">
        <v>375</v>
      </c>
      <c r="E63" s="55" t="s">
        <v>2639</v>
      </c>
      <c r="G63" s="55">
        <v>256</v>
      </c>
      <c r="H63" s="55">
        <v>4209006.2750000004</v>
      </c>
      <c r="L63" s="55">
        <v>260</v>
      </c>
      <c r="M63" s="55">
        <v>288.5</v>
      </c>
      <c r="N63" s="55">
        <v>1170718.75</v>
      </c>
      <c r="U63" s="55">
        <v>423</v>
      </c>
      <c r="V63" s="55">
        <v>395</v>
      </c>
      <c r="W63" s="55">
        <v>10147302.545810569</v>
      </c>
      <c r="AD63" s="55">
        <v>179</v>
      </c>
      <c r="AE63" s="55">
        <v>143</v>
      </c>
      <c r="AF63" s="55">
        <v>5801888</v>
      </c>
      <c r="AG63" s="55">
        <v>100</v>
      </c>
      <c r="AH63" s="55">
        <v>88.45</v>
      </c>
      <c r="AI63" s="55">
        <v>2237885</v>
      </c>
      <c r="AJ63" s="55">
        <v>769</v>
      </c>
      <c r="AK63" s="55">
        <v>767.34999999999991</v>
      </c>
      <c r="AL63" s="55">
        <v>7272764.0000000009</v>
      </c>
      <c r="AP63" s="55">
        <v>0</v>
      </c>
      <c r="AQ63" s="55">
        <v>84.449999999999989</v>
      </c>
      <c r="AR63" s="55">
        <v>1401131.25</v>
      </c>
      <c r="AS63" s="55">
        <v>531</v>
      </c>
      <c r="AT63" s="55">
        <v>488.70000000000005</v>
      </c>
      <c r="AU63" s="55">
        <v>2342946.1999999997</v>
      </c>
      <c r="AV63" s="55">
        <v>1128</v>
      </c>
      <c r="AW63" s="55">
        <v>1238.55</v>
      </c>
      <c r="AX63" s="55">
        <v>22466196.100000001</v>
      </c>
      <c r="AY63" s="55">
        <v>139.19999999999999</v>
      </c>
      <c r="AZ63" s="55">
        <v>139.19999999999999</v>
      </c>
      <c r="BA63" s="55">
        <v>4010598.5</v>
      </c>
      <c r="BB63" s="55">
        <v>77.13333333333334</v>
      </c>
      <c r="BC63" s="55">
        <v>115.7</v>
      </c>
      <c r="BD63" s="55">
        <v>1516827</v>
      </c>
      <c r="BE63" s="60" t="s">
        <v>3728</v>
      </c>
      <c r="BF63" s="60" t="s">
        <v>3728</v>
      </c>
      <c r="BG63" s="60" t="s">
        <v>3728</v>
      </c>
    </row>
    <row r="64" spans="1:59" x14ac:dyDescent="0.25">
      <c r="A64" s="59" t="str">
        <f>INDEX(admin_boundaries!C:C,MATCH(region_5!C64,admin_boundaries!A:A,0))</f>
        <v>PH051732000</v>
      </c>
      <c r="B64" s="59" t="str">
        <f>INDEX(admin_boundaries!E:E,MATCH(region_5!D64,admin_boundaries!D:D,0))</f>
        <v>PH051700000</v>
      </c>
      <c r="C64" s="59" t="str">
        <f t="shared" si="0"/>
        <v>Camarines SurSan Fernando</v>
      </c>
      <c r="D64" s="57" t="s">
        <v>375</v>
      </c>
      <c r="E64" s="57" t="s">
        <v>2700</v>
      </c>
      <c r="G64" s="55">
        <v>245</v>
      </c>
      <c r="H64" s="55">
        <v>7597912</v>
      </c>
      <c r="L64" s="55">
        <v>195</v>
      </c>
      <c r="M64" s="55">
        <v>277.55</v>
      </c>
      <c r="N64" s="55">
        <v>4203787</v>
      </c>
      <c r="O64" s="55">
        <v>158</v>
      </c>
      <c r="P64" s="55">
        <v>210</v>
      </c>
      <c r="Q64" s="55">
        <v>535080</v>
      </c>
      <c r="AG64" s="55">
        <v>180</v>
      </c>
      <c r="AH64" s="55">
        <v>246.4</v>
      </c>
      <c r="AI64" s="55">
        <v>8993025.5</v>
      </c>
      <c r="AJ64" s="55">
        <v>271</v>
      </c>
      <c r="AK64" s="55">
        <v>382.79999999999995</v>
      </c>
      <c r="AL64" s="55">
        <v>4725664</v>
      </c>
      <c r="AP64" s="55">
        <v>0</v>
      </c>
      <c r="AQ64" s="55">
        <v>282</v>
      </c>
      <c r="AR64" s="55">
        <v>4733610</v>
      </c>
      <c r="AS64" s="55">
        <v>148</v>
      </c>
      <c r="AT64" s="55">
        <v>125</v>
      </c>
      <c r="AU64" s="55">
        <v>776340</v>
      </c>
      <c r="AV64" s="55">
        <v>518</v>
      </c>
      <c r="AW64" s="55">
        <v>1139</v>
      </c>
      <c r="AX64" s="55">
        <v>45581800.999999993</v>
      </c>
      <c r="BB64" s="55">
        <v>176.53333333333333</v>
      </c>
      <c r="BC64" s="55">
        <v>264.8</v>
      </c>
      <c r="BD64" s="55">
        <v>6280046.4000000004</v>
      </c>
      <c r="BE64" s="60">
        <v>172</v>
      </c>
      <c r="BF64" s="60">
        <v>179.08999999999997</v>
      </c>
      <c r="BG64" s="60">
        <v>4044179</v>
      </c>
    </row>
    <row r="65" spans="1:59" x14ac:dyDescent="0.25">
      <c r="A65" s="59" t="str">
        <f>INDEX(admin_boundaries!C:C,MATCH(region_5!C65,admin_boundaries!A:A,0))</f>
        <v>PH051733000</v>
      </c>
      <c r="B65" s="59" t="str">
        <f>INDEX(admin_boundaries!E:E,MATCH(region_5!D65,admin_boundaries!D:D,0))</f>
        <v>PH051700000</v>
      </c>
      <c r="C65" s="59" t="str">
        <f t="shared" si="0"/>
        <v>Camarines SurSan Jose</v>
      </c>
      <c r="D65" s="57" t="s">
        <v>375</v>
      </c>
      <c r="E65" s="57" t="s">
        <v>2736</v>
      </c>
      <c r="G65" s="55">
        <v>315</v>
      </c>
      <c r="H65" s="55">
        <v>5574555</v>
      </c>
      <c r="L65" s="55">
        <v>123</v>
      </c>
      <c r="M65" s="55">
        <v>137.4</v>
      </c>
      <c r="N65" s="55">
        <v>1636718.4000000004</v>
      </c>
      <c r="U65" s="55">
        <v>1388</v>
      </c>
      <c r="V65" s="55">
        <v>1655.1799999999998</v>
      </c>
      <c r="W65" s="55">
        <v>24057160.192730743</v>
      </c>
      <c r="AA65" s="55">
        <v>20</v>
      </c>
      <c r="AB65" s="55">
        <v>25</v>
      </c>
      <c r="AC65" s="55">
        <v>5500</v>
      </c>
      <c r="AD65" s="55">
        <v>119</v>
      </c>
      <c r="AE65" s="55">
        <v>137</v>
      </c>
      <c r="AF65" s="55">
        <v>1927130.9999999998</v>
      </c>
      <c r="AJ65" s="55">
        <v>161</v>
      </c>
      <c r="AK65" s="55">
        <v>160.25</v>
      </c>
      <c r="AL65" s="55">
        <v>7359635.5000000009</v>
      </c>
      <c r="AS65" s="55">
        <v>112</v>
      </c>
      <c r="AT65" s="55">
        <v>121</v>
      </c>
      <c r="AU65" s="55">
        <v>5133392</v>
      </c>
      <c r="AV65" s="55">
        <v>566.54999999999995</v>
      </c>
      <c r="AW65" s="55">
        <v>785.5</v>
      </c>
      <c r="AX65" s="55">
        <v>38832400</v>
      </c>
      <c r="AY65" s="55">
        <v>35</v>
      </c>
      <c r="AZ65" s="55">
        <v>43</v>
      </c>
      <c r="BA65" s="55">
        <v>564332</v>
      </c>
      <c r="BB65" s="55">
        <v>13.333333333333334</v>
      </c>
      <c r="BC65" s="55">
        <v>20</v>
      </c>
      <c r="BD65" s="55">
        <v>87400</v>
      </c>
      <c r="BE65" s="60">
        <v>20</v>
      </c>
      <c r="BF65" s="60">
        <v>20</v>
      </c>
      <c r="BG65" s="60">
        <v>123318</v>
      </c>
    </row>
    <row r="66" spans="1:59" x14ac:dyDescent="0.25">
      <c r="A66" s="59" t="str">
        <f>INDEX(admin_boundaries!C:C,MATCH(region_5!C66,admin_boundaries!A:A,0))</f>
        <v>PH051734000</v>
      </c>
      <c r="B66" s="59" t="str">
        <f>INDEX(admin_boundaries!E:E,MATCH(region_5!D66,admin_boundaries!D:D,0))</f>
        <v>PH051700000</v>
      </c>
      <c r="C66" s="59" t="str">
        <f t="shared" ref="C66:C116" si="1">D66&amp;E66</f>
        <v>Camarines SurSipocot</v>
      </c>
      <c r="D66" s="57" t="s">
        <v>375</v>
      </c>
      <c r="E66" s="57" t="s">
        <v>2998</v>
      </c>
      <c r="G66" s="55">
        <v>231.54</v>
      </c>
      <c r="H66" s="55">
        <v>4917170.4400000004</v>
      </c>
      <c r="M66" s="55">
        <v>70.95</v>
      </c>
      <c r="N66" s="55">
        <v>755739.78</v>
      </c>
      <c r="O66" s="55">
        <v>1013</v>
      </c>
      <c r="P66" s="55">
        <v>817</v>
      </c>
      <c r="Q66" s="55">
        <v>1040858</v>
      </c>
      <c r="U66" s="55">
        <v>430</v>
      </c>
      <c r="V66" s="55">
        <v>74.5</v>
      </c>
      <c r="W66" s="55">
        <v>291236.5732727361</v>
      </c>
      <c r="AD66" s="55">
        <v>703</v>
      </c>
      <c r="AE66" s="55">
        <v>532.91</v>
      </c>
      <c r="AF66" s="55">
        <v>10161006.279999999</v>
      </c>
      <c r="AJ66" s="55">
        <v>537</v>
      </c>
      <c r="AK66" s="55">
        <v>424.4</v>
      </c>
      <c r="AL66" s="55">
        <v>5911054.7199999997</v>
      </c>
      <c r="AP66" s="55">
        <v>0</v>
      </c>
      <c r="AQ66" s="55">
        <v>122.75</v>
      </c>
      <c r="AR66" s="55">
        <v>659868</v>
      </c>
      <c r="AV66" s="55">
        <v>1518</v>
      </c>
      <c r="AW66" s="55">
        <v>841.88000000000011</v>
      </c>
      <c r="AX66" s="55">
        <v>12223100.059999999</v>
      </c>
      <c r="AY66" s="55">
        <v>1567</v>
      </c>
      <c r="AZ66" s="55">
        <v>400</v>
      </c>
      <c r="BA66" s="55">
        <v>3602600</v>
      </c>
      <c r="BB66" s="55">
        <v>180.00000000000003</v>
      </c>
      <c r="BC66" s="55">
        <v>270</v>
      </c>
      <c r="BD66" s="55">
        <v>4888650</v>
      </c>
      <c r="BE66" s="60" t="s">
        <v>3728</v>
      </c>
      <c r="BF66" s="60" t="s">
        <v>3728</v>
      </c>
      <c r="BG66" s="60" t="s">
        <v>3728</v>
      </c>
    </row>
    <row r="67" spans="1:59" x14ac:dyDescent="0.25">
      <c r="A67" s="59" t="str">
        <f>INDEX(admin_boundaries!C:C,MATCH(region_5!C67,admin_boundaries!A:A,0))</f>
        <v>PH051735000</v>
      </c>
      <c r="B67" s="59" t="str">
        <f>INDEX(admin_boundaries!E:E,MATCH(region_5!D67,admin_boundaries!D:D,0))</f>
        <v>PH051700000</v>
      </c>
      <c r="C67" s="59" t="str">
        <f t="shared" si="1"/>
        <v>Camarines SurSiruma</v>
      </c>
      <c r="D67" s="57" t="s">
        <v>375</v>
      </c>
      <c r="E67" s="57" t="s">
        <v>3003</v>
      </c>
      <c r="U67" s="55">
        <v>11</v>
      </c>
      <c r="V67" s="55">
        <v>17.5</v>
      </c>
      <c r="W67" s="55">
        <v>44590</v>
      </c>
      <c r="AD67" s="55">
        <v>0</v>
      </c>
      <c r="AE67" s="55">
        <v>21.5</v>
      </c>
      <c r="AF67" s="55">
        <v>1065540</v>
      </c>
      <c r="AW67" s="55">
        <v>220.33</v>
      </c>
      <c r="AX67" s="55">
        <v>14458054.6</v>
      </c>
      <c r="BE67" s="60" t="s">
        <v>3728</v>
      </c>
      <c r="BF67" s="60" t="s">
        <v>3728</v>
      </c>
      <c r="BG67" s="60" t="s">
        <v>3728</v>
      </c>
    </row>
    <row r="68" spans="1:59" x14ac:dyDescent="0.25">
      <c r="A68" s="59" t="str">
        <f>INDEX(admin_boundaries!C:C,MATCH(region_5!C68,admin_boundaries!A:A,0))</f>
        <v>PH051736000</v>
      </c>
      <c r="B68" s="59" t="str">
        <f>INDEX(admin_boundaries!E:E,MATCH(region_5!D68,admin_boundaries!D:D,0))</f>
        <v>PH051700000</v>
      </c>
      <c r="C68" s="59" t="str">
        <f t="shared" si="1"/>
        <v>Camarines SurTigaon</v>
      </c>
      <c r="D68" s="57" t="s">
        <v>375</v>
      </c>
      <c r="E68" s="57" t="s">
        <v>3190</v>
      </c>
      <c r="G68" s="55">
        <v>84</v>
      </c>
      <c r="H68" s="55">
        <v>743274</v>
      </c>
      <c r="L68" s="55">
        <v>136</v>
      </c>
      <c r="M68" s="55">
        <v>269.78999999999996</v>
      </c>
      <c r="N68" s="55">
        <v>1634070.0899999999</v>
      </c>
      <c r="O68" s="55">
        <v>241</v>
      </c>
      <c r="P68" s="55">
        <v>329</v>
      </c>
      <c r="Q68" s="55">
        <v>1327515</v>
      </c>
      <c r="U68" s="55">
        <v>556</v>
      </c>
      <c r="V68" s="55">
        <v>693.05</v>
      </c>
      <c r="W68" s="55">
        <v>5736097.1004689848</v>
      </c>
      <c r="AD68" s="55">
        <v>110</v>
      </c>
      <c r="AE68" s="55">
        <v>175.4</v>
      </c>
      <c r="AF68" s="55">
        <v>1422844.8</v>
      </c>
      <c r="AG68" s="55">
        <v>654</v>
      </c>
      <c r="AH68" s="55">
        <v>183</v>
      </c>
      <c r="AI68" s="55">
        <v>4737844</v>
      </c>
      <c r="AL68" s="55">
        <v>24412585.199999999</v>
      </c>
      <c r="AP68" s="55">
        <v>0</v>
      </c>
      <c r="AQ68" s="55">
        <v>1531.27</v>
      </c>
      <c r="AR68" s="55">
        <v>35718495.853</v>
      </c>
      <c r="AS68" s="55">
        <v>636</v>
      </c>
      <c r="AT68" s="55">
        <v>720.88</v>
      </c>
      <c r="AU68" s="55">
        <v>7687813.8379999995</v>
      </c>
      <c r="AV68" s="55">
        <v>1426</v>
      </c>
      <c r="AW68" s="55">
        <v>1500</v>
      </c>
      <c r="AX68" s="55">
        <v>98430000</v>
      </c>
      <c r="BE68" s="60">
        <v>349</v>
      </c>
      <c r="BF68" s="60">
        <v>938.05000000000007</v>
      </c>
      <c r="BG68" s="60">
        <v>16559659.500000002</v>
      </c>
    </row>
    <row r="69" spans="1:59" x14ac:dyDescent="0.25">
      <c r="A69" s="59" t="str">
        <f>INDEX(admin_boundaries!C:C,MATCH(region_5!C69,admin_boundaries!A:A,0))</f>
        <v>PH051737000</v>
      </c>
      <c r="B69" s="59" t="str">
        <f>INDEX(admin_boundaries!E:E,MATCH(region_5!D69,admin_boundaries!D:D,0))</f>
        <v>PH051700000</v>
      </c>
      <c r="C69" s="59" t="str">
        <f t="shared" si="1"/>
        <v>Camarines SurTinambac</v>
      </c>
      <c r="D69" s="57" t="s">
        <v>375</v>
      </c>
      <c r="E69" s="57" t="s">
        <v>3196</v>
      </c>
      <c r="AV69" s="55">
        <v>45</v>
      </c>
      <c r="AW69" s="55">
        <v>30</v>
      </c>
      <c r="AX69" s="55">
        <v>446160</v>
      </c>
      <c r="BE69" s="60">
        <v>245</v>
      </c>
      <c r="BF69" s="60">
        <v>270</v>
      </c>
      <c r="BG69" s="60">
        <v>4115376</v>
      </c>
    </row>
    <row r="70" spans="1:59" x14ac:dyDescent="0.25">
      <c r="A70" s="59" t="str">
        <f>INDEX(admin_boundaries!C:C,MATCH(region_5!C70,admin_boundaries!A:A,0))</f>
        <v>PH052001000</v>
      </c>
      <c r="B70" s="59" t="str">
        <f>INDEX(admin_boundaries!E:E,MATCH(region_5!D70,admin_boundaries!D:D,0))</f>
        <v>PH052000000</v>
      </c>
      <c r="C70" s="59" t="str">
        <f t="shared" si="1"/>
        <v>CatanduanesBagamanoc</v>
      </c>
      <c r="D70" s="57" t="s">
        <v>429</v>
      </c>
      <c r="E70" s="57" t="s">
        <v>427</v>
      </c>
      <c r="G70" s="55">
        <v>46</v>
      </c>
      <c r="H70" s="55">
        <v>431613.00000000006</v>
      </c>
      <c r="AJ70" s="55">
        <v>68</v>
      </c>
      <c r="AK70" s="55">
        <v>17</v>
      </c>
      <c r="AL70" s="55">
        <v>87339.200000000012</v>
      </c>
      <c r="AV70" s="55">
        <v>68</v>
      </c>
      <c r="AW70" s="55">
        <v>317.03999999999996</v>
      </c>
      <c r="AX70" s="55">
        <v>7363284</v>
      </c>
      <c r="BE70" s="60">
        <v>0</v>
      </c>
      <c r="BF70" s="60">
        <v>178.5</v>
      </c>
      <c r="BG70" s="60">
        <v>2994462.8</v>
      </c>
    </row>
    <row r="71" spans="1:59" x14ac:dyDescent="0.25">
      <c r="A71" s="59" t="str">
        <f>INDEX(admin_boundaries!C:C,MATCH(region_5!C71,admin_boundaries!A:A,0))</f>
        <v>PH052002000</v>
      </c>
      <c r="B71" s="59" t="str">
        <f>INDEX(admin_boundaries!E:E,MATCH(region_5!D71,admin_boundaries!D:D,0))</f>
        <v>PH052000000</v>
      </c>
      <c r="C71" s="59" t="str">
        <f t="shared" si="1"/>
        <v>CatanduanesBaras</v>
      </c>
      <c r="D71" s="57" t="s">
        <v>429</v>
      </c>
      <c r="E71" s="57" t="s">
        <v>548</v>
      </c>
      <c r="L71" s="55">
        <v>62</v>
      </c>
      <c r="M71" s="55">
        <v>32</v>
      </c>
      <c r="N71" s="55">
        <v>75166</v>
      </c>
      <c r="O71" s="55">
        <v>103</v>
      </c>
      <c r="P71" s="55">
        <v>52.7</v>
      </c>
      <c r="Q71" s="55">
        <v>135935.80000000002</v>
      </c>
      <c r="U71" s="55">
        <v>10</v>
      </c>
      <c r="V71" s="55">
        <v>3</v>
      </c>
      <c r="W71" s="55">
        <v>11470.263359754543</v>
      </c>
      <c r="AJ71" s="55">
        <v>43</v>
      </c>
      <c r="AK71" s="55">
        <v>17.25</v>
      </c>
      <c r="AL71" s="55">
        <v>586353.37500000012</v>
      </c>
      <c r="AV71" s="55">
        <v>45</v>
      </c>
      <c r="AW71" s="55">
        <v>29.96</v>
      </c>
      <c r="AX71" s="55">
        <v>810118.4</v>
      </c>
      <c r="BE71" s="60">
        <v>0</v>
      </c>
      <c r="BF71" s="60">
        <v>46.06</v>
      </c>
      <c r="BG71" s="60">
        <v>550237.79999999993</v>
      </c>
    </row>
    <row r="72" spans="1:59" x14ac:dyDescent="0.25">
      <c r="A72" s="59" t="str">
        <f>INDEX(admin_boundaries!C:C,MATCH(region_5!C72,admin_boundaries!A:A,0))</f>
        <v>PH052003000</v>
      </c>
      <c r="B72" s="59" t="str">
        <f>INDEX(admin_boundaries!E:E,MATCH(region_5!D72,admin_boundaries!D:D,0))</f>
        <v>PH052000000</v>
      </c>
      <c r="C72" s="59" t="str">
        <f t="shared" si="1"/>
        <v>CatanduanesBato</v>
      </c>
      <c r="D72" s="57" t="s">
        <v>429</v>
      </c>
      <c r="E72" s="57" t="s">
        <v>603</v>
      </c>
      <c r="G72" s="55">
        <v>115.5</v>
      </c>
      <c r="H72" s="55">
        <v>1070732.25</v>
      </c>
      <c r="I72" s="55">
        <v>26</v>
      </c>
      <c r="J72" s="55">
        <v>13.5</v>
      </c>
      <c r="K72" s="55">
        <v>121657.95000000003</v>
      </c>
      <c r="O72" s="55">
        <v>23</v>
      </c>
      <c r="P72" s="55">
        <v>14</v>
      </c>
      <c r="Q72" s="55">
        <v>66277</v>
      </c>
      <c r="AD72" s="55">
        <v>137</v>
      </c>
      <c r="AE72" s="55">
        <v>76.5</v>
      </c>
      <c r="AF72" s="55">
        <v>526857</v>
      </c>
      <c r="AJ72" s="55">
        <v>5</v>
      </c>
      <c r="AK72" s="55">
        <v>3</v>
      </c>
      <c r="AL72" s="55">
        <v>6600</v>
      </c>
      <c r="AQ72" s="55">
        <v>89.5</v>
      </c>
      <c r="AR72" s="55">
        <v>456875</v>
      </c>
      <c r="AV72" s="55">
        <v>50</v>
      </c>
      <c r="AW72" s="55">
        <v>14.34</v>
      </c>
      <c r="AX72" s="55">
        <v>467300.79999999993</v>
      </c>
      <c r="BE72" s="60">
        <v>270</v>
      </c>
      <c r="BF72" s="60">
        <v>242</v>
      </c>
      <c r="BG72" s="60">
        <v>5708143.2000000002</v>
      </c>
    </row>
    <row r="73" spans="1:59" x14ac:dyDescent="0.25">
      <c r="A73" s="59" t="str">
        <f>INDEX(admin_boundaries!C:C,MATCH(region_5!C73,admin_boundaries!A:A,0))</f>
        <v>PH052004000</v>
      </c>
      <c r="B73" s="59" t="str">
        <f>INDEX(admin_boundaries!E:E,MATCH(region_5!D73,admin_boundaries!D:D,0))</f>
        <v>PH052000000</v>
      </c>
      <c r="C73" s="59" t="str">
        <f t="shared" si="1"/>
        <v>CatanduanesCaramoran</v>
      </c>
      <c r="D73" s="57" t="s">
        <v>429</v>
      </c>
      <c r="E73" s="57" t="s">
        <v>907</v>
      </c>
      <c r="G73" s="55">
        <v>51.25</v>
      </c>
      <c r="H73" s="55">
        <v>954528.75</v>
      </c>
      <c r="I73" s="55">
        <v>18</v>
      </c>
      <c r="J73" s="55">
        <v>20.25</v>
      </c>
      <c r="K73" s="55">
        <v>489999.32999999996</v>
      </c>
      <c r="L73" s="55">
        <v>15</v>
      </c>
      <c r="M73" s="55">
        <v>23.1</v>
      </c>
      <c r="N73" s="55">
        <v>121422.20000000001</v>
      </c>
      <c r="O73" s="55">
        <v>41</v>
      </c>
      <c r="P73" s="55">
        <v>29.65</v>
      </c>
      <c r="Q73" s="55">
        <v>109800.78</v>
      </c>
      <c r="U73" s="55">
        <v>18</v>
      </c>
      <c r="V73" s="55">
        <v>30</v>
      </c>
      <c r="W73" s="55">
        <v>172053.95039631805</v>
      </c>
      <c r="AJ73" s="55">
        <v>13</v>
      </c>
      <c r="AK73" s="55">
        <v>18.900000000000002</v>
      </c>
      <c r="AL73" s="55">
        <v>177923.20000000001</v>
      </c>
      <c r="AV73" s="55">
        <v>30</v>
      </c>
      <c r="AW73" s="55">
        <v>154.84</v>
      </c>
      <c r="AX73" s="55">
        <v>4338085.0999999996</v>
      </c>
      <c r="BE73" s="60">
        <v>0</v>
      </c>
      <c r="BF73" s="60">
        <v>44.36</v>
      </c>
      <c r="BG73" s="60">
        <v>643900.66</v>
      </c>
    </row>
    <row r="74" spans="1:59" x14ac:dyDescent="0.25">
      <c r="A74" s="59" t="str">
        <f>INDEX(admin_boundaries!C:C,MATCH(region_5!C74,admin_boundaries!A:A,0))</f>
        <v>PH052005000</v>
      </c>
      <c r="B74" s="59" t="str">
        <f>INDEX(admin_boundaries!E:E,MATCH(region_5!D74,admin_boundaries!D:D,0))</f>
        <v>PH052000000</v>
      </c>
      <c r="C74" s="59" t="str">
        <f t="shared" si="1"/>
        <v>CatanduanesGigmoto</v>
      </c>
      <c r="D74" s="57" t="s">
        <v>429</v>
      </c>
      <c r="E74" s="57" t="s">
        <v>1403</v>
      </c>
      <c r="G74" s="55">
        <v>64.13</v>
      </c>
      <c r="H74" s="55">
        <v>1021808.205</v>
      </c>
      <c r="I74" s="55">
        <v>58</v>
      </c>
      <c r="J74" s="55">
        <v>20.329999999999998</v>
      </c>
      <c r="K74" s="55">
        <v>217229.40000000002</v>
      </c>
      <c r="U74" s="55">
        <v>2</v>
      </c>
      <c r="V74" s="55">
        <v>11.88</v>
      </c>
      <c r="W74" s="55">
        <v>81457.986959856818</v>
      </c>
      <c r="AJ74" s="55">
        <v>238</v>
      </c>
      <c r="AK74" s="55">
        <v>98.5</v>
      </c>
      <c r="AL74" s="55">
        <v>195868</v>
      </c>
      <c r="AV74" s="55">
        <v>45</v>
      </c>
      <c r="AW74" s="55">
        <v>30.56</v>
      </c>
      <c r="AX74" s="55">
        <v>1558559.9999999998</v>
      </c>
      <c r="BE74" s="60">
        <v>0</v>
      </c>
      <c r="BF74" s="60">
        <v>13.7</v>
      </c>
      <c r="BG74" s="60">
        <v>175547.44</v>
      </c>
    </row>
    <row r="75" spans="1:59" x14ac:dyDescent="0.25">
      <c r="A75" s="59" t="str">
        <f>INDEX(admin_boundaries!C:C,MATCH(region_5!C75,admin_boundaries!A:A,0))</f>
        <v>PH052006000</v>
      </c>
      <c r="B75" s="59" t="str">
        <f>INDEX(admin_boundaries!E:E,MATCH(region_5!D75,admin_boundaries!D:D,0))</f>
        <v>PH052000000</v>
      </c>
      <c r="C75" s="59" t="str">
        <f t="shared" si="1"/>
        <v>CatanduanesPandan</v>
      </c>
      <c r="D75" s="57" t="s">
        <v>429</v>
      </c>
      <c r="E75" s="57" t="s">
        <v>2369</v>
      </c>
      <c r="G75" s="55">
        <v>162.55000000000001</v>
      </c>
      <c r="H75" s="55">
        <v>1141995.8250000002</v>
      </c>
      <c r="I75" s="55">
        <v>16</v>
      </c>
      <c r="J75" s="55">
        <v>10.870000000000001</v>
      </c>
      <c r="K75" s="55">
        <v>462347.63999999996</v>
      </c>
      <c r="O75" s="55">
        <v>29</v>
      </c>
      <c r="P75" s="55">
        <v>47</v>
      </c>
      <c r="Q75" s="55">
        <v>117207.99999999999</v>
      </c>
      <c r="U75" s="55">
        <v>98</v>
      </c>
      <c r="V75" s="55">
        <v>50</v>
      </c>
      <c r="W75" s="55">
        <v>248522.37279468167</v>
      </c>
      <c r="AD75" s="55">
        <v>52</v>
      </c>
      <c r="AE75" s="55">
        <v>23.25</v>
      </c>
      <c r="AF75" s="55">
        <v>212888.48</v>
      </c>
      <c r="AG75" s="55">
        <v>47</v>
      </c>
      <c r="AH75" s="55">
        <v>82.09</v>
      </c>
      <c r="AI75" s="55">
        <v>884431.125</v>
      </c>
      <c r="AJ75" s="55">
        <v>68</v>
      </c>
      <c r="AK75" s="55">
        <v>17.375</v>
      </c>
      <c r="AL75" s="55">
        <v>275132</v>
      </c>
      <c r="AV75" s="55">
        <v>157</v>
      </c>
      <c r="AW75" s="55">
        <v>55.93</v>
      </c>
      <c r="AX75" s="55">
        <v>1512347.2</v>
      </c>
      <c r="BE75" s="60">
        <v>0</v>
      </c>
      <c r="BF75" s="60">
        <v>10.68</v>
      </c>
      <c r="BG75" s="60">
        <v>196819.52</v>
      </c>
    </row>
    <row r="76" spans="1:59" x14ac:dyDescent="0.25">
      <c r="A76" s="59" t="str">
        <f>INDEX(admin_boundaries!C:C,MATCH(region_5!C76,admin_boundaries!A:A,0))</f>
        <v>PH052007000</v>
      </c>
      <c r="B76" s="59" t="str">
        <f>INDEX(admin_boundaries!E:E,MATCH(region_5!D76,admin_boundaries!D:D,0))</f>
        <v>PH052000000</v>
      </c>
      <c r="C76" s="59" t="str">
        <f t="shared" si="1"/>
        <v>CatanduanesPanganiban</v>
      </c>
      <c r="D76" s="57" t="s">
        <v>429</v>
      </c>
      <c r="E76" s="57" t="s">
        <v>2374</v>
      </c>
      <c r="AJ76" s="55">
        <v>93</v>
      </c>
      <c r="AK76" s="55">
        <v>66.8</v>
      </c>
      <c r="AL76" s="55">
        <v>186711.2</v>
      </c>
      <c r="AV76" s="55">
        <v>136</v>
      </c>
      <c r="AW76" s="55">
        <v>480.65</v>
      </c>
      <c r="AX76" s="55">
        <v>10745821.1</v>
      </c>
      <c r="BE76" s="60">
        <v>0</v>
      </c>
      <c r="BF76" s="60">
        <v>230.98000000000002</v>
      </c>
      <c r="BG76" s="60">
        <v>1268213.2000000002</v>
      </c>
    </row>
    <row r="77" spans="1:59" x14ac:dyDescent="0.25">
      <c r="A77" s="59" t="str">
        <f>INDEX(admin_boundaries!C:C,MATCH(region_5!C77,admin_boundaries!A:A,0))</f>
        <v>PH052008000</v>
      </c>
      <c r="B77" s="59" t="str">
        <f>INDEX(admin_boundaries!E:E,MATCH(region_5!D77,admin_boundaries!D:D,0))</f>
        <v>PH052000000</v>
      </c>
      <c r="C77" s="59" t="str">
        <f t="shared" si="1"/>
        <v>CatanduanesSan Andres</v>
      </c>
      <c r="D77" s="57" t="s">
        <v>429</v>
      </c>
      <c r="E77" s="57" t="s">
        <v>2671</v>
      </c>
      <c r="G77" s="55">
        <v>170</v>
      </c>
      <c r="H77" s="55">
        <v>4612567.5</v>
      </c>
      <c r="I77" s="55">
        <v>32</v>
      </c>
      <c r="J77" s="55">
        <v>25</v>
      </c>
      <c r="K77" s="55">
        <v>225292.5</v>
      </c>
      <c r="L77" s="55">
        <v>15</v>
      </c>
      <c r="M77" s="55">
        <v>15</v>
      </c>
      <c r="N77" s="55">
        <v>96840</v>
      </c>
      <c r="O77" s="55">
        <v>47</v>
      </c>
      <c r="P77" s="55">
        <v>40</v>
      </c>
      <c r="Q77" s="55">
        <v>146795</v>
      </c>
      <c r="U77" s="55">
        <v>48</v>
      </c>
      <c r="V77" s="55">
        <v>30</v>
      </c>
      <c r="W77" s="55">
        <v>114702.63359754538</v>
      </c>
      <c r="AD77" s="55">
        <v>455</v>
      </c>
      <c r="AE77" s="55">
        <v>171.3</v>
      </c>
      <c r="AF77" s="55">
        <v>2647786.4</v>
      </c>
      <c r="AJ77" s="55">
        <v>424</v>
      </c>
      <c r="AK77" s="55">
        <v>156.5</v>
      </c>
      <c r="AL77" s="55">
        <v>5845652.6399999997</v>
      </c>
      <c r="AV77" s="55">
        <v>265</v>
      </c>
      <c r="AW77" s="55">
        <v>198.93</v>
      </c>
      <c r="AX77" s="55">
        <v>4346620.5</v>
      </c>
      <c r="BE77" s="60">
        <v>0</v>
      </c>
      <c r="BF77" s="60">
        <v>152.1</v>
      </c>
      <c r="BG77" s="60">
        <v>937628.38</v>
      </c>
    </row>
    <row r="78" spans="1:59" x14ac:dyDescent="0.25">
      <c r="A78" s="59" t="str">
        <f>INDEX(admin_boundaries!C:C,MATCH(region_5!C78,admin_boundaries!A:A,0))</f>
        <v>PH052009000</v>
      </c>
      <c r="B78" s="59" t="str">
        <f>INDEX(admin_boundaries!E:E,MATCH(region_5!D78,admin_boundaries!D:D,0))</f>
        <v>PH052000000</v>
      </c>
      <c r="C78" s="59" t="str">
        <f t="shared" si="1"/>
        <v>CatanduanesSan Miguel</v>
      </c>
      <c r="D78" s="57" t="s">
        <v>429</v>
      </c>
      <c r="E78" s="57" t="s">
        <v>2781</v>
      </c>
      <c r="G78" s="55">
        <v>12.75</v>
      </c>
      <c r="H78" s="55">
        <v>115112.61</v>
      </c>
      <c r="U78" s="55">
        <v>14</v>
      </c>
      <c r="V78" s="55">
        <v>15</v>
      </c>
      <c r="W78" s="55">
        <v>57351.316798772692</v>
      </c>
      <c r="AJ78" s="55">
        <v>30</v>
      </c>
      <c r="AK78" s="55">
        <v>10</v>
      </c>
      <c r="AL78" s="55">
        <v>270400</v>
      </c>
      <c r="AQ78" s="55">
        <v>3</v>
      </c>
      <c r="AR78" s="55">
        <v>65550</v>
      </c>
      <c r="AV78" s="55">
        <v>38</v>
      </c>
      <c r="AW78" s="55">
        <v>215.24</v>
      </c>
      <c r="AX78" s="55">
        <v>5782514</v>
      </c>
      <c r="BE78" s="60">
        <v>0</v>
      </c>
      <c r="BF78" s="60">
        <v>102.42999999999999</v>
      </c>
      <c r="BG78" s="60">
        <v>572329.84</v>
      </c>
    </row>
    <row r="79" spans="1:59" x14ac:dyDescent="0.25">
      <c r="A79" s="59" t="str">
        <f>INDEX(admin_boundaries!C:C,MATCH(region_5!C79,admin_boundaries!A:A,0))</f>
        <v>PH052010000</v>
      </c>
      <c r="B79" s="59" t="str">
        <f>INDEX(admin_boundaries!E:E,MATCH(region_5!D79,admin_boundaries!D:D,0))</f>
        <v>PH052000000</v>
      </c>
      <c r="C79" s="59" t="str">
        <f t="shared" si="1"/>
        <v>CatanduanesViga</v>
      </c>
      <c r="D79" s="57" t="s">
        <v>429</v>
      </c>
      <c r="E79" s="57" t="s">
        <v>3315</v>
      </c>
      <c r="G79" s="55">
        <v>56.05</v>
      </c>
      <c r="H79" s="55">
        <v>505319.22</v>
      </c>
      <c r="L79" s="55">
        <v>49</v>
      </c>
      <c r="M79" s="55">
        <v>53</v>
      </c>
      <c r="N79" s="55">
        <v>501956</v>
      </c>
      <c r="AD79" s="55">
        <v>8</v>
      </c>
      <c r="AE79" s="55">
        <v>4</v>
      </c>
      <c r="AF79" s="55">
        <v>150080</v>
      </c>
      <c r="AJ79" s="55">
        <v>52</v>
      </c>
      <c r="AK79" s="55">
        <v>52</v>
      </c>
      <c r="AL79" s="55">
        <v>211944.99999999997</v>
      </c>
      <c r="AQ79" s="55">
        <v>56</v>
      </c>
      <c r="AR79" s="55">
        <v>382500</v>
      </c>
      <c r="AS79" s="55">
        <v>787</v>
      </c>
      <c r="AT79" s="55">
        <v>15</v>
      </c>
      <c r="AU79" s="55">
        <v>16500</v>
      </c>
      <c r="AV79" s="55">
        <v>639</v>
      </c>
      <c r="AW79" s="55">
        <v>772.25</v>
      </c>
      <c r="AX79" s="55">
        <v>18141060.5</v>
      </c>
      <c r="BE79" s="60">
        <v>0</v>
      </c>
      <c r="BF79" s="60">
        <v>286.27</v>
      </c>
      <c r="BG79" s="60">
        <v>1462190.48</v>
      </c>
    </row>
    <row r="80" spans="1:59" x14ac:dyDescent="0.25">
      <c r="A80" s="59" t="str">
        <f>INDEX(admin_boundaries!C:C,MATCH(region_5!C80,admin_boundaries!A:A,0))</f>
        <v>PH052011000</v>
      </c>
      <c r="B80" s="59" t="str">
        <f>INDEX(admin_boundaries!E:E,MATCH(region_5!D80,admin_boundaries!D:D,0))</f>
        <v>PH052000000</v>
      </c>
      <c r="C80" s="59" t="str">
        <f t="shared" si="1"/>
        <v>CatanduanesVirac</v>
      </c>
      <c r="D80" s="57" t="s">
        <v>429</v>
      </c>
      <c r="E80" s="57" t="s">
        <v>3335</v>
      </c>
      <c r="G80" s="55">
        <v>283.69</v>
      </c>
      <c r="H80" s="55">
        <v>3142876.0300000003</v>
      </c>
      <c r="I80" s="55">
        <v>44</v>
      </c>
      <c r="J80" s="55">
        <v>77.77</v>
      </c>
      <c r="K80" s="55">
        <v>700967.97</v>
      </c>
      <c r="L80" s="55">
        <v>39</v>
      </c>
      <c r="M80" s="55">
        <v>44.980000000000004</v>
      </c>
      <c r="N80" s="55">
        <v>624654.28</v>
      </c>
      <c r="O80" s="55">
        <v>19</v>
      </c>
      <c r="P80" s="55">
        <v>25</v>
      </c>
      <c r="Q80" s="55">
        <v>120890</v>
      </c>
      <c r="AD80" s="55">
        <v>405</v>
      </c>
      <c r="AE80" s="55">
        <v>329.43</v>
      </c>
      <c r="AF80" s="55">
        <v>2787811.04</v>
      </c>
      <c r="AJ80" s="55">
        <v>545</v>
      </c>
      <c r="AK80" s="55">
        <v>444.99</v>
      </c>
      <c r="AL80" s="55">
        <v>6938890.4249999998</v>
      </c>
      <c r="AQ80" s="55">
        <v>110.25</v>
      </c>
      <c r="AR80" s="55">
        <v>639931.875</v>
      </c>
      <c r="AV80" s="55">
        <v>1874.0100000000002</v>
      </c>
      <c r="AW80" s="55">
        <v>1249.3400000000001</v>
      </c>
      <c r="AX80" s="55">
        <v>43066630.5</v>
      </c>
      <c r="BE80" s="60">
        <v>0</v>
      </c>
      <c r="BF80" s="60">
        <v>313.75</v>
      </c>
      <c r="BG80" s="60">
        <v>1780980.6</v>
      </c>
    </row>
    <row r="81" spans="1:59" x14ac:dyDescent="0.25">
      <c r="A81" s="59" t="str">
        <f>INDEX(admin_boundaries!C:C,MATCH(region_5!C81,admin_boundaries!A:A,0))</f>
        <v>PH054111000</v>
      </c>
      <c r="B81" s="59" t="str">
        <f>INDEX(admin_boundaries!E:E,MATCH(region_5!D81,admin_boundaries!D:D,0))</f>
        <v>PH054100000</v>
      </c>
      <c r="C81" s="59" t="str">
        <f t="shared" si="1"/>
        <v>MasbateCity of Masbate</v>
      </c>
      <c r="D81" s="59" t="s">
        <v>340</v>
      </c>
      <c r="E81" s="57" t="s">
        <v>1051</v>
      </c>
      <c r="AD81" s="55">
        <v>0</v>
      </c>
      <c r="AE81" s="55">
        <v>30</v>
      </c>
      <c r="AF81" s="55">
        <v>1243200</v>
      </c>
      <c r="AS81" s="55">
        <v>162</v>
      </c>
      <c r="AT81" s="55">
        <v>42.253</v>
      </c>
      <c r="AU81" s="55">
        <v>478110.56</v>
      </c>
      <c r="BB81" s="55">
        <v>131.25</v>
      </c>
      <c r="BC81" s="55">
        <v>87.5</v>
      </c>
      <c r="BD81" s="55">
        <v>0</v>
      </c>
      <c r="BE81" s="60" t="s">
        <v>3728</v>
      </c>
      <c r="BF81" s="60" t="s">
        <v>3728</v>
      </c>
      <c r="BG81" s="60" t="s">
        <v>3728</v>
      </c>
    </row>
    <row r="82" spans="1:59" x14ac:dyDescent="0.25">
      <c r="A82" s="59" t="str">
        <f>INDEX(admin_boundaries!C:C,MATCH(region_5!C82,admin_boundaries!A:A,0))</f>
        <v>PH054101000</v>
      </c>
      <c r="B82" s="59" t="str">
        <f>INDEX(admin_boundaries!E:E,MATCH(region_5!D82,admin_boundaries!D:D,0))</f>
        <v>PH054100000</v>
      </c>
      <c r="C82" s="59" t="str">
        <f t="shared" si="1"/>
        <v>MasbateAroroy</v>
      </c>
      <c r="D82" s="59" t="s">
        <v>340</v>
      </c>
      <c r="E82" s="57" t="s">
        <v>338</v>
      </c>
      <c r="AD82" s="55">
        <v>186</v>
      </c>
      <c r="AE82" s="55">
        <v>264.5</v>
      </c>
      <c r="AF82" s="55">
        <v>10960880</v>
      </c>
      <c r="AJ82" s="55">
        <v>417</v>
      </c>
      <c r="AK82" s="55">
        <v>413.4</v>
      </c>
      <c r="AL82" s="55">
        <v>14707800</v>
      </c>
      <c r="BB82" s="55">
        <v>60</v>
      </c>
      <c r="BC82" s="55">
        <v>40</v>
      </c>
      <c r="BD82" s="55">
        <v>390320.00000000006</v>
      </c>
      <c r="BE82" s="60">
        <v>137</v>
      </c>
      <c r="BF82" s="60">
        <v>114.04</v>
      </c>
      <c r="BG82" s="60">
        <v>2491774</v>
      </c>
    </row>
    <row r="83" spans="1:59" x14ac:dyDescent="0.25">
      <c r="A83" s="59" t="str">
        <f>INDEX(admin_boundaries!C:C,MATCH(region_5!C83,admin_boundaries!A:A,0))</f>
        <v>PH054102000</v>
      </c>
      <c r="B83" s="59" t="str">
        <f>INDEX(admin_boundaries!E:E,MATCH(region_5!D83,admin_boundaries!D:D,0))</f>
        <v>PH054100000</v>
      </c>
      <c r="C83" s="59" t="str">
        <f t="shared" si="1"/>
        <v>MasbateBaleno</v>
      </c>
      <c r="D83" s="59" t="s">
        <v>340</v>
      </c>
      <c r="E83" s="57" t="s">
        <v>475</v>
      </c>
      <c r="AS83" s="55">
        <v>71</v>
      </c>
      <c r="AT83" s="55">
        <v>63.5</v>
      </c>
      <c r="AU83" s="55">
        <v>111832.40000000001</v>
      </c>
      <c r="BB83" s="55">
        <v>9</v>
      </c>
      <c r="BC83" s="55">
        <v>6</v>
      </c>
      <c r="BD83" s="55">
        <v>234192</v>
      </c>
      <c r="BE83" s="60" t="s">
        <v>3728</v>
      </c>
      <c r="BF83" s="60" t="s">
        <v>3728</v>
      </c>
      <c r="BG83" s="60" t="s">
        <v>3728</v>
      </c>
    </row>
    <row r="84" spans="1:59" x14ac:dyDescent="0.25">
      <c r="A84" s="59" t="str">
        <f>INDEX(admin_boundaries!C:C,MATCH(region_5!C84,admin_boundaries!A:A,0))</f>
        <v>PH054103000</v>
      </c>
      <c r="B84" s="59" t="str">
        <f>INDEX(admin_boundaries!E:E,MATCH(region_5!D84,admin_boundaries!D:D,0))</f>
        <v>PH054100000</v>
      </c>
      <c r="C84" s="59" t="str">
        <f t="shared" si="1"/>
        <v>MasbateBalud</v>
      </c>
      <c r="D84" s="59" t="s">
        <v>340</v>
      </c>
      <c r="E84" s="57" t="s">
        <v>501</v>
      </c>
      <c r="AJ84" s="55">
        <v>180</v>
      </c>
      <c r="AK84" s="55">
        <v>180</v>
      </c>
      <c r="AL84" s="55">
        <v>5530600</v>
      </c>
      <c r="AS84" s="55">
        <v>60</v>
      </c>
      <c r="AT84" s="55">
        <v>60</v>
      </c>
      <c r="AU84" s="55">
        <v>433920</v>
      </c>
      <c r="BB84" s="55">
        <v>171.75</v>
      </c>
      <c r="BC84" s="55">
        <v>114.5</v>
      </c>
      <c r="BD84" s="55">
        <v>625741</v>
      </c>
      <c r="BE84" s="60">
        <v>171</v>
      </c>
      <c r="BF84" s="60">
        <v>142.77000000000001</v>
      </c>
      <c r="BG84" s="60">
        <v>3860500.8000000003</v>
      </c>
    </row>
    <row r="85" spans="1:59" x14ac:dyDescent="0.25">
      <c r="A85" s="59" t="str">
        <f>INDEX(admin_boundaries!C:C,MATCH(region_5!C85,admin_boundaries!A:A,0))</f>
        <v>PH054104000</v>
      </c>
      <c r="B85" s="59" t="str">
        <f>INDEX(admin_boundaries!E:E,MATCH(region_5!D85,admin_boundaries!D:D,0))</f>
        <v>PH054100000</v>
      </c>
      <c r="C85" s="59" t="str">
        <f t="shared" si="1"/>
        <v>MasbateBatuan</v>
      </c>
      <c r="D85" s="59" t="s">
        <v>340</v>
      </c>
      <c r="E85" s="57" t="s">
        <v>607</v>
      </c>
      <c r="Y85" s="55">
        <v>2.5</v>
      </c>
      <c r="Z85" s="55">
        <v>300</v>
      </c>
      <c r="AD85" s="55">
        <v>0</v>
      </c>
      <c r="AE85" s="55">
        <v>92</v>
      </c>
      <c r="AF85" s="55">
        <v>3812480</v>
      </c>
      <c r="AJ85" s="55">
        <v>30</v>
      </c>
      <c r="AK85" s="55">
        <v>30</v>
      </c>
      <c r="AL85" s="55">
        <v>1254600</v>
      </c>
      <c r="BB85" s="55">
        <v>60</v>
      </c>
      <c r="BC85" s="55">
        <v>40</v>
      </c>
      <c r="BD85" s="55">
        <v>216320</v>
      </c>
      <c r="BE85" s="60" t="s">
        <v>3728</v>
      </c>
      <c r="BF85" s="60" t="s">
        <v>3728</v>
      </c>
      <c r="BG85" s="60" t="s">
        <v>3728</v>
      </c>
    </row>
    <row r="86" spans="1:59" x14ac:dyDescent="0.25">
      <c r="A86" s="59" t="str">
        <f>INDEX(admin_boundaries!C:C,MATCH(region_5!C86,admin_boundaries!A:A,0))</f>
        <v>PH054105000</v>
      </c>
      <c r="B86" s="59" t="str">
        <f>INDEX(admin_boundaries!E:E,MATCH(region_5!D86,admin_boundaries!D:D,0))</f>
        <v>PH054100000</v>
      </c>
      <c r="C86" s="59" t="str">
        <f t="shared" si="1"/>
        <v>MasbateCataingan</v>
      </c>
      <c r="D86" s="59" t="s">
        <v>340</v>
      </c>
      <c r="E86" s="57" t="s">
        <v>937</v>
      </c>
      <c r="AD86" s="55">
        <v>0</v>
      </c>
      <c r="AE86" s="55">
        <v>231</v>
      </c>
      <c r="AF86" s="55">
        <v>9572640</v>
      </c>
      <c r="AJ86" s="55">
        <v>200</v>
      </c>
      <c r="AK86" s="55">
        <v>200</v>
      </c>
      <c r="AL86" s="55">
        <v>440000</v>
      </c>
      <c r="BB86" s="55">
        <v>25.5</v>
      </c>
      <c r="BC86" s="55">
        <v>17</v>
      </c>
      <c r="BD86" s="55">
        <v>91936</v>
      </c>
      <c r="BE86" s="60">
        <v>12</v>
      </c>
      <c r="BF86" s="60">
        <v>12.79</v>
      </c>
      <c r="BG86" s="60">
        <v>647941.39999999991</v>
      </c>
    </row>
    <row r="87" spans="1:59" x14ac:dyDescent="0.25">
      <c r="A87" s="59" t="str">
        <f>INDEX(admin_boundaries!C:C,MATCH(region_5!C87,admin_boundaries!A:A,0))</f>
        <v>PH054106000</v>
      </c>
      <c r="B87" s="59" t="str">
        <f>INDEX(admin_boundaries!E:E,MATCH(region_5!D87,admin_boundaries!D:D,0))</f>
        <v>PH054100000</v>
      </c>
      <c r="C87" s="59" t="str">
        <f t="shared" si="1"/>
        <v>MasbateCawayan</v>
      </c>
      <c r="D87" s="59" t="s">
        <v>340</v>
      </c>
      <c r="E87" s="57" t="s">
        <v>960</v>
      </c>
      <c r="AS87" s="55">
        <v>272</v>
      </c>
      <c r="AT87" s="55">
        <v>560</v>
      </c>
      <c r="AU87" s="55">
        <v>4469600</v>
      </c>
      <c r="BE87" s="60">
        <v>0</v>
      </c>
      <c r="BF87" s="60">
        <v>43.42</v>
      </c>
      <c r="BG87" s="60">
        <v>2199657.2000000002</v>
      </c>
    </row>
    <row r="88" spans="1:59" x14ac:dyDescent="0.25">
      <c r="A88" s="59" t="str">
        <f>INDEX(admin_boundaries!C:C,MATCH(region_5!C88,admin_boundaries!A:A,0))</f>
        <v>PH054107000</v>
      </c>
      <c r="B88" s="59" t="str">
        <f>INDEX(admin_boundaries!E:E,MATCH(region_5!D88,admin_boundaries!D:D,0))</f>
        <v>PH054100000</v>
      </c>
      <c r="C88" s="59" t="str">
        <f t="shared" si="1"/>
        <v>MasbateClaveria</v>
      </c>
      <c r="D88" s="59" t="s">
        <v>340</v>
      </c>
      <c r="E88" s="57" t="s">
        <v>1124</v>
      </c>
      <c r="O88" s="55">
        <v>234</v>
      </c>
      <c r="P88" s="55">
        <v>181</v>
      </c>
      <c r="Q88" s="55">
        <v>797524</v>
      </c>
      <c r="BE88" s="60" t="s">
        <v>3728</v>
      </c>
      <c r="BF88" s="60" t="s">
        <v>3728</v>
      </c>
      <c r="BG88" s="60" t="s">
        <v>3728</v>
      </c>
    </row>
    <row r="89" spans="1:59" x14ac:dyDescent="0.25">
      <c r="A89" s="59" t="str">
        <f>INDEX(admin_boundaries!C:C,MATCH(region_5!C89,admin_boundaries!A:A,0))</f>
        <v>PH054108000</v>
      </c>
      <c r="B89" s="59" t="str">
        <f>INDEX(admin_boundaries!E:E,MATCH(region_5!D89,admin_boundaries!D:D,0))</f>
        <v>PH054100000</v>
      </c>
      <c r="C89" s="59" t="str">
        <f t="shared" si="1"/>
        <v>MasbateDimasalang</v>
      </c>
      <c r="D89" s="59" t="s">
        <v>340</v>
      </c>
      <c r="E89" s="57" t="s">
        <v>1252</v>
      </c>
      <c r="AD89" s="55">
        <v>0</v>
      </c>
      <c r="AE89" s="55">
        <v>60</v>
      </c>
      <c r="AF89" s="55">
        <v>2486400</v>
      </c>
      <c r="BB89" s="55">
        <v>405</v>
      </c>
      <c r="BC89" s="55">
        <v>270</v>
      </c>
      <c r="BD89" s="55">
        <v>1943600.0000000002</v>
      </c>
      <c r="BE89" s="60" t="s">
        <v>3728</v>
      </c>
      <c r="BF89" s="60" t="s">
        <v>3728</v>
      </c>
      <c r="BG89" s="60" t="s">
        <v>3728</v>
      </c>
    </row>
    <row r="90" spans="1:59" x14ac:dyDescent="0.25">
      <c r="A90" s="59" t="str">
        <f>INDEX(admin_boundaries!C:C,MATCH(region_5!C90,admin_boundaries!A:A,0))</f>
        <v>PH054109000</v>
      </c>
      <c r="B90" s="59" t="str">
        <f>INDEX(admin_boundaries!E:E,MATCH(region_5!D90,admin_boundaries!D:D,0))</f>
        <v>PH054100000</v>
      </c>
      <c r="C90" s="59" t="str">
        <f t="shared" si="1"/>
        <v>MasbateEsperanza</v>
      </c>
      <c r="D90" s="59" t="s">
        <v>340</v>
      </c>
      <c r="E90" s="57" t="s">
        <v>1342</v>
      </c>
      <c r="BE90" s="60" t="s">
        <v>3728</v>
      </c>
      <c r="BF90" s="60" t="s">
        <v>3728</v>
      </c>
      <c r="BG90" s="60" t="s">
        <v>3728</v>
      </c>
    </row>
    <row r="91" spans="1:59" x14ac:dyDescent="0.25">
      <c r="A91" s="59" t="str">
        <f>INDEX(admin_boundaries!C:C,MATCH(region_5!C91,admin_boundaries!A:A,0))</f>
        <v>PH054110000</v>
      </c>
      <c r="B91" s="59" t="str">
        <f>INDEX(admin_boundaries!E:E,MATCH(region_5!D91,admin_boundaries!D:D,0))</f>
        <v>PH054100000</v>
      </c>
      <c r="C91" s="59" t="str">
        <f t="shared" si="1"/>
        <v>MasbateMandaon</v>
      </c>
      <c r="D91" s="59" t="s">
        <v>340</v>
      </c>
      <c r="E91" s="57" t="s">
        <v>2039</v>
      </c>
      <c r="AJ91" s="55">
        <v>342</v>
      </c>
      <c r="AK91" s="55">
        <v>407</v>
      </c>
      <c r="AL91" s="55">
        <v>16022240</v>
      </c>
      <c r="BB91" s="55">
        <v>18</v>
      </c>
      <c r="BC91" s="55">
        <v>12</v>
      </c>
      <c r="BD91" s="55">
        <v>64896.000000000007</v>
      </c>
      <c r="BE91" s="60">
        <v>48</v>
      </c>
      <c r="BF91" s="60">
        <v>39.68</v>
      </c>
      <c r="BG91" s="60">
        <v>1072947.2</v>
      </c>
    </row>
    <row r="92" spans="1:59" x14ac:dyDescent="0.25">
      <c r="A92" s="59" t="str">
        <f>INDEX(admin_boundaries!C:C,MATCH(region_5!C92,admin_boundaries!A:A,0))</f>
        <v>PH054112000</v>
      </c>
      <c r="B92" s="59" t="str">
        <f>INDEX(admin_boundaries!E:E,MATCH(region_5!D92,admin_boundaries!D:D,0))</f>
        <v>PH054100000</v>
      </c>
      <c r="C92" s="59" t="str">
        <f t="shared" si="1"/>
        <v>MasbateMilagros</v>
      </c>
      <c r="D92" s="59" t="s">
        <v>340</v>
      </c>
      <c r="E92" s="57" t="s">
        <v>2158</v>
      </c>
      <c r="AJ92" s="55">
        <v>245</v>
      </c>
      <c r="AK92" s="55">
        <v>243.95</v>
      </c>
      <c r="AL92" s="55">
        <v>5330307.5</v>
      </c>
      <c r="AP92" s="55">
        <v>0</v>
      </c>
      <c r="AQ92" s="55">
        <v>51</v>
      </c>
      <c r="AR92" s="55">
        <v>62700</v>
      </c>
      <c r="BE92" s="60">
        <v>124</v>
      </c>
      <c r="BF92" s="60">
        <v>83</v>
      </c>
      <c r="BG92" s="60">
        <v>1813550</v>
      </c>
    </row>
    <row r="93" spans="1:59" x14ac:dyDescent="0.25">
      <c r="A93" s="59" t="str">
        <f>INDEX(admin_boundaries!C:C,MATCH(region_5!C93,admin_boundaries!A:A,0))</f>
        <v>PH054113000</v>
      </c>
      <c r="B93" s="59" t="str">
        <f>INDEX(admin_boundaries!E:E,MATCH(region_5!D93,admin_boundaries!D:D,0))</f>
        <v>PH054100000</v>
      </c>
      <c r="C93" s="59" t="str">
        <f t="shared" si="1"/>
        <v>MasbateMobo</v>
      </c>
      <c r="D93" s="59" t="s">
        <v>340</v>
      </c>
      <c r="E93" s="57" t="s">
        <v>2172</v>
      </c>
      <c r="AJ93" s="55">
        <v>45</v>
      </c>
      <c r="AK93" s="55">
        <v>45</v>
      </c>
      <c r="AL93" s="55">
        <v>888200</v>
      </c>
      <c r="AS93" s="55">
        <v>32</v>
      </c>
      <c r="AT93" s="55">
        <v>25</v>
      </c>
      <c r="AU93" s="55">
        <v>239450</v>
      </c>
      <c r="BB93" s="55">
        <v>112.5</v>
      </c>
      <c r="BC93" s="55">
        <v>75</v>
      </c>
      <c r="BD93" s="55">
        <v>427350</v>
      </c>
      <c r="BE93" s="60">
        <v>10</v>
      </c>
      <c r="BF93" s="60">
        <v>15</v>
      </c>
      <c r="BG93" s="60">
        <v>327750</v>
      </c>
    </row>
    <row r="94" spans="1:59" x14ac:dyDescent="0.25">
      <c r="A94" s="59" t="str">
        <f>INDEX(admin_boundaries!C:C,MATCH(region_5!C94,admin_boundaries!A:A,0))</f>
        <v>PH054114000</v>
      </c>
      <c r="B94" s="59" t="str">
        <f>INDEX(admin_boundaries!E:E,MATCH(region_5!D94,admin_boundaries!D:D,0))</f>
        <v>PH054100000</v>
      </c>
      <c r="C94" s="59" t="str">
        <f t="shared" si="1"/>
        <v>MasbateMonreal</v>
      </c>
      <c r="D94" s="59" t="s">
        <v>340</v>
      </c>
      <c r="E94" s="57" t="s">
        <v>2186</v>
      </c>
      <c r="O94" s="55">
        <v>136</v>
      </c>
      <c r="P94" s="55">
        <v>23</v>
      </c>
      <c r="Q94" s="55">
        <v>177540</v>
      </c>
      <c r="BE94" s="60" t="s">
        <v>3728</v>
      </c>
      <c r="BF94" s="60" t="s">
        <v>3728</v>
      </c>
      <c r="BG94" s="60" t="s">
        <v>3728</v>
      </c>
    </row>
    <row r="95" spans="1:59" x14ac:dyDescent="0.25">
      <c r="A95" s="59" t="str">
        <f>INDEX(admin_boundaries!C:C,MATCH(region_5!C95,admin_boundaries!A:A,0))</f>
        <v>PH054115000</v>
      </c>
      <c r="B95" s="59" t="str">
        <f>INDEX(admin_boundaries!E:E,MATCH(region_5!D95,admin_boundaries!D:D,0))</f>
        <v>PH054100000</v>
      </c>
      <c r="C95" s="59" t="str">
        <f t="shared" si="1"/>
        <v>MasbatePalanas</v>
      </c>
      <c r="D95" s="59" t="s">
        <v>340</v>
      </c>
      <c r="E95" s="57" t="s">
        <v>2337</v>
      </c>
      <c r="P95" s="55">
        <v>70</v>
      </c>
      <c r="Q95" s="55">
        <v>16800</v>
      </c>
      <c r="AJ95" s="55">
        <v>70</v>
      </c>
      <c r="AK95" s="55">
        <v>394</v>
      </c>
      <c r="AL95" s="55">
        <v>1659200</v>
      </c>
      <c r="BB95" s="55">
        <v>217.5</v>
      </c>
      <c r="BC95" s="55">
        <v>145</v>
      </c>
      <c r="BD95" s="55">
        <v>655548</v>
      </c>
      <c r="BE95" s="60" t="s">
        <v>3728</v>
      </c>
      <c r="BF95" s="60" t="s">
        <v>3728</v>
      </c>
      <c r="BG95" s="60" t="s">
        <v>3728</v>
      </c>
    </row>
    <row r="96" spans="1:59" x14ac:dyDescent="0.25">
      <c r="A96" s="59" t="str">
        <f>INDEX(admin_boundaries!C:C,MATCH(region_5!C96,admin_boundaries!A:A,0))</f>
        <v>PH054116000</v>
      </c>
      <c r="B96" s="59" t="str">
        <f>INDEX(admin_boundaries!E:E,MATCH(region_5!D96,admin_boundaries!D:D,0))</f>
        <v>PH054100000</v>
      </c>
      <c r="C96" s="59" t="str">
        <f t="shared" si="1"/>
        <v>MasbatePio V. Corpuz</v>
      </c>
      <c r="D96" s="59" t="s">
        <v>340</v>
      </c>
      <c r="E96" s="57" t="s">
        <v>2491</v>
      </c>
      <c r="AE96" s="55">
        <v>50</v>
      </c>
      <c r="AF96" s="55">
        <v>2072000</v>
      </c>
      <c r="BE96" s="60" t="s">
        <v>3728</v>
      </c>
      <c r="BF96" s="60" t="s">
        <v>3728</v>
      </c>
      <c r="BG96" s="60" t="s">
        <v>3728</v>
      </c>
    </row>
    <row r="97" spans="1:59" x14ac:dyDescent="0.25">
      <c r="A97" s="59" t="str">
        <f>INDEX(admin_boundaries!C:C,MATCH(region_5!C97,admin_boundaries!A:A,0))</f>
        <v>PH054117000</v>
      </c>
      <c r="B97" s="59" t="str">
        <f>INDEX(admin_boundaries!E:E,MATCH(region_5!D97,admin_boundaries!D:D,0))</f>
        <v>PH054100000</v>
      </c>
      <c r="C97" s="59" t="str">
        <f t="shared" si="1"/>
        <v>MasbatePlacer</v>
      </c>
      <c r="D97" s="59" t="s">
        <v>340</v>
      </c>
      <c r="E97" s="57" t="s">
        <v>2496</v>
      </c>
      <c r="BE97" s="60" t="s">
        <v>3728</v>
      </c>
      <c r="BF97" s="60" t="s">
        <v>3728</v>
      </c>
      <c r="BG97" s="60" t="s">
        <v>3728</v>
      </c>
    </row>
    <row r="98" spans="1:59" x14ac:dyDescent="0.25">
      <c r="A98" s="59" t="str">
        <f>INDEX(admin_boundaries!C:C,MATCH(region_5!C98,admin_boundaries!A:A,0))</f>
        <v>PH054118000</v>
      </c>
      <c r="B98" s="59" t="str">
        <f>INDEX(admin_boundaries!E:E,MATCH(region_5!D98,admin_boundaries!D:D,0))</f>
        <v>PH054100000</v>
      </c>
      <c r="C98" s="59" t="str">
        <f t="shared" si="1"/>
        <v>MasbateSan Fernando</v>
      </c>
      <c r="D98" s="59" t="s">
        <v>340</v>
      </c>
      <c r="E98" s="57" t="s">
        <v>2700</v>
      </c>
      <c r="AD98" s="55">
        <v>0</v>
      </c>
      <c r="AE98" s="55">
        <v>13.2</v>
      </c>
      <c r="AF98" s="55">
        <v>336492.79999999993</v>
      </c>
      <c r="BB98" s="55">
        <v>93</v>
      </c>
      <c r="BC98" s="55">
        <v>62</v>
      </c>
      <c r="BD98" s="55">
        <v>2037184</v>
      </c>
      <c r="BE98" s="60">
        <v>172</v>
      </c>
      <c r="BF98" s="60">
        <v>179.08999999999997</v>
      </c>
      <c r="BG98" s="60">
        <v>4044179</v>
      </c>
    </row>
    <row r="99" spans="1:59" x14ac:dyDescent="0.25">
      <c r="A99" s="59" t="str">
        <f>INDEX(admin_boundaries!C:C,MATCH(region_5!C99,admin_boundaries!A:A,0))</f>
        <v>PH054119000</v>
      </c>
      <c r="B99" s="59" t="str">
        <f>INDEX(admin_boundaries!E:E,MATCH(region_5!D99,admin_boundaries!D:D,0))</f>
        <v>PH054100000</v>
      </c>
      <c r="C99" s="59" t="str">
        <f t="shared" si="1"/>
        <v>MasbateSan Jacinto</v>
      </c>
      <c r="D99" s="59" t="s">
        <v>340</v>
      </c>
      <c r="E99" s="57" t="s">
        <v>2729</v>
      </c>
      <c r="AD99" s="55">
        <v>0</v>
      </c>
      <c r="AE99" s="55">
        <v>5</v>
      </c>
      <c r="AF99" s="55">
        <v>207200</v>
      </c>
      <c r="AS99" s="55">
        <v>10</v>
      </c>
      <c r="AT99" s="55">
        <v>10</v>
      </c>
      <c r="AU99" s="55">
        <v>435200</v>
      </c>
      <c r="BE99" s="60">
        <v>0</v>
      </c>
      <c r="BF99" s="60">
        <v>8.2100000000000009</v>
      </c>
      <c r="BG99" s="60">
        <v>44399.680000000008</v>
      </c>
    </row>
    <row r="100" spans="1:59" x14ac:dyDescent="0.25">
      <c r="A100" s="59" t="str">
        <f>INDEX(admin_boundaries!C:C,MATCH(region_5!C100,admin_boundaries!A:A,0))</f>
        <v>PH054120000</v>
      </c>
      <c r="B100" s="59" t="str">
        <f>INDEX(admin_boundaries!E:E,MATCH(region_5!D100,admin_boundaries!D:D,0))</f>
        <v>PH054100000</v>
      </c>
      <c r="C100" s="59" t="str">
        <f t="shared" si="1"/>
        <v>MasbateSan Pascual</v>
      </c>
      <c r="D100" s="59" t="s">
        <v>340</v>
      </c>
      <c r="E100" s="57" t="s">
        <v>2803</v>
      </c>
      <c r="BE100" s="60" t="s">
        <v>3728</v>
      </c>
      <c r="BF100" s="60" t="s">
        <v>3728</v>
      </c>
      <c r="BG100" s="60" t="s">
        <v>3728</v>
      </c>
    </row>
    <row r="101" spans="1:59" x14ac:dyDescent="0.25">
      <c r="A101" s="59" t="str">
        <f>INDEX(admin_boundaries!C:C,MATCH(region_5!C101,admin_boundaries!A:A,0))</f>
        <v>PH054121000</v>
      </c>
      <c r="B101" s="59" t="str">
        <f>INDEX(admin_boundaries!E:E,MATCH(region_5!D101,admin_boundaries!D:D,0))</f>
        <v>PH054100000</v>
      </c>
      <c r="C101" s="59" t="str">
        <f t="shared" si="1"/>
        <v>MasbateUson</v>
      </c>
      <c r="D101" s="59" t="s">
        <v>340</v>
      </c>
      <c r="E101" s="57" t="s">
        <v>3295</v>
      </c>
      <c r="P101" s="55">
        <v>15</v>
      </c>
      <c r="Q101" s="55">
        <v>38220</v>
      </c>
      <c r="AD101" s="55">
        <v>0</v>
      </c>
      <c r="AE101" s="55">
        <v>20</v>
      </c>
      <c r="AF101" s="55">
        <v>828800</v>
      </c>
      <c r="AJ101" s="55">
        <v>36</v>
      </c>
      <c r="AK101" s="55">
        <v>36</v>
      </c>
      <c r="AL101" s="55">
        <v>79200</v>
      </c>
      <c r="BB101" s="55">
        <v>93</v>
      </c>
      <c r="BC101" s="55">
        <v>62</v>
      </c>
      <c r="BD101" s="55">
        <v>2546480</v>
      </c>
      <c r="BE101" s="60">
        <v>0</v>
      </c>
      <c r="BF101" s="60">
        <v>506.32000000000005</v>
      </c>
      <c r="BG101" s="60">
        <v>16279882.699999999</v>
      </c>
    </row>
    <row r="102" spans="1:59" x14ac:dyDescent="0.25">
      <c r="A102" s="59" t="str">
        <f>INDEX(admin_boundaries!C:C,MATCH(region_5!C102,admin_boundaries!A:A,0))</f>
        <v>PH056216000</v>
      </c>
      <c r="B102" s="59" t="str">
        <f>INDEX(admin_boundaries!E:E,MATCH(region_5!D102,admin_boundaries!D:D,0))</f>
        <v>PH056200000</v>
      </c>
      <c r="C102" s="59" t="str">
        <f t="shared" si="1"/>
        <v>SorsogonCity of sorsogon</v>
      </c>
      <c r="D102" s="59" t="s">
        <v>555</v>
      </c>
      <c r="E102" s="57" t="s">
        <v>3727</v>
      </c>
      <c r="L102" s="55">
        <v>35</v>
      </c>
      <c r="M102" s="55">
        <v>24.11</v>
      </c>
      <c r="N102" s="55">
        <v>59534.775000000001</v>
      </c>
      <c r="O102" s="55">
        <v>87</v>
      </c>
      <c r="P102" s="55">
        <v>68.36</v>
      </c>
      <c r="Q102" s="55">
        <v>330823.82</v>
      </c>
      <c r="U102" s="55">
        <v>495</v>
      </c>
      <c r="V102" s="55">
        <v>383.81000000000006</v>
      </c>
      <c r="W102" s="55">
        <v>5318874.0727922237</v>
      </c>
      <c r="AE102" s="55">
        <v>778</v>
      </c>
      <c r="AF102" s="55">
        <v>5783652</v>
      </c>
      <c r="AS102" s="55">
        <v>899</v>
      </c>
      <c r="AT102" s="55">
        <v>700</v>
      </c>
      <c r="AU102" s="55">
        <v>2983400.0000000005</v>
      </c>
      <c r="BE102" s="60" t="s">
        <v>3728</v>
      </c>
      <c r="BF102" s="60" t="s">
        <v>3728</v>
      </c>
      <c r="BG102" s="60" t="s">
        <v>3728</v>
      </c>
    </row>
    <row r="103" spans="1:59" x14ac:dyDescent="0.25">
      <c r="A103" s="59" t="str">
        <f>INDEX(admin_boundaries!C:C,MATCH(region_5!C103,admin_boundaries!A:A,0))</f>
        <v>PH056202000</v>
      </c>
      <c r="B103" s="59" t="str">
        <f>INDEX(admin_boundaries!E:E,MATCH(region_5!D103,admin_boundaries!D:D,0))</f>
        <v>PH056200000</v>
      </c>
      <c r="C103" s="59" t="str">
        <f t="shared" si="1"/>
        <v>SorsogonBarcelona</v>
      </c>
      <c r="D103" s="59" t="s">
        <v>555</v>
      </c>
      <c r="E103" s="57" t="s">
        <v>553</v>
      </c>
      <c r="U103" s="55">
        <v>270</v>
      </c>
      <c r="V103" s="55">
        <v>177</v>
      </c>
      <c r="W103" s="55">
        <v>2126093.403326306</v>
      </c>
      <c r="AS103" s="55">
        <v>410</v>
      </c>
      <c r="AT103" s="55">
        <v>415.5</v>
      </c>
      <c r="AU103" s="55">
        <v>914100</v>
      </c>
      <c r="BB103" s="55">
        <v>0.5</v>
      </c>
      <c r="BC103" s="55">
        <v>0.75</v>
      </c>
      <c r="BD103" s="55">
        <v>13110.000000000002</v>
      </c>
      <c r="BE103" s="60">
        <v>287</v>
      </c>
      <c r="BF103" s="60">
        <v>238.86</v>
      </c>
      <c r="BG103" s="60">
        <v>18881883</v>
      </c>
    </row>
    <row r="104" spans="1:59" x14ac:dyDescent="0.25">
      <c r="A104" s="59" t="str">
        <f>INDEX(admin_boundaries!C:C,MATCH(region_5!C104,admin_boundaries!A:A,0))</f>
        <v>PH056203000</v>
      </c>
      <c r="B104" s="59" t="str">
        <f>INDEX(admin_boundaries!E:E,MATCH(region_5!D104,admin_boundaries!D:D,0))</f>
        <v>PH056200000</v>
      </c>
      <c r="C104" s="59" t="str">
        <f t="shared" si="1"/>
        <v>SorsogonBulan</v>
      </c>
      <c r="D104" s="59" t="s">
        <v>555</v>
      </c>
      <c r="E104" s="57" t="s">
        <v>745</v>
      </c>
      <c r="G104" s="55">
        <v>335</v>
      </c>
      <c r="H104" s="55">
        <v>2998417.5</v>
      </c>
      <c r="L104" s="55">
        <v>142</v>
      </c>
      <c r="M104" s="55">
        <v>104.89999999999999</v>
      </c>
      <c r="N104" s="55">
        <v>523150</v>
      </c>
      <c r="O104" s="55">
        <v>337</v>
      </c>
      <c r="P104" s="55">
        <v>390.18</v>
      </c>
      <c r="Q104" s="55">
        <v>1910883.4000000001</v>
      </c>
      <c r="U104" s="55">
        <v>109</v>
      </c>
      <c r="V104" s="55">
        <v>84.19</v>
      </c>
      <c r="W104" s="55">
        <v>643345.01423049881</v>
      </c>
      <c r="AD104" s="55">
        <v>265</v>
      </c>
      <c r="AE104" s="55">
        <v>251</v>
      </c>
      <c r="AF104" s="55">
        <v>4846968</v>
      </c>
      <c r="AP104" s="55">
        <v>0</v>
      </c>
      <c r="AQ104" s="55">
        <v>932</v>
      </c>
      <c r="AR104" s="55">
        <v>16158075</v>
      </c>
      <c r="AS104" s="55">
        <v>1443</v>
      </c>
      <c r="AT104" s="55">
        <v>1398</v>
      </c>
      <c r="AU104" s="55">
        <v>18597120</v>
      </c>
      <c r="BB104" s="55">
        <v>76.100000000000009</v>
      </c>
      <c r="BC104" s="55">
        <v>114.15</v>
      </c>
      <c r="BD104" s="55">
        <v>1625879.13375</v>
      </c>
      <c r="BE104" s="60">
        <v>407</v>
      </c>
      <c r="BF104" s="60">
        <v>395.37</v>
      </c>
      <c r="BG104" s="60">
        <v>31253998.5</v>
      </c>
    </row>
    <row r="105" spans="1:59" x14ac:dyDescent="0.25">
      <c r="A105" s="59" t="str">
        <f>INDEX(admin_boundaries!C:C,MATCH(region_5!C105,admin_boundaries!A:A,0))</f>
        <v>PH056204000</v>
      </c>
      <c r="B105" s="59" t="str">
        <f>INDEX(admin_boundaries!E:E,MATCH(region_5!D105,admin_boundaries!D:D,0))</f>
        <v>PH056200000</v>
      </c>
      <c r="C105" s="59" t="str">
        <f t="shared" si="1"/>
        <v>SorsogonBulusan</v>
      </c>
      <c r="D105" s="59" t="s">
        <v>555</v>
      </c>
      <c r="E105" s="57" t="s">
        <v>751</v>
      </c>
      <c r="BB105" s="55">
        <v>262</v>
      </c>
      <c r="BC105" s="55">
        <v>393</v>
      </c>
      <c r="BD105" s="55">
        <v>1759137.6</v>
      </c>
      <c r="BE105" s="60">
        <v>91</v>
      </c>
      <c r="BF105" s="60">
        <v>75.540000000000006</v>
      </c>
      <c r="BG105" s="60">
        <v>5971437</v>
      </c>
    </row>
    <row r="106" spans="1:59" x14ac:dyDescent="0.25">
      <c r="A106" s="59" t="str">
        <f>INDEX(admin_boundaries!C:C,MATCH(region_5!C106,admin_boundaries!A:A,0))</f>
        <v>PH056205000</v>
      </c>
      <c r="B106" s="59" t="str">
        <f>INDEX(admin_boundaries!E:E,MATCH(region_5!D106,admin_boundaries!D:D,0))</f>
        <v>PH056200000</v>
      </c>
      <c r="C106" s="59" t="str">
        <f t="shared" si="1"/>
        <v>SorsogonCasiguran</v>
      </c>
      <c r="D106" s="59" t="s">
        <v>555</v>
      </c>
      <c r="E106" s="57" t="s">
        <v>930</v>
      </c>
      <c r="L106" s="55">
        <v>139</v>
      </c>
      <c r="M106" s="55">
        <v>108.99</v>
      </c>
      <c r="N106" s="55">
        <v>94112.865000000005</v>
      </c>
      <c r="U106" s="55">
        <v>88</v>
      </c>
      <c r="V106" s="55">
        <v>109.67</v>
      </c>
      <c r="W106" s="55">
        <v>2438531.5592644648</v>
      </c>
      <c r="AJ106" s="55">
        <v>25</v>
      </c>
      <c r="AK106" s="55">
        <v>25</v>
      </c>
      <c r="AL106" s="55">
        <v>55000</v>
      </c>
      <c r="AS106" s="55">
        <v>701</v>
      </c>
      <c r="AT106" s="55">
        <v>558.77</v>
      </c>
      <c r="AU106" s="55">
        <v>1141294</v>
      </c>
      <c r="BE106" s="60">
        <v>604</v>
      </c>
      <c r="BF106" s="60">
        <v>503.58</v>
      </c>
      <c r="BG106" s="60">
        <v>39807999</v>
      </c>
    </row>
    <row r="107" spans="1:59" x14ac:dyDescent="0.25">
      <c r="A107" s="59" t="str">
        <f>INDEX(admin_boundaries!C:C,MATCH(region_5!C107,admin_boundaries!A:A,0))</f>
        <v>PH056206000</v>
      </c>
      <c r="B107" s="59" t="str">
        <f>INDEX(admin_boundaries!E:E,MATCH(region_5!D107,admin_boundaries!D:D,0))</f>
        <v>PH056200000</v>
      </c>
      <c r="C107" s="59" t="str">
        <f t="shared" si="1"/>
        <v>SorsogonCastilla</v>
      </c>
      <c r="D107" s="59" t="s">
        <v>555</v>
      </c>
      <c r="E107" s="57" t="s">
        <v>933</v>
      </c>
      <c r="O107" s="55">
        <v>12</v>
      </c>
      <c r="P107" s="55">
        <v>7.5</v>
      </c>
      <c r="Q107" s="55">
        <v>33015</v>
      </c>
      <c r="U107" s="55">
        <v>160</v>
      </c>
      <c r="V107" s="55">
        <v>149.5</v>
      </c>
      <c r="AD107" s="55">
        <v>0</v>
      </c>
      <c r="AE107" s="55">
        <v>311</v>
      </c>
      <c r="AF107" s="55">
        <v>2311974</v>
      </c>
      <c r="AJ107" s="55">
        <v>100</v>
      </c>
      <c r="AK107" s="55">
        <v>100</v>
      </c>
      <c r="AL107" s="55">
        <v>220000</v>
      </c>
      <c r="AS107" s="55">
        <v>0</v>
      </c>
      <c r="AT107" s="55">
        <v>70</v>
      </c>
      <c r="AU107" s="55">
        <v>154000</v>
      </c>
      <c r="BE107" s="60">
        <v>253</v>
      </c>
      <c r="BF107" s="60">
        <v>263.32</v>
      </c>
      <c r="BG107" s="60">
        <v>16579156.5</v>
      </c>
    </row>
    <row r="108" spans="1:59" x14ac:dyDescent="0.25">
      <c r="A108" s="59" t="str">
        <f>INDEX(admin_boundaries!C:C,MATCH(region_5!C108,admin_boundaries!A:A,0))</f>
        <v>PH056207000</v>
      </c>
      <c r="B108" s="59" t="str">
        <f>INDEX(admin_boundaries!E:E,MATCH(region_5!D108,admin_boundaries!D:D,0))</f>
        <v>PH056200000</v>
      </c>
      <c r="C108" s="59" t="str">
        <f t="shared" si="1"/>
        <v>SorsogonDonsol</v>
      </c>
      <c r="D108" s="59" t="s">
        <v>555</v>
      </c>
      <c r="E108" s="57" t="s">
        <v>1298</v>
      </c>
      <c r="O108" s="55">
        <v>584</v>
      </c>
      <c r="P108" s="55">
        <v>726.60000000000014</v>
      </c>
      <c r="Q108" s="55">
        <v>2692726.4000000004</v>
      </c>
      <c r="BE108" s="60">
        <v>344</v>
      </c>
      <c r="BF108" s="60">
        <v>345.37</v>
      </c>
      <c r="BG108" s="60">
        <v>21138833.600000001</v>
      </c>
    </row>
    <row r="109" spans="1:59" x14ac:dyDescent="0.25">
      <c r="A109" s="59" t="str">
        <f>INDEX(admin_boundaries!C:C,MATCH(region_5!C109,admin_boundaries!A:A,0))</f>
        <v>PH056208000</v>
      </c>
      <c r="B109" s="59" t="str">
        <f>INDEX(admin_boundaries!E:E,MATCH(region_5!D109,admin_boundaries!D:D,0))</f>
        <v>PH056200000</v>
      </c>
      <c r="C109" s="59" t="str">
        <f t="shared" si="1"/>
        <v>SorsogonGubat</v>
      </c>
      <c r="D109" s="59" t="s">
        <v>555</v>
      </c>
      <c r="E109" s="57" t="s">
        <v>1429</v>
      </c>
      <c r="O109" s="55">
        <v>180</v>
      </c>
      <c r="P109" s="55">
        <v>162.77000000000001</v>
      </c>
      <c r="Q109" s="55">
        <v>407826.18000000005</v>
      </c>
      <c r="U109" s="55">
        <v>8</v>
      </c>
      <c r="V109" s="55">
        <v>12</v>
      </c>
      <c r="W109" s="55">
        <v>91699.016163035834</v>
      </c>
      <c r="AJ109" s="55">
        <v>300</v>
      </c>
      <c r="AK109" s="55">
        <v>300</v>
      </c>
      <c r="AL109" s="55">
        <v>660000</v>
      </c>
      <c r="AP109" s="55">
        <v>0</v>
      </c>
      <c r="AQ109" s="55">
        <v>500</v>
      </c>
      <c r="AR109" s="55">
        <v>5462500</v>
      </c>
      <c r="AS109" s="55">
        <v>300</v>
      </c>
      <c r="AT109" s="55">
        <v>200</v>
      </c>
      <c r="AU109" s="55">
        <v>440000</v>
      </c>
      <c r="BC109" s="55">
        <v>393</v>
      </c>
      <c r="BD109" s="55">
        <v>1759137.6</v>
      </c>
      <c r="BE109" s="60">
        <v>192</v>
      </c>
      <c r="BF109" s="60">
        <v>180.55</v>
      </c>
      <c r="BG109" s="60">
        <v>14272477.5</v>
      </c>
    </row>
    <row r="110" spans="1:59" x14ac:dyDescent="0.25">
      <c r="A110" s="59" t="str">
        <f>INDEX(admin_boundaries!C:C,MATCH(region_5!C110,admin_boundaries!A:A,0))</f>
        <v>PH056209000</v>
      </c>
      <c r="B110" s="59" t="str">
        <f>INDEX(admin_boundaries!E:E,MATCH(region_5!D110,admin_boundaries!D:D,0))</f>
        <v>PH056200000</v>
      </c>
      <c r="C110" s="59" t="str">
        <f t="shared" si="1"/>
        <v>SorsogonIrosin</v>
      </c>
      <c r="D110" s="59" t="s">
        <v>555</v>
      </c>
      <c r="E110" s="57" t="s">
        <v>1535</v>
      </c>
      <c r="L110" s="55">
        <v>10</v>
      </c>
      <c r="M110" s="55">
        <v>308.7</v>
      </c>
      <c r="N110" s="55">
        <v>543969</v>
      </c>
      <c r="O110" s="55">
        <v>214</v>
      </c>
      <c r="P110" s="55">
        <v>543.17999999999995</v>
      </c>
      <c r="Q110" s="55">
        <v>1027031.7949999999</v>
      </c>
      <c r="U110" s="55">
        <v>1942</v>
      </c>
      <c r="V110" s="55">
        <v>519.38400000000001</v>
      </c>
      <c r="W110" s="55">
        <v>5742918.3426739275</v>
      </c>
      <c r="AD110" s="55">
        <v>820</v>
      </c>
      <c r="AE110" s="55">
        <v>409.16999999999996</v>
      </c>
      <c r="AF110" s="55">
        <v>7300088.8800000008</v>
      </c>
      <c r="AS110" s="55">
        <v>1368</v>
      </c>
      <c r="AT110" s="55">
        <v>1425.83</v>
      </c>
      <c r="AU110" s="55">
        <v>3300005.4</v>
      </c>
      <c r="BB110" s="55">
        <v>126.07333333333334</v>
      </c>
      <c r="BC110" s="55">
        <v>189.11</v>
      </c>
      <c r="BD110" s="55">
        <v>2066026.7500000002</v>
      </c>
      <c r="BE110" s="60">
        <v>417</v>
      </c>
      <c r="BF110" s="60">
        <v>515.07000000000005</v>
      </c>
      <c r="BG110" s="60">
        <v>40716283.5</v>
      </c>
    </row>
    <row r="111" spans="1:59" x14ac:dyDescent="0.25">
      <c r="A111" s="59" t="str">
        <f>INDEX(admin_boundaries!C:C,MATCH(region_5!C111,admin_boundaries!A:A,0))</f>
        <v>PH056210000</v>
      </c>
      <c r="B111" s="59" t="str">
        <f>INDEX(admin_boundaries!E:E,MATCH(region_5!D111,admin_boundaries!D:D,0))</f>
        <v>PH056200000</v>
      </c>
      <c r="C111" s="59" t="str">
        <f t="shared" si="1"/>
        <v>SorsogonJuban</v>
      </c>
      <c r="D111" s="59" t="s">
        <v>555</v>
      </c>
      <c r="E111" s="57" t="s">
        <v>1596</v>
      </c>
      <c r="L111" s="55">
        <v>177</v>
      </c>
      <c r="M111" s="55">
        <v>138.5</v>
      </c>
      <c r="N111" s="55">
        <v>866030.06499999994</v>
      </c>
      <c r="O111" s="55">
        <v>159</v>
      </c>
      <c r="P111" s="55">
        <v>115.00999999999999</v>
      </c>
      <c r="Q111" s="55">
        <v>713939.40799999994</v>
      </c>
      <c r="U111" s="55">
        <v>376</v>
      </c>
      <c r="V111" s="55">
        <v>440.59050000000002</v>
      </c>
      <c r="W111" s="55">
        <v>6865246.035686343</v>
      </c>
      <c r="AD111" s="55">
        <v>116</v>
      </c>
      <c r="AE111" s="55">
        <v>42.83</v>
      </c>
      <c r="AF111" s="55">
        <v>403170.6</v>
      </c>
      <c r="AJ111" s="55">
        <v>66</v>
      </c>
      <c r="AK111" s="55">
        <v>66</v>
      </c>
      <c r="AL111" s="55">
        <v>145200</v>
      </c>
      <c r="AP111" s="55">
        <v>0</v>
      </c>
      <c r="AQ111" s="55">
        <v>302.08999999999997</v>
      </c>
      <c r="AR111" s="55">
        <v>3728356.2</v>
      </c>
      <c r="AS111" s="55">
        <v>401</v>
      </c>
      <c r="AT111" s="55">
        <v>348.5</v>
      </c>
      <c r="AU111" s="55">
        <v>766700</v>
      </c>
      <c r="BB111" s="55">
        <v>23.333333333333332</v>
      </c>
      <c r="BC111" s="55">
        <v>35</v>
      </c>
      <c r="BE111" s="60">
        <v>389</v>
      </c>
      <c r="BF111" s="60">
        <v>482.3</v>
      </c>
      <c r="BG111" s="60">
        <v>38125815</v>
      </c>
    </row>
    <row r="112" spans="1:59" x14ac:dyDescent="0.25">
      <c r="A112" s="59" t="str">
        <f>INDEX(admin_boundaries!C:C,MATCH(region_5!C112,admin_boundaries!A:A,0))</f>
        <v>PH056211000</v>
      </c>
      <c r="B112" s="59" t="str">
        <f>INDEX(admin_boundaries!E:E,MATCH(region_5!D112,admin_boundaries!D:D,0))</f>
        <v>PH056200000</v>
      </c>
      <c r="C112" s="59" t="str">
        <f t="shared" si="1"/>
        <v>SorsogonMagallanes</v>
      </c>
      <c r="D112" s="59" t="s">
        <v>555</v>
      </c>
      <c r="E112" s="57" t="s">
        <v>1941</v>
      </c>
      <c r="U112" s="55">
        <v>181</v>
      </c>
      <c r="V112" s="55">
        <v>59.95</v>
      </c>
      <c r="W112" s="55">
        <v>708120.18037010997</v>
      </c>
      <c r="AD112" s="55">
        <v>0</v>
      </c>
      <c r="AE112" s="55">
        <v>9</v>
      </c>
      <c r="AF112" s="55">
        <v>111510</v>
      </c>
      <c r="AJ112" s="55">
        <v>35</v>
      </c>
      <c r="AK112" s="55">
        <v>35</v>
      </c>
      <c r="AL112" s="55">
        <v>363500</v>
      </c>
      <c r="AS112" s="55">
        <v>107</v>
      </c>
      <c r="AT112" s="55">
        <v>63.75</v>
      </c>
      <c r="AU112" s="55">
        <v>419700</v>
      </c>
      <c r="BE112" s="60">
        <v>12</v>
      </c>
      <c r="BF112" s="60">
        <v>14.24</v>
      </c>
      <c r="BG112" s="60">
        <v>1125672</v>
      </c>
    </row>
    <row r="113" spans="1:59" x14ac:dyDescent="0.25">
      <c r="A113" s="59" t="str">
        <f>INDEX(admin_boundaries!C:C,MATCH(region_5!C113,admin_boundaries!A:A,0))</f>
        <v>PH056212000</v>
      </c>
      <c r="B113" s="59" t="str">
        <f>INDEX(admin_boundaries!E:E,MATCH(region_5!D113,admin_boundaries!D:D,0))</f>
        <v>PH056200000</v>
      </c>
      <c r="C113" s="59" t="str">
        <f t="shared" si="1"/>
        <v>SorsogonMatnog</v>
      </c>
      <c r="D113" s="59" t="s">
        <v>555</v>
      </c>
      <c r="E113" s="57" t="s">
        <v>2121</v>
      </c>
      <c r="L113" s="55">
        <v>54</v>
      </c>
      <c r="M113" s="55">
        <v>36.82</v>
      </c>
      <c r="N113" s="55">
        <v>309547.48</v>
      </c>
      <c r="O113" s="55">
        <v>52</v>
      </c>
      <c r="P113" s="55">
        <v>12.940000000000001</v>
      </c>
      <c r="Q113" s="55">
        <v>16177.350000000002</v>
      </c>
      <c r="AD113" s="55">
        <v>54</v>
      </c>
      <c r="AE113" s="55">
        <v>32.5</v>
      </c>
      <c r="AF113" s="55">
        <v>821457</v>
      </c>
      <c r="AS113" s="55">
        <v>214</v>
      </c>
      <c r="AT113" s="55">
        <v>442.8</v>
      </c>
      <c r="AU113" s="55">
        <v>665144</v>
      </c>
      <c r="BE113" s="60">
        <v>200</v>
      </c>
      <c r="BF113" s="60">
        <v>215.24</v>
      </c>
      <c r="BG113" s="60">
        <v>17014722</v>
      </c>
    </row>
    <row r="114" spans="1:59" x14ac:dyDescent="0.25">
      <c r="A114" s="59" t="str">
        <f>INDEX(admin_boundaries!C:C,MATCH(region_5!C114,admin_boundaries!A:A,0))</f>
        <v>PH056213000</v>
      </c>
      <c r="B114" s="59" t="str">
        <f>INDEX(admin_boundaries!E:E,MATCH(region_5!D114,admin_boundaries!D:D,0))</f>
        <v>PH056200000</v>
      </c>
      <c r="C114" s="59" t="str">
        <f t="shared" si="1"/>
        <v>SorsogonPilar</v>
      </c>
      <c r="D114" s="59" t="s">
        <v>555</v>
      </c>
      <c r="E114" s="57" t="s">
        <v>2463</v>
      </c>
      <c r="O114" s="55">
        <v>378</v>
      </c>
      <c r="P114" s="55">
        <v>500.01</v>
      </c>
      <c r="Q114" s="55">
        <v>1696622.3800000001</v>
      </c>
      <c r="AD114" s="55">
        <v>49</v>
      </c>
      <c r="AE114" s="55">
        <v>169.70000000000002</v>
      </c>
      <c r="AF114" s="55">
        <v>3397338.0000000005</v>
      </c>
      <c r="AP114" s="55">
        <v>0</v>
      </c>
      <c r="AQ114" s="55">
        <v>42.75</v>
      </c>
      <c r="AR114" s="55">
        <v>1155960</v>
      </c>
      <c r="AS114" s="55">
        <v>103</v>
      </c>
      <c r="AT114" s="55">
        <v>90</v>
      </c>
      <c r="AU114" s="55">
        <v>2813580</v>
      </c>
      <c r="BE114" s="60">
        <v>212</v>
      </c>
      <c r="BF114" s="60">
        <v>213.84</v>
      </c>
      <c r="BG114" s="60">
        <v>13737007.9</v>
      </c>
    </row>
    <row r="115" spans="1:59" x14ac:dyDescent="0.25">
      <c r="A115" s="59" t="str">
        <f>INDEX(admin_boundaries!C:C,MATCH(region_5!C115,admin_boundaries!A:A,0))</f>
        <v>PH056214000</v>
      </c>
      <c r="B115" s="59" t="str">
        <f>INDEX(admin_boundaries!E:E,MATCH(region_5!D115,admin_boundaries!D:D,0))</f>
        <v>PH056200000</v>
      </c>
      <c r="C115" s="59" t="str">
        <f t="shared" si="1"/>
        <v>SorsogonPrieto Diaz</v>
      </c>
      <c r="D115" s="59" t="s">
        <v>555</v>
      </c>
      <c r="E115" s="57" t="s">
        <v>2541</v>
      </c>
      <c r="AD115" s="55">
        <v>0</v>
      </c>
      <c r="AE115" s="55">
        <v>64.599999999999994</v>
      </c>
      <c r="AF115" s="55">
        <v>800393.99999999988</v>
      </c>
      <c r="AS115" s="55">
        <v>267</v>
      </c>
      <c r="AT115" s="55">
        <v>227</v>
      </c>
      <c r="AU115" s="55">
        <v>81400</v>
      </c>
      <c r="BE115" s="60">
        <v>79</v>
      </c>
      <c r="BF115" s="60">
        <v>79.27</v>
      </c>
      <c r="BG115" s="60">
        <v>6266293.5</v>
      </c>
    </row>
    <row r="116" spans="1:59" x14ac:dyDescent="0.25">
      <c r="A116" s="59" t="str">
        <f>INDEX(admin_boundaries!C:C,MATCH(region_5!C116,admin_boundaries!A:A,0))</f>
        <v>PH056215000</v>
      </c>
      <c r="B116" s="59" t="str">
        <f>INDEX(admin_boundaries!E:E,MATCH(region_5!D116,admin_boundaries!D:D,0))</f>
        <v>PH056200000</v>
      </c>
      <c r="C116" s="59" t="str">
        <f t="shared" si="1"/>
        <v>SorsogonSanta Magdalena</v>
      </c>
      <c r="D116" s="59" t="s">
        <v>555</v>
      </c>
      <c r="E116" s="57" t="s">
        <v>2867</v>
      </c>
      <c r="AD116" s="55">
        <v>64</v>
      </c>
      <c r="AE116" s="55">
        <v>27</v>
      </c>
      <c r="AF116" s="55">
        <v>394002.00000000006</v>
      </c>
      <c r="AJ116" s="55">
        <v>7</v>
      </c>
      <c r="AK116" s="55">
        <v>1.8</v>
      </c>
      <c r="AL116" s="55">
        <v>1980</v>
      </c>
      <c r="AM116" s="55">
        <v>19</v>
      </c>
      <c r="AN116" s="55">
        <v>6.85</v>
      </c>
      <c r="AO116" s="55">
        <v>8173</v>
      </c>
      <c r="AP116" s="55">
        <v>0</v>
      </c>
      <c r="AQ116" s="55">
        <v>33</v>
      </c>
      <c r="AR116" s="55">
        <v>508012.5</v>
      </c>
      <c r="BE116" s="60">
        <v>9</v>
      </c>
      <c r="BF116" s="60">
        <v>12.83</v>
      </c>
      <c r="BG116" s="60">
        <v>1014211.5</v>
      </c>
    </row>
    <row r="117" spans="1:59" x14ac:dyDescent="0.25">
      <c r="A117" s="59"/>
      <c r="B117" s="59"/>
      <c r="C117" s="59"/>
      <c r="AM117" s="56"/>
      <c r="AN117" s="56"/>
      <c r="AO117" s="56"/>
    </row>
  </sheetData>
  <mergeCells count="19">
    <mergeCell ref="A1:E1"/>
    <mergeCell ref="AG1:AI1"/>
    <mergeCell ref="AJ1:AL1"/>
    <mergeCell ref="AM1:AO1"/>
    <mergeCell ref="AP1:AR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V1:AX1"/>
    <mergeCell ref="AY1:BA1"/>
    <mergeCell ref="BB1:BD1"/>
    <mergeCell ref="BE1:BG1"/>
    <mergeCell ref="AS1:AU1"/>
  </mergeCells>
  <conditionalFormatting sqref="A2:B2">
    <cfRule type="duplicateValues" dxfId="22" priority="3"/>
  </conditionalFormatting>
  <conditionalFormatting sqref="A2">
    <cfRule type="duplicateValues" dxfId="21" priority="2"/>
  </conditionalFormatting>
  <conditionalFormatting sqref="A2">
    <cfRule type="duplicateValues" dxfId="20" priority="1"/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E8F6F-9DEA-494E-85CD-A02D0ACC2927}">
  <dimension ref="A1:BK135"/>
  <sheetViews>
    <sheetView zoomScale="70" zoomScaleNormal="70" workbookViewId="0">
      <pane xSplit="5" ySplit="2" topLeftCell="F3" activePane="bottomRight" state="frozen"/>
      <selection pane="topRight" activeCell="B1" sqref="B1"/>
      <selection pane="bottomLeft" activeCell="A7" sqref="A7"/>
      <selection pane="bottomRight" activeCell="N2" sqref="N2"/>
    </sheetView>
  </sheetViews>
  <sheetFormatPr defaultColWidth="18.85546875" defaultRowHeight="16.5" x14ac:dyDescent="0.3"/>
  <cols>
    <col min="1" max="4" width="18.85546875" style="48"/>
    <col min="5" max="5" width="18.85546875" style="49"/>
    <col min="6" max="47" width="18.85546875" style="52"/>
    <col min="48" max="16384" width="18.85546875" style="48"/>
  </cols>
  <sheetData>
    <row r="1" spans="1:63" x14ac:dyDescent="0.3">
      <c r="A1" s="96" t="s">
        <v>3732</v>
      </c>
      <c r="B1" s="96"/>
      <c r="C1" s="96"/>
      <c r="D1" s="96"/>
      <c r="E1" s="96"/>
      <c r="F1" s="99" t="s">
        <v>3497</v>
      </c>
      <c r="G1" s="99"/>
      <c r="H1" s="99"/>
      <c r="I1" s="99" t="s">
        <v>3681</v>
      </c>
      <c r="J1" s="99"/>
      <c r="K1" s="99"/>
      <c r="L1" s="99" t="s">
        <v>3366</v>
      </c>
      <c r="M1" s="99"/>
      <c r="N1" s="99"/>
      <c r="O1" s="99" t="s">
        <v>3682</v>
      </c>
      <c r="P1" s="99"/>
      <c r="Q1" s="99"/>
      <c r="R1" s="99" t="s">
        <v>3693</v>
      </c>
      <c r="S1" s="99"/>
      <c r="T1" s="99"/>
      <c r="U1" s="99" t="s">
        <v>3694</v>
      </c>
      <c r="V1" s="99"/>
      <c r="W1" s="99"/>
      <c r="X1" s="99" t="s">
        <v>3490</v>
      </c>
      <c r="Y1" s="99"/>
      <c r="Z1" s="99"/>
      <c r="AA1" s="99" t="s">
        <v>3364</v>
      </c>
      <c r="AB1" s="99"/>
      <c r="AC1" s="99"/>
      <c r="AD1" s="99" t="s">
        <v>3683</v>
      </c>
      <c r="AE1" s="99"/>
      <c r="AF1" s="99"/>
      <c r="AG1" s="99" t="s">
        <v>3356</v>
      </c>
      <c r="AH1" s="99"/>
      <c r="AI1" s="99"/>
      <c r="AJ1" s="99" t="s">
        <v>3358</v>
      </c>
      <c r="AK1" s="99"/>
      <c r="AL1" s="99"/>
      <c r="AM1" s="99" t="s">
        <v>3360</v>
      </c>
      <c r="AN1" s="99"/>
      <c r="AO1" s="99"/>
      <c r="AP1" s="99" t="s">
        <v>3695</v>
      </c>
      <c r="AQ1" s="99"/>
      <c r="AR1" s="99"/>
      <c r="AS1" s="99" t="s">
        <v>3365</v>
      </c>
      <c r="AT1" s="99"/>
      <c r="AU1" s="99"/>
    </row>
    <row r="2" spans="1:63" ht="70.5" customHeight="1" x14ac:dyDescent="0.3">
      <c r="A2" s="14" t="s">
        <v>79</v>
      </c>
      <c r="B2" s="14" t="s">
        <v>81</v>
      </c>
      <c r="C2" s="14" t="s">
        <v>3349</v>
      </c>
      <c r="D2" s="53" t="s">
        <v>80</v>
      </c>
      <c r="E2" s="53" t="s">
        <v>78</v>
      </c>
      <c r="F2" s="39" t="s">
        <v>3729</v>
      </c>
      <c r="G2" s="39" t="s">
        <v>3730</v>
      </c>
      <c r="H2" s="39" t="s">
        <v>3731</v>
      </c>
      <c r="I2" s="39" t="s">
        <v>3729</v>
      </c>
      <c r="J2" s="39" t="s">
        <v>3730</v>
      </c>
      <c r="K2" s="39" t="s">
        <v>3731</v>
      </c>
      <c r="L2" s="39" t="s">
        <v>3729</v>
      </c>
      <c r="M2" s="39" t="s">
        <v>3730</v>
      </c>
      <c r="N2" s="39" t="s">
        <v>3731</v>
      </c>
      <c r="O2" s="39" t="s">
        <v>3729</v>
      </c>
      <c r="P2" s="39" t="s">
        <v>3730</v>
      </c>
      <c r="Q2" s="39" t="s">
        <v>3731</v>
      </c>
      <c r="R2" s="39" t="s">
        <v>3729</v>
      </c>
      <c r="S2" s="39" t="s">
        <v>3730</v>
      </c>
      <c r="T2" s="39" t="s">
        <v>3731</v>
      </c>
      <c r="U2" s="39" t="s">
        <v>3729</v>
      </c>
      <c r="V2" s="39" t="s">
        <v>3730</v>
      </c>
      <c r="W2" s="39" t="s">
        <v>3731</v>
      </c>
      <c r="X2" s="39" t="s">
        <v>3729</v>
      </c>
      <c r="Y2" s="39" t="s">
        <v>3730</v>
      </c>
      <c r="Z2" s="39" t="s">
        <v>3731</v>
      </c>
      <c r="AA2" s="39" t="s">
        <v>3729</v>
      </c>
      <c r="AB2" s="39" t="s">
        <v>3730</v>
      </c>
      <c r="AC2" s="39" t="s">
        <v>3731</v>
      </c>
      <c r="AD2" s="39" t="s">
        <v>3729</v>
      </c>
      <c r="AE2" s="39" t="s">
        <v>3730</v>
      </c>
      <c r="AF2" s="39" t="s">
        <v>3731</v>
      </c>
      <c r="AG2" s="39" t="s">
        <v>3729</v>
      </c>
      <c r="AH2" s="39" t="s">
        <v>3730</v>
      </c>
      <c r="AI2" s="39" t="s">
        <v>3731</v>
      </c>
      <c r="AJ2" s="39" t="s">
        <v>3729</v>
      </c>
      <c r="AK2" s="39" t="s">
        <v>3730</v>
      </c>
      <c r="AL2" s="39" t="s">
        <v>3731</v>
      </c>
      <c r="AM2" s="39" t="s">
        <v>3729</v>
      </c>
      <c r="AN2" s="39" t="s">
        <v>3730</v>
      </c>
      <c r="AO2" s="39" t="s">
        <v>3731</v>
      </c>
      <c r="AP2" s="39" t="s">
        <v>3729</v>
      </c>
      <c r="AQ2" s="39" t="s">
        <v>3730</v>
      </c>
      <c r="AR2" s="39" t="s">
        <v>3731</v>
      </c>
      <c r="AS2" s="39" t="s">
        <v>3729</v>
      </c>
      <c r="AT2" s="39" t="s">
        <v>3730</v>
      </c>
      <c r="AU2" s="39" t="s">
        <v>3731</v>
      </c>
      <c r="AV2" s="61"/>
      <c r="AW2" s="61"/>
      <c r="AX2" s="61"/>
      <c r="AY2" s="61"/>
      <c r="AZ2" s="61"/>
      <c r="BA2" s="61"/>
      <c r="BC2" s="61"/>
      <c r="BD2" s="61"/>
      <c r="BE2" s="61"/>
      <c r="BF2" s="61"/>
      <c r="BG2" s="61"/>
      <c r="BH2" s="61"/>
      <c r="BI2" s="61"/>
      <c r="BK2" s="61"/>
    </row>
    <row r="3" spans="1:63" x14ac:dyDescent="0.3">
      <c r="A3" s="48" t="str">
        <f>INDEX(admin_boundaries!C:C,MATCH(region_6!C3,admin_boundaries!A:A,0))</f>
        <v>PH063001000</v>
      </c>
      <c r="B3" s="48" t="str">
        <f>INDEX(admin_boundaries!E:E,MATCH(region_6!D3,admin_boundaries!D:D,0))</f>
        <v>PH063000000</v>
      </c>
      <c r="C3" s="48" t="str">
        <f>D3&amp;E3</f>
        <v>ILOILOAjuy</v>
      </c>
      <c r="D3" s="54" t="s">
        <v>3684</v>
      </c>
      <c r="E3" s="62" t="s">
        <v>150</v>
      </c>
      <c r="F3" s="12"/>
      <c r="G3" s="12"/>
      <c r="I3" s="12"/>
      <c r="J3" s="12"/>
      <c r="L3" s="12"/>
      <c r="M3" s="12"/>
      <c r="O3" s="12">
        <v>296.8</v>
      </c>
      <c r="P3" s="12">
        <v>831</v>
      </c>
      <c r="Q3" s="52">
        <v>1127.8</v>
      </c>
      <c r="R3" s="12"/>
      <c r="S3" s="12"/>
      <c r="U3" s="12"/>
      <c r="V3" s="12"/>
      <c r="W3" s="52">
        <v>0</v>
      </c>
      <c r="X3" s="12"/>
      <c r="Y3" s="12"/>
      <c r="AA3" s="12"/>
      <c r="AB3" s="12"/>
      <c r="AD3" s="12"/>
      <c r="AE3" s="12"/>
      <c r="AF3" s="52">
        <v>0</v>
      </c>
      <c r="AG3" s="12"/>
      <c r="AH3" s="12"/>
      <c r="AJ3" s="12"/>
      <c r="AK3" s="12"/>
      <c r="AM3" s="12"/>
      <c r="AN3" s="12"/>
      <c r="AP3" s="12">
        <v>0</v>
      </c>
      <c r="AQ3" s="12">
        <v>1728.56</v>
      </c>
      <c r="AR3" s="52">
        <v>1728.56</v>
      </c>
      <c r="AS3" s="12"/>
      <c r="AT3" s="12"/>
    </row>
    <row r="4" spans="1:63" x14ac:dyDescent="0.3">
      <c r="A4" s="48" t="str">
        <f>INDEX(admin_boundaries!C:C,MATCH(region_6!C4,admin_boundaries!A:A,0))</f>
        <v>PH063002000</v>
      </c>
      <c r="B4" s="48" t="str">
        <f>INDEX(admin_boundaries!E:E,MATCH(region_6!D4,admin_boundaries!D:D,0))</f>
        <v>PH063000000</v>
      </c>
      <c r="C4" s="48" t="str">
        <f t="shared" ref="C4:C65" si="0">D4&amp;E4</f>
        <v>ILOILOAlimodian</v>
      </c>
      <c r="D4" s="54" t="s">
        <v>3684</v>
      </c>
      <c r="E4" s="62" t="s">
        <v>239</v>
      </c>
      <c r="F4" s="12"/>
      <c r="G4" s="12"/>
      <c r="I4" s="12"/>
      <c r="J4" s="12"/>
      <c r="L4" s="12"/>
      <c r="M4" s="12"/>
      <c r="O4" s="12">
        <v>0</v>
      </c>
      <c r="P4" s="12">
        <v>10</v>
      </c>
      <c r="Q4" s="52">
        <v>10</v>
      </c>
      <c r="R4" s="12"/>
      <c r="S4" s="12"/>
      <c r="U4" s="12"/>
      <c r="V4" s="12"/>
      <c r="W4" s="52">
        <v>0</v>
      </c>
      <c r="X4" s="12"/>
      <c r="Y4" s="12"/>
      <c r="AA4" s="12"/>
      <c r="AB4" s="12"/>
      <c r="AD4" s="12"/>
      <c r="AE4" s="12"/>
      <c r="AF4" s="52">
        <v>0</v>
      </c>
      <c r="AG4" s="12"/>
      <c r="AH4" s="12"/>
      <c r="AJ4" s="12"/>
      <c r="AK4" s="12"/>
      <c r="AM4" s="12"/>
      <c r="AN4" s="12"/>
      <c r="AP4" s="12"/>
      <c r="AQ4" s="12"/>
      <c r="AR4" s="52">
        <v>0</v>
      </c>
      <c r="AS4" s="12"/>
      <c r="AT4" s="12"/>
    </row>
    <row r="5" spans="1:63" x14ac:dyDescent="0.3">
      <c r="A5" s="48" t="str">
        <f>INDEX(admin_boundaries!C:C,MATCH(region_6!C5,admin_boundaries!A:A,0))</f>
        <v>PH063003000</v>
      </c>
      <c r="B5" s="48" t="str">
        <f>INDEX(admin_boundaries!E:E,MATCH(region_6!D5,admin_boundaries!D:D,0))</f>
        <v>PH063000000</v>
      </c>
      <c r="C5" s="48" t="str">
        <f t="shared" si="0"/>
        <v>ILOILOAnilao</v>
      </c>
      <c r="D5" s="54" t="s">
        <v>3684</v>
      </c>
      <c r="E5" s="62" t="s">
        <v>312</v>
      </c>
      <c r="F5" s="12"/>
      <c r="G5" s="12"/>
      <c r="I5" s="12"/>
      <c r="J5" s="12"/>
      <c r="L5" s="12"/>
      <c r="M5" s="12"/>
      <c r="O5" s="12">
        <v>37</v>
      </c>
      <c r="P5" s="12">
        <v>68</v>
      </c>
      <c r="Q5" s="52">
        <v>105</v>
      </c>
      <c r="R5" s="12"/>
      <c r="S5" s="12"/>
      <c r="U5" s="12"/>
      <c r="V5" s="12"/>
      <c r="W5" s="52">
        <v>0</v>
      </c>
      <c r="X5" s="12"/>
      <c r="Y5" s="12"/>
      <c r="AA5" s="12"/>
      <c r="AB5" s="12"/>
      <c r="AD5" s="12">
        <v>6.5</v>
      </c>
      <c r="AE5" s="12">
        <v>13.25</v>
      </c>
      <c r="AF5" s="52">
        <v>19.75</v>
      </c>
      <c r="AG5" s="12"/>
      <c r="AH5" s="12"/>
      <c r="AJ5" s="12"/>
      <c r="AK5" s="12"/>
      <c r="AM5" s="12"/>
      <c r="AN5" s="12"/>
      <c r="AP5" s="12">
        <v>2</v>
      </c>
      <c r="AQ5" s="12">
        <v>175.25</v>
      </c>
      <c r="AR5" s="52">
        <v>177.25</v>
      </c>
      <c r="AS5" s="12">
        <v>0</v>
      </c>
      <c r="AT5" s="12">
        <v>193.5</v>
      </c>
      <c r="AU5" s="52">
        <v>193.5</v>
      </c>
    </row>
    <row r="6" spans="1:63" x14ac:dyDescent="0.3">
      <c r="A6" s="48" t="str">
        <f>INDEX(admin_boundaries!C:C,MATCH(region_6!C6,admin_boundaries!A:A,0))</f>
        <v>PH063004000</v>
      </c>
      <c r="B6" s="48" t="str">
        <f>INDEX(admin_boundaries!E:E,MATCH(region_6!D6,admin_boundaries!D:D,0))</f>
        <v>PH063000000</v>
      </c>
      <c r="C6" s="48" t="str">
        <f t="shared" si="0"/>
        <v>ILOILOBadiangan</v>
      </c>
      <c r="D6" s="54" t="s">
        <v>3684</v>
      </c>
      <c r="E6" s="62" t="s">
        <v>419</v>
      </c>
      <c r="F6" s="12"/>
      <c r="G6" s="12"/>
      <c r="I6" s="12"/>
      <c r="J6" s="12"/>
      <c r="L6" s="12"/>
      <c r="M6" s="12"/>
      <c r="O6" s="12">
        <v>45</v>
      </c>
      <c r="P6" s="12">
        <v>34</v>
      </c>
      <c r="Q6" s="52">
        <v>79</v>
      </c>
      <c r="R6" s="12"/>
      <c r="S6" s="12"/>
      <c r="U6" s="12"/>
      <c r="V6" s="12"/>
      <c r="W6" s="52">
        <v>0</v>
      </c>
      <c r="X6" s="12"/>
      <c r="Y6" s="12"/>
      <c r="AA6" s="12"/>
      <c r="AB6" s="12"/>
      <c r="AD6" s="12">
        <v>9</v>
      </c>
      <c r="AE6" s="12">
        <v>143.51999999999998</v>
      </c>
      <c r="AF6" s="52">
        <v>152.51999999999998</v>
      </c>
      <c r="AG6" s="12"/>
      <c r="AH6" s="12"/>
      <c r="AJ6" s="12"/>
      <c r="AK6" s="12"/>
      <c r="AM6" s="12"/>
      <c r="AN6" s="12"/>
      <c r="AP6" s="12">
        <v>0.75</v>
      </c>
      <c r="AQ6" s="12">
        <v>274.89999999999998</v>
      </c>
      <c r="AR6" s="52">
        <v>275.64999999999998</v>
      </c>
      <c r="AS6" s="12">
        <v>472.55</v>
      </c>
      <c r="AT6" s="12">
        <v>565.20000000000005</v>
      </c>
      <c r="AU6" s="52">
        <v>1037.75</v>
      </c>
    </row>
    <row r="7" spans="1:63" x14ac:dyDescent="0.3">
      <c r="A7" s="48" t="str">
        <f>INDEX(admin_boundaries!C:C,MATCH(region_6!C7,admin_boundaries!A:A,0))</f>
        <v>PH063005000</v>
      </c>
      <c r="B7" s="48" t="str">
        <f>INDEX(admin_boundaries!E:E,MATCH(region_6!D7,admin_boundaries!D:D,0))</f>
        <v>PH063000000</v>
      </c>
      <c r="C7" s="48" t="str">
        <f t="shared" si="0"/>
        <v>ILOILOBalasan</v>
      </c>
      <c r="D7" s="54" t="s">
        <v>3684</v>
      </c>
      <c r="E7" s="62" t="s">
        <v>465</v>
      </c>
      <c r="F7" s="12"/>
      <c r="G7" s="12"/>
      <c r="I7" s="12"/>
      <c r="J7" s="12"/>
      <c r="L7" s="12"/>
      <c r="M7" s="12"/>
      <c r="O7" s="12">
        <v>108</v>
      </c>
      <c r="P7" s="12">
        <v>1558</v>
      </c>
      <c r="Q7" s="52">
        <v>1666</v>
      </c>
      <c r="R7" s="12"/>
      <c r="S7" s="12"/>
      <c r="U7" s="12"/>
      <c r="V7" s="12">
        <v>40</v>
      </c>
      <c r="W7" s="52">
        <v>40</v>
      </c>
      <c r="X7" s="12"/>
      <c r="Y7" s="12"/>
      <c r="AA7" s="12"/>
      <c r="AB7" s="12"/>
      <c r="AD7" s="12"/>
      <c r="AE7" s="12">
        <v>157.83000000000001</v>
      </c>
      <c r="AF7" s="52">
        <v>157.83000000000001</v>
      </c>
      <c r="AG7" s="12"/>
      <c r="AH7" s="12"/>
      <c r="AJ7" s="12"/>
      <c r="AK7" s="12"/>
      <c r="AM7" s="12">
        <v>0</v>
      </c>
      <c r="AN7" s="12">
        <v>416.69</v>
      </c>
      <c r="AO7" s="52">
        <v>416.69</v>
      </c>
      <c r="AP7" s="12">
        <v>310.95000000000005</v>
      </c>
      <c r="AQ7" s="12">
        <v>1253.47</v>
      </c>
      <c r="AR7" s="52">
        <v>1564.42</v>
      </c>
      <c r="AS7" s="12">
        <v>253.35</v>
      </c>
      <c r="AT7" s="12">
        <v>0</v>
      </c>
      <c r="AU7" s="52">
        <v>253.35</v>
      </c>
    </row>
    <row r="8" spans="1:63" x14ac:dyDescent="0.3">
      <c r="A8" s="48" t="str">
        <f>INDEX(admin_boundaries!C:C,MATCH(region_6!C8,admin_boundaries!A:A,0))</f>
        <v>PH063006000</v>
      </c>
      <c r="B8" s="48" t="str">
        <f>INDEX(admin_boundaries!E:E,MATCH(region_6!D8,admin_boundaries!D:D,0))</f>
        <v>PH063000000</v>
      </c>
      <c r="C8" s="48" t="str">
        <f t="shared" si="0"/>
        <v>ILOILOBanate</v>
      </c>
      <c r="D8" s="54" t="s">
        <v>3684</v>
      </c>
      <c r="E8" s="62" t="s">
        <v>509</v>
      </c>
      <c r="F8" s="12"/>
      <c r="G8" s="12"/>
      <c r="I8" s="12"/>
      <c r="J8" s="12"/>
      <c r="L8" s="12"/>
      <c r="M8" s="12"/>
      <c r="O8" s="12">
        <v>0</v>
      </c>
      <c r="P8" s="12">
        <v>1134</v>
      </c>
      <c r="Q8" s="52">
        <v>1134</v>
      </c>
      <c r="R8" s="12"/>
      <c r="S8" s="12"/>
      <c r="U8" s="12"/>
      <c r="V8" s="12">
        <v>120</v>
      </c>
      <c r="W8" s="52">
        <v>120</v>
      </c>
      <c r="X8" s="12"/>
      <c r="Y8" s="12"/>
      <c r="AA8" s="12"/>
      <c r="AB8" s="12"/>
      <c r="AD8" s="12">
        <v>0</v>
      </c>
      <c r="AE8" s="12">
        <v>381.5</v>
      </c>
      <c r="AF8" s="52">
        <v>381.5</v>
      </c>
      <c r="AG8" s="12"/>
      <c r="AH8" s="12"/>
      <c r="AJ8" s="12"/>
      <c r="AK8" s="12"/>
      <c r="AM8" s="12">
        <v>0</v>
      </c>
      <c r="AN8" s="12">
        <v>68.599999999999994</v>
      </c>
      <c r="AO8" s="52">
        <v>68.599999999999994</v>
      </c>
      <c r="AP8" s="12">
        <v>127.80000000000001</v>
      </c>
      <c r="AQ8" s="12">
        <v>387.2</v>
      </c>
      <c r="AR8" s="52">
        <v>515</v>
      </c>
      <c r="AS8" s="12"/>
      <c r="AT8" s="12"/>
      <c r="AU8" s="52">
        <v>0</v>
      </c>
    </row>
    <row r="9" spans="1:63" x14ac:dyDescent="0.3">
      <c r="A9" s="48" t="str">
        <f>INDEX(admin_boundaries!C:C,MATCH(region_6!C9,admin_boundaries!A:A,0))</f>
        <v>PH063007000</v>
      </c>
      <c r="B9" s="48" t="str">
        <f>INDEX(admin_boundaries!E:E,MATCH(region_6!D9,admin_boundaries!D:D,0))</f>
        <v>PH063000000</v>
      </c>
      <c r="C9" s="48" t="str">
        <f t="shared" si="0"/>
        <v>ILOILOBarotac Nuevo</v>
      </c>
      <c r="D9" s="54" t="s">
        <v>3684</v>
      </c>
      <c r="E9" s="62" t="s">
        <v>569</v>
      </c>
      <c r="F9" s="12"/>
      <c r="G9" s="12"/>
      <c r="I9" s="12"/>
      <c r="J9" s="12"/>
      <c r="L9" s="12"/>
      <c r="M9" s="12"/>
      <c r="O9" s="12">
        <v>75</v>
      </c>
      <c r="P9" s="12">
        <v>77</v>
      </c>
      <c r="Q9" s="52">
        <v>152</v>
      </c>
      <c r="R9" s="12"/>
      <c r="S9" s="12"/>
      <c r="U9" s="12"/>
      <c r="V9" s="12"/>
      <c r="W9" s="52">
        <v>0</v>
      </c>
      <c r="X9" s="12"/>
      <c r="Y9" s="12"/>
      <c r="AA9" s="12"/>
      <c r="AB9" s="12"/>
      <c r="AD9" s="12">
        <v>179.85999999999999</v>
      </c>
      <c r="AE9" s="12">
        <v>183.77</v>
      </c>
      <c r="AF9" s="52">
        <v>363.63</v>
      </c>
      <c r="AG9" s="12"/>
      <c r="AH9" s="12"/>
      <c r="AJ9" s="12"/>
      <c r="AK9" s="12"/>
      <c r="AM9" s="12"/>
      <c r="AN9" s="12"/>
      <c r="AP9" s="12">
        <v>2.5</v>
      </c>
      <c r="AQ9" s="12">
        <v>70.650000000000006</v>
      </c>
      <c r="AR9" s="52">
        <v>73.150000000000006</v>
      </c>
      <c r="AS9" s="12"/>
      <c r="AT9" s="12"/>
      <c r="AU9" s="52">
        <v>0</v>
      </c>
    </row>
    <row r="10" spans="1:63" x14ac:dyDescent="0.3">
      <c r="A10" s="48" t="str">
        <f>INDEX(admin_boundaries!C:C,MATCH(region_6!C10,admin_boundaries!A:A,0))</f>
        <v>PH063008000</v>
      </c>
      <c r="B10" s="48" t="str">
        <f>INDEX(admin_boundaries!E:E,MATCH(region_6!D10,admin_boundaries!D:D,0))</f>
        <v>PH063000000</v>
      </c>
      <c r="C10" s="48" t="str">
        <f t="shared" si="0"/>
        <v>ILOILOBarotac Viejo</v>
      </c>
      <c r="D10" s="54" t="s">
        <v>3684</v>
      </c>
      <c r="E10" s="62" t="s">
        <v>571</v>
      </c>
      <c r="F10" s="12"/>
      <c r="G10" s="12"/>
      <c r="I10" s="12"/>
      <c r="J10" s="12"/>
      <c r="L10" s="12"/>
      <c r="M10" s="12"/>
      <c r="O10" s="12">
        <v>836</v>
      </c>
      <c r="P10" s="12">
        <v>594.05999999999995</v>
      </c>
      <c r="Q10" s="52">
        <v>1430.06</v>
      </c>
      <c r="R10" s="12"/>
      <c r="S10" s="12"/>
      <c r="U10" s="12"/>
      <c r="V10" s="12"/>
      <c r="W10" s="52">
        <v>0</v>
      </c>
      <c r="X10" s="12"/>
      <c r="Y10" s="12"/>
      <c r="AA10" s="12"/>
      <c r="AB10" s="12"/>
      <c r="AD10" s="12">
        <v>8</v>
      </c>
      <c r="AE10" s="12">
        <v>354.70000000000005</v>
      </c>
      <c r="AF10" s="52">
        <v>362.70000000000005</v>
      </c>
      <c r="AG10" s="12"/>
      <c r="AH10" s="12"/>
      <c r="AJ10" s="12"/>
      <c r="AK10" s="12"/>
      <c r="AM10" s="12"/>
      <c r="AN10" s="12"/>
      <c r="AP10" s="12">
        <v>0</v>
      </c>
      <c r="AQ10" s="12">
        <v>607.47</v>
      </c>
      <c r="AR10" s="52">
        <v>607.47</v>
      </c>
      <c r="AS10" s="12">
        <v>76.3</v>
      </c>
      <c r="AT10" s="12">
        <v>169</v>
      </c>
      <c r="AU10" s="52">
        <v>245.3</v>
      </c>
    </row>
    <row r="11" spans="1:63" x14ac:dyDescent="0.3">
      <c r="A11" s="48" t="str">
        <f>INDEX(admin_boundaries!C:C,MATCH(region_6!C11,admin_boundaries!A:A,0))</f>
        <v>PH063009000</v>
      </c>
      <c r="B11" s="48" t="str">
        <f>INDEX(admin_boundaries!E:E,MATCH(region_6!D11,admin_boundaries!D:D,0))</f>
        <v>PH063000000</v>
      </c>
      <c r="C11" s="48" t="str">
        <f t="shared" si="0"/>
        <v>ILOILOBatad</v>
      </c>
      <c r="D11" s="54" t="s">
        <v>3684</v>
      </c>
      <c r="E11" s="62" t="s">
        <v>595</v>
      </c>
      <c r="F11" s="12"/>
      <c r="G11" s="12"/>
      <c r="I11" s="12"/>
      <c r="J11" s="12"/>
      <c r="L11" s="12"/>
      <c r="M11" s="12"/>
      <c r="O11" s="12">
        <v>65</v>
      </c>
      <c r="P11" s="12">
        <v>1078</v>
      </c>
      <c r="Q11" s="52">
        <v>1143</v>
      </c>
      <c r="R11" s="12"/>
      <c r="S11" s="12"/>
      <c r="U11" s="12">
        <v>0</v>
      </c>
      <c r="V11" s="12">
        <v>17</v>
      </c>
      <c r="W11" s="52">
        <v>17</v>
      </c>
      <c r="X11" s="12"/>
      <c r="Y11" s="12"/>
      <c r="AA11" s="12"/>
      <c r="AB11" s="12"/>
      <c r="AD11" s="12">
        <v>0</v>
      </c>
      <c r="AE11" s="12">
        <v>925.68000000000006</v>
      </c>
      <c r="AF11" s="52">
        <v>925.68000000000006</v>
      </c>
      <c r="AG11" s="12"/>
      <c r="AH11" s="12"/>
      <c r="AJ11" s="12"/>
      <c r="AK11" s="12"/>
      <c r="AM11" s="12"/>
      <c r="AN11" s="12"/>
      <c r="AP11" s="12">
        <v>0</v>
      </c>
      <c r="AQ11" s="12">
        <v>375</v>
      </c>
      <c r="AR11" s="52">
        <v>375</v>
      </c>
      <c r="AS11" s="12">
        <v>0</v>
      </c>
      <c r="AT11" s="12">
        <v>15</v>
      </c>
      <c r="AU11" s="52">
        <v>15</v>
      </c>
    </row>
    <row r="12" spans="1:63" x14ac:dyDescent="0.3">
      <c r="A12" s="48" t="str">
        <f>INDEX(admin_boundaries!C:C,MATCH(region_6!C12,admin_boundaries!A:A,0))</f>
        <v>PH063010000</v>
      </c>
      <c r="B12" s="48" t="str">
        <f>INDEX(admin_boundaries!E:E,MATCH(region_6!D12,admin_boundaries!D:D,0))</f>
        <v>PH063000000</v>
      </c>
      <c r="C12" s="48" t="str">
        <f t="shared" si="0"/>
        <v>ILOILOBingawan</v>
      </c>
      <c r="D12" s="54" t="s">
        <v>3684</v>
      </c>
      <c r="E12" s="62" t="s">
        <v>653</v>
      </c>
      <c r="F12" s="12"/>
      <c r="G12" s="12"/>
      <c r="I12" s="12"/>
      <c r="J12" s="12"/>
      <c r="L12" s="12"/>
      <c r="M12" s="12"/>
      <c r="O12" s="12">
        <v>203</v>
      </c>
      <c r="P12" s="12">
        <v>452</v>
      </c>
      <c r="Q12" s="52">
        <v>655</v>
      </c>
      <c r="R12" s="12"/>
      <c r="S12" s="12"/>
      <c r="U12" s="12"/>
      <c r="V12" s="12"/>
      <c r="W12" s="52">
        <v>0</v>
      </c>
      <c r="X12" s="12"/>
      <c r="Y12" s="12"/>
      <c r="AA12" s="12"/>
      <c r="AB12" s="12"/>
      <c r="AD12" s="12"/>
      <c r="AE12" s="12">
        <v>544.75</v>
      </c>
      <c r="AF12" s="52">
        <v>544.75</v>
      </c>
      <c r="AG12" s="12"/>
      <c r="AH12" s="12"/>
      <c r="AJ12" s="12"/>
      <c r="AK12" s="12"/>
      <c r="AM12" s="12"/>
      <c r="AN12" s="12"/>
      <c r="AP12" s="12">
        <v>0</v>
      </c>
      <c r="AQ12" s="12">
        <v>104.75</v>
      </c>
      <c r="AR12" s="52">
        <v>104.75</v>
      </c>
      <c r="AS12" s="12">
        <v>2.75</v>
      </c>
      <c r="AT12" s="12">
        <v>493.90000000000003</v>
      </c>
      <c r="AU12" s="52">
        <v>496.65000000000003</v>
      </c>
    </row>
    <row r="13" spans="1:63" x14ac:dyDescent="0.3">
      <c r="A13" s="48" t="str">
        <f>INDEX(admin_boundaries!C:C,MATCH(region_6!C13,admin_boundaries!A:A,0))</f>
        <v>PH063012000</v>
      </c>
      <c r="B13" s="48" t="str">
        <f>INDEX(admin_boundaries!E:E,MATCH(region_6!D13,admin_boundaries!D:D,0))</f>
        <v>PH063000000</v>
      </c>
      <c r="C13" s="48" t="str">
        <f t="shared" si="0"/>
        <v>ILOILOCabatuan</v>
      </c>
      <c r="D13" s="54" t="s">
        <v>3684</v>
      </c>
      <c r="E13" s="62" t="s">
        <v>794</v>
      </c>
      <c r="F13" s="12"/>
      <c r="G13" s="12"/>
      <c r="I13" s="12"/>
      <c r="J13" s="12"/>
      <c r="L13" s="12"/>
      <c r="M13" s="12"/>
      <c r="O13" s="12">
        <v>102</v>
      </c>
      <c r="P13" s="12">
        <v>5</v>
      </c>
      <c r="Q13" s="52">
        <v>107</v>
      </c>
      <c r="R13" s="12"/>
      <c r="S13" s="12"/>
      <c r="U13" s="12"/>
      <c r="V13" s="12"/>
      <c r="W13" s="52">
        <v>0</v>
      </c>
      <c r="X13" s="12"/>
      <c r="Y13" s="12"/>
      <c r="AA13" s="12"/>
      <c r="AB13" s="12"/>
      <c r="AD13" s="12"/>
      <c r="AE13" s="12"/>
      <c r="AF13" s="52">
        <v>0</v>
      </c>
      <c r="AG13" s="12"/>
      <c r="AH13" s="12"/>
      <c r="AJ13" s="12"/>
      <c r="AK13" s="12"/>
      <c r="AM13" s="12"/>
      <c r="AN13" s="12"/>
      <c r="AP13" s="12">
        <v>0</v>
      </c>
      <c r="AQ13" s="12">
        <v>220.7</v>
      </c>
      <c r="AR13" s="52">
        <v>220.7</v>
      </c>
      <c r="AS13" s="12">
        <v>35.25</v>
      </c>
      <c r="AT13" s="12">
        <v>294.55</v>
      </c>
      <c r="AU13" s="52">
        <v>329.8</v>
      </c>
    </row>
    <row r="14" spans="1:63" x14ac:dyDescent="0.3">
      <c r="A14" s="48" t="str">
        <f>INDEX(admin_boundaries!C:C,MATCH(region_6!C14,admin_boundaries!A:A,0))</f>
        <v>PH063013000</v>
      </c>
      <c r="B14" s="48" t="str">
        <f>INDEX(admin_boundaries!E:E,MATCH(region_6!D14,admin_boundaries!D:D,0))</f>
        <v>PH063000000</v>
      </c>
      <c r="C14" s="48" t="str">
        <f t="shared" si="0"/>
        <v>ILOILOCalinog</v>
      </c>
      <c r="D14" s="54" t="s">
        <v>3684</v>
      </c>
      <c r="E14" s="62" t="s">
        <v>854</v>
      </c>
      <c r="F14" s="12"/>
      <c r="G14" s="12"/>
      <c r="I14" s="12"/>
      <c r="J14" s="12"/>
      <c r="L14" s="12"/>
      <c r="M14" s="12"/>
      <c r="O14" s="12">
        <v>25.45</v>
      </c>
      <c r="P14" s="12">
        <v>0</v>
      </c>
      <c r="Q14" s="52">
        <v>25.45</v>
      </c>
      <c r="R14" s="12"/>
      <c r="S14" s="12"/>
      <c r="U14" s="12"/>
      <c r="V14" s="12"/>
      <c r="W14" s="52">
        <v>0</v>
      </c>
      <c r="X14" s="12"/>
      <c r="Y14" s="12"/>
      <c r="AA14" s="12"/>
      <c r="AB14" s="12"/>
      <c r="AD14" s="12">
        <v>10.5</v>
      </c>
      <c r="AE14" s="12">
        <v>143.32</v>
      </c>
      <c r="AF14" s="52">
        <v>153.82</v>
      </c>
      <c r="AG14" s="12"/>
      <c r="AH14" s="12"/>
      <c r="AJ14" s="12"/>
      <c r="AK14" s="12"/>
      <c r="AM14" s="12"/>
      <c r="AN14" s="12"/>
      <c r="AP14" s="12">
        <v>0</v>
      </c>
      <c r="AQ14" s="12">
        <v>191.88</v>
      </c>
      <c r="AR14" s="52">
        <v>191.88</v>
      </c>
      <c r="AS14" s="12"/>
      <c r="AT14" s="12"/>
      <c r="AU14" s="52">
        <v>0</v>
      </c>
    </row>
    <row r="15" spans="1:63" x14ac:dyDescent="0.3">
      <c r="A15" s="48" t="str">
        <f>INDEX(admin_boundaries!C:C,MATCH(region_6!C15,admin_boundaries!A:A,0))</f>
        <v>PH063014000</v>
      </c>
      <c r="B15" s="48" t="str">
        <f>INDEX(admin_boundaries!E:E,MATCH(region_6!D15,admin_boundaries!D:D,0))</f>
        <v>PH063000000</v>
      </c>
      <c r="C15" s="48" t="str">
        <f t="shared" si="0"/>
        <v>ILOILOCarles</v>
      </c>
      <c r="D15" s="54" t="s">
        <v>3684</v>
      </c>
      <c r="E15" s="62" t="s">
        <v>915</v>
      </c>
      <c r="F15" s="12"/>
      <c r="G15" s="12"/>
      <c r="I15" s="12"/>
      <c r="J15" s="12"/>
      <c r="L15" s="12"/>
      <c r="M15" s="12"/>
      <c r="O15" s="12">
        <v>60</v>
      </c>
      <c r="P15" s="12">
        <v>1027.56</v>
      </c>
      <c r="Q15" s="52">
        <v>1087.56</v>
      </c>
      <c r="R15" s="12"/>
      <c r="S15" s="12"/>
      <c r="U15" s="12"/>
      <c r="V15" s="12">
        <v>20</v>
      </c>
      <c r="W15" s="52">
        <v>20</v>
      </c>
      <c r="X15" s="12"/>
      <c r="Y15" s="12"/>
      <c r="AA15" s="12"/>
      <c r="AB15" s="12"/>
      <c r="AD15" s="12"/>
      <c r="AE15" s="12">
        <v>24.25</v>
      </c>
      <c r="AF15" s="52">
        <v>24.25</v>
      </c>
      <c r="AG15" s="12"/>
      <c r="AH15" s="12"/>
      <c r="AJ15" s="12"/>
      <c r="AK15" s="12"/>
      <c r="AM15" s="12"/>
      <c r="AN15" s="12"/>
      <c r="AP15" s="12">
        <v>0</v>
      </c>
      <c r="AQ15" s="12">
        <v>683.25</v>
      </c>
      <c r="AR15" s="52">
        <v>683.25</v>
      </c>
      <c r="AS15" s="12">
        <v>268.25</v>
      </c>
      <c r="AT15" s="12">
        <v>93.15</v>
      </c>
      <c r="AU15" s="52">
        <v>361.4</v>
      </c>
    </row>
    <row r="16" spans="1:63" x14ac:dyDescent="0.3">
      <c r="A16" s="48" t="str">
        <f>INDEX(admin_boundaries!C:C,MATCH(region_6!C16,admin_boundaries!A:A,0))</f>
        <v>PH063015000</v>
      </c>
      <c r="B16" s="48" t="str">
        <f>INDEX(admin_boundaries!E:E,MATCH(region_6!D16,admin_boundaries!D:D,0))</f>
        <v>PH063000000</v>
      </c>
      <c r="C16" s="48" t="str">
        <f t="shared" si="0"/>
        <v>ILOILOConcepcion</v>
      </c>
      <c r="D16" s="54" t="s">
        <v>3684</v>
      </c>
      <c r="E16" s="62" t="s">
        <v>1135</v>
      </c>
      <c r="F16" s="12"/>
      <c r="G16" s="12"/>
      <c r="I16" s="12"/>
      <c r="J16" s="12"/>
      <c r="L16" s="12"/>
      <c r="M16" s="12"/>
      <c r="O16" s="12">
        <v>46.5</v>
      </c>
      <c r="P16" s="12">
        <v>0</v>
      </c>
      <c r="Q16" s="52">
        <v>46.5</v>
      </c>
      <c r="R16" s="12"/>
      <c r="S16" s="12"/>
      <c r="U16" s="12"/>
      <c r="V16" s="12"/>
      <c r="W16" s="52">
        <v>0</v>
      </c>
      <c r="X16" s="12"/>
      <c r="Y16" s="12"/>
      <c r="AA16" s="12"/>
      <c r="AB16" s="12"/>
      <c r="AD16" s="12">
        <v>0</v>
      </c>
      <c r="AE16" s="12">
        <v>93.25</v>
      </c>
      <c r="AF16" s="52">
        <v>93.25</v>
      </c>
      <c r="AG16" s="12"/>
      <c r="AH16" s="12"/>
      <c r="AJ16" s="12"/>
      <c r="AK16" s="12"/>
      <c r="AM16" s="12"/>
      <c r="AN16" s="12"/>
      <c r="AP16" s="12">
        <v>0</v>
      </c>
      <c r="AQ16" s="12">
        <v>1020.96</v>
      </c>
      <c r="AR16" s="52">
        <v>1020.96</v>
      </c>
      <c r="AS16" s="12"/>
      <c r="AT16" s="12"/>
      <c r="AU16" s="52">
        <v>0</v>
      </c>
    </row>
    <row r="17" spans="1:47" x14ac:dyDescent="0.3">
      <c r="A17" s="48" t="str">
        <f>INDEX(admin_boundaries!C:C,MATCH(region_6!C17,admin_boundaries!A:A,0))</f>
        <v>PH063016000</v>
      </c>
      <c r="B17" s="48" t="str">
        <f>INDEX(admin_boundaries!E:E,MATCH(region_6!D17,admin_boundaries!D:D,0))</f>
        <v>PH063000000</v>
      </c>
      <c r="C17" s="48" t="str">
        <f t="shared" si="0"/>
        <v>ILOILODingle</v>
      </c>
      <c r="D17" s="54" t="s">
        <v>3684</v>
      </c>
      <c r="E17" s="62" t="s">
        <v>1270</v>
      </c>
      <c r="F17" s="12"/>
      <c r="G17" s="12"/>
      <c r="I17" s="12"/>
      <c r="J17" s="12"/>
      <c r="L17" s="12"/>
      <c r="M17" s="12"/>
      <c r="O17" s="12">
        <v>47</v>
      </c>
      <c r="P17" s="12">
        <v>250</v>
      </c>
      <c r="Q17" s="52">
        <v>297</v>
      </c>
      <c r="R17" s="12"/>
      <c r="S17" s="12"/>
      <c r="U17" s="12"/>
      <c r="V17" s="12"/>
      <c r="W17" s="52">
        <v>0</v>
      </c>
      <c r="X17" s="12"/>
      <c r="Y17" s="12"/>
      <c r="AA17" s="12"/>
      <c r="AB17" s="12"/>
      <c r="AD17" s="12">
        <v>29.9</v>
      </c>
      <c r="AE17" s="12">
        <v>1041.69</v>
      </c>
      <c r="AF17" s="52">
        <v>1071.5900000000001</v>
      </c>
      <c r="AG17" s="12"/>
      <c r="AH17" s="12"/>
      <c r="AJ17" s="12">
        <v>71.5</v>
      </c>
      <c r="AK17" s="12">
        <v>53</v>
      </c>
      <c r="AL17" s="52">
        <v>124.5</v>
      </c>
      <c r="AM17" s="12">
        <v>16.5</v>
      </c>
      <c r="AN17" s="12">
        <v>16.5</v>
      </c>
      <c r="AO17" s="52">
        <v>33</v>
      </c>
      <c r="AP17" s="12">
        <v>10.5</v>
      </c>
      <c r="AQ17" s="12">
        <v>269.10000000000002</v>
      </c>
      <c r="AR17" s="52">
        <v>279.60000000000002</v>
      </c>
      <c r="AS17" s="12">
        <v>201.35</v>
      </c>
      <c r="AT17" s="12">
        <v>168.85</v>
      </c>
      <c r="AU17" s="52">
        <v>370.2</v>
      </c>
    </row>
    <row r="18" spans="1:47" x14ac:dyDescent="0.3">
      <c r="A18" s="48" t="str">
        <f>INDEX(admin_boundaries!C:C,MATCH(region_6!C18,admin_boundaries!A:A,0))</f>
        <v>PH063017000</v>
      </c>
      <c r="B18" s="48" t="str">
        <f>INDEX(admin_boundaries!E:E,MATCH(region_6!D18,admin_boundaries!D:D,0))</f>
        <v>PH063000000</v>
      </c>
      <c r="C18" s="48" t="str">
        <f t="shared" si="0"/>
        <v>ILOILODueñas</v>
      </c>
      <c r="D18" s="54" t="s">
        <v>3684</v>
      </c>
      <c r="E18" s="62" t="s">
        <v>1300</v>
      </c>
      <c r="F18" s="12"/>
      <c r="G18" s="12"/>
      <c r="I18" s="12"/>
      <c r="J18" s="12"/>
      <c r="L18" s="12"/>
      <c r="M18" s="12"/>
      <c r="O18" s="12">
        <v>219.5</v>
      </c>
      <c r="P18" s="12">
        <v>114</v>
      </c>
      <c r="Q18" s="52">
        <v>333.5</v>
      </c>
      <c r="R18" s="12"/>
      <c r="S18" s="12"/>
      <c r="U18" s="12"/>
      <c r="V18" s="12"/>
      <c r="W18" s="52">
        <v>0</v>
      </c>
      <c r="X18" s="12"/>
      <c r="Y18" s="12"/>
      <c r="AA18" s="12"/>
      <c r="AB18" s="12"/>
      <c r="AD18" s="12">
        <v>10</v>
      </c>
      <c r="AE18" s="12">
        <v>131.25</v>
      </c>
      <c r="AF18" s="52">
        <v>141.25</v>
      </c>
      <c r="AG18" s="12"/>
      <c r="AH18" s="12"/>
      <c r="AJ18" s="12"/>
      <c r="AK18" s="12"/>
      <c r="AM18" s="12"/>
      <c r="AN18" s="12"/>
      <c r="AP18" s="12">
        <v>0</v>
      </c>
      <c r="AQ18" s="12">
        <v>239.45</v>
      </c>
      <c r="AR18" s="52">
        <v>239.45</v>
      </c>
      <c r="AS18" s="12">
        <v>631</v>
      </c>
      <c r="AT18" s="12">
        <v>235</v>
      </c>
      <c r="AU18" s="52">
        <v>866</v>
      </c>
    </row>
    <row r="19" spans="1:47" x14ac:dyDescent="0.3">
      <c r="A19" s="48" t="str">
        <f>INDEX(admin_boundaries!C:C,MATCH(region_6!C19,admin_boundaries!A:A,0))</f>
        <v>PH063018000</v>
      </c>
      <c r="B19" s="48" t="str">
        <f>INDEX(admin_boundaries!E:E,MATCH(region_6!D19,admin_boundaries!D:D,0))</f>
        <v>PH063000000</v>
      </c>
      <c r="C19" s="48" t="str">
        <f t="shared" si="0"/>
        <v>ILOILODumangas</v>
      </c>
      <c r="D19" s="54" t="s">
        <v>3684</v>
      </c>
      <c r="E19" s="62" t="s">
        <v>1314</v>
      </c>
      <c r="F19" s="12"/>
      <c r="G19" s="12"/>
      <c r="I19" s="12"/>
      <c r="J19" s="12"/>
      <c r="L19" s="12"/>
      <c r="M19" s="12"/>
      <c r="O19" s="12">
        <v>50</v>
      </c>
      <c r="P19" s="12">
        <v>1299</v>
      </c>
      <c r="Q19" s="52">
        <v>1349</v>
      </c>
      <c r="R19" s="12"/>
      <c r="S19" s="12"/>
      <c r="U19" s="12"/>
      <c r="V19" s="12"/>
      <c r="W19" s="52">
        <v>0</v>
      </c>
      <c r="X19" s="12"/>
      <c r="Y19" s="12"/>
      <c r="AA19" s="12"/>
      <c r="AB19" s="12"/>
      <c r="AD19" s="12">
        <v>47</v>
      </c>
      <c r="AE19" s="12">
        <v>428</v>
      </c>
      <c r="AF19" s="52">
        <v>475</v>
      </c>
      <c r="AG19" s="12"/>
      <c r="AH19" s="12"/>
      <c r="AJ19" s="12"/>
      <c r="AK19" s="12"/>
      <c r="AM19" s="12"/>
      <c r="AN19" s="12"/>
      <c r="AP19" s="12">
        <v>0</v>
      </c>
      <c r="AQ19" s="12">
        <v>105.7</v>
      </c>
      <c r="AR19" s="52">
        <v>105.7</v>
      </c>
      <c r="AS19" s="12">
        <v>67.7</v>
      </c>
      <c r="AT19" s="12">
        <v>380.2</v>
      </c>
      <c r="AU19" s="52">
        <v>447.9</v>
      </c>
    </row>
    <row r="20" spans="1:47" x14ac:dyDescent="0.3">
      <c r="A20" s="48" t="str">
        <f>INDEX(admin_boundaries!C:C,MATCH(region_6!C20,admin_boundaries!A:A,0))</f>
        <v>PH063019000</v>
      </c>
      <c r="B20" s="48" t="str">
        <f>INDEX(admin_boundaries!E:E,MATCH(region_6!D20,admin_boundaries!D:D,0))</f>
        <v>PH063000000</v>
      </c>
      <c r="C20" s="48" t="str">
        <f t="shared" si="0"/>
        <v>ILOILOEstancia</v>
      </c>
      <c r="D20" s="54" t="s">
        <v>3684</v>
      </c>
      <c r="E20" s="62" t="s">
        <v>1346</v>
      </c>
      <c r="F20" s="12"/>
      <c r="G20" s="12"/>
      <c r="I20" s="12"/>
      <c r="J20" s="12"/>
      <c r="L20" s="12"/>
      <c r="M20" s="12"/>
      <c r="O20" s="12">
        <v>84</v>
      </c>
      <c r="P20" s="12">
        <v>601.75</v>
      </c>
      <c r="Q20" s="52">
        <v>685.75</v>
      </c>
      <c r="R20" s="12"/>
      <c r="S20" s="12"/>
      <c r="U20" s="12"/>
      <c r="V20" s="12"/>
      <c r="W20" s="52">
        <v>0</v>
      </c>
      <c r="X20" s="12"/>
      <c r="Y20" s="12"/>
      <c r="AA20" s="12"/>
      <c r="AB20" s="12"/>
      <c r="AD20" s="12">
        <v>0</v>
      </c>
      <c r="AE20" s="12">
        <v>112.25</v>
      </c>
      <c r="AF20" s="52">
        <v>112.25</v>
      </c>
      <c r="AG20" s="12"/>
      <c r="AH20" s="12"/>
      <c r="AJ20" s="12"/>
      <c r="AK20" s="12"/>
      <c r="AM20" s="12"/>
      <c r="AN20" s="12"/>
      <c r="AP20" s="12">
        <v>0</v>
      </c>
      <c r="AQ20" s="12">
        <v>522.85</v>
      </c>
      <c r="AR20" s="52">
        <v>522.85</v>
      </c>
      <c r="AS20" s="12">
        <v>0</v>
      </c>
      <c r="AT20" s="12">
        <v>99.57</v>
      </c>
      <c r="AU20" s="52">
        <v>99.57</v>
      </c>
    </row>
    <row r="21" spans="1:47" x14ac:dyDescent="0.3">
      <c r="A21" s="48" t="str">
        <f>INDEX(admin_boundaries!C:C,MATCH(region_6!C21,admin_boundaries!A:A,0))</f>
        <v>PH063020000</v>
      </c>
      <c r="B21" s="48" t="str">
        <f>INDEX(admin_boundaries!E:E,MATCH(region_6!D21,admin_boundaries!D:D,0))</f>
        <v>PH063000000</v>
      </c>
      <c r="C21" s="48" t="str">
        <f t="shared" si="0"/>
        <v>ILOILOGuimbal</v>
      </c>
      <c r="D21" s="54" t="s">
        <v>3684</v>
      </c>
      <c r="E21" s="62" t="s">
        <v>1435</v>
      </c>
      <c r="F21" s="12"/>
      <c r="G21" s="12"/>
      <c r="I21" s="12"/>
      <c r="J21" s="12"/>
      <c r="L21" s="12"/>
      <c r="M21" s="12"/>
      <c r="O21" s="12"/>
      <c r="P21" s="12">
        <v>80</v>
      </c>
      <c r="Q21" s="52">
        <v>80</v>
      </c>
      <c r="R21" s="12"/>
      <c r="S21" s="12"/>
      <c r="U21" s="12"/>
      <c r="V21" s="12"/>
      <c r="W21" s="52">
        <v>0</v>
      </c>
      <c r="X21" s="12"/>
      <c r="Y21" s="12"/>
      <c r="AA21" s="12"/>
      <c r="AB21" s="12"/>
      <c r="AD21" s="12"/>
      <c r="AE21" s="12"/>
      <c r="AF21" s="52">
        <v>0</v>
      </c>
      <c r="AG21" s="12"/>
      <c r="AH21" s="12"/>
      <c r="AJ21" s="12"/>
      <c r="AK21" s="12"/>
      <c r="AM21" s="12"/>
      <c r="AN21" s="12"/>
      <c r="AP21" s="12"/>
      <c r="AQ21" s="12"/>
      <c r="AR21" s="52">
        <v>0</v>
      </c>
      <c r="AS21" s="12"/>
      <c r="AT21" s="12"/>
      <c r="AU21" s="52">
        <v>0</v>
      </c>
    </row>
    <row r="22" spans="1:47" x14ac:dyDescent="0.3">
      <c r="A22" s="48" t="str">
        <f>INDEX(admin_boundaries!C:C,MATCH(region_6!C22,admin_boundaries!A:A,0))</f>
        <v>PH063021000</v>
      </c>
      <c r="B22" s="48" t="str">
        <f>INDEX(admin_boundaries!E:E,MATCH(region_6!D22,admin_boundaries!D:D,0))</f>
        <v>PH063000000</v>
      </c>
      <c r="C22" s="48" t="str">
        <f t="shared" si="0"/>
        <v>ILOILOIgbaras</v>
      </c>
      <c r="D22" s="54" t="s">
        <v>3684</v>
      </c>
      <c r="E22" s="62" t="s">
        <v>1498</v>
      </c>
      <c r="F22" s="12"/>
      <c r="G22" s="12"/>
      <c r="I22" s="12"/>
      <c r="J22" s="12"/>
      <c r="L22" s="12"/>
      <c r="M22" s="12"/>
      <c r="O22" s="12"/>
      <c r="P22" s="12">
        <v>15</v>
      </c>
      <c r="Q22" s="52">
        <v>15</v>
      </c>
      <c r="R22" s="12"/>
      <c r="S22" s="12"/>
      <c r="U22" s="12"/>
      <c r="V22" s="12"/>
      <c r="W22" s="52">
        <v>0</v>
      </c>
      <c r="X22" s="12"/>
      <c r="Y22" s="12"/>
      <c r="AA22" s="12"/>
      <c r="AB22" s="12"/>
      <c r="AD22" s="12"/>
      <c r="AE22" s="12"/>
      <c r="AF22" s="52">
        <v>0</v>
      </c>
      <c r="AG22" s="12"/>
      <c r="AH22" s="12"/>
      <c r="AJ22" s="12"/>
      <c r="AK22" s="12"/>
      <c r="AM22" s="12"/>
      <c r="AN22" s="12"/>
      <c r="AP22" s="12"/>
      <c r="AQ22" s="12"/>
      <c r="AR22" s="52">
        <v>0</v>
      </c>
      <c r="AS22" s="12">
        <v>3.7</v>
      </c>
      <c r="AT22" s="12">
        <v>3.71</v>
      </c>
      <c r="AU22" s="52">
        <v>7.41</v>
      </c>
    </row>
    <row r="23" spans="1:47" x14ac:dyDescent="0.3">
      <c r="A23" s="48" t="str">
        <f>INDEX(admin_boundaries!C:C,MATCH(region_6!C23,admin_boundaries!A:A,0))</f>
        <v>PH063022000</v>
      </c>
      <c r="B23" s="48" t="str">
        <f>INDEX(admin_boundaries!E:E,MATCH(region_6!D23,admin_boundaries!D:D,0))</f>
        <v>PH063000000</v>
      </c>
      <c r="C23" s="48" t="str">
        <f t="shared" si="0"/>
        <v>ILOILOIloilo City</v>
      </c>
      <c r="D23" s="54" t="s">
        <v>3684</v>
      </c>
      <c r="E23" s="62" t="s">
        <v>1508</v>
      </c>
      <c r="F23" s="12"/>
      <c r="G23" s="12"/>
      <c r="I23" s="12"/>
      <c r="J23" s="12"/>
      <c r="L23" s="12"/>
      <c r="M23" s="12"/>
      <c r="O23" s="12"/>
      <c r="P23" s="12"/>
      <c r="Q23" s="52">
        <v>0</v>
      </c>
      <c r="R23" s="12"/>
      <c r="S23" s="12"/>
      <c r="U23" s="12"/>
      <c r="V23" s="12"/>
      <c r="W23" s="52">
        <v>0</v>
      </c>
      <c r="X23" s="12"/>
      <c r="Y23" s="12"/>
      <c r="AA23" s="12"/>
      <c r="AB23" s="12"/>
      <c r="AD23" s="12"/>
      <c r="AE23" s="12"/>
      <c r="AF23" s="52">
        <v>0</v>
      </c>
      <c r="AG23" s="12"/>
      <c r="AH23" s="12"/>
      <c r="AJ23" s="12"/>
      <c r="AK23" s="12"/>
      <c r="AM23" s="12"/>
      <c r="AN23" s="12"/>
      <c r="AP23" s="12"/>
      <c r="AQ23" s="12"/>
      <c r="AR23" s="52">
        <v>0</v>
      </c>
      <c r="AS23" s="12"/>
      <c r="AT23" s="12"/>
      <c r="AU23" s="52">
        <v>0</v>
      </c>
    </row>
    <row r="24" spans="1:47" x14ac:dyDescent="0.3">
      <c r="A24" s="48" t="str">
        <f>INDEX(admin_boundaries!C:C,MATCH(region_6!C24,admin_boundaries!A:A,0))</f>
        <v>PH063023000</v>
      </c>
      <c r="B24" s="48" t="str">
        <f>INDEX(admin_boundaries!E:E,MATCH(region_6!D24,admin_boundaries!D:D,0))</f>
        <v>PH063000000</v>
      </c>
      <c r="C24" s="48" t="str">
        <f t="shared" si="0"/>
        <v>ILOILOJaniuay</v>
      </c>
      <c r="D24" s="54" t="s">
        <v>3684</v>
      </c>
      <c r="E24" s="62" t="s">
        <v>1562</v>
      </c>
      <c r="F24" s="12"/>
      <c r="G24" s="12"/>
      <c r="I24" s="12"/>
      <c r="J24" s="12"/>
      <c r="L24" s="12"/>
      <c r="M24" s="12"/>
      <c r="O24" s="12">
        <v>110</v>
      </c>
      <c r="P24" s="12">
        <v>107</v>
      </c>
      <c r="Q24" s="52">
        <v>217</v>
      </c>
      <c r="R24" s="12"/>
      <c r="S24" s="12"/>
      <c r="U24" s="12"/>
      <c r="V24" s="12"/>
      <c r="W24" s="52">
        <v>0</v>
      </c>
      <c r="X24" s="12"/>
      <c r="Y24" s="12"/>
      <c r="AA24" s="12"/>
      <c r="AB24" s="12"/>
      <c r="AD24" s="12">
        <v>15.99</v>
      </c>
      <c r="AE24" s="12">
        <v>34.83</v>
      </c>
      <c r="AF24" s="52">
        <v>50.82</v>
      </c>
      <c r="AG24" s="12"/>
      <c r="AH24" s="12"/>
      <c r="AJ24" s="12"/>
      <c r="AK24" s="12"/>
      <c r="AM24" s="12"/>
      <c r="AN24" s="12"/>
      <c r="AP24" s="12">
        <v>0</v>
      </c>
      <c r="AQ24" s="12">
        <v>33.799999999999997</v>
      </c>
      <c r="AR24" s="52">
        <v>33.799999999999997</v>
      </c>
      <c r="AS24" s="12">
        <v>85.45</v>
      </c>
      <c r="AT24" s="12">
        <v>69.41</v>
      </c>
      <c r="AU24" s="52">
        <v>154.86000000000001</v>
      </c>
    </row>
    <row r="25" spans="1:47" x14ac:dyDescent="0.3">
      <c r="A25" s="48" t="str">
        <f>INDEX(admin_boundaries!C:C,MATCH(region_6!C25,admin_boundaries!A:A,0))</f>
        <v>PH063025000</v>
      </c>
      <c r="B25" s="48" t="str">
        <f>INDEX(admin_boundaries!E:E,MATCH(region_6!D25,admin_boundaries!D:D,0))</f>
        <v>PH063000000</v>
      </c>
      <c r="C25" s="48" t="str">
        <f t="shared" si="0"/>
        <v>ILOILOLambunao</v>
      </c>
      <c r="D25" s="54" t="s">
        <v>3684</v>
      </c>
      <c r="E25" s="62" t="s">
        <v>1716</v>
      </c>
      <c r="F25" s="12"/>
      <c r="G25" s="12"/>
      <c r="I25" s="12"/>
      <c r="J25" s="12"/>
      <c r="L25" s="12"/>
      <c r="M25" s="12"/>
      <c r="O25" s="12">
        <v>82</v>
      </c>
      <c r="P25" s="12">
        <v>72</v>
      </c>
      <c r="Q25" s="52">
        <v>154</v>
      </c>
      <c r="R25" s="12"/>
      <c r="S25" s="12"/>
      <c r="U25" s="12"/>
      <c r="V25" s="12"/>
      <c r="W25" s="52">
        <v>0</v>
      </c>
      <c r="X25" s="12"/>
      <c r="Y25" s="12"/>
      <c r="AA25" s="12"/>
      <c r="AB25" s="12"/>
      <c r="AD25" s="12">
        <v>1.25</v>
      </c>
      <c r="AE25" s="12">
        <v>40.1</v>
      </c>
      <c r="AF25" s="52">
        <v>41.35</v>
      </c>
      <c r="AG25" s="12"/>
      <c r="AH25" s="12"/>
      <c r="AJ25" s="12"/>
      <c r="AK25" s="12"/>
      <c r="AM25" s="12"/>
      <c r="AN25" s="12"/>
      <c r="AP25" s="12">
        <v>0</v>
      </c>
      <c r="AQ25" s="12">
        <v>97.75</v>
      </c>
      <c r="AR25" s="52">
        <v>97.75</v>
      </c>
      <c r="AS25" s="12">
        <v>181.7</v>
      </c>
      <c r="AT25" s="12">
        <v>681.9</v>
      </c>
      <c r="AU25" s="52">
        <v>863.59999999999991</v>
      </c>
    </row>
    <row r="26" spans="1:47" x14ac:dyDescent="0.3">
      <c r="A26" s="48" t="str">
        <f>INDEX(admin_boundaries!C:C,MATCH(region_6!C26,admin_boundaries!A:A,0))</f>
        <v>PH063026000</v>
      </c>
      <c r="B26" s="48" t="str">
        <f>INDEX(admin_boundaries!E:E,MATCH(region_6!D26,admin_boundaries!D:D,0))</f>
        <v>PH063000000</v>
      </c>
      <c r="C26" s="48" t="str">
        <f t="shared" si="0"/>
        <v>ILOILOLeganes</v>
      </c>
      <c r="D26" s="54" t="s">
        <v>3684</v>
      </c>
      <c r="E26" s="62" t="s">
        <v>1764</v>
      </c>
      <c r="F26" s="12"/>
      <c r="G26" s="12"/>
      <c r="I26" s="12"/>
      <c r="J26" s="12"/>
      <c r="L26" s="12"/>
      <c r="M26" s="12"/>
      <c r="O26" s="12">
        <v>59.8</v>
      </c>
      <c r="P26" s="12">
        <v>195.35000000000002</v>
      </c>
      <c r="Q26" s="52">
        <v>255.15000000000003</v>
      </c>
      <c r="R26" s="12"/>
      <c r="S26" s="12"/>
      <c r="U26" s="12"/>
      <c r="V26" s="12"/>
      <c r="W26" s="52">
        <v>0</v>
      </c>
      <c r="X26" s="12"/>
      <c r="Y26" s="12"/>
      <c r="AA26" s="12"/>
      <c r="AB26" s="12"/>
      <c r="AD26" s="12">
        <v>41.75</v>
      </c>
      <c r="AE26" s="12">
        <v>24.1</v>
      </c>
      <c r="AF26" s="52">
        <v>65.849999999999994</v>
      </c>
      <c r="AG26" s="12"/>
      <c r="AH26" s="12"/>
      <c r="AJ26" s="12"/>
      <c r="AK26" s="12"/>
      <c r="AM26" s="12"/>
      <c r="AN26" s="12"/>
      <c r="AP26" s="12"/>
      <c r="AQ26" s="12"/>
      <c r="AR26" s="52">
        <v>0</v>
      </c>
      <c r="AS26" s="12">
        <v>7.75</v>
      </c>
      <c r="AT26" s="12">
        <v>0</v>
      </c>
      <c r="AU26" s="52">
        <v>7.75</v>
      </c>
    </row>
    <row r="27" spans="1:47" x14ac:dyDescent="0.3">
      <c r="A27" s="48" t="str">
        <f>INDEX(admin_boundaries!C:C,MATCH(region_6!C27,admin_boundaries!A:A,0))</f>
        <v>PH063027000</v>
      </c>
      <c r="B27" s="48" t="str">
        <f>INDEX(admin_boundaries!E:E,MATCH(region_6!D27,admin_boundaries!D:D,0))</f>
        <v>PH063000000</v>
      </c>
      <c r="C27" s="48" t="str">
        <f t="shared" si="0"/>
        <v>ILOILOLemery</v>
      </c>
      <c r="D27" s="54" t="s">
        <v>3684</v>
      </c>
      <c r="E27" s="62" t="s">
        <v>1768</v>
      </c>
      <c r="F27" s="12"/>
      <c r="G27" s="12"/>
      <c r="I27" s="12"/>
      <c r="J27" s="12"/>
      <c r="L27" s="12"/>
      <c r="M27" s="12"/>
      <c r="O27" s="12">
        <v>1485</v>
      </c>
      <c r="P27" s="12"/>
      <c r="Q27" s="52">
        <v>1485</v>
      </c>
      <c r="R27" s="12"/>
      <c r="S27" s="12"/>
      <c r="U27" s="12"/>
      <c r="V27" s="12"/>
      <c r="W27" s="52">
        <v>0</v>
      </c>
      <c r="X27" s="12"/>
      <c r="Y27" s="12"/>
      <c r="AA27" s="12"/>
      <c r="AB27" s="12"/>
      <c r="AD27" s="12"/>
      <c r="AE27" s="12">
        <v>900</v>
      </c>
      <c r="AF27" s="52">
        <v>900</v>
      </c>
      <c r="AG27" s="12"/>
      <c r="AH27" s="12"/>
      <c r="AJ27" s="12"/>
      <c r="AK27" s="12"/>
      <c r="AM27" s="12"/>
      <c r="AN27" s="12"/>
      <c r="AP27" s="12">
        <v>0</v>
      </c>
      <c r="AQ27" s="12">
        <v>1546.25</v>
      </c>
      <c r="AR27" s="52">
        <v>1546.25</v>
      </c>
      <c r="AS27" s="12"/>
      <c r="AT27" s="12"/>
      <c r="AU27" s="52">
        <v>0</v>
      </c>
    </row>
    <row r="28" spans="1:47" x14ac:dyDescent="0.3">
      <c r="A28" s="48" t="str">
        <f>INDEX(admin_boundaries!C:C,MATCH(region_6!C28,admin_boundaries!A:A,0))</f>
        <v>PH063028000</v>
      </c>
      <c r="B28" s="48" t="str">
        <f>INDEX(admin_boundaries!E:E,MATCH(region_6!D28,admin_boundaries!D:D,0))</f>
        <v>PH063000000</v>
      </c>
      <c r="C28" s="48" t="str">
        <f t="shared" si="0"/>
        <v>ILOILOLeon</v>
      </c>
      <c r="D28" s="54" t="s">
        <v>3684</v>
      </c>
      <c r="E28" s="62" t="s">
        <v>1771</v>
      </c>
      <c r="F28" s="12"/>
      <c r="G28" s="12"/>
      <c r="I28" s="12"/>
      <c r="J28" s="12"/>
      <c r="L28" s="12"/>
      <c r="M28" s="12"/>
      <c r="O28" s="12"/>
      <c r="P28" s="12">
        <v>1309.5</v>
      </c>
      <c r="Q28" s="52">
        <v>1309.5</v>
      </c>
      <c r="R28" s="12"/>
      <c r="S28" s="12"/>
      <c r="U28" s="12"/>
      <c r="V28" s="12"/>
      <c r="W28" s="52">
        <v>0</v>
      </c>
      <c r="X28" s="12"/>
      <c r="Y28" s="12"/>
      <c r="AA28" s="12"/>
      <c r="AB28" s="12"/>
      <c r="AD28" s="12"/>
      <c r="AE28" s="12"/>
      <c r="AF28" s="52">
        <v>0</v>
      </c>
      <c r="AG28" s="12"/>
      <c r="AH28" s="12"/>
      <c r="AJ28" s="12"/>
      <c r="AK28" s="12"/>
      <c r="AM28" s="12"/>
      <c r="AN28" s="12"/>
      <c r="AP28" s="12"/>
      <c r="AQ28" s="12"/>
      <c r="AR28" s="52">
        <v>0</v>
      </c>
      <c r="AS28" s="12">
        <v>4.75</v>
      </c>
      <c r="AT28" s="12">
        <v>21.75</v>
      </c>
      <c r="AU28" s="52">
        <v>26.5</v>
      </c>
    </row>
    <row r="29" spans="1:47" x14ac:dyDescent="0.3">
      <c r="A29" s="48" t="str">
        <f>INDEX(admin_boundaries!C:C,MATCH(region_6!C29,admin_boundaries!A:A,0))</f>
        <v>PH063029000</v>
      </c>
      <c r="B29" s="48" t="str">
        <f>INDEX(admin_boundaries!E:E,MATCH(region_6!D29,admin_boundaries!D:D,0))</f>
        <v>PH063000000</v>
      </c>
      <c r="C29" s="48" t="str">
        <f t="shared" si="0"/>
        <v>ILOILOMaasin</v>
      </c>
      <c r="D29" s="54" t="s">
        <v>3684</v>
      </c>
      <c r="E29" s="62" t="s">
        <v>1900</v>
      </c>
      <c r="F29" s="12"/>
      <c r="G29" s="12"/>
      <c r="I29" s="12"/>
      <c r="J29" s="12"/>
      <c r="L29" s="12"/>
      <c r="M29" s="12"/>
      <c r="O29" s="12"/>
      <c r="P29" s="12"/>
      <c r="Q29" s="52">
        <v>0</v>
      </c>
      <c r="R29" s="12"/>
      <c r="S29" s="12"/>
      <c r="U29" s="12"/>
      <c r="V29" s="12"/>
      <c r="W29" s="52">
        <v>0</v>
      </c>
      <c r="X29" s="12"/>
      <c r="Y29" s="12"/>
      <c r="AA29" s="12"/>
      <c r="AB29" s="12"/>
      <c r="AD29" s="12"/>
      <c r="AE29" s="12"/>
      <c r="AF29" s="52">
        <v>0</v>
      </c>
      <c r="AG29" s="12"/>
      <c r="AH29" s="12"/>
      <c r="AJ29" s="12"/>
      <c r="AK29" s="12"/>
      <c r="AM29" s="12"/>
      <c r="AN29" s="12"/>
      <c r="AP29" s="12"/>
      <c r="AQ29" s="12"/>
      <c r="AR29" s="52">
        <v>0</v>
      </c>
      <c r="AS29" s="12">
        <v>10.4</v>
      </c>
      <c r="AT29" s="12">
        <v>21.75</v>
      </c>
      <c r="AU29" s="52">
        <v>32.15</v>
      </c>
    </row>
    <row r="30" spans="1:47" x14ac:dyDescent="0.3">
      <c r="A30" s="48" t="str">
        <f>INDEX(admin_boundaries!C:C,MATCH(region_6!C30,admin_boundaries!A:A,0))</f>
        <v>PH063030000</v>
      </c>
      <c r="B30" s="48" t="str">
        <f>INDEX(admin_boundaries!E:E,MATCH(region_6!D30,admin_boundaries!D:D,0))</f>
        <v>PH063000000</v>
      </c>
      <c r="C30" s="48" t="str">
        <f t="shared" si="0"/>
        <v>ILOILOMiagao</v>
      </c>
      <c r="D30" s="54" t="s">
        <v>3684</v>
      </c>
      <c r="E30" s="62" t="s">
        <v>2152</v>
      </c>
      <c r="F30" s="12"/>
      <c r="G30" s="12"/>
      <c r="I30" s="12"/>
      <c r="J30" s="12"/>
      <c r="L30" s="12"/>
      <c r="M30" s="12"/>
      <c r="O30" s="12">
        <v>0</v>
      </c>
      <c r="P30" s="12">
        <v>120</v>
      </c>
      <c r="Q30" s="52">
        <v>120</v>
      </c>
      <c r="R30" s="12"/>
      <c r="S30" s="12"/>
      <c r="U30" s="12"/>
      <c r="V30" s="12"/>
      <c r="W30" s="52">
        <v>0</v>
      </c>
      <c r="X30" s="12"/>
      <c r="Y30" s="12"/>
      <c r="AA30" s="12"/>
      <c r="AB30" s="12"/>
      <c r="AD30" s="12"/>
      <c r="AE30" s="12"/>
      <c r="AF30" s="52">
        <v>0</v>
      </c>
      <c r="AG30" s="12"/>
      <c r="AH30" s="12"/>
      <c r="AJ30" s="12"/>
      <c r="AK30" s="12"/>
      <c r="AM30" s="12"/>
      <c r="AN30" s="12"/>
      <c r="AP30" s="12"/>
      <c r="AQ30" s="12"/>
      <c r="AR30" s="52">
        <v>0</v>
      </c>
      <c r="AS30" s="12">
        <v>0</v>
      </c>
      <c r="AT30" s="12">
        <v>72.099999999999994</v>
      </c>
      <c r="AU30" s="52">
        <v>72.099999999999994</v>
      </c>
    </row>
    <row r="31" spans="1:47" x14ac:dyDescent="0.3">
      <c r="A31" s="48" t="str">
        <f>INDEX(admin_boundaries!C:C,MATCH(region_6!C31,admin_boundaries!A:A,0))</f>
        <v>PH063031000</v>
      </c>
      <c r="B31" s="48" t="str">
        <f>INDEX(admin_boundaries!E:E,MATCH(region_6!D31,admin_boundaries!D:D,0))</f>
        <v>PH063000000</v>
      </c>
      <c r="C31" s="48" t="str">
        <f t="shared" si="0"/>
        <v>ILOILOMina</v>
      </c>
      <c r="D31" s="54" t="s">
        <v>3684</v>
      </c>
      <c r="E31" s="62" t="s">
        <v>2162</v>
      </c>
      <c r="F31" s="12"/>
      <c r="G31" s="12"/>
      <c r="I31" s="12"/>
      <c r="J31" s="12"/>
      <c r="L31" s="12"/>
      <c r="M31" s="12"/>
      <c r="O31" s="12">
        <v>5</v>
      </c>
      <c r="P31" s="12">
        <v>85</v>
      </c>
      <c r="Q31" s="52">
        <v>90</v>
      </c>
      <c r="R31" s="12"/>
      <c r="S31" s="12"/>
      <c r="U31" s="12"/>
      <c r="V31" s="12"/>
      <c r="W31" s="52">
        <v>0</v>
      </c>
      <c r="X31" s="12"/>
      <c r="Y31" s="12"/>
      <c r="AA31" s="12"/>
      <c r="AB31" s="12"/>
      <c r="AD31" s="12">
        <v>13.8</v>
      </c>
      <c r="AE31" s="12">
        <v>70</v>
      </c>
      <c r="AF31" s="52">
        <v>83.8</v>
      </c>
      <c r="AG31" s="12"/>
      <c r="AH31" s="12"/>
      <c r="AJ31" s="12"/>
      <c r="AK31" s="12"/>
      <c r="AM31" s="12"/>
      <c r="AN31" s="12"/>
      <c r="AP31" s="12">
        <v>0</v>
      </c>
      <c r="AQ31" s="12">
        <v>112</v>
      </c>
      <c r="AR31" s="52">
        <v>112</v>
      </c>
      <c r="AS31" s="12">
        <v>24.3</v>
      </c>
      <c r="AT31" s="12">
        <v>73.3</v>
      </c>
      <c r="AU31" s="52">
        <v>97.6</v>
      </c>
    </row>
    <row r="32" spans="1:47" x14ac:dyDescent="0.3">
      <c r="A32" s="48" t="str">
        <f>INDEX(admin_boundaries!C:C,MATCH(region_6!C32,admin_boundaries!A:A,0))</f>
        <v>PH063032000</v>
      </c>
      <c r="B32" s="48" t="str">
        <f>INDEX(admin_boundaries!E:E,MATCH(region_6!D32,admin_boundaries!D:D,0))</f>
        <v>PH063000000</v>
      </c>
      <c r="C32" s="48" t="str">
        <f t="shared" si="0"/>
        <v>ILOILONew Lucena</v>
      </c>
      <c r="D32" s="54" t="s">
        <v>3684</v>
      </c>
      <c r="E32" s="62" t="s">
        <v>2250</v>
      </c>
      <c r="F32" s="12"/>
      <c r="G32" s="12"/>
      <c r="I32" s="12"/>
      <c r="J32" s="12"/>
      <c r="L32" s="12"/>
      <c r="M32" s="12"/>
      <c r="O32" s="12">
        <v>27</v>
      </c>
      <c r="P32" s="12">
        <v>130</v>
      </c>
      <c r="Q32" s="52">
        <v>157</v>
      </c>
      <c r="R32" s="12"/>
      <c r="S32" s="12"/>
      <c r="U32" s="12"/>
      <c r="V32" s="12"/>
      <c r="W32" s="52">
        <v>0</v>
      </c>
      <c r="X32" s="12"/>
      <c r="Y32" s="12"/>
      <c r="AA32" s="12"/>
      <c r="AB32" s="12"/>
      <c r="AD32" s="12"/>
      <c r="AE32" s="12"/>
      <c r="AF32" s="52">
        <v>0</v>
      </c>
      <c r="AG32" s="12"/>
      <c r="AH32" s="12"/>
      <c r="AJ32" s="12"/>
      <c r="AK32" s="12"/>
      <c r="AM32" s="12"/>
      <c r="AN32" s="12"/>
      <c r="AP32" s="12">
        <v>0</v>
      </c>
      <c r="AQ32" s="12">
        <v>162</v>
      </c>
      <c r="AR32" s="52">
        <v>162</v>
      </c>
      <c r="AS32" s="12">
        <v>56</v>
      </c>
      <c r="AT32" s="12">
        <v>198.05</v>
      </c>
      <c r="AU32" s="52">
        <v>254.05</v>
      </c>
    </row>
    <row r="33" spans="1:47" x14ac:dyDescent="0.3">
      <c r="A33" s="48" t="str">
        <f>INDEX(admin_boundaries!C:C,MATCH(region_6!C33,admin_boundaries!A:A,0))</f>
        <v>PH063034000</v>
      </c>
      <c r="B33" s="48" t="str">
        <f>INDEX(admin_boundaries!E:E,MATCH(region_6!D33,admin_boundaries!D:D,0))</f>
        <v>PH063000000</v>
      </c>
      <c r="C33" s="48" t="str">
        <f t="shared" si="0"/>
        <v>ILOILOOton</v>
      </c>
      <c r="D33" s="54" t="s">
        <v>3684</v>
      </c>
      <c r="E33" s="62" t="s">
        <v>2300</v>
      </c>
      <c r="F33" s="12"/>
      <c r="G33" s="12"/>
      <c r="I33" s="12"/>
      <c r="J33" s="12"/>
      <c r="L33" s="12"/>
      <c r="M33" s="12"/>
      <c r="O33" s="12">
        <v>0</v>
      </c>
      <c r="P33" s="12">
        <v>302</v>
      </c>
      <c r="Q33" s="52">
        <v>302</v>
      </c>
      <c r="R33" s="12"/>
      <c r="S33" s="12"/>
      <c r="U33" s="12"/>
      <c r="V33" s="12"/>
      <c r="W33" s="52">
        <v>0</v>
      </c>
      <c r="X33" s="12"/>
      <c r="Y33" s="12"/>
      <c r="AA33" s="12"/>
      <c r="AB33" s="12"/>
      <c r="AD33" s="12"/>
      <c r="AE33" s="12"/>
      <c r="AF33" s="52">
        <v>0</v>
      </c>
      <c r="AG33" s="12"/>
      <c r="AH33" s="12"/>
      <c r="AJ33" s="12"/>
      <c r="AK33" s="12"/>
      <c r="AM33" s="12"/>
      <c r="AN33" s="12"/>
      <c r="AP33" s="12">
        <v>0</v>
      </c>
      <c r="AQ33" s="12">
        <v>521</v>
      </c>
      <c r="AR33" s="52">
        <v>521</v>
      </c>
      <c r="AS33" s="12">
        <v>84</v>
      </c>
      <c r="AT33" s="12">
        <v>29</v>
      </c>
      <c r="AU33" s="52">
        <v>113</v>
      </c>
    </row>
    <row r="34" spans="1:47" x14ac:dyDescent="0.3">
      <c r="A34" s="48" t="str">
        <f>INDEX(admin_boundaries!C:C,MATCH(region_6!C34,admin_boundaries!A:A,0))</f>
        <v>PH063035000</v>
      </c>
      <c r="B34" s="48" t="str">
        <f>INDEX(admin_boundaries!E:E,MATCH(region_6!D34,admin_boundaries!D:D,0))</f>
        <v>PH063000000</v>
      </c>
      <c r="C34" s="48" t="str">
        <f t="shared" si="0"/>
        <v>ILOILOCity of Passi</v>
      </c>
      <c r="D34" s="54" t="s">
        <v>3684</v>
      </c>
      <c r="E34" s="55" t="s">
        <v>1069</v>
      </c>
      <c r="F34" s="12"/>
      <c r="G34" s="12"/>
      <c r="I34" s="12"/>
      <c r="J34" s="12"/>
      <c r="L34" s="12"/>
      <c r="M34" s="12"/>
      <c r="O34" s="12">
        <v>323</v>
      </c>
      <c r="P34" s="12">
        <v>3099</v>
      </c>
      <c r="Q34" s="52">
        <v>3422</v>
      </c>
      <c r="R34" s="12"/>
      <c r="S34" s="12"/>
      <c r="U34" s="12"/>
      <c r="V34" s="12"/>
      <c r="W34" s="52">
        <v>0</v>
      </c>
      <c r="X34" s="12"/>
      <c r="Y34" s="12"/>
      <c r="AA34" s="12"/>
      <c r="AB34" s="12"/>
      <c r="AD34" s="12">
        <v>9.6</v>
      </c>
      <c r="AE34" s="12">
        <v>1188.76</v>
      </c>
      <c r="AF34" s="52">
        <v>1198.3599999999999</v>
      </c>
      <c r="AG34" s="12"/>
      <c r="AH34" s="12"/>
      <c r="AJ34" s="12"/>
      <c r="AK34" s="12"/>
      <c r="AM34" s="12"/>
      <c r="AN34" s="12"/>
      <c r="AP34" s="12">
        <v>0</v>
      </c>
      <c r="AQ34" s="12">
        <v>663.07999999999993</v>
      </c>
      <c r="AR34" s="52">
        <v>663.07999999999993</v>
      </c>
      <c r="AS34" s="12">
        <v>50.5</v>
      </c>
      <c r="AT34" s="12">
        <v>710.16</v>
      </c>
      <c r="AU34" s="52">
        <v>760.66</v>
      </c>
    </row>
    <row r="35" spans="1:47" x14ac:dyDescent="0.3">
      <c r="A35" s="48" t="str">
        <f>INDEX(admin_boundaries!C:C,MATCH(region_6!C35,admin_boundaries!A:A,0))</f>
        <v>PH063036000</v>
      </c>
      <c r="B35" s="48" t="str">
        <f>INDEX(admin_boundaries!E:E,MATCH(region_6!D35,admin_boundaries!D:D,0))</f>
        <v>PH063000000</v>
      </c>
      <c r="C35" s="48" t="str">
        <f t="shared" si="0"/>
        <v>ILOILOPavia</v>
      </c>
      <c r="D35" s="54" t="s">
        <v>3684</v>
      </c>
      <c r="E35" s="62" t="s">
        <v>2435</v>
      </c>
      <c r="F35" s="12"/>
      <c r="G35" s="12"/>
      <c r="I35" s="12"/>
      <c r="J35" s="12"/>
      <c r="L35" s="12"/>
      <c r="M35" s="12"/>
      <c r="O35" s="12"/>
      <c r="P35" s="12">
        <v>3</v>
      </c>
      <c r="Q35" s="52">
        <v>3</v>
      </c>
      <c r="R35" s="12"/>
      <c r="S35" s="12"/>
      <c r="U35" s="12"/>
      <c r="V35" s="12"/>
      <c r="W35" s="52">
        <v>0</v>
      </c>
      <c r="X35" s="12"/>
      <c r="Y35" s="12"/>
      <c r="AA35" s="12"/>
      <c r="AB35" s="12"/>
      <c r="AD35" s="12"/>
      <c r="AE35" s="12"/>
      <c r="AF35" s="52">
        <v>0</v>
      </c>
      <c r="AG35" s="12"/>
      <c r="AH35" s="12"/>
      <c r="AJ35" s="12"/>
      <c r="AK35" s="12"/>
      <c r="AM35" s="12"/>
      <c r="AN35" s="12"/>
      <c r="AP35" s="12"/>
      <c r="AQ35" s="12"/>
      <c r="AR35" s="52">
        <v>0</v>
      </c>
      <c r="AS35" s="12"/>
      <c r="AT35" s="12"/>
      <c r="AU35" s="52">
        <v>0</v>
      </c>
    </row>
    <row r="36" spans="1:47" x14ac:dyDescent="0.3">
      <c r="A36" s="48" t="str">
        <f>INDEX(admin_boundaries!C:C,MATCH(region_6!C36,admin_boundaries!A:A,0))</f>
        <v>PH063037000</v>
      </c>
      <c r="B36" s="48" t="str">
        <f>INDEX(admin_boundaries!E:E,MATCH(region_6!D36,admin_boundaries!D:D,0))</f>
        <v>PH063000000</v>
      </c>
      <c r="C36" s="48" t="str">
        <f t="shared" si="0"/>
        <v>ILOILOPototan</v>
      </c>
      <c r="D36" s="54" t="s">
        <v>3684</v>
      </c>
      <c r="E36" s="62" t="s">
        <v>2526</v>
      </c>
      <c r="F36" s="12"/>
      <c r="G36" s="12"/>
      <c r="I36" s="12"/>
      <c r="J36" s="12"/>
      <c r="L36" s="12"/>
      <c r="M36" s="12"/>
      <c r="O36" s="12">
        <v>16.73</v>
      </c>
      <c r="P36" s="12">
        <v>188.27</v>
      </c>
      <c r="Q36" s="52">
        <v>205</v>
      </c>
      <c r="R36" s="12"/>
      <c r="S36" s="12"/>
      <c r="U36" s="12"/>
      <c r="V36" s="12"/>
      <c r="W36" s="52">
        <v>0</v>
      </c>
      <c r="X36" s="12"/>
      <c r="Y36" s="12"/>
      <c r="AA36" s="12"/>
      <c r="AB36" s="12"/>
      <c r="AD36" s="12">
        <v>35.5</v>
      </c>
      <c r="AE36" s="12">
        <v>796.06999999999994</v>
      </c>
      <c r="AF36" s="52">
        <v>831.56999999999994</v>
      </c>
      <c r="AG36" s="12"/>
      <c r="AH36" s="12"/>
      <c r="AJ36" s="12"/>
      <c r="AK36" s="12"/>
      <c r="AM36" s="12"/>
      <c r="AN36" s="12"/>
      <c r="AP36" s="12">
        <v>0</v>
      </c>
      <c r="AQ36" s="12">
        <v>135.9</v>
      </c>
      <c r="AR36" s="52">
        <v>135.9</v>
      </c>
      <c r="AS36" s="12">
        <v>210.35</v>
      </c>
      <c r="AT36" s="12">
        <v>73.599999999999994</v>
      </c>
      <c r="AU36" s="52">
        <v>283.95</v>
      </c>
    </row>
    <row r="37" spans="1:47" x14ac:dyDescent="0.3">
      <c r="A37" s="48" t="str">
        <f>INDEX(admin_boundaries!C:C,MATCH(region_6!C37,admin_boundaries!A:A,0))</f>
        <v>PH063038000</v>
      </c>
      <c r="B37" s="48" t="str">
        <f>INDEX(admin_boundaries!E:E,MATCH(region_6!D37,admin_boundaries!D:D,0))</f>
        <v>PH063000000</v>
      </c>
      <c r="C37" s="48" t="str">
        <f t="shared" si="0"/>
        <v>ILOILOSan Dionisio</v>
      </c>
      <c r="D37" s="54" t="s">
        <v>3684</v>
      </c>
      <c r="E37" s="62" t="s">
        <v>2687</v>
      </c>
      <c r="F37" s="12"/>
      <c r="G37" s="12"/>
      <c r="I37" s="12"/>
      <c r="J37" s="12"/>
      <c r="L37" s="12"/>
      <c r="M37" s="12"/>
      <c r="O37" s="12">
        <v>21</v>
      </c>
      <c r="P37" s="12">
        <v>88</v>
      </c>
      <c r="Q37" s="52">
        <v>109</v>
      </c>
      <c r="R37" s="12"/>
      <c r="S37" s="12"/>
      <c r="U37" s="12"/>
      <c r="V37" s="12"/>
      <c r="W37" s="52">
        <v>0</v>
      </c>
      <c r="X37" s="12"/>
      <c r="Y37" s="12"/>
      <c r="AA37" s="12"/>
      <c r="AB37" s="12"/>
      <c r="AD37" s="12">
        <v>147.30000000000001</v>
      </c>
      <c r="AE37" s="12">
        <v>504.05</v>
      </c>
      <c r="AF37" s="52">
        <v>651.35</v>
      </c>
      <c r="AG37" s="12"/>
      <c r="AH37" s="12"/>
      <c r="AJ37" s="12"/>
      <c r="AK37" s="12"/>
      <c r="AM37" s="12"/>
      <c r="AN37" s="12"/>
      <c r="AP37" s="12">
        <v>0</v>
      </c>
      <c r="AQ37" s="12">
        <v>739.65</v>
      </c>
      <c r="AR37" s="52">
        <v>739.65</v>
      </c>
      <c r="AS37" s="12">
        <v>24</v>
      </c>
      <c r="AT37" s="12">
        <v>137.16</v>
      </c>
      <c r="AU37" s="52">
        <v>161.16</v>
      </c>
    </row>
    <row r="38" spans="1:47" x14ac:dyDescent="0.3">
      <c r="A38" s="48" t="str">
        <f>INDEX(admin_boundaries!C:C,MATCH(region_6!C38,admin_boundaries!A:A,0))</f>
        <v>PH063039000</v>
      </c>
      <c r="B38" s="48" t="str">
        <f>INDEX(admin_boundaries!E:E,MATCH(region_6!D38,admin_boundaries!D:D,0))</f>
        <v>PH063000000</v>
      </c>
      <c r="C38" s="48" t="str">
        <f t="shared" si="0"/>
        <v>ILOILOSan Enrique</v>
      </c>
      <c r="D38" s="54" t="s">
        <v>3684</v>
      </c>
      <c r="E38" s="62" t="s">
        <v>2691</v>
      </c>
      <c r="F38" s="12"/>
      <c r="G38" s="12"/>
      <c r="I38" s="12"/>
      <c r="J38" s="12"/>
      <c r="L38" s="12"/>
      <c r="M38" s="12"/>
      <c r="O38" s="12">
        <v>152</v>
      </c>
      <c r="P38" s="12">
        <v>605</v>
      </c>
      <c r="Q38" s="52">
        <v>757</v>
      </c>
      <c r="R38" s="12"/>
      <c r="S38" s="12"/>
      <c r="U38" s="12"/>
      <c r="V38" s="12">
        <v>77.5</v>
      </c>
      <c r="W38" s="52">
        <v>77.5</v>
      </c>
      <c r="X38" s="12"/>
      <c r="Y38" s="12"/>
      <c r="AA38" s="12"/>
      <c r="AB38" s="12"/>
      <c r="AD38" s="12"/>
      <c r="AE38" s="12"/>
      <c r="AF38" s="52">
        <v>0</v>
      </c>
      <c r="AG38" s="12"/>
      <c r="AH38" s="12"/>
      <c r="AJ38" s="12"/>
      <c r="AK38" s="12"/>
      <c r="AM38" s="12"/>
      <c r="AN38" s="12"/>
      <c r="AP38" s="12">
        <v>0</v>
      </c>
      <c r="AQ38" s="12">
        <v>551.72</v>
      </c>
      <c r="AR38" s="52">
        <v>551.72</v>
      </c>
      <c r="AS38" s="12">
        <v>11.95</v>
      </c>
      <c r="AT38" s="12">
        <v>264.05</v>
      </c>
      <c r="AU38" s="52">
        <v>276</v>
      </c>
    </row>
    <row r="39" spans="1:47" x14ac:dyDescent="0.3">
      <c r="A39" s="48" t="str">
        <f>INDEX(admin_boundaries!C:C,MATCH(region_6!C39,admin_boundaries!A:A,0))</f>
        <v>PH063040000</v>
      </c>
      <c r="B39" s="48" t="str">
        <f>INDEX(admin_boundaries!E:E,MATCH(region_6!D39,admin_boundaries!D:D,0))</f>
        <v>PH063000000</v>
      </c>
      <c r="C39" s="48" t="str">
        <f t="shared" si="0"/>
        <v>ILOILOSan Joaquin</v>
      </c>
      <c r="D39" s="54" t="s">
        <v>3684</v>
      </c>
      <c r="E39" s="62" t="s">
        <v>2732</v>
      </c>
      <c r="F39" s="12"/>
      <c r="G39" s="12"/>
      <c r="I39" s="12"/>
      <c r="J39" s="12"/>
      <c r="L39" s="12"/>
      <c r="M39" s="12"/>
      <c r="O39" s="12"/>
      <c r="P39" s="12">
        <v>99</v>
      </c>
      <c r="Q39" s="52">
        <v>99</v>
      </c>
      <c r="R39" s="12"/>
      <c r="S39" s="12"/>
      <c r="U39" s="12"/>
      <c r="V39" s="12"/>
      <c r="W39" s="52">
        <v>0</v>
      </c>
      <c r="X39" s="12"/>
      <c r="Y39" s="12"/>
      <c r="AA39" s="12"/>
      <c r="AB39" s="12"/>
      <c r="AD39" s="12"/>
      <c r="AE39" s="12"/>
      <c r="AF39" s="52">
        <v>0</v>
      </c>
      <c r="AG39" s="12"/>
      <c r="AH39" s="12"/>
      <c r="AJ39" s="12"/>
      <c r="AK39" s="12"/>
      <c r="AM39" s="12"/>
      <c r="AN39" s="12"/>
      <c r="AP39" s="12"/>
      <c r="AQ39" s="12"/>
      <c r="AR39" s="52">
        <v>0</v>
      </c>
      <c r="AS39" s="12"/>
      <c r="AT39" s="12"/>
      <c r="AU39" s="52">
        <v>0</v>
      </c>
    </row>
    <row r="40" spans="1:47" x14ac:dyDescent="0.3">
      <c r="A40" s="48" t="str">
        <f>INDEX(admin_boundaries!C:C,MATCH(region_6!C40,admin_boundaries!A:A,0))</f>
        <v>PH063041000</v>
      </c>
      <c r="B40" s="48" t="str">
        <f>INDEX(admin_boundaries!E:E,MATCH(region_6!D40,admin_boundaries!D:D,0))</f>
        <v>PH063000000</v>
      </c>
      <c r="C40" s="48" t="str">
        <f t="shared" si="0"/>
        <v>ILOILOSan Miguel</v>
      </c>
      <c r="D40" s="54" t="s">
        <v>3684</v>
      </c>
      <c r="E40" s="62" t="s">
        <v>2781</v>
      </c>
      <c r="F40" s="12"/>
      <c r="G40" s="12"/>
      <c r="I40" s="12"/>
      <c r="J40" s="12"/>
      <c r="L40" s="12"/>
      <c r="M40" s="12"/>
      <c r="O40" s="12">
        <v>0</v>
      </c>
      <c r="P40" s="12">
        <v>29</v>
      </c>
      <c r="Q40" s="52">
        <v>29</v>
      </c>
      <c r="R40" s="12"/>
      <c r="S40" s="12"/>
      <c r="U40" s="12"/>
      <c r="V40" s="12">
        <v>100</v>
      </c>
      <c r="W40" s="52">
        <v>100</v>
      </c>
      <c r="X40" s="12"/>
      <c r="Y40" s="12"/>
      <c r="AA40" s="12"/>
      <c r="AB40" s="12"/>
      <c r="AD40" s="12"/>
      <c r="AE40" s="12">
        <v>10</v>
      </c>
      <c r="AF40" s="52">
        <v>10</v>
      </c>
      <c r="AG40" s="12"/>
      <c r="AH40" s="12"/>
      <c r="AJ40" s="12"/>
      <c r="AK40" s="12"/>
      <c r="AM40" s="12"/>
      <c r="AN40" s="12"/>
      <c r="AP40" s="12"/>
      <c r="AQ40" s="12"/>
      <c r="AR40" s="52">
        <v>0</v>
      </c>
      <c r="AS40" s="12">
        <v>0</v>
      </c>
      <c r="AT40" s="12">
        <v>17.75</v>
      </c>
      <c r="AU40" s="52">
        <v>17.75</v>
      </c>
    </row>
    <row r="41" spans="1:47" x14ac:dyDescent="0.3">
      <c r="A41" s="48" t="str">
        <f>INDEX(admin_boundaries!C:C,MATCH(region_6!C41,admin_boundaries!A:A,0))</f>
        <v>PH063042000</v>
      </c>
      <c r="B41" s="48" t="str">
        <f>INDEX(admin_boundaries!E:E,MATCH(region_6!D41,admin_boundaries!D:D,0))</f>
        <v>PH063000000</v>
      </c>
      <c r="C41" s="48" t="str">
        <f t="shared" si="0"/>
        <v>ILOILOSan Rafael</v>
      </c>
      <c r="D41" s="54" t="s">
        <v>3684</v>
      </c>
      <c r="E41" s="62" t="s">
        <v>2811</v>
      </c>
      <c r="F41" s="12"/>
      <c r="G41" s="12"/>
      <c r="I41" s="12"/>
      <c r="J41" s="12"/>
      <c r="L41" s="12"/>
      <c r="M41" s="12"/>
      <c r="O41" s="12">
        <v>65</v>
      </c>
      <c r="P41" s="12">
        <v>1625</v>
      </c>
      <c r="Q41" s="52">
        <v>1690</v>
      </c>
      <c r="R41" s="12"/>
      <c r="S41" s="12"/>
      <c r="U41" s="12"/>
      <c r="V41" s="12">
        <v>285</v>
      </c>
      <c r="W41" s="52">
        <v>285</v>
      </c>
      <c r="X41" s="12"/>
      <c r="Y41" s="12"/>
      <c r="AA41" s="12"/>
      <c r="AB41" s="12"/>
      <c r="AD41" s="12"/>
      <c r="AE41" s="12"/>
      <c r="AF41" s="52">
        <v>0</v>
      </c>
      <c r="AG41" s="12"/>
      <c r="AH41" s="12"/>
      <c r="AJ41" s="12"/>
      <c r="AK41" s="12"/>
      <c r="AM41" s="12"/>
      <c r="AN41" s="12"/>
      <c r="AP41" s="12">
        <v>0</v>
      </c>
      <c r="AQ41" s="12">
        <v>1002</v>
      </c>
      <c r="AR41" s="52">
        <v>1002</v>
      </c>
      <c r="AS41" s="12">
        <v>9.5</v>
      </c>
      <c r="AT41" s="12">
        <v>35.950000000000003</v>
      </c>
      <c r="AU41" s="52">
        <v>45.45</v>
      </c>
    </row>
    <row r="42" spans="1:47" x14ac:dyDescent="0.3">
      <c r="A42" s="48" t="str">
        <f>INDEX(admin_boundaries!C:C,MATCH(region_6!C42,admin_boundaries!A:A,0))</f>
        <v>PH063043000</v>
      </c>
      <c r="B42" s="48" t="str">
        <f>INDEX(admin_boundaries!E:E,MATCH(region_6!D42,admin_boundaries!D:D,0))</f>
        <v>PH063000000</v>
      </c>
      <c r="C42" s="48" t="str">
        <f t="shared" si="0"/>
        <v>ILOILOSanta Barbara</v>
      </c>
      <c r="D42" s="54" t="s">
        <v>3684</v>
      </c>
      <c r="E42" s="62" t="s">
        <v>2840</v>
      </c>
      <c r="F42" s="12"/>
      <c r="G42" s="12"/>
      <c r="I42" s="12"/>
      <c r="J42" s="12"/>
      <c r="L42" s="12"/>
      <c r="M42" s="12"/>
      <c r="O42" s="12">
        <v>2</v>
      </c>
      <c r="P42" s="12">
        <v>127</v>
      </c>
      <c r="Q42" s="52">
        <v>129</v>
      </c>
      <c r="R42" s="12"/>
      <c r="S42" s="12"/>
      <c r="U42" s="12"/>
      <c r="V42" s="12"/>
      <c r="W42" s="52">
        <v>0</v>
      </c>
      <c r="X42" s="12"/>
      <c r="Y42" s="12"/>
      <c r="AA42" s="12"/>
      <c r="AB42" s="12"/>
      <c r="AD42" s="12"/>
      <c r="AE42" s="12"/>
      <c r="AF42" s="52">
        <v>0</v>
      </c>
      <c r="AG42" s="12"/>
      <c r="AH42" s="12"/>
      <c r="AJ42" s="12"/>
      <c r="AK42" s="12"/>
      <c r="AM42" s="12"/>
      <c r="AN42" s="12"/>
      <c r="AP42" s="12">
        <v>0</v>
      </c>
      <c r="AQ42" s="12">
        <v>218.3</v>
      </c>
      <c r="AR42" s="52">
        <v>218.3</v>
      </c>
      <c r="AS42" s="12">
        <v>231.3</v>
      </c>
      <c r="AT42" s="12">
        <v>0</v>
      </c>
      <c r="AU42" s="52">
        <v>231.3</v>
      </c>
    </row>
    <row r="43" spans="1:47" x14ac:dyDescent="0.3">
      <c r="A43" s="48" t="str">
        <f>INDEX(admin_boundaries!C:C,MATCH(region_6!C43,admin_boundaries!A:A,0))</f>
        <v>PH063044000</v>
      </c>
      <c r="B43" s="48" t="str">
        <f>INDEX(admin_boundaries!E:E,MATCH(region_6!D43,admin_boundaries!D:D,0))</f>
        <v>PH063000000</v>
      </c>
      <c r="C43" s="48" t="str">
        <f t="shared" si="0"/>
        <v>ILOILOSara</v>
      </c>
      <c r="D43" s="54" t="s">
        <v>3684</v>
      </c>
      <c r="E43" s="62" t="s">
        <v>2923</v>
      </c>
      <c r="F43" s="12"/>
      <c r="G43" s="12"/>
      <c r="I43" s="12"/>
      <c r="J43" s="12"/>
      <c r="L43" s="12"/>
      <c r="M43" s="12"/>
      <c r="O43" s="12">
        <v>550</v>
      </c>
      <c r="P43" s="12">
        <v>1005</v>
      </c>
      <c r="Q43" s="52">
        <v>1555</v>
      </c>
      <c r="R43" s="12"/>
      <c r="S43" s="12"/>
      <c r="U43" s="12"/>
      <c r="V43" s="12"/>
      <c r="W43" s="52">
        <v>0</v>
      </c>
      <c r="X43" s="12"/>
      <c r="Y43" s="12"/>
      <c r="AA43" s="12"/>
      <c r="AB43" s="12"/>
      <c r="AD43" s="12">
        <v>172.74</v>
      </c>
      <c r="AE43" s="12">
        <v>246.3</v>
      </c>
      <c r="AF43" s="52">
        <v>419.04</v>
      </c>
      <c r="AG43" s="12"/>
      <c r="AH43" s="12"/>
      <c r="AJ43" s="12"/>
      <c r="AK43" s="12"/>
      <c r="AM43" s="12"/>
      <c r="AN43" s="12"/>
      <c r="AP43" s="12">
        <v>0</v>
      </c>
      <c r="AQ43" s="12">
        <v>1996.23</v>
      </c>
      <c r="AR43" s="52">
        <v>1996.23</v>
      </c>
      <c r="AS43" s="12">
        <v>0</v>
      </c>
      <c r="AT43" s="12">
        <v>367</v>
      </c>
      <c r="AU43" s="52">
        <v>367</v>
      </c>
    </row>
    <row r="44" spans="1:47" x14ac:dyDescent="0.3">
      <c r="A44" s="48" t="str">
        <f>INDEX(admin_boundaries!C:C,MATCH(region_6!C44,admin_boundaries!A:A,0))</f>
        <v>PH063045000</v>
      </c>
      <c r="B44" s="48" t="str">
        <f>INDEX(admin_boundaries!E:E,MATCH(region_6!D44,admin_boundaries!D:D,0))</f>
        <v>PH063000000</v>
      </c>
      <c r="C44" s="48" t="str">
        <f t="shared" si="0"/>
        <v>ILOILOTigbauan</v>
      </c>
      <c r="D44" s="54" t="s">
        <v>3684</v>
      </c>
      <c r="E44" s="62" t="s">
        <v>3194</v>
      </c>
      <c r="F44" s="12"/>
      <c r="G44" s="12"/>
      <c r="I44" s="12"/>
      <c r="J44" s="12"/>
      <c r="L44" s="12"/>
      <c r="M44" s="12"/>
      <c r="O44" s="12"/>
      <c r="P44" s="12"/>
      <c r="Q44" s="52">
        <v>0</v>
      </c>
      <c r="R44" s="12"/>
      <c r="S44" s="12"/>
      <c r="U44" s="12"/>
      <c r="V44" s="12"/>
      <c r="W44" s="52">
        <v>0</v>
      </c>
      <c r="X44" s="12"/>
      <c r="Y44" s="12"/>
      <c r="AA44" s="12"/>
      <c r="AB44" s="12"/>
      <c r="AD44" s="12"/>
      <c r="AE44" s="12"/>
      <c r="AF44" s="52">
        <v>0</v>
      </c>
      <c r="AG44" s="12"/>
      <c r="AH44" s="12"/>
      <c r="AJ44" s="12"/>
      <c r="AK44" s="12"/>
      <c r="AM44" s="12"/>
      <c r="AN44" s="12"/>
      <c r="AP44" s="12"/>
      <c r="AQ44" s="12"/>
      <c r="AR44" s="52">
        <v>0</v>
      </c>
      <c r="AS44" s="12">
        <v>27.45</v>
      </c>
      <c r="AT44" s="12">
        <v>230.9</v>
      </c>
      <c r="AU44" s="52">
        <v>258.35000000000002</v>
      </c>
    </row>
    <row r="45" spans="1:47" x14ac:dyDescent="0.3">
      <c r="A45" s="48" t="str">
        <f>INDEX(admin_boundaries!C:C,MATCH(region_6!C45,admin_boundaries!A:A,0))</f>
        <v>PH063046000</v>
      </c>
      <c r="B45" s="48" t="str">
        <f>INDEX(admin_boundaries!E:E,MATCH(region_6!D45,admin_boundaries!D:D,0))</f>
        <v>PH063000000</v>
      </c>
      <c r="C45" s="48" t="str">
        <f t="shared" si="0"/>
        <v>ILOILOTubungan</v>
      </c>
      <c r="D45" s="54" t="s">
        <v>3684</v>
      </c>
      <c r="E45" s="62" t="s">
        <v>3255</v>
      </c>
      <c r="F45" s="12"/>
      <c r="G45" s="12"/>
      <c r="I45" s="12"/>
      <c r="J45" s="12"/>
      <c r="L45" s="12"/>
      <c r="M45" s="12"/>
      <c r="O45" s="12"/>
      <c r="P45" s="12">
        <v>52</v>
      </c>
      <c r="Q45" s="52">
        <v>52</v>
      </c>
      <c r="R45" s="12"/>
      <c r="S45" s="12"/>
      <c r="U45" s="12"/>
      <c r="V45" s="12"/>
      <c r="W45" s="52">
        <v>0</v>
      </c>
      <c r="X45" s="12"/>
      <c r="Y45" s="12"/>
      <c r="AA45" s="12"/>
      <c r="AB45" s="12"/>
      <c r="AD45" s="12"/>
      <c r="AE45" s="12"/>
      <c r="AF45" s="52">
        <v>0</v>
      </c>
      <c r="AG45" s="12"/>
      <c r="AH45" s="12"/>
      <c r="AJ45" s="12"/>
      <c r="AK45" s="12"/>
      <c r="AM45" s="12"/>
      <c r="AN45" s="12"/>
      <c r="AP45" s="12"/>
      <c r="AQ45" s="12"/>
      <c r="AR45" s="52">
        <v>0</v>
      </c>
      <c r="AS45" s="12">
        <v>0</v>
      </c>
      <c r="AT45" s="12">
        <v>117.49</v>
      </c>
      <c r="AU45" s="52">
        <v>117.49</v>
      </c>
    </row>
    <row r="46" spans="1:47" x14ac:dyDescent="0.3">
      <c r="A46" s="48" t="str">
        <f>INDEX(admin_boundaries!C:C,MATCH(region_6!C46,admin_boundaries!A:A,0))</f>
        <v>PH063047000</v>
      </c>
      <c r="B46" s="48" t="str">
        <f>INDEX(admin_boundaries!E:E,MATCH(region_6!D46,admin_boundaries!D:D,0))</f>
        <v>PH063000000</v>
      </c>
      <c r="C46" s="48" t="str">
        <f t="shared" si="0"/>
        <v>ILOILOZarraga</v>
      </c>
      <c r="D46" s="54" t="s">
        <v>3684</v>
      </c>
      <c r="E46" s="62" t="s">
        <v>3345</v>
      </c>
      <c r="F46" s="12"/>
      <c r="G46" s="12"/>
      <c r="I46" s="12"/>
      <c r="J46" s="12"/>
      <c r="L46" s="12"/>
      <c r="M46" s="12"/>
      <c r="O46" s="12">
        <v>36</v>
      </c>
      <c r="P46" s="12">
        <v>166</v>
      </c>
      <c r="Q46" s="52">
        <v>202</v>
      </c>
      <c r="R46" s="12"/>
      <c r="S46" s="12"/>
      <c r="U46" s="12"/>
      <c r="V46" s="12"/>
      <c r="W46" s="52">
        <v>0</v>
      </c>
      <c r="X46" s="12"/>
      <c r="Y46" s="12"/>
      <c r="AA46" s="12"/>
      <c r="AB46" s="12"/>
      <c r="AD46" s="12">
        <v>118.5</v>
      </c>
      <c r="AE46" s="12">
        <v>345.42</v>
      </c>
      <c r="AF46" s="52">
        <v>463.92</v>
      </c>
      <c r="AG46" s="12"/>
      <c r="AH46" s="12"/>
      <c r="AJ46" s="12"/>
      <c r="AK46" s="12"/>
      <c r="AM46" s="12"/>
      <c r="AN46" s="12"/>
      <c r="AP46" s="12">
        <v>2</v>
      </c>
      <c r="AQ46" s="12">
        <v>12.6</v>
      </c>
      <c r="AR46" s="52">
        <v>14.6</v>
      </c>
      <c r="AS46" s="12">
        <v>159.9</v>
      </c>
      <c r="AT46" s="12">
        <v>1</v>
      </c>
      <c r="AU46" s="52">
        <v>160.9</v>
      </c>
    </row>
    <row r="47" spans="1:47" x14ac:dyDescent="0.3">
      <c r="A47" s="48" t="str">
        <f>INDEX(admin_boundaries!C:C,MATCH(region_6!C47,admin_boundaries!A:A,0))</f>
        <v>PH060401000</v>
      </c>
      <c r="B47" s="48" t="str">
        <f>INDEX(admin_boundaries!E:E,MATCH(region_6!D47,admin_boundaries!D:D,0))</f>
        <v>PH060400000</v>
      </c>
      <c r="C47" s="48" t="str">
        <f t="shared" si="0"/>
        <v>AKLANAltavas</v>
      </c>
      <c r="D47" s="54" t="s">
        <v>3685</v>
      </c>
      <c r="E47" s="62" t="s">
        <v>265</v>
      </c>
      <c r="F47" s="12"/>
      <c r="G47" s="12"/>
      <c r="I47" s="12"/>
      <c r="J47" s="12"/>
      <c r="L47" s="12"/>
      <c r="M47" s="12"/>
      <c r="O47" s="12"/>
      <c r="P47" s="12">
        <v>33</v>
      </c>
      <c r="Q47" s="52">
        <v>33</v>
      </c>
      <c r="R47" s="12"/>
      <c r="S47" s="12"/>
      <c r="U47" s="12"/>
      <c r="V47" s="12"/>
      <c r="X47" s="12"/>
      <c r="Y47" s="12"/>
      <c r="AA47" s="12"/>
      <c r="AB47" s="12"/>
      <c r="AD47" s="12"/>
      <c r="AE47" s="12">
        <v>177.5</v>
      </c>
      <c r="AF47" s="52">
        <v>177.5</v>
      </c>
      <c r="AG47" s="18"/>
      <c r="AH47" s="12"/>
      <c r="AI47" s="12"/>
      <c r="AJ47" s="12"/>
      <c r="AK47" s="12"/>
      <c r="AM47" s="12"/>
      <c r="AN47" s="12"/>
      <c r="AP47" s="12">
        <v>0</v>
      </c>
      <c r="AQ47" s="12">
        <v>296</v>
      </c>
      <c r="AR47" s="52">
        <v>296</v>
      </c>
      <c r="AS47" s="12"/>
      <c r="AT47" s="12"/>
    </row>
    <row r="48" spans="1:47" x14ac:dyDescent="0.3">
      <c r="A48" s="48" t="str">
        <f>INDEX(admin_boundaries!C:C,MATCH(region_6!C48,admin_boundaries!A:A,0))</f>
        <v>PH060402000</v>
      </c>
      <c r="B48" s="48" t="str">
        <f>INDEX(admin_boundaries!E:E,MATCH(region_6!D48,admin_boundaries!D:D,0))</f>
        <v>PH060400000</v>
      </c>
      <c r="C48" s="48" t="str">
        <f t="shared" si="0"/>
        <v>AKLANBalete</v>
      </c>
      <c r="D48" s="54" t="s">
        <v>3685</v>
      </c>
      <c r="E48" s="62" t="s">
        <v>480</v>
      </c>
      <c r="F48" s="12"/>
      <c r="G48" s="12"/>
      <c r="I48" s="12"/>
      <c r="J48" s="12"/>
      <c r="L48" s="12"/>
      <c r="M48" s="12"/>
      <c r="O48" s="12"/>
      <c r="P48" s="12">
        <v>3</v>
      </c>
      <c r="Q48" s="52">
        <v>3</v>
      </c>
      <c r="R48" s="12"/>
      <c r="S48" s="12"/>
      <c r="U48" s="12"/>
      <c r="V48" s="12"/>
      <c r="X48" s="12"/>
      <c r="Y48" s="12"/>
      <c r="AA48" s="12"/>
      <c r="AB48" s="12"/>
      <c r="AD48" s="12"/>
      <c r="AE48" s="12"/>
      <c r="AF48" s="52">
        <v>0</v>
      </c>
      <c r="AG48" s="18"/>
      <c r="AH48" s="12"/>
      <c r="AI48" s="12"/>
      <c r="AJ48" s="12"/>
      <c r="AK48" s="12"/>
      <c r="AM48" s="12"/>
      <c r="AN48" s="12"/>
      <c r="AP48" s="12">
        <v>0</v>
      </c>
      <c r="AQ48" s="12">
        <v>475</v>
      </c>
      <c r="AR48" s="52">
        <v>475</v>
      </c>
      <c r="AS48" s="12"/>
      <c r="AT48" s="12"/>
    </row>
    <row r="49" spans="1:47" x14ac:dyDescent="0.3">
      <c r="A49" s="48" t="str">
        <f>INDEX(admin_boundaries!C:C,MATCH(region_6!C49,admin_boundaries!A:A,0))</f>
        <v>PH060403000</v>
      </c>
      <c r="B49" s="48" t="str">
        <f>INDEX(admin_boundaries!E:E,MATCH(region_6!D49,admin_boundaries!D:D,0))</f>
        <v>PH060400000</v>
      </c>
      <c r="C49" s="48" t="str">
        <f t="shared" si="0"/>
        <v>AKLANBanga</v>
      </c>
      <c r="D49" s="54" t="s">
        <v>3685</v>
      </c>
      <c r="E49" s="55" t="s">
        <v>517</v>
      </c>
      <c r="F49" s="12"/>
      <c r="G49" s="12"/>
      <c r="I49" s="12"/>
      <c r="J49" s="12"/>
      <c r="L49" s="12"/>
      <c r="M49" s="12"/>
      <c r="O49" s="12">
        <v>0</v>
      </c>
      <c r="P49" s="12">
        <v>46</v>
      </c>
      <c r="Q49" s="52">
        <v>46</v>
      </c>
      <c r="R49" s="12"/>
      <c r="S49" s="12"/>
      <c r="U49" s="12"/>
      <c r="V49" s="12"/>
      <c r="X49" s="12"/>
      <c r="Y49" s="12"/>
      <c r="AA49" s="12"/>
      <c r="AB49" s="12"/>
      <c r="AD49" s="12"/>
      <c r="AE49" s="12"/>
      <c r="AF49" s="52">
        <v>0</v>
      </c>
      <c r="AG49" s="18"/>
      <c r="AH49" s="12"/>
      <c r="AI49" s="12"/>
      <c r="AJ49" s="12"/>
      <c r="AK49" s="12"/>
      <c r="AM49" s="12"/>
      <c r="AN49" s="12"/>
      <c r="AP49" s="12"/>
      <c r="AQ49" s="12"/>
      <c r="AS49" s="12"/>
      <c r="AT49" s="12"/>
    </row>
    <row r="50" spans="1:47" x14ac:dyDescent="0.3">
      <c r="A50" s="48" t="str">
        <f>INDEX(admin_boundaries!C:C,MATCH(region_6!C50,admin_boundaries!A:A,0))</f>
        <v>PH060404000</v>
      </c>
      <c r="B50" s="48" t="str">
        <f>INDEX(admin_boundaries!E:E,MATCH(region_6!D50,admin_boundaries!D:D,0))</f>
        <v>PH060400000</v>
      </c>
      <c r="C50" s="48" t="str">
        <f t="shared" si="0"/>
        <v>AKLANBatan</v>
      </c>
      <c r="D50" s="54" t="s">
        <v>3685</v>
      </c>
      <c r="E50" s="62" t="s">
        <v>597</v>
      </c>
      <c r="F50" s="12"/>
      <c r="G50" s="12"/>
      <c r="I50" s="12"/>
      <c r="J50" s="12"/>
      <c r="L50" s="12"/>
      <c r="M50" s="12"/>
      <c r="O50" s="12"/>
      <c r="P50" s="12"/>
      <c r="Q50" s="52">
        <v>0</v>
      </c>
      <c r="R50" s="12"/>
      <c r="S50" s="12"/>
      <c r="U50" s="12"/>
      <c r="V50" s="12"/>
      <c r="X50" s="12"/>
      <c r="Y50" s="12"/>
      <c r="AA50" s="12"/>
      <c r="AB50" s="12"/>
      <c r="AD50" s="12"/>
      <c r="AE50" s="12"/>
      <c r="AF50" s="52">
        <v>0</v>
      </c>
      <c r="AG50" s="18"/>
      <c r="AH50" s="12"/>
      <c r="AI50" s="12"/>
      <c r="AJ50" s="12"/>
      <c r="AK50" s="12"/>
      <c r="AM50" s="12"/>
      <c r="AN50" s="12"/>
      <c r="AP50" s="12"/>
      <c r="AQ50" s="12"/>
      <c r="AS50" s="12"/>
      <c r="AT50" s="12"/>
    </row>
    <row r="51" spans="1:47" x14ac:dyDescent="0.3">
      <c r="A51" s="48" t="str">
        <f>INDEX(admin_boundaries!C:C,MATCH(region_6!C51,admin_boundaries!A:A,0))</f>
        <v>PH060405000</v>
      </c>
      <c r="B51" s="48" t="str">
        <f>INDEX(admin_boundaries!E:E,MATCH(region_6!D51,admin_boundaries!D:D,0))</f>
        <v>PH060400000</v>
      </c>
      <c r="C51" s="48" t="str">
        <f t="shared" si="0"/>
        <v>AKLANBuruanga</v>
      </c>
      <c r="D51" s="54" t="s">
        <v>3685</v>
      </c>
      <c r="E51" s="62" t="s">
        <v>770</v>
      </c>
      <c r="F51" s="12"/>
      <c r="G51" s="12"/>
      <c r="I51" s="12"/>
      <c r="J51" s="12"/>
      <c r="L51" s="12"/>
      <c r="M51" s="12"/>
      <c r="O51" s="12"/>
      <c r="P51" s="12"/>
      <c r="Q51" s="52">
        <v>0</v>
      </c>
      <c r="R51" s="12"/>
      <c r="S51" s="12"/>
      <c r="U51" s="12"/>
      <c r="V51" s="12"/>
      <c r="X51" s="12"/>
      <c r="Y51" s="12"/>
      <c r="AA51" s="12"/>
      <c r="AB51" s="12"/>
      <c r="AD51" s="12"/>
      <c r="AE51" s="12"/>
      <c r="AF51" s="52">
        <v>0</v>
      </c>
      <c r="AG51" s="18"/>
      <c r="AH51" s="12"/>
      <c r="AI51" s="12"/>
      <c r="AJ51" s="12"/>
      <c r="AK51" s="12"/>
      <c r="AM51" s="12"/>
      <c r="AN51" s="12"/>
      <c r="AP51" s="12"/>
      <c r="AQ51" s="12"/>
      <c r="AS51" s="12"/>
      <c r="AT51" s="12"/>
    </row>
    <row r="52" spans="1:47" x14ac:dyDescent="0.3">
      <c r="A52" s="48" t="str">
        <f>INDEX(admin_boundaries!C:C,MATCH(region_6!C52,admin_boundaries!A:A,0))</f>
        <v>PH060406000</v>
      </c>
      <c r="B52" s="48" t="str">
        <f>INDEX(admin_boundaries!E:E,MATCH(region_6!D52,admin_boundaries!D:D,0))</f>
        <v>PH060400000</v>
      </c>
      <c r="C52" s="48" t="str">
        <f t="shared" si="0"/>
        <v>AKLANIbajay</v>
      </c>
      <c r="D52" s="54" t="s">
        <v>3685</v>
      </c>
      <c r="E52" s="62" t="s">
        <v>1496</v>
      </c>
      <c r="F52" s="12"/>
      <c r="G52" s="12"/>
      <c r="I52" s="12"/>
      <c r="J52" s="12"/>
      <c r="L52" s="12"/>
      <c r="M52" s="12"/>
      <c r="O52" s="12">
        <v>0</v>
      </c>
      <c r="P52" s="12">
        <v>130</v>
      </c>
      <c r="Q52" s="52">
        <v>130</v>
      </c>
      <c r="R52" s="12"/>
      <c r="S52" s="12"/>
      <c r="U52" s="12"/>
      <c r="V52" s="12"/>
      <c r="X52" s="12"/>
      <c r="Y52" s="12"/>
      <c r="AA52" s="12"/>
      <c r="AB52" s="12"/>
      <c r="AD52" s="12">
        <v>52.95</v>
      </c>
      <c r="AE52" s="12">
        <v>47.15</v>
      </c>
      <c r="AF52" s="52">
        <v>100.1</v>
      </c>
      <c r="AG52" s="18"/>
      <c r="AH52" s="12"/>
      <c r="AI52" s="12"/>
      <c r="AJ52" s="12"/>
      <c r="AK52" s="12"/>
      <c r="AM52" s="12"/>
      <c r="AN52" s="12"/>
      <c r="AP52" s="12">
        <v>0</v>
      </c>
      <c r="AQ52" s="12">
        <v>336</v>
      </c>
      <c r="AR52" s="52">
        <v>336</v>
      </c>
      <c r="AS52" s="12">
        <v>0</v>
      </c>
      <c r="AT52" s="12">
        <v>144</v>
      </c>
      <c r="AU52" s="52">
        <v>144</v>
      </c>
    </row>
    <row r="53" spans="1:47" x14ac:dyDescent="0.3">
      <c r="A53" s="48" t="str">
        <f>INDEX(admin_boundaries!C:C,MATCH(region_6!C53,admin_boundaries!A:A,0))</f>
        <v>PH060407000</v>
      </c>
      <c r="B53" s="48" t="str">
        <f>INDEX(admin_boundaries!E:E,MATCH(region_6!D53,admin_boundaries!D:D,0))</f>
        <v>PH060400000</v>
      </c>
      <c r="C53" s="48" t="str">
        <f t="shared" si="0"/>
        <v>AKLANKalibo</v>
      </c>
      <c r="D53" s="54" t="s">
        <v>3685</v>
      </c>
      <c r="E53" s="62" t="s">
        <v>1619</v>
      </c>
      <c r="F53" s="12"/>
      <c r="G53" s="12"/>
      <c r="I53" s="12"/>
      <c r="J53" s="12"/>
      <c r="L53" s="12"/>
      <c r="M53" s="12"/>
      <c r="O53" s="12"/>
      <c r="P53" s="12">
        <v>31</v>
      </c>
      <c r="Q53" s="52">
        <v>31</v>
      </c>
      <c r="R53" s="12"/>
      <c r="S53" s="12"/>
      <c r="U53" s="12"/>
      <c r="V53" s="12"/>
      <c r="X53" s="12"/>
      <c r="Y53" s="12"/>
      <c r="AA53" s="12"/>
      <c r="AB53" s="12"/>
      <c r="AD53" s="12"/>
      <c r="AE53" s="12">
        <v>29.6</v>
      </c>
      <c r="AF53" s="52">
        <v>29.6</v>
      </c>
      <c r="AG53" s="18"/>
      <c r="AH53" s="12"/>
      <c r="AI53" s="12"/>
      <c r="AJ53" s="12"/>
      <c r="AK53" s="12"/>
      <c r="AM53" s="12"/>
      <c r="AN53" s="12"/>
      <c r="AP53" s="12">
        <v>14.85</v>
      </c>
      <c r="AQ53" s="12">
        <v>149.28</v>
      </c>
      <c r="AR53" s="52">
        <v>164.13</v>
      </c>
      <c r="AS53" s="12"/>
      <c r="AT53" s="12"/>
    </row>
    <row r="54" spans="1:47" x14ac:dyDescent="0.3">
      <c r="A54" s="48" t="str">
        <f>INDEX(admin_boundaries!C:C,MATCH(region_6!C54,admin_boundaries!A:A,0))</f>
        <v>PH060408000</v>
      </c>
      <c r="B54" s="48" t="str">
        <f>INDEX(admin_boundaries!E:E,MATCH(region_6!D54,admin_boundaries!D:D,0))</f>
        <v>PH060400000</v>
      </c>
      <c r="C54" s="48" t="str">
        <f t="shared" si="0"/>
        <v>AKLANLezo</v>
      </c>
      <c r="D54" s="54" t="s">
        <v>3685</v>
      </c>
      <c r="E54" s="62" t="s">
        <v>1774</v>
      </c>
      <c r="F54" s="12"/>
      <c r="G54" s="12"/>
      <c r="I54" s="12"/>
      <c r="J54" s="12"/>
      <c r="L54" s="12"/>
      <c r="M54" s="12"/>
      <c r="O54" s="12"/>
      <c r="P54" s="12">
        <v>23</v>
      </c>
      <c r="Q54" s="52">
        <v>23</v>
      </c>
      <c r="R54" s="12"/>
      <c r="S54" s="12"/>
      <c r="U54" s="12"/>
      <c r="V54" s="12"/>
      <c r="X54" s="12"/>
      <c r="Y54" s="12"/>
      <c r="AA54" s="12"/>
      <c r="AB54" s="12"/>
      <c r="AD54" s="12"/>
      <c r="AE54" s="12">
        <v>42</v>
      </c>
      <c r="AF54" s="52">
        <v>42</v>
      </c>
      <c r="AG54" s="18"/>
      <c r="AH54" s="12"/>
      <c r="AI54" s="12"/>
      <c r="AJ54" s="12"/>
      <c r="AK54" s="12"/>
      <c r="AM54" s="12"/>
      <c r="AN54" s="12"/>
      <c r="AP54" s="12">
        <v>99</v>
      </c>
      <c r="AQ54" s="12">
        <v>6.15</v>
      </c>
      <c r="AR54" s="52">
        <v>105.15</v>
      </c>
      <c r="AS54" s="12">
        <v>0</v>
      </c>
      <c r="AT54" s="12">
        <v>52</v>
      </c>
      <c r="AU54" s="52">
        <v>52</v>
      </c>
    </row>
    <row r="55" spans="1:47" x14ac:dyDescent="0.3">
      <c r="A55" s="48" t="str">
        <f>INDEX(admin_boundaries!C:C,MATCH(region_6!C55,admin_boundaries!A:A,0))</f>
        <v>PH060409000</v>
      </c>
      <c r="B55" s="48" t="str">
        <f>INDEX(admin_boundaries!E:E,MATCH(region_6!D55,admin_boundaries!D:D,0))</f>
        <v>PH060400000</v>
      </c>
      <c r="C55" s="48" t="str">
        <f t="shared" si="0"/>
        <v>AKLANLibacao</v>
      </c>
      <c r="D55" s="54" t="s">
        <v>3685</v>
      </c>
      <c r="E55" s="62" t="s">
        <v>1780</v>
      </c>
      <c r="F55" s="12"/>
      <c r="G55" s="12"/>
      <c r="I55" s="12"/>
      <c r="J55" s="12"/>
      <c r="L55" s="12"/>
      <c r="M55" s="12"/>
      <c r="O55" s="12">
        <v>100</v>
      </c>
      <c r="P55" s="12"/>
      <c r="Q55" s="52">
        <v>100</v>
      </c>
      <c r="R55" s="12"/>
      <c r="S55" s="12"/>
      <c r="U55" s="12"/>
      <c r="V55" s="12"/>
      <c r="X55" s="12"/>
      <c r="Y55" s="12"/>
      <c r="AA55" s="12"/>
      <c r="AB55" s="12"/>
      <c r="AD55" s="12"/>
      <c r="AE55" s="12"/>
      <c r="AF55" s="52">
        <v>0</v>
      </c>
      <c r="AG55" s="18"/>
      <c r="AH55" s="12"/>
      <c r="AI55" s="12"/>
      <c r="AJ55" s="12"/>
      <c r="AK55" s="12"/>
      <c r="AM55" s="12"/>
      <c r="AN55" s="12"/>
      <c r="AP55" s="12">
        <v>0</v>
      </c>
      <c r="AQ55" s="12">
        <v>50.25</v>
      </c>
      <c r="AR55" s="52">
        <v>50.25</v>
      </c>
      <c r="AS55" s="12"/>
      <c r="AT55" s="12"/>
    </row>
    <row r="56" spans="1:47" x14ac:dyDescent="0.3">
      <c r="A56" s="48" t="str">
        <f>INDEX(admin_boundaries!C:C,MATCH(region_6!C56,admin_boundaries!A:A,0))</f>
        <v>PH060410000</v>
      </c>
      <c r="B56" s="48" t="str">
        <f>INDEX(admin_boundaries!E:E,MATCH(region_6!D56,admin_boundaries!D:D,0))</f>
        <v>PH060400000</v>
      </c>
      <c r="C56" s="48" t="str">
        <f t="shared" si="0"/>
        <v>AKLANMadalag</v>
      </c>
      <c r="D56" s="54" t="s">
        <v>3685</v>
      </c>
      <c r="E56" s="62" t="s">
        <v>1927</v>
      </c>
      <c r="F56" s="12"/>
      <c r="G56" s="12"/>
      <c r="I56" s="12"/>
      <c r="J56" s="12"/>
      <c r="L56" s="12"/>
      <c r="M56" s="12"/>
      <c r="O56" s="12">
        <v>0</v>
      </c>
      <c r="P56" s="12">
        <v>34</v>
      </c>
      <c r="Q56" s="52">
        <v>34</v>
      </c>
      <c r="R56" s="12"/>
      <c r="S56" s="12"/>
      <c r="U56" s="12"/>
      <c r="V56" s="12"/>
      <c r="X56" s="12"/>
      <c r="Y56" s="12"/>
      <c r="AA56" s="12"/>
      <c r="AB56" s="12"/>
      <c r="AD56" s="12"/>
      <c r="AE56" s="12"/>
      <c r="AF56" s="52">
        <v>0</v>
      </c>
      <c r="AG56" s="18"/>
      <c r="AH56" s="12"/>
      <c r="AI56" s="12"/>
      <c r="AJ56" s="12"/>
      <c r="AK56" s="12"/>
      <c r="AM56" s="12"/>
      <c r="AN56" s="12"/>
      <c r="AP56" s="12">
        <v>0</v>
      </c>
      <c r="AQ56" s="12">
        <v>77.62</v>
      </c>
      <c r="AR56" s="52">
        <v>77.62</v>
      </c>
      <c r="AS56" s="12"/>
      <c r="AT56" s="12"/>
    </row>
    <row r="57" spans="1:47" x14ac:dyDescent="0.3">
      <c r="A57" s="48" t="str">
        <f>INDEX(admin_boundaries!C:C,MATCH(region_6!C57,admin_boundaries!A:A,0))</f>
        <v>PH060411000</v>
      </c>
      <c r="B57" s="48" t="str">
        <f>INDEX(admin_boundaries!E:E,MATCH(region_6!D57,admin_boundaries!D:D,0))</f>
        <v>PH060400000</v>
      </c>
      <c r="C57" s="48" t="str">
        <f t="shared" si="0"/>
        <v>AKLANMakato</v>
      </c>
      <c r="D57" s="54" t="s">
        <v>3685</v>
      </c>
      <c r="E57" s="62" t="s">
        <v>1981</v>
      </c>
      <c r="F57" s="12"/>
      <c r="G57" s="12"/>
      <c r="I57" s="12"/>
      <c r="J57" s="12"/>
      <c r="L57" s="12"/>
      <c r="M57" s="12"/>
      <c r="O57" s="12">
        <v>0</v>
      </c>
      <c r="P57" s="12">
        <v>96</v>
      </c>
      <c r="Q57" s="52">
        <v>96</v>
      </c>
      <c r="R57" s="12"/>
      <c r="S57" s="12"/>
      <c r="U57" s="12"/>
      <c r="V57" s="12"/>
      <c r="X57" s="12"/>
      <c r="Y57" s="12"/>
      <c r="AA57" s="12"/>
      <c r="AB57" s="12"/>
      <c r="AD57" s="12"/>
      <c r="AE57" s="12"/>
      <c r="AF57" s="52">
        <v>0</v>
      </c>
      <c r="AG57" s="12"/>
      <c r="AH57" s="12"/>
      <c r="AJ57" s="12"/>
      <c r="AK57" s="12"/>
      <c r="AM57" s="12"/>
      <c r="AN57" s="12"/>
      <c r="AP57" s="12"/>
      <c r="AQ57" s="12"/>
      <c r="AS57" s="12"/>
      <c r="AT57" s="12"/>
    </row>
    <row r="58" spans="1:47" x14ac:dyDescent="0.3">
      <c r="A58" s="48" t="str">
        <f>INDEX(admin_boundaries!C:C,MATCH(region_6!C58,admin_boundaries!A:A,0))</f>
        <v>PH060412000</v>
      </c>
      <c r="B58" s="48" t="str">
        <f>INDEX(admin_boundaries!E:E,MATCH(region_6!D58,admin_boundaries!D:D,0))</f>
        <v>PH060400000</v>
      </c>
      <c r="C58" s="48" t="str">
        <f t="shared" si="0"/>
        <v>AKLANMalay</v>
      </c>
      <c r="D58" s="54" t="s">
        <v>3685</v>
      </c>
      <c r="E58" s="62" t="s">
        <v>1999</v>
      </c>
      <c r="F58" s="12"/>
      <c r="G58" s="12"/>
      <c r="I58" s="12"/>
      <c r="J58" s="12"/>
      <c r="L58" s="12"/>
      <c r="M58" s="12"/>
      <c r="O58" s="12"/>
      <c r="P58" s="12"/>
      <c r="R58" s="12"/>
      <c r="S58" s="12"/>
      <c r="U58" s="12"/>
      <c r="V58" s="12"/>
      <c r="X58" s="12"/>
      <c r="Y58" s="12"/>
      <c r="AA58" s="12"/>
      <c r="AB58" s="12"/>
      <c r="AD58" s="12"/>
      <c r="AE58" s="12"/>
      <c r="AF58" s="52">
        <v>0</v>
      </c>
      <c r="AG58" s="12"/>
      <c r="AH58" s="12"/>
      <c r="AJ58" s="12"/>
      <c r="AK58" s="12"/>
      <c r="AM58" s="12"/>
      <c r="AN58" s="12"/>
      <c r="AP58" s="12">
        <v>1.2</v>
      </c>
      <c r="AQ58" s="12">
        <v>14.2</v>
      </c>
      <c r="AR58" s="52">
        <v>15.399999999999999</v>
      </c>
      <c r="AS58" s="12"/>
      <c r="AT58" s="12"/>
    </row>
    <row r="59" spans="1:47" x14ac:dyDescent="0.3">
      <c r="A59" s="48" t="str">
        <f>INDEX(admin_boundaries!C:C,MATCH(region_6!C59,admin_boundaries!A:A,0))</f>
        <v>PH060413000</v>
      </c>
      <c r="B59" s="48" t="str">
        <f>INDEX(admin_boundaries!E:E,MATCH(region_6!D59,admin_boundaries!D:D,0))</f>
        <v>PH060400000</v>
      </c>
      <c r="C59" s="48" t="str">
        <f t="shared" si="0"/>
        <v>AKLANMalinao</v>
      </c>
      <c r="D59" s="54" t="s">
        <v>3685</v>
      </c>
      <c r="E59" s="62" t="s">
        <v>2007</v>
      </c>
      <c r="F59" s="12"/>
      <c r="G59" s="12"/>
      <c r="I59" s="12"/>
      <c r="J59" s="12"/>
      <c r="L59" s="12"/>
      <c r="M59" s="12"/>
      <c r="O59" s="12"/>
      <c r="P59" s="12">
        <v>20</v>
      </c>
      <c r="Q59" s="52">
        <v>20</v>
      </c>
      <c r="R59" s="12"/>
      <c r="S59" s="12"/>
      <c r="U59" s="12"/>
      <c r="V59" s="12"/>
      <c r="X59" s="12"/>
      <c r="Y59" s="12"/>
      <c r="AA59" s="12"/>
      <c r="AB59" s="12"/>
      <c r="AD59" s="12"/>
      <c r="AE59" s="12">
        <v>34.049999999999997</v>
      </c>
      <c r="AF59" s="52">
        <v>34.049999999999997</v>
      </c>
      <c r="AG59" s="12"/>
      <c r="AH59" s="12"/>
      <c r="AJ59" s="12"/>
      <c r="AK59" s="12"/>
      <c r="AM59" s="12"/>
      <c r="AN59" s="12"/>
      <c r="AP59" s="12">
        <v>94</v>
      </c>
      <c r="AQ59" s="12">
        <v>515</v>
      </c>
      <c r="AR59" s="52">
        <v>609</v>
      </c>
      <c r="AS59" s="12"/>
      <c r="AT59" s="12"/>
    </row>
    <row r="60" spans="1:47" x14ac:dyDescent="0.3">
      <c r="A60" s="48" t="str">
        <f>INDEX(admin_boundaries!C:C,MATCH(region_6!C60,admin_boundaries!A:A,0))</f>
        <v>PH060414000</v>
      </c>
      <c r="B60" s="48" t="str">
        <f>INDEX(admin_boundaries!E:E,MATCH(region_6!D60,admin_boundaries!D:D,0))</f>
        <v>PH060400000</v>
      </c>
      <c r="C60" s="48" t="str">
        <f t="shared" si="0"/>
        <v>AKLANNabas</v>
      </c>
      <c r="D60" s="54" t="s">
        <v>3685</v>
      </c>
      <c r="E60" s="62" t="s">
        <v>2207</v>
      </c>
      <c r="F60" s="12"/>
      <c r="G60" s="12"/>
      <c r="I60" s="12"/>
      <c r="J60" s="12"/>
      <c r="L60" s="12"/>
      <c r="M60" s="12"/>
      <c r="O60" s="12">
        <v>0</v>
      </c>
      <c r="P60" s="12">
        <v>15</v>
      </c>
      <c r="Q60" s="52">
        <v>15</v>
      </c>
      <c r="R60" s="12"/>
      <c r="S60" s="12"/>
      <c r="U60" s="12"/>
      <c r="V60" s="12"/>
      <c r="X60" s="12"/>
      <c r="Y60" s="12"/>
      <c r="AA60" s="12"/>
      <c r="AB60" s="12"/>
      <c r="AD60" s="12">
        <v>0.25</v>
      </c>
      <c r="AE60" s="12"/>
      <c r="AF60" s="52">
        <v>0.25</v>
      </c>
      <c r="AG60" s="12"/>
      <c r="AH60" s="12"/>
      <c r="AJ60" s="12"/>
      <c r="AK60" s="12"/>
      <c r="AM60" s="12"/>
      <c r="AN60" s="12"/>
      <c r="AP60" s="12"/>
      <c r="AQ60" s="12"/>
      <c r="AS60" s="12"/>
      <c r="AT60" s="12"/>
    </row>
    <row r="61" spans="1:47" x14ac:dyDescent="0.3">
      <c r="A61" s="48" t="str">
        <f>INDEX(admin_boundaries!C:C,MATCH(region_6!C61,admin_boundaries!A:A,0))</f>
        <v>PH060415000</v>
      </c>
      <c r="B61" s="48" t="str">
        <f>INDEX(admin_boundaries!E:E,MATCH(region_6!D61,admin_boundaries!D:D,0))</f>
        <v>PH060400000</v>
      </c>
      <c r="C61" s="48" t="str">
        <f t="shared" si="0"/>
        <v>AKLANNew Washington</v>
      </c>
      <c r="D61" s="54" t="s">
        <v>3685</v>
      </c>
      <c r="E61" s="62" t="s">
        <v>2252</v>
      </c>
      <c r="F61" s="12"/>
      <c r="G61" s="12"/>
      <c r="I61" s="12"/>
      <c r="J61" s="12"/>
      <c r="L61" s="12"/>
      <c r="M61" s="12"/>
      <c r="O61" s="12">
        <v>0</v>
      </c>
      <c r="P61" s="12">
        <v>144</v>
      </c>
      <c r="Q61" s="52">
        <v>144</v>
      </c>
      <c r="R61" s="12"/>
      <c r="S61" s="12"/>
      <c r="U61" s="12"/>
      <c r="V61" s="12"/>
      <c r="X61" s="12"/>
      <c r="Y61" s="12"/>
      <c r="AA61" s="12"/>
      <c r="AB61" s="12"/>
      <c r="AD61" s="12">
        <v>12.5</v>
      </c>
      <c r="AE61" s="12"/>
      <c r="AF61" s="52">
        <v>12.5</v>
      </c>
      <c r="AG61" s="18"/>
      <c r="AH61" s="12"/>
      <c r="AI61" s="12"/>
      <c r="AJ61" s="12"/>
      <c r="AK61" s="12"/>
      <c r="AM61" s="12"/>
      <c r="AN61" s="12"/>
      <c r="AP61" s="12">
        <v>87.01</v>
      </c>
      <c r="AQ61" s="12">
        <v>1</v>
      </c>
      <c r="AR61" s="52">
        <v>88.01</v>
      </c>
      <c r="AS61" s="12"/>
      <c r="AT61" s="12"/>
    </row>
    <row r="62" spans="1:47" x14ac:dyDescent="0.3">
      <c r="A62" s="48" t="str">
        <f>INDEX(admin_boundaries!C:C,MATCH(region_6!C62,admin_boundaries!A:A,0))</f>
        <v>PH060416000</v>
      </c>
      <c r="B62" s="48" t="str">
        <f>INDEX(admin_boundaries!E:E,MATCH(region_6!D62,admin_boundaries!D:D,0))</f>
        <v>PH060400000</v>
      </c>
      <c r="C62" s="48" t="str">
        <f t="shared" si="0"/>
        <v>AKLANNumancia</v>
      </c>
      <c r="D62" s="54" t="s">
        <v>3685</v>
      </c>
      <c r="E62" s="62" t="s">
        <v>2266</v>
      </c>
      <c r="F62" s="12"/>
      <c r="G62" s="12"/>
      <c r="I62" s="12"/>
      <c r="J62" s="12"/>
      <c r="L62" s="12"/>
      <c r="M62" s="12"/>
      <c r="O62" s="12">
        <v>0</v>
      </c>
      <c r="P62" s="12">
        <v>26.2</v>
      </c>
      <c r="Q62" s="52">
        <v>26.2</v>
      </c>
      <c r="R62" s="12"/>
      <c r="S62" s="12"/>
      <c r="U62" s="12"/>
      <c r="V62" s="12"/>
      <c r="X62" s="12"/>
      <c r="Y62" s="12"/>
      <c r="AA62" s="12"/>
      <c r="AB62" s="12"/>
      <c r="AD62" s="12">
        <v>5.4</v>
      </c>
      <c r="AE62" s="12">
        <v>0.25</v>
      </c>
      <c r="AF62" s="52">
        <v>5.65</v>
      </c>
      <c r="AG62" s="12"/>
      <c r="AH62" s="12"/>
      <c r="AJ62" s="12"/>
      <c r="AK62" s="12"/>
      <c r="AM62" s="12"/>
      <c r="AN62" s="12"/>
      <c r="AP62" s="12">
        <v>7.31</v>
      </c>
      <c r="AQ62" s="12">
        <v>13.52</v>
      </c>
      <c r="AR62" s="52">
        <v>20.83</v>
      </c>
      <c r="AS62" s="12">
        <v>0</v>
      </c>
      <c r="AT62" s="12">
        <v>1.4500000000000002</v>
      </c>
      <c r="AU62" s="52">
        <v>1.4500000000000002</v>
      </c>
    </row>
    <row r="63" spans="1:47" x14ac:dyDescent="0.3">
      <c r="A63" s="48" t="str">
        <f>INDEX(admin_boundaries!C:C,MATCH(region_6!C63,admin_boundaries!A:A,0))</f>
        <v>PH060417000</v>
      </c>
      <c r="B63" s="48" t="str">
        <f>INDEX(admin_boundaries!E:E,MATCH(region_6!D63,admin_boundaries!D:D,0))</f>
        <v>PH060400000</v>
      </c>
      <c r="C63" s="48" t="str">
        <f t="shared" si="0"/>
        <v>AKLANTangalan</v>
      </c>
      <c r="D63" s="54" t="s">
        <v>3685</v>
      </c>
      <c r="E63" s="62" t="s">
        <v>3149</v>
      </c>
      <c r="F63" s="12"/>
      <c r="G63" s="12"/>
      <c r="I63" s="12"/>
      <c r="J63" s="12"/>
      <c r="L63" s="12"/>
      <c r="M63" s="12"/>
      <c r="O63" s="12"/>
      <c r="P63" s="12">
        <v>124</v>
      </c>
      <c r="Q63" s="52">
        <v>124</v>
      </c>
      <c r="R63" s="12"/>
      <c r="S63" s="12"/>
      <c r="U63" s="12"/>
      <c r="V63" s="12"/>
      <c r="X63" s="12"/>
      <c r="Y63" s="12"/>
      <c r="AA63" s="12"/>
      <c r="AB63" s="12"/>
      <c r="AD63" s="12">
        <v>8</v>
      </c>
      <c r="AE63" s="12">
        <v>21.15</v>
      </c>
      <c r="AF63" s="52">
        <v>29.15</v>
      </c>
      <c r="AG63" s="12"/>
      <c r="AH63" s="12"/>
      <c r="AJ63" s="12"/>
      <c r="AK63" s="12"/>
      <c r="AM63" s="12"/>
      <c r="AN63" s="12"/>
      <c r="AP63" s="12">
        <v>0</v>
      </c>
      <c r="AQ63" s="12">
        <v>5.5</v>
      </c>
      <c r="AR63" s="52">
        <v>5.5</v>
      </c>
      <c r="AS63" s="12"/>
      <c r="AT63" s="12"/>
    </row>
    <row r="64" spans="1:47" x14ac:dyDescent="0.3">
      <c r="A64" s="48" t="str">
        <f>INDEX(admin_boundaries!C:C,MATCH(region_6!C64,admin_boundaries!A:A,0))</f>
        <v>PH060601000</v>
      </c>
      <c r="B64" s="48" t="str">
        <f>INDEX(admin_boundaries!E:E,MATCH(region_6!D64,admin_boundaries!D:D,0))</f>
        <v>PH060600000</v>
      </c>
      <c r="C64" s="48" t="str">
        <f t="shared" si="0"/>
        <v>ANTIQUEAnini-y</v>
      </c>
      <c r="D64" s="54" t="s">
        <v>3686</v>
      </c>
      <c r="E64" s="62" t="s">
        <v>3687</v>
      </c>
      <c r="F64" s="12"/>
      <c r="G64" s="12"/>
      <c r="I64" s="12"/>
      <c r="J64" s="12"/>
      <c r="L64" s="12"/>
      <c r="M64" s="12"/>
      <c r="O64" s="12"/>
      <c r="P64" s="12"/>
      <c r="R64" s="12"/>
      <c r="S64" s="12"/>
      <c r="U64" s="12"/>
      <c r="V64" s="12"/>
      <c r="X64" s="12"/>
      <c r="Y64" s="12"/>
      <c r="AA64" s="12"/>
      <c r="AB64" s="12"/>
      <c r="AD64" s="12"/>
      <c r="AE64" s="12"/>
      <c r="AF64" s="52">
        <v>0</v>
      </c>
      <c r="AG64" s="18"/>
      <c r="AH64" s="12">
        <v>1</v>
      </c>
      <c r="AI64" s="12">
        <v>1</v>
      </c>
      <c r="AJ64" s="12"/>
      <c r="AK64" s="12"/>
      <c r="AM64" s="12"/>
      <c r="AN64" s="12"/>
      <c r="AP64" s="12"/>
      <c r="AQ64" s="12"/>
      <c r="AR64" s="52">
        <v>0</v>
      </c>
      <c r="AS64" s="12">
        <v>1.05</v>
      </c>
      <c r="AT64" s="12">
        <v>18.850000000000001</v>
      </c>
      <c r="AU64" s="52">
        <v>19.900000000000002</v>
      </c>
    </row>
    <row r="65" spans="1:47" x14ac:dyDescent="0.3">
      <c r="A65" s="48" t="str">
        <f>INDEX(admin_boundaries!C:C,MATCH(region_6!C65,admin_boundaries!A:A,0))</f>
        <v>PH060602000</v>
      </c>
      <c r="B65" s="48" t="str">
        <f>INDEX(admin_boundaries!E:E,MATCH(region_6!D65,admin_boundaries!D:D,0))</f>
        <v>PH060600000</v>
      </c>
      <c r="C65" s="48" t="str">
        <f t="shared" si="0"/>
        <v>ANTIQUEBarbaza</v>
      </c>
      <c r="D65" s="54" t="s">
        <v>3686</v>
      </c>
      <c r="E65" s="62" t="s">
        <v>551</v>
      </c>
      <c r="F65" s="12"/>
      <c r="G65" s="12"/>
      <c r="I65" s="12"/>
      <c r="J65" s="12"/>
      <c r="L65" s="12"/>
      <c r="M65" s="12"/>
      <c r="O65" s="12">
        <v>0</v>
      </c>
      <c r="P65" s="12">
        <v>874.44</v>
      </c>
      <c r="Q65" s="52">
        <v>874.44</v>
      </c>
      <c r="R65" s="12"/>
      <c r="S65" s="12"/>
      <c r="U65" s="12"/>
      <c r="V65" s="12"/>
      <c r="X65" s="12"/>
      <c r="Y65" s="12"/>
      <c r="AA65" s="12"/>
      <c r="AB65" s="12"/>
      <c r="AD65" s="12">
        <v>50</v>
      </c>
      <c r="AE65" s="12">
        <v>108</v>
      </c>
      <c r="AF65" s="52">
        <v>158</v>
      </c>
      <c r="AG65" s="18">
        <v>7</v>
      </c>
      <c r="AH65" s="12">
        <v>154.5</v>
      </c>
      <c r="AI65" s="12">
        <v>161.5</v>
      </c>
      <c r="AJ65" s="12"/>
      <c r="AK65" s="12"/>
      <c r="AM65" s="12"/>
      <c r="AN65" s="12"/>
      <c r="AP65" s="52">
        <v>2</v>
      </c>
      <c r="AQ65" s="52">
        <v>248.55</v>
      </c>
      <c r="AR65" s="52">
        <v>250.55</v>
      </c>
      <c r="AS65" s="12">
        <v>30</v>
      </c>
      <c r="AT65" s="12">
        <v>346.5</v>
      </c>
      <c r="AU65" s="52">
        <v>376.5</v>
      </c>
    </row>
    <row r="66" spans="1:47" x14ac:dyDescent="0.3">
      <c r="A66" s="48" t="str">
        <f>INDEX(admin_boundaries!C:C,MATCH(region_6!C66,admin_boundaries!A:A,0))</f>
        <v>PH060603000</v>
      </c>
      <c r="B66" s="48" t="str">
        <f>INDEX(admin_boundaries!E:E,MATCH(region_6!D66,admin_boundaries!D:D,0))</f>
        <v>PH060600000</v>
      </c>
      <c r="C66" s="48" t="str">
        <f t="shared" ref="C66:C126" si="1">D66&amp;E66</f>
        <v>ANTIQUEBelison</v>
      </c>
      <c r="D66" s="54" t="s">
        <v>3686</v>
      </c>
      <c r="E66" s="62" t="s">
        <v>634</v>
      </c>
      <c r="F66" s="12"/>
      <c r="G66" s="12"/>
      <c r="I66" s="12"/>
      <c r="J66" s="12"/>
      <c r="L66" s="12"/>
      <c r="M66" s="12"/>
      <c r="O66" s="12">
        <v>5.4</v>
      </c>
      <c r="P66" s="12">
        <v>22.4</v>
      </c>
      <c r="Q66" s="52">
        <v>27.799999999999997</v>
      </c>
      <c r="R66" s="12"/>
      <c r="S66" s="12"/>
      <c r="U66" s="12"/>
      <c r="V66" s="12"/>
      <c r="X66" s="12"/>
      <c r="Y66" s="12"/>
      <c r="AA66" s="12"/>
      <c r="AB66" s="12"/>
      <c r="AD66" s="12"/>
      <c r="AE66" s="12"/>
      <c r="AF66" s="52">
        <v>0</v>
      </c>
      <c r="AG66" s="18"/>
      <c r="AH66" s="12"/>
      <c r="AI66" s="12"/>
      <c r="AJ66" s="12"/>
      <c r="AK66" s="12"/>
      <c r="AM66" s="12"/>
      <c r="AN66" s="12"/>
      <c r="AR66" s="52">
        <v>0</v>
      </c>
      <c r="AS66" s="12"/>
      <c r="AT66" s="12"/>
      <c r="AU66" s="52">
        <v>0</v>
      </c>
    </row>
    <row r="67" spans="1:47" x14ac:dyDescent="0.3">
      <c r="A67" s="48" t="str">
        <f>INDEX(admin_boundaries!C:C,MATCH(region_6!C67,admin_boundaries!A:A,0))</f>
        <v>PH060604000</v>
      </c>
      <c r="B67" s="48" t="str">
        <f>INDEX(admin_boundaries!E:E,MATCH(region_6!D67,admin_boundaries!D:D,0))</f>
        <v>PH060600000</v>
      </c>
      <c r="C67" s="48" t="str">
        <f t="shared" si="1"/>
        <v>ANTIQUEBugasong</v>
      </c>
      <c r="D67" s="54" t="s">
        <v>3686</v>
      </c>
      <c r="E67" s="62" t="s">
        <v>732</v>
      </c>
      <c r="F67" s="12"/>
      <c r="G67" s="12"/>
      <c r="I67" s="12"/>
      <c r="J67" s="12"/>
      <c r="L67" s="12"/>
      <c r="M67" s="12"/>
      <c r="O67" s="12">
        <v>62</v>
      </c>
      <c r="P67" s="12">
        <v>105</v>
      </c>
      <c r="Q67" s="52">
        <v>167</v>
      </c>
      <c r="R67" s="12"/>
      <c r="S67" s="12"/>
      <c r="U67" s="12"/>
      <c r="V67" s="12"/>
      <c r="X67" s="12"/>
      <c r="Y67" s="12"/>
      <c r="AA67" s="12"/>
      <c r="AB67" s="12"/>
      <c r="AD67" s="12"/>
      <c r="AE67" s="12"/>
      <c r="AF67" s="52">
        <v>0</v>
      </c>
      <c r="AG67" s="18"/>
      <c r="AH67" s="12"/>
      <c r="AI67" s="12"/>
      <c r="AJ67" s="12"/>
      <c r="AK67" s="12"/>
      <c r="AM67" s="12"/>
      <c r="AN67" s="12"/>
      <c r="AR67" s="52">
        <v>0</v>
      </c>
      <c r="AS67" s="12">
        <v>0</v>
      </c>
      <c r="AT67" s="52">
        <v>225</v>
      </c>
      <c r="AU67" s="52">
        <v>225</v>
      </c>
    </row>
    <row r="68" spans="1:47" x14ac:dyDescent="0.3">
      <c r="A68" s="48" t="str">
        <f>INDEX(admin_boundaries!C:C,MATCH(region_6!C68,admin_boundaries!A:A,0))</f>
        <v>PH060605000</v>
      </c>
      <c r="B68" s="48" t="str">
        <f>INDEX(admin_boundaries!E:E,MATCH(region_6!D68,admin_boundaries!D:D,0))</f>
        <v>PH060600000</v>
      </c>
      <c r="C68" s="48" t="str">
        <f t="shared" si="1"/>
        <v>ANTIQUECaluya</v>
      </c>
      <c r="D68" s="54" t="s">
        <v>3686</v>
      </c>
      <c r="E68" s="62" t="s">
        <v>866</v>
      </c>
      <c r="F68" s="12"/>
      <c r="G68" s="12"/>
      <c r="I68" s="12"/>
      <c r="J68" s="12"/>
      <c r="L68" s="12"/>
      <c r="M68" s="12"/>
      <c r="O68" s="12">
        <v>96.6</v>
      </c>
      <c r="P68" s="12"/>
      <c r="Q68" s="52">
        <v>96.6</v>
      </c>
      <c r="R68" s="12"/>
      <c r="S68" s="12"/>
      <c r="U68" s="12"/>
      <c r="V68" s="12"/>
      <c r="X68" s="12"/>
      <c r="Y68" s="12"/>
      <c r="AA68" s="12"/>
      <c r="AB68" s="12"/>
      <c r="AD68" s="12"/>
      <c r="AE68" s="12"/>
      <c r="AF68" s="52">
        <v>0</v>
      </c>
      <c r="AG68" s="18"/>
      <c r="AH68" s="12"/>
      <c r="AI68" s="12"/>
      <c r="AJ68" s="12"/>
      <c r="AK68" s="12"/>
      <c r="AM68" s="12"/>
      <c r="AN68" s="12"/>
      <c r="AP68" s="52">
        <v>9</v>
      </c>
      <c r="AQ68" s="52">
        <v>0</v>
      </c>
      <c r="AR68" s="52">
        <v>9</v>
      </c>
      <c r="AS68" s="12">
        <v>1.2</v>
      </c>
      <c r="AT68" s="52">
        <v>8.6999999999999993</v>
      </c>
      <c r="AU68" s="52">
        <v>9.8999999999999986</v>
      </c>
    </row>
    <row r="69" spans="1:47" x14ac:dyDescent="0.3">
      <c r="A69" s="48" t="str">
        <f>INDEX(admin_boundaries!C:C,MATCH(region_6!C69,admin_boundaries!A:A,0))</f>
        <v>PH060606000</v>
      </c>
      <c r="B69" s="48" t="str">
        <f>INDEX(admin_boundaries!E:E,MATCH(region_6!D69,admin_boundaries!D:D,0))</f>
        <v>PH060600000</v>
      </c>
      <c r="C69" s="48" t="str">
        <f t="shared" si="1"/>
        <v>ANTIQUECulasi</v>
      </c>
      <c r="D69" s="54" t="s">
        <v>3686</v>
      </c>
      <c r="E69" s="62" t="s">
        <v>1168</v>
      </c>
      <c r="F69" s="12"/>
      <c r="G69" s="12"/>
      <c r="I69" s="12"/>
      <c r="J69" s="12"/>
      <c r="L69" s="12"/>
      <c r="M69" s="12"/>
      <c r="O69" s="12">
        <v>24.55</v>
      </c>
      <c r="P69" s="12">
        <v>153.55000000000001</v>
      </c>
      <c r="Q69" s="52">
        <v>178.10000000000002</v>
      </c>
      <c r="R69" s="12"/>
      <c r="S69" s="12"/>
      <c r="U69" s="12"/>
      <c r="V69" s="12"/>
      <c r="X69" s="12"/>
      <c r="Y69" s="12"/>
      <c r="AA69" s="12"/>
      <c r="AB69" s="12"/>
      <c r="AD69" s="12">
        <v>9</v>
      </c>
      <c r="AE69" s="12">
        <v>19.45</v>
      </c>
      <c r="AF69" s="52">
        <v>28.45</v>
      </c>
      <c r="AG69" s="18">
        <v>4</v>
      </c>
      <c r="AH69" s="12">
        <v>60.730000000000004</v>
      </c>
      <c r="AI69" s="12">
        <v>64.73</v>
      </c>
      <c r="AJ69" s="12"/>
      <c r="AK69" s="12"/>
      <c r="AM69" s="12"/>
      <c r="AN69" s="12"/>
      <c r="AP69" s="52">
        <v>0</v>
      </c>
      <c r="AQ69" s="52">
        <v>30.95</v>
      </c>
      <c r="AR69" s="52">
        <v>30.95</v>
      </c>
      <c r="AS69" s="12">
        <v>15.95</v>
      </c>
      <c r="AT69" s="52">
        <v>40.840000000000003</v>
      </c>
      <c r="AU69" s="52">
        <v>56.790000000000006</v>
      </c>
    </row>
    <row r="70" spans="1:47" x14ac:dyDescent="0.3">
      <c r="A70" s="48" t="str">
        <f>INDEX(admin_boundaries!C:C,MATCH(region_6!C70,admin_boundaries!A:A,0))</f>
        <v>PH060608000</v>
      </c>
      <c r="B70" s="48" t="str">
        <f>INDEX(admin_boundaries!E:E,MATCH(region_6!D70,admin_boundaries!D:D,0))</f>
        <v>PH060600000</v>
      </c>
      <c r="C70" s="48" t="str">
        <f t="shared" si="1"/>
        <v>ANTIQUEHamtic</v>
      </c>
      <c r="D70" s="54" t="s">
        <v>3686</v>
      </c>
      <c r="E70" s="62" t="s">
        <v>1466</v>
      </c>
      <c r="F70" s="12"/>
      <c r="G70" s="12"/>
      <c r="I70" s="12"/>
      <c r="J70" s="12"/>
      <c r="L70" s="12"/>
      <c r="M70" s="12"/>
      <c r="O70" s="12">
        <v>3</v>
      </c>
      <c r="P70" s="12">
        <v>70</v>
      </c>
      <c r="Q70" s="52">
        <v>73</v>
      </c>
      <c r="R70" s="12"/>
      <c r="S70" s="12"/>
      <c r="U70" s="12"/>
      <c r="V70" s="12"/>
      <c r="X70" s="12"/>
      <c r="Y70" s="12"/>
      <c r="AA70" s="12"/>
      <c r="AB70" s="12"/>
      <c r="AD70" s="12">
        <v>1</v>
      </c>
      <c r="AE70" s="12">
        <v>41.03</v>
      </c>
      <c r="AF70" s="52">
        <v>42.03</v>
      </c>
      <c r="AG70" s="18"/>
      <c r="AH70" s="12">
        <v>53.35</v>
      </c>
      <c r="AI70" s="12">
        <v>53.35</v>
      </c>
      <c r="AJ70" s="12"/>
      <c r="AK70" s="12"/>
      <c r="AM70" s="12"/>
      <c r="AN70" s="12"/>
      <c r="AR70" s="52">
        <v>0</v>
      </c>
      <c r="AS70" s="12">
        <v>139.13</v>
      </c>
      <c r="AT70" s="52">
        <v>39.049999999999997</v>
      </c>
      <c r="AU70" s="52">
        <v>178.18</v>
      </c>
    </row>
    <row r="71" spans="1:47" x14ac:dyDescent="0.3">
      <c r="A71" s="48" t="str">
        <f>INDEX(admin_boundaries!C:C,MATCH(region_6!C71,admin_boundaries!A:A,0))</f>
        <v>PH060609000</v>
      </c>
      <c r="B71" s="48" t="str">
        <f>INDEX(admin_boundaries!E:E,MATCH(region_6!D71,admin_boundaries!D:D,0))</f>
        <v>PH060600000</v>
      </c>
      <c r="C71" s="48" t="str">
        <f t="shared" si="1"/>
        <v>ANTIQUELaua-an</v>
      </c>
      <c r="D71" s="54" t="s">
        <v>3686</v>
      </c>
      <c r="E71" s="62" t="s">
        <v>3688</v>
      </c>
      <c r="F71" s="12"/>
      <c r="G71" s="12"/>
      <c r="I71" s="12"/>
      <c r="J71" s="12"/>
      <c r="L71" s="12"/>
      <c r="M71" s="12"/>
      <c r="O71" s="12">
        <v>4</v>
      </c>
      <c r="P71" s="12">
        <v>128.5</v>
      </c>
      <c r="Q71" s="52">
        <v>132.5</v>
      </c>
      <c r="R71" s="12"/>
      <c r="S71" s="12"/>
      <c r="U71" s="12"/>
      <c r="V71" s="12"/>
      <c r="X71" s="12"/>
      <c r="Y71" s="12"/>
      <c r="AA71" s="12"/>
      <c r="AB71" s="12"/>
      <c r="AD71" s="12"/>
      <c r="AE71" s="12"/>
      <c r="AF71" s="52">
        <v>0</v>
      </c>
      <c r="AG71" s="18"/>
      <c r="AH71" s="12"/>
      <c r="AI71" s="12"/>
      <c r="AJ71" s="12"/>
      <c r="AK71" s="12"/>
      <c r="AM71" s="12"/>
      <c r="AN71" s="12"/>
      <c r="AP71" s="52">
        <v>0</v>
      </c>
      <c r="AQ71" s="52">
        <v>10</v>
      </c>
      <c r="AR71" s="52">
        <v>10</v>
      </c>
      <c r="AS71" s="12">
        <v>28</v>
      </c>
      <c r="AT71" s="52">
        <v>173.5</v>
      </c>
      <c r="AU71" s="52">
        <v>201.5</v>
      </c>
    </row>
    <row r="72" spans="1:47" x14ac:dyDescent="0.3">
      <c r="A72" s="48" t="str">
        <f>INDEX(admin_boundaries!C:C,MATCH(region_6!C72,admin_boundaries!A:A,0))</f>
        <v>PH060610000</v>
      </c>
      <c r="B72" s="48" t="str">
        <f>INDEX(admin_boundaries!E:E,MATCH(region_6!D72,admin_boundaries!D:D,0))</f>
        <v>PH060600000</v>
      </c>
      <c r="C72" s="48" t="str">
        <f t="shared" si="1"/>
        <v>ANTIQUELibertad</v>
      </c>
      <c r="D72" s="54" t="s">
        <v>3686</v>
      </c>
      <c r="E72" s="62" t="s">
        <v>1784</v>
      </c>
      <c r="F72" s="12"/>
      <c r="G72" s="12"/>
      <c r="I72" s="12"/>
      <c r="J72" s="12"/>
      <c r="L72" s="12"/>
      <c r="M72" s="12"/>
      <c r="O72" s="12">
        <v>2.1</v>
      </c>
      <c r="P72" s="12">
        <v>3.5</v>
      </c>
      <c r="Q72" s="52">
        <v>5.6</v>
      </c>
      <c r="R72" s="12"/>
      <c r="S72" s="12"/>
      <c r="U72" s="12"/>
      <c r="V72" s="12"/>
      <c r="X72" s="12"/>
      <c r="Y72" s="12"/>
      <c r="AA72" s="12"/>
      <c r="AB72" s="12"/>
      <c r="AD72" s="12"/>
      <c r="AE72" s="12"/>
      <c r="AF72" s="52">
        <v>0</v>
      </c>
      <c r="AG72" s="18"/>
      <c r="AH72" s="12"/>
      <c r="AI72" s="12"/>
      <c r="AJ72" s="12"/>
      <c r="AK72" s="12"/>
      <c r="AM72" s="12"/>
      <c r="AN72" s="12"/>
      <c r="AP72" s="52">
        <v>3</v>
      </c>
      <c r="AQ72" s="52">
        <v>7</v>
      </c>
      <c r="AR72" s="52">
        <v>10</v>
      </c>
      <c r="AS72" s="12">
        <v>29</v>
      </c>
      <c r="AT72" s="52">
        <v>288.5</v>
      </c>
      <c r="AU72" s="52">
        <v>317.5</v>
      </c>
    </row>
    <row r="73" spans="1:47" x14ac:dyDescent="0.3">
      <c r="A73" s="48" t="str">
        <f>INDEX(admin_boundaries!C:C,MATCH(region_6!C73,admin_boundaries!A:A,0))</f>
        <v>PH060611000</v>
      </c>
      <c r="B73" s="48" t="str">
        <f>INDEX(admin_boundaries!E:E,MATCH(region_6!D73,admin_boundaries!D:D,0))</f>
        <v>PH060600000</v>
      </c>
      <c r="C73" s="48" t="str">
        <f t="shared" si="1"/>
        <v>ANTIQUEPandan</v>
      </c>
      <c r="D73" s="54" t="s">
        <v>3686</v>
      </c>
      <c r="E73" s="62" t="s">
        <v>2369</v>
      </c>
      <c r="F73" s="12"/>
      <c r="G73" s="12"/>
      <c r="I73" s="12"/>
      <c r="J73" s="12"/>
      <c r="L73" s="12"/>
      <c r="M73" s="12"/>
      <c r="O73" s="12">
        <v>0</v>
      </c>
      <c r="P73" s="12">
        <v>8.8000000000000007</v>
      </c>
      <c r="Q73" s="52">
        <v>8.8000000000000007</v>
      </c>
      <c r="R73" s="12"/>
      <c r="S73" s="12"/>
      <c r="U73" s="12"/>
      <c r="V73" s="12"/>
      <c r="X73" s="12"/>
      <c r="Y73" s="12"/>
      <c r="AA73" s="12"/>
      <c r="AB73" s="12"/>
      <c r="AD73" s="12"/>
      <c r="AE73" s="12"/>
      <c r="AF73" s="52">
        <v>0</v>
      </c>
      <c r="AG73" s="18"/>
      <c r="AH73" s="12"/>
      <c r="AI73" s="12"/>
      <c r="AJ73" s="12"/>
      <c r="AK73" s="12"/>
      <c r="AM73" s="12"/>
      <c r="AN73" s="12"/>
      <c r="AP73" s="52">
        <v>38.549999999999997</v>
      </c>
      <c r="AQ73" s="52">
        <v>18.64</v>
      </c>
      <c r="AR73" s="52">
        <v>57.19</v>
      </c>
      <c r="AS73" s="12">
        <v>29.310000000000002</v>
      </c>
      <c r="AT73" s="52">
        <v>49.459999999999994</v>
      </c>
      <c r="AU73" s="52">
        <v>78.77</v>
      </c>
    </row>
    <row r="74" spans="1:47" x14ac:dyDescent="0.3">
      <c r="A74" s="48" t="str">
        <f>INDEX(admin_boundaries!C:C,MATCH(region_6!C74,admin_boundaries!A:A,0))</f>
        <v>PH060612000</v>
      </c>
      <c r="B74" s="48" t="str">
        <f>INDEX(admin_boundaries!E:E,MATCH(region_6!D74,admin_boundaries!D:D,0))</f>
        <v>PH060600000</v>
      </c>
      <c r="C74" s="48" t="str">
        <f t="shared" si="1"/>
        <v>ANTIQUEPatnongon</v>
      </c>
      <c r="D74" s="54" t="s">
        <v>3686</v>
      </c>
      <c r="E74" s="62" t="s">
        <v>2433</v>
      </c>
      <c r="F74" s="12"/>
      <c r="G74" s="12"/>
      <c r="I74" s="12"/>
      <c r="J74" s="12"/>
      <c r="L74" s="12"/>
      <c r="M74" s="12"/>
      <c r="O74" s="12">
        <v>6.93</v>
      </c>
      <c r="P74" s="12">
        <v>92</v>
      </c>
      <c r="Q74" s="52">
        <v>98.93</v>
      </c>
      <c r="R74" s="12"/>
      <c r="S74" s="12"/>
      <c r="U74" s="12"/>
      <c r="V74" s="12"/>
      <c r="X74" s="12"/>
      <c r="Y74" s="12"/>
      <c r="AA74" s="12"/>
      <c r="AB74" s="12"/>
      <c r="AD74" s="12"/>
      <c r="AE74" s="12"/>
      <c r="AF74" s="52">
        <v>0</v>
      </c>
      <c r="AG74" s="18">
        <v>0</v>
      </c>
      <c r="AH74" s="12">
        <v>15.850000000000001</v>
      </c>
      <c r="AI74" s="12">
        <v>15.850000000000001</v>
      </c>
      <c r="AJ74" s="12"/>
      <c r="AK74" s="12"/>
      <c r="AM74" s="12"/>
      <c r="AN74" s="12"/>
      <c r="AR74" s="52">
        <v>0</v>
      </c>
      <c r="AS74" s="12">
        <v>0.25</v>
      </c>
      <c r="AT74" s="52">
        <v>61.4</v>
      </c>
      <c r="AU74" s="52">
        <v>61.65</v>
      </c>
    </row>
    <row r="75" spans="1:47" x14ac:dyDescent="0.3">
      <c r="A75" s="48" t="str">
        <f>INDEX(admin_boundaries!C:C,MATCH(region_6!C75,admin_boundaries!A:A,0))</f>
        <v>PH060613000</v>
      </c>
      <c r="B75" s="48" t="str">
        <f>INDEX(admin_boundaries!E:E,MATCH(region_6!D75,admin_boundaries!D:D,0))</f>
        <v>PH060600000</v>
      </c>
      <c r="C75" s="48" t="str">
        <f t="shared" si="1"/>
        <v>ANTIQUESan Jose</v>
      </c>
      <c r="D75" s="54" t="s">
        <v>3686</v>
      </c>
      <c r="E75" s="62" t="s">
        <v>2736</v>
      </c>
      <c r="F75" s="12"/>
      <c r="G75" s="12"/>
      <c r="I75" s="12"/>
      <c r="J75" s="12"/>
      <c r="L75" s="12"/>
      <c r="M75" s="12"/>
      <c r="O75" s="12">
        <v>16.22</v>
      </c>
      <c r="P75" s="12">
        <v>92.26</v>
      </c>
      <c r="Q75" s="52">
        <v>108.48</v>
      </c>
      <c r="R75" s="12"/>
      <c r="S75" s="12"/>
      <c r="U75" s="12"/>
      <c r="V75" s="12"/>
      <c r="X75" s="12"/>
      <c r="Y75" s="12"/>
      <c r="AA75" s="12"/>
      <c r="AB75" s="12"/>
      <c r="AD75" s="12"/>
      <c r="AE75" s="12"/>
      <c r="AF75" s="52">
        <v>0</v>
      </c>
      <c r="AG75" s="12"/>
      <c r="AH75" s="12"/>
      <c r="AJ75" s="12"/>
      <c r="AK75" s="12"/>
      <c r="AM75" s="12"/>
      <c r="AN75" s="12"/>
      <c r="AR75" s="52">
        <v>0</v>
      </c>
      <c r="AS75" s="12">
        <v>0</v>
      </c>
      <c r="AT75" s="52">
        <v>205.20999999999998</v>
      </c>
      <c r="AU75" s="52">
        <v>205.20999999999998</v>
      </c>
    </row>
    <row r="76" spans="1:47" x14ac:dyDescent="0.3">
      <c r="A76" s="48" t="str">
        <f>INDEX(admin_boundaries!C:C,MATCH(region_6!C76,admin_boundaries!A:A,0))</f>
        <v>PH060614000</v>
      </c>
      <c r="B76" s="48" t="str">
        <f>INDEX(admin_boundaries!E:E,MATCH(region_6!D76,admin_boundaries!D:D,0))</f>
        <v>PH060600000</v>
      </c>
      <c r="C76" s="48" t="str">
        <f t="shared" si="1"/>
        <v>ANTIQUESan Remigio</v>
      </c>
      <c r="D76" s="54" t="s">
        <v>3686</v>
      </c>
      <c r="E76" s="55" t="s">
        <v>2814</v>
      </c>
      <c r="F76" s="12"/>
      <c r="G76" s="12"/>
      <c r="I76" s="12"/>
      <c r="J76" s="12"/>
      <c r="L76" s="12"/>
      <c r="M76" s="12"/>
      <c r="O76" s="12">
        <v>0</v>
      </c>
      <c r="P76" s="12">
        <v>238.85</v>
      </c>
      <c r="Q76" s="52">
        <v>238.85</v>
      </c>
      <c r="R76" s="12"/>
      <c r="S76" s="12"/>
      <c r="U76" s="12"/>
      <c r="V76" s="12"/>
      <c r="X76" s="12"/>
      <c r="Y76" s="12"/>
      <c r="AA76" s="12"/>
      <c r="AB76" s="12"/>
      <c r="AD76" s="12"/>
      <c r="AE76" s="12">
        <v>11.75</v>
      </c>
      <c r="AF76" s="52">
        <v>11.75</v>
      </c>
      <c r="AG76" s="12"/>
      <c r="AH76" s="12"/>
      <c r="AJ76" s="12"/>
      <c r="AK76" s="12"/>
      <c r="AM76" s="12"/>
      <c r="AN76" s="12"/>
      <c r="AR76" s="52">
        <v>0</v>
      </c>
      <c r="AS76" s="12">
        <v>0</v>
      </c>
      <c r="AT76" s="52">
        <v>17.8</v>
      </c>
      <c r="AU76" s="52">
        <v>17.8</v>
      </c>
    </row>
    <row r="77" spans="1:47" x14ac:dyDescent="0.3">
      <c r="A77" s="48" t="str">
        <f>INDEX(admin_boundaries!C:C,MATCH(region_6!C77,admin_boundaries!A:A,0))</f>
        <v>PH060615000</v>
      </c>
      <c r="B77" s="48" t="str">
        <f>INDEX(admin_boundaries!E:E,MATCH(region_6!D77,admin_boundaries!D:D,0))</f>
        <v>PH060600000</v>
      </c>
      <c r="C77" s="48" t="str">
        <f t="shared" si="1"/>
        <v>ANTIQUESebaste</v>
      </c>
      <c r="D77" s="54" t="s">
        <v>3686</v>
      </c>
      <c r="E77" s="62" t="s">
        <v>2934</v>
      </c>
      <c r="F77" s="12"/>
      <c r="G77" s="12"/>
      <c r="I77" s="12"/>
      <c r="J77" s="12"/>
      <c r="L77" s="12"/>
      <c r="M77" s="12"/>
      <c r="O77" s="12">
        <v>59.5</v>
      </c>
      <c r="P77" s="12">
        <v>12.65</v>
      </c>
      <c r="Q77" s="52">
        <v>72.150000000000006</v>
      </c>
      <c r="R77" s="12"/>
      <c r="S77" s="12"/>
      <c r="U77" s="12"/>
      <c r="V77" s="12"/>
      <c r="X77" s="12"/>
      <c r="Y77" s="12"/>
      <c r="AA77" s="12"/>
      <c r="AB77" s="12"/>
      <c r="AD77" s="12"/>
      <c r="AE77" s="12"/>
      <c r="AF77" s="52">
        <v>0</v>
      </c>
      <c r="AG77" s="12"/>
      <c r="AH77" s="12"/>
      <c r="AJ77" s="12"/>
      <c r="AK77" s="12"/>
      <c r="AM77" s="12"/>
      <c r="AN77" s="12"/>
      <c r="AP77" s="52">
        <v>1.5</v>
      </c>
      <c r="AQ77" s="52">
        <v>12.25</v>
      </c>
      <c r="AR77" s="52">
        <v>13.75</v>
      </c>
      <c r="AS77" s="12">
        <v>24.5</v>
      </c>
      <c r="AT77" s="52">
        <v>4.5</v>
      </c>
      <c r="AU77" s="52">
        <v>29</v>
      </c>
    </row>
    <row r="78" spans="1:47" x14ac:dyDescent="0.3">
      <c r="A78" s="48" t="str">
        <f>INDEX(admin_boundaries!C:C,MATCH(region_6!C78,admin_boundaries!A:A,0))</f>
        <v>PH060616000</v>
      </c>
      <c r="B78" s="48" t="str">
        <f>INDEX(admin_boundaries!E:E,MATCH(region_6!D78,admin_boundaries!D:D,0))</f>
        <v>PH060600000</v>
      </c>
      <c r="C78" s="48" t="str">
        <f t="shared" si="1"/>
        <v>ANTIQUESibalom</v>
      </c>
      <c r="D78" s="54" t="s">
        <v>3686</v>
      </c>
      <c r="E78" s="62" t="s">
        <v>2956</v>
      </c>
      <c r="F78" s="12"/>
      <c r="G78" s="12"/>
      <c r="I78" s="12"/>
      <c r="J78" s="12"/>
      <c r="L78" s="12"/>
      <c r="M78" s="12"/>
      <c r="O78" s="12">
        <v>0</v>
      </c>
      <c r="P78" s="12">
        <v>262.5</v>
      </c>
      <c r="Q78" s="52">
        <v>262.5</v>
      </c>
      <c r="R78" s="12"/>
      <c r="S78" s="12"/>
      <c r="U78" s="12"/>
      <c r="V78" s="12"/>
      <c r="X78" s="12"/>
      <c r="Y78" s="12"/>
      <c r="AA78" s="12"/>
      <c r="AB78" s="12"/>
      <c r="AD78" s="12"/>
      <c r="AE78" s="12"/>
      <c r="AF78" s="52">
        <v>0</v>
      </c>
      <c r="AG78" s="12"/>
      <c r="AH78" s="12"/>
      <c r="AJ78" s="12"/>
      <c r="AK78" s="12"/>
      <c r="AM78" s="12"/>
      <c r="AN78" s="12"/>
      <c r="AR78" s="52">
        <v>0</v>
      </c>
      <c r="AS78" s="12">
        <v>5.25</v>
      </c>
      <c r="AT78" s="52">
        <v>325.3</v>
      </c>
      <c r="AU78" s="52">
        <v>330.55</v>
      </c>
    </row>
    <row r="79" spans="1:47" x14ac:dyDescent="0.3">
      <c r="A79" s="48" t="str">
        <f>INDEX(admin_boundaries!C:C,MATCH(region_6!C79,admin_boundaries!A:A,0))</f>
        <v>PH060617000</v>
      </c>
      <c r="B79" s="48" t="str">
        <f>INDEX(admin_boundaries!E:E,MATCH(region_6!D79,admin_boundaries!D:D,0))</f>
        <v>PH060600000</v>
      </c>
      <c r="C79" s="48" t="str">
        <f t="shared" si="1"/>
        <v>ANTIQUETibiao</v>
      </c>
      <c r="D79" s="54" t="s">
        <v>3686</v>
      </c>
      <c r="E79" s="62" t="s">
        <v>3188</v>
      </c>
      <c r="F79" s="12"/>
      <c r="G79" s="12"/>
      <c r="I79" s="12"/>
      <c r="J79" s="12"/>
      <c r="L79" s="12"/>
      <c r="M79" s="12"/>
      <c r="O79" s="12"/>
      <c r="P79" s="12">
        <v>29</v>
      </c>
      <c r="Q79" s="52">
        <v>29</v>
      </c>
      <c r="R79" s="12"/>
      <c r="S79" s="12"/>
      <c r="U79" s="12"/>
      <c r="V79" s="12"/>
      <c r="X79" s="12"/>
      <c r="Y79" s="12"/>
      <c r="AA79" s="12"/>
      <c r="AB79" s="12"/>
      <c r="AD79" s="12"/>
      <c r="AE79" s="12"/>
      <c r="AF79" s="52">
        <v>0</v>
      </c>
      <c r="AG79" s="12"/>
      <c r="AH79" s="12"/>
      <c r="AJ79" s="12"/>
      <c r="AK79" s="12"/>
      <c r="AM79" s="12"/>
      <c r="AN79" s="12"/>
      <c r="AP79" s="52">
        <v>0</v>
      </c>
      <c r="AQ79" s="52">
        <v>22.75</v>
      </c>
      <c r="AR79" s="52">
        <v>22.75</v>
      </c>
      <c r="AS79" s="12">
        <v>15</v>
      </c>
      <c r="AT79" s="52">
        <v>46.050000000000004</v>
      </c>
      <c r="AU79" s="52">
        <v>61.050000000000004</v>
      </c>
    </row>
    <row r="80" spans="1:47" x14ac:dyDescent="0.3">
      <c r="A80" s="48" t="str">
        <f>INDEX(admin_boundaries!C:C,MATCH(region_6!C80,admin_boundaries!A:A,0))</f>
        <v>PH060607000</v>
      </c>
      <c r="B80" s="48" t="str">
        <f>INDEX(admin_boundaries!E:E,MATCH(region_6!D80,admin_boundaries!D:D,0))</f>
        <v>PH060600000</v>
      </c>
      <c r="C80" s="48" t="str">
        <f t="shared" si="1"/>
        <v>ANTIQUETobias Fornier</v>
      </c>
      <c r="D80" s="54" t="s">
        <v>3686</v>
      </c>
      <c r="E80" s="55" t="s">
        <v>3212</v>
      </c>
      <c r="F80" s="12"/>
      <c r="G80" s="12"/>
      <c r="I80" s="12"/>
      <c r="J80" s="12"/>
      <c r="L80" s="12"/>
      <c r="M80" s="12"/>
      <c r="O80" s="12">
        <v>0</v>
      </c>
      <c r="P80" s="12">
        <v>19.5</v>
      </c>
      <c r="Q80" s="52">
        <v>19.5</v>
      </c>
      <c r="R80" s="12"/>
      <c r="S80" s="12"/>
      <c r="U80" s="12"/>
      <c r="V80" s="12"/>
      <c r="X80" s="12"/>
      <c r="Y80" s="12"/>
      <c r="AA80" s="12"/>
      <c r="AB80" s="12"/>
      <c r="AD80" s="12"/>
      <c r="AE80" s="12"/>
      <c r="AF80" s="52">
        <v>0</v>
      </c>
      <c r="AG80" s="12"/>
      <c r="AH80" s="12"/>
      <c r="AJ80" s="12"/>
      <c r="AK80" s="12"/>
      <c r="AM80" s="12">
        <v>0.25</v>
      </c>
      <c r="AN80" s="12">
        <v>16.75</v>
      </c>
      <c r="AO80" s="52">
        <v>17</v>
      </c>
      <c r="AP80" s="12"/>
      <c r="AQ80" s="12"/>
      <c r="AR80" s="52">
        <v>0</v>
      </c>
      <c r="AS80" s="12">
        <v>0</v>
      </c>
      <c r="AT80" s="52">
        <v>150.55000000000001</v>
      </c>
      <c r="AU80" s="52">
        <v>150.55000000000001</v>
      </c>
    </row>
    <row r="81" spans="1:47" x14ac:dyDescent="0.3">
      <c r="A81" s="48" t="str">
        <f>INDEX(admin_boundaries!C:C,MATCH(region_6!C81,admin_boundaries!A:A,0))</f>
        <v>PH060618000</v>
      </c>
      <c r="B81" s="48" t="str">
        <f>INDEX(admin_boundaries!E:E,MATCH(region_6!D81,admin_boundaries!D:D,0))</f>
        <v>PH060600000</v>
      </c>
      <c r="C81" s="48" t="str">
        <f t="shared" si="1"/>
        <v>ANTIQUEValderrama</v>
      </c>
      <c r="D81" s="54" t="s">
        <v>3686</v>
      </c>
      <c r="E81" s="62" t="s">
        <v>3299</v>
      </c>
      <c r="F81" s="12"/>
      <c r="G81" s="12"/>
      <c r="I81" s="12"/>
      <c r="J81" s="12"/>
      <c r="L81" s="12"/>
      <c r="M81" s="12"/>
      <c r="O81" s="12">
        <v>18.48</v>
      </c>
      <c r="P81" s="12">
        <v>34.51</v>
      </c>
      <c r="Q81" s="52">
        <v>52.989999999999995</v>
      </c>
      <c r="R81" s="12"/>
      <c r="S81" s="12"/>
      <c r="U81" s="12"/>
      <c r="V81" s="12"/>
      <c r="X81" s="12"/>
      <c r="Y81" s="12"/>
      <c r="AA81" s="12"/>
      <c r="AB81" s="12"/>
      <c r="AD81" s="12"/>
      <c r="AE81" s="12"/>
      <c r="AF81" s="52">
        <v>0</v>
      </c>
      <c r="AG81" s="12"/>
      <c r="AH81" s="12"/>
      <c r="AJ81" s="12"/>
      <c r="AK81" s="12"/>
      <c r="AM81" s="12"/>
      <c r="AN81" s="12"/>
      <c r="AP81" s="12"/>
      <c r="AQ81" s="12"/>
      <c r="AR81" s="52">
        <v>0</v>
      </c>
      <c r="AS81" s="12">
        <v>0</v>
      </c>
      <c r="AT81" s="52">
        <v>37.25</v>
      </c>
      <c r="AU81" s="52">
        <v>37.25</v>
      </c>
    </row>
    <row r="82" spans="1:47" x14ac:dyDescent="0.3">
      <c r="A82" s="48" t="str">
        <f>INDEX(admin_boundaries!C:C,MATCH(region_6!C82,admin_boundaries!A:A,0))</f>
        <v>PH061901000</v>
      </c>
      <c r="B82" s="48" t="str">
        <f>INDEX(admin_boundaries!E:E,MATCH(region_6!D82,admin_boundaries!D:D,0))</f>
        <v>PH061900000</v>
      </c>
      <c r="C82" s="48" t="str">
        <f t="shared" si="1"/>
        <v>CAPIZCuartero</v>
      </c>
      <c r="D82" s="54" t="s">
        <v>3689</v>
      </c>
      <c r="E82" s="62" t="s">
        <v>1160</v>
      </c>
      <c r="F82" s="12"/>
      <c r="G82" s="12"/>
      <c r="I82" s="12"/>
      <c r="J82" s="12"/>
      <c r="L82" s="12"/>
      <c r="M82" s="12"/>
      <c r="O82" s="12">
        <v>540</v>
      </c>
      <c r="P82" s="12">
        <v>541</v>
      </c>
      <c r="Q82" s="52">
        <v>1081</v>
      </c>
      <c r="R82" s="12">
        <v>10</v>
      </c>
      <c r="S82" s="12">
        <v>623</v>
      </c>
      <c r="T82" s="52">
        <v>633</v>
      </c>
      <c r="U82" s="12">
        <v>142</v>
      </c>
      <c r="V82" s="12">
        <v>88</v>
      </c>
      <c r="W82" s="52">
        <v>230</v>
      </c>
      <c r="X82" s="12"/>
      <c r="Y82" s="12"/>
      <c r="AA82" s="12"/>
      <c r="AB82" s="12"/>
      <c r="AD82" s="12">
        <v>222.4</v>
      </c>
      <c r="AE82" s="12">
        <v>254.57</v>
      </c>
      <c r="AF82" s="52">
        <v>476.97</v>
      </c>
      <c r="AG82" s="12"/>
      <c r="AH82" s="12"/>
      <c r="AJ82" s="12"/>
      <c r="AK82" s="12"/>
      <c r="AM82" s="12"/>
      <c r="AN82" s="12"/>
      <c r="AP82" s="12">
        <v>0</v>
      </c>
      <c r="AQ82" s="12">
        <v>2727.7599999999998</v>
      </c>
      <c r="AR82" s="52">
        <v>2727.7599999999998</v>
      </c>
      <c r="AS82" s="12"/>
      <c r="AT82" s="12"/>
    </row>
    <row r="83" spans="1:47" x14ac:dyDescent="0.3">
      <c r="A83" s="48" t="str">
        <f>INDEX(admin_boundaries!C:C,MATCH(region_6!C83,admin_boundaries!A:A,0))</f>
        <v>PH061902000</v>
      </c>
      <c r="B83" s="48" t="str">
        <f>INDEX(admin_boundaries!E:E,MATCH(region_6!D83,admin_boundaries!D:D,0))</f>
        <v>PH061900000</v>
      </c>
      <c r="C83" s="48" t="str">
        <f t="shared" si="1"/>
        <v>CAPIZDao</v>
      </c>
      <c r="D83" s="54" t="s">
        <v>3689</v>
      </c>
      <c r="E83" s="62" t="s">
        <v>1202</v>
      </c>
      <c r="F83" s="12"/>
      <c r="G83" s="12"/>
      <c r="I83" s="12"/>
      <c r="J83" s="12"/>
      <c r="L83" s="12"/>
      <c r="M83" s="12"/>
      <c r="O83" s="12">
        <v>590</v>
      </c>
      <c r="P83" s="12">
        <v>730</v>
      </c>
      <c r="Q83" s="52">
        <v>1320</v>
      </c>
      <c r="R83" s="12">
        <v>18</v>
      </c>
      <c r="S83" s="12">
        <v>854</v>
      </c>
      <c r="T83" s="52">
        <v>872</v>
      </c>
      <c r="U83" s="12">
        <v>664</v>
      </c>
      <c r="V83" s="12">
        <v>422</v>
      </c>
      <c r="W83" s="52">
        <v>1086</v>
      </c>
      <c r="X83" s="12"/>
      <c r="Y83" s="12"/>
      <c r="AA83" s="12"/>
      <c r="AB83" s="12"/>
      <c r="AD83" s="12">
        <v>1887.75</v>
      </c>
      <c r="AE83" s="12">
        <v>0</v>
      </c>
      <c r="AF83" s="52">
        <v>1887.75</v>
      </c>
      <c r="AG83" s="12"/>
      <c r="AH83" s="12"/>
      <c r="AJ83" s="12"/>
      <c r="AK83" s="12"/>
      <c r="AM83" s="12"/>
      <c r="AN83" s="12"/>
      <c r="AP83" s="12">
        <v>228</v>
      </c>
      <c r="AQ83" s="12">
        <v>1649.5</v>
      </c>
      <c r="AR83" s="52">
        <v>1877.5</v>
      </c>
      <c r="AS83" s="12">
        <v>0</v>
      </c>
      <c r="AT83" s="12">
        <v>115.5</v>
      </c>
      <c r="AU83" s="52">
        <v>115.5</v>
      </c>
    </row>
    <row r="84" spans="1:47" x14ac:dyDescent="0.3">
      <c r="A84" s="48" t="str">
        <f>INDEX(admin_boundaries!C:C,MATCH(region_6!C84,admin_boundaries!A:A,0))</f>
        <v>PH061903000</v>
      </c>
      <c r="B84" s="48" t="str">
        <f>INDEX(admin_boundaries!E:E,MATCH(region_6!D84,admin_boundaries!D:D,0))</f>
        <v>PH061900000</v>
      </c>
      <c r="C84" s="48" t="str">
        <f t="shared" si="1"/>
        <v>CAPIZDumalag</v>
      </c>
      <c r="D84" s="54" t="s">
        <v>3689</v>
      </c>
      <c r="E84" s="62" t="s">
        <v>1308</v>
      </c>
      <c r="F84" s="12"/>
      <c r="G84" s="12"/>
      <c r="I84" s="12"/>
      <c r="J84" s="12"/>
      <c r="L84" s="12"/>
      <c r="M84" s="12"/>
      <c r="O84" s="12">
        <v>600</v>
      </c>
      <c r="P84" s="12">
        <v>669</v>
      </c>
      <c r="Q84" s="52">
        <v>1269</v>
      </c>
      <c r="R84" s="12">
        <v>28</v>
      </c>
      <c r="S84" s="12">
        <v>784</v>
      </c>
      <c r="T84" s="52">
        <v>812</v>
      </c>
      <c r="U84" s="12">
        <v>28</v>
      </c>
      <c r="V84" s="12">
        <v>606</v>
      </c>
      <c r="W84" s="52">
        <v>634</v>
      </c>
      <c r="X84" s="12"/>
      <c r="Y84" s="12"/>
      <c r="AA84" s="12"/>
      <c r="AB84" s="12"/>
      <c r="AD84" s="12"/>
      <c r="AE84" s="12">
        <v>560</v>
      </c>
      <c r="AF84" s="52">
        <v>560</v>
      </c>
      <c r="AG84" s="12"/>
      <c r="AH84" s="12"/>
      <c r="AJ84" s="12"/>
      <c r="AK84" s="12"/>
      <c r="AM84" s="12"/>
      <c r="AN84" s="12"/>
      <c r="AP84" s="12">
        <v>0</v>
      </c>
      <c r="AQ84" s="12">
        <v>1040.2</v>
      </c>
      <c r="AR84" s="52">
        <v>1040.2</v>
      </c>
      <c r="AS84" s="12"/>
      <c r="AT84" s="12"/>
      <c r="AU84" s="52">
        <v>0</v>
      </c>
    </row>
    <row r="85" spans="1:47" x14ac:dyDescent="0.3">
      <c r="A85" s="48" t="str">
        <f>INDEX(admin_boundaries!C:C,MATCH(region_6!C85,admin_boundaries!A:A,0))</f>
        <v>PH061904000</v>
      </c>
      <c r="B85" s="48" t="str">
        <f>INDEX(admin_boundaries!E:E,MATCH(region_6!D85,admin_boundaries!D:D,0))</f>
        <v>PH061900000</v>
      </c>
      <c r="C85" s="48" t="str">
        <f t="shared" si="1"/>
        <v>CAPIZDumarao</v>
      </c>
      <c r="D85" s="54" t="s">
        <v>3689</v>
      </c>
      <c r="E85" s="62" t="s">
        <v>1320</v>
      </c>
      <c r="F85" s="12"/>
      <c r="G85" s="12"/>
      <c r="I85" s="12"/>
      <c r="J85" s="12"/>
      <c r="L85" s="12"/>
      <c r="M85" s="12"/>
      <c r="O85" s="12">
        <v>1050</v>
      </c>
      <c r="P85" s="12">
        <v>915</v>
      </c>
      <c r="Q85" s="52">
        <v>1965</v>
      </c>
      <c r="R85" s="12">
        <v>15</v>
      </c>
      <c r="S85" s="12">
        <v>1073</v>
      </c>
      <c r="T85" s="52">
        <v>1088</v>
      </c>
      <c r="U85" s="12">
        <v>16</v>
      </c>
      <c r="V85" s="12">
        <v>520</v>
      </c>
      <c r="W85" s="52">
        <v>536</v>
      </c>
      <c r="X85" s="12"/>
      <c r="Y85" s="12"/>
      <c r="AA85" s="12"/>
      <c r="AB85" s="12"/>
      <c r="AD85" s="12"/>
      <c r="AE85" s="12">
        <v>289.75</v>
      </c>
      <c r="AF85" s="52">
        <v>289.75</v>
      </c>
      <c r="AG85" s="12"/>
      <c r="AH85" s="12"/>
      <c r="AJ85" s="12"/>
      <c r="AK85" s="12"/>
      <c r="AM85" s="12"/>
      <c r="AN85" s="12"/>
      <c r="AP85" s="12">
        <v>22</v>
      </c>
      <c r="AQ85" s="12">
        <v>401</v>
      </c>
      <c r="AR85" s="52">
        <v>423</v>
      </c>
      <c r="AS85" s="12"/>
      <c r="AT85" s="12"/>
      <c r="AU85" s="52">
        <v>0</v>
      </c>
    </row>
    <row r="86" spans="1:47" x14ac:dyDescent="0.3">
      <c r="A86" s="48" t="str">
        <f>INDEX(admin_boundaries!C:C,MATCH(region_6!C86,admin_boundaries!A:A,0))</f>
        <v>PH061905000</v>
      </c>
      <c r="B86" s="48" t="str">
        <f>INDEX(admin_boundaries!E:E,MATCH(region_6!D86,admin_boundaries!D:D,0))</f>
        <v>PH061900000</v>
      </c>
      <c r="C86" s="48" t="str">
        <f t="shared" si="1"/>
        <v>CAPIZIvisan</v>
      </c>
      <c r="D86" s="54" t="s">
        <v>3689</v>
      </c>
      <c r="E86" s="62" t="s">
        <v>1550</v>
      </c>
      <c r="F86" s="12"/>
      <c r="G86" s="12"/>
      <c r="I86" s="12"/>
      <c r="J86" s="12"/>
      <c r="L86" s="12"/>
      <c r="M86" s="12"/>
      <c r="O86" s="12">
        <v>140</v>
      </c>
      <c r="P86" s="12">
        <v>163</v>
      </c>
      <c r="Q86" s="52">
        <v>303</v>
      </c>
      <c r="R86" s="12">
        <v>26</v>
      </c>
      <c r="S86" s="12">
        <v>181</v>
      </c>
      <c r="T86" s="52">
        <v>207</v>
      </c>
      <c r="U86" s="12">
        <v>4</v>
      </c>
      <c r="V86" s="12">
        <v>35</v>
      </c>
      <c r="W86" s="52">
        <v>39</v>
      </c>
      <c r="X86" s="12"/>
      <c r="Y86" s="12"/>
      <c r="AA86" s="12"/>
      <c r="AB86" s="12"/>
      <c r="AD86" s="12">
        <v>3.5</v>
      </c>
      <c r="AE86" s="12">
        <v>7</v>
      </c>
      <c r="AF86" s="52">
        <v>10.5</v>
      </c>
      <c r="AG86" s="12"/>
      <c r="AH86" s="12"/>
      <c r="AJ86" s="12"/>
      <c r="AK86" s="12"/>
      <c r="AM86" s="12"/>
      <c r="AN86" s="12"/>
      <c r="AP86" s="12">
        <v>23</v>
      </c>
      <c r="AQ86" s="12">
        <v>777</v>
      </c>
      <c r="AR86" s="52">
        <v>800</v>
      </c>
      <c r="AS86" s="12">
        <v>0</v>
      </c>
      <c r="AT86" s="12">
        <v>100.65</v>
      </c>
      <c r="AU86" s="52">
        <v>100.65</v>
      </c>
    </row>
    <row r="87" spans="1:47" x14ac:dyDescent="0.3">
      <c r="A87" s="48" t="str">
        <f>INDEX(admin_boundaries!C:C,MATCH(region_6!C87,admin_boundaries!A:A,0))</f>
        <v>PH061906000</v>
      </c>
      <c r="B87" s="48" t="str">
        <f>INDEX(admin_boundaries!E:E,MATCH(region_6!D87,admin_boundaries!D:D,0))</f>
        <v>PH061900000</v>
      </c>
      <c r="C87" s="48" t="str">
        <f t="shared" si="1"/>
        <v>CAPIZJamindan</v>
      </c>
      <c r="D87" s="54" t="s">
        <v>3689</v>
      </c>
      <c r="E87" s="62" t="s">
        <v>1560</v>
      </c>
      <c r="F87" s="12"/>
      <c r="G87" s="12"/>
      <c r="I87" s="12"/>
      <c r="J87" s="12"/>
      <c r="L87" s="12"/>
      <c r="M87" s="12"/>
      <c r="O87" s="12">
        <v>690</v>
      </c>
      <c r="P87" s="12">
        <v>627</v>
      </c>
      <c r="Q87" s="52">
        <v>1317</v>
      </c>
      <c r="R87" s="12">
        <v>33</v>
      </c>
      <c r="S87" s="12">
        <v>740</v>
      </c>
      <c r="T87" s="52">
        <v>773</v>
      </c>
      <c r="U87" s="12">
        <v>159</v>
      </c>
      <c r="V87" s="12">
        <v>485</v>
      </c>
      <c r="W87" s="52">
        <v>644</v>
      </c>
      <c r="X87" s="12"/>
      <c r="Y87" s="12"/>
      <c r="AA87" s="12"/>
      <c r="AB87" s="12"/>
      <c r="AD87" s="12">
        <v>418</v>
      </c>
      <c r="AE87" s="12"/>
      <c r="AF87" s="52">
        <v>418</v>
      </c>
      <c r="AG87" s="12"/>
      <c r="AH87" s="12"/>
      <c r="AJ87" s="12"/>
      <c r="AK87" s="12"/>
      <c r="AM87" s="12"/>
      <c r="AN87" s="12"/>
      <c r="AP87" s="12">
        <v>60.5</v>
      </c>
      <c r="AQ87" s="12">
        <v>2027.63</v>
      </c>
      <c r="AR87" s="52">
        <v>2088.13</v>
      </c>
      <c r="AS87" s="12">
        <v>0</v>
      </c>
      <c r="AT87" s="12">
        <v>95</v>
      </c>
      <c r="AU87" s="52">
        <v>95</v>
      </c>
    </row>
    <row r="88" spans="1:47" x14ac:dyDescent="0.3">
      <c r="A88" s="48" t="str">
        <f>INDEX(admin_boundaries!C:C,MATCH(region_6!C88,admin_boundaries!A:A,0))</f>
        <v>PH061907000</v>
      </c>
      <c r="B88" s="48" t="str">
        <f>INDEX(admin_boundaries!E:E,MATCH(region_6!D88,admin_boundaries!D:D,0))</f>
        <v>PH061900000</v>
      </c>
      <c r="C88" s="48" t="str">
        <f t="shared" si="1"/>
        <v>CAPIZMa-Ayon</v>
      </c>
      <c r="D88" s="54" t="s">
        <v>3689</v>
      </c>
      <c r="E88" s="55" t="s">
        <v>1896</v>
      </c>
      <c r="F88" s="12"/>
      <c r="G88" s="12"/>
      <c r="I88" s="12"/>
      <c r="J88" s="12"/>
      <c r="L88" s="12"/>
      <c r="M88" s="12"/>
      <c r="O88" s="12">
        <v>720</v>
      </c>
      <c r="P88" s="12">
        <v>830</v>
      </c>
      <c r="Q88" s="52">
        <v>1550</v>
      </c>
      <c r="R88" s="12">
        <v>61</v>
      </c>
      <c r="S88" s="12">
        <v>987</v>
      </c>
      <c r="T88" s="52">
        <v>1048</v>
      </c>
      <c r="U88" s="12">
        <v>61</v>
      </c>
      <c r="V88" s="12">
        <v>825</v>
      </c>
      <c r="W88" s="52">
        <v>886</v>
      </c>
      <c r="X88" s="12"/>
      <c r="Y88" s="12"/>
      <c r="AA88" s="12"/>
      <c r="AB88" s="12"/>
      <c r="AD88" s="12">
        <v>299</v>
      </c>
      <c r="AE88" s="12">
        <v>465</v>
      </c>
      <c r="AF88" s="52">
        <v>764</v>
      </c>
      <c r="AG88" s="12"/>
      <c r="AH88" s="12"/>
      <c r="AJ88" s="12"/>
      <c r="AK88" s="12"/>
      <c r="AM88" s="12"/>
      <c r="AN88" s="12">
        <v>100</v>
      </c>
      <c r="AO88" s="52">
        <v>100</v>
      </c>
      <c r="AP88" s="12">
        <v>385</v>
      </c>
      <c r="AQ88" s="12">
        <v>1020</v>
      </c>
      <c r="AR88" s="52">
        <v>1405</v>
      </c>
      <c r="AS88" s="12"/>
      <c r="AT88" s="12"/>
      <c r="AU88" s="52">
        <v>0</v>
      </c>
    </row>
    <row r="89" spans="1:47" x14ac:dyDescent="0.3">
      <c r="A89" s="48" t="str">
        <f>INDEX(admin_boundaries!C:C,MATCH(region_6!C89,admin_boundaries!A:A,0))</f>
        <v>PH061908000</v>
      </c>
      <c r="B89" s="48" t="str">
        <f>INDEX(admin_boundaries!E:E,MATCH(region_6!D89,admin_boundaries!D:D,0))</f>
        <v>PH061900000</v>
      </c>
      <c r="C89" s="48" t="str">
        <f t="shared" si="1"/>
        <v>CAPIZMambusao</v>
      </c>
      <c r="D89" s="54" t="s">
        <v>3689</v>
      </c>
      <c r="E89" s="62" t="s">
        <v>2029</v>
      </c>
      <c r="F89" s="12"/>
      <c r="G89" s="12"/>
      <c r="I89" s="12"/>
      <c r="J89" s="12"/>
      <c r="L89" s="12"/>
      <c r="M89" s="12"/>
      <c r="O89" s="12">
        <v>950</v>
      </c>
      <c r="P89" s="12">
        <v>730</v>
      </c>
      <c r="Q89" s="52">
        <v>1680</v>
      </c>
      <c r="R89" s="12">
        <v>72</v>
      </c>
      <c r="S89" s="12">
        <v>484</v>
      </c>
      <c r="T89" s="52">
        <v>556</v>
      </c>
      <c r="U89" s="12">
        <v>311</v>
      </c>
      <c r="V89" s="12">
        <v>860</v>
      </c>
      <c r="W89" s="52">
        <v>1171</v>
      </c>
      <c r="X89" s="12"/>
      <c r="Y89" s="12"/>
      <c r="AA89" s="12"/>
      <c r="AB89" s="12"/>
      <c r="AD89" s="12">
        <v>164.5</v>
      </c>
      <c r="AE89" s="12">
        <v>1593</v>
      </c>
      <c r="AF89" s="52">
        <v>1757.5</v>
      </c>
      <c r="AG89" s="12"/>
      <c r="AH89" s="12"/>
      <c r="AJ89" s="12"/>
      <c r="AK89" s="12"/>
      <c r="AM89" s="12"/>
      <c r="AN89" s="12"/>
      <c r="AP89" s="12">
        <v>51</v>
      </c>
      <c r="AQ89" s="12">
        <v>2536</v>
      </c>
      <c r="AR89" s="52">
        <v>2587</v>
      </c>
      <c r="AS89" s="12">
        <v>0</v>
      </c>
      <c r="AT89" s="12">
        <v>65.349999999999994</v>
      </c>
      <c r="AU89" s="52">
        <v>65.349999999999994</v>
      </c>
    </row>
    <row r="90" spans="1:47" x14ac:dyDescent="0.3">
      <c r="A90" s="48" t="str">
        <f>INDEX(admin_boundaries!C:C,MATCH(region_6!C90,admin_boundaries!A:A,0))</f>
        <v>PH061909000</v>
      </c>
      <c r="B90" s="48" t="str">
        <f>INDEX(admin_boundaries!E:E,MATCH(region_6!D90,admin_boundaries!D:D,0))</f>
        <v>PH061900000</v>
      </c>
      <c r="C90" s="48" t="str">
        <f t="shared" si="1"/>
        <v>CAPIZPanay</v>
      </c>
      <c r="D90" s="54" t="s">
        <v>3689</v>
      </c>
      <c r="E90" s="62" t="s">
        <v>2361</v>
      </c>
      <c r="F90" s="12"/>
      <c r="G90" s="12"/>
      <c r="I90" s="12"/>
      <c r="J90" s="12"/>
      <c r="L90" s="12"/>
      <c r="M90" s="12"/>
      <c r="O90" s="12">
        <v>1150</v>
      </c>
      <c r="P90" s="12">
        <v>792</v>
      </c>
      <c r="Q90" s="52">
        <v>1942</v>
      </c>
      <c r="R90" s="12">
        <v>75</v>
      </c>
      <c r="S90" s="12">
        <v>712</v>
      </c>
      <c r="T90" s="52">
        <v>787</v>
      </c>
      <c r="U90" s="12">
        <v>566</v>
      </c>
      <c r="V90" s="12">
        <v>55</v>
      </c>
      <c r="W90" s="52">
        <v>621</v>
      </c>
      <c r="X90" s="12"/>
      <c r="Y90" s="12"/>
      <c r="AA90" s="12"/>
      <c r="AB90" s="12"/>
      <c r="AD90" s="12">
        <v>136</v>
      </c>
      <c r="AE90" s="12">
        <v>763.75</v>
      </c>
      <c r="AF90" s="52">
        <v>899.75</v>
      </c>
      <c r="AG90" s="12"/>
      <c r="AH90" s="12"/>
      <c r="AJ90" s="12"/>
      <c r="AK90" s="12"/>
      <c r="AM90" s="12"/>
      <c r="AN90" s="12">
        <v>86.5</v>
      </c>
      <c r="AO90" s="52">
        <v>86.5</v>
      </c>
      <c r="AP90" s="12">
        <v>0</v>
      </c>
      <c r="AQ90" s="12">
        <v>2182</v>
      </c>
      <c r="AR90" s="52">
        <v>2182</v>
      </c>
      <c r="AS90" s="12">
        <v>21</v>
      </c>
      <c r="AT90" s="12">
        <v>86.75</v>
      </c>
      <c r="AU90" s="52">
        <v>107.75</v>
      </c>
    </row>
    <row r="91" spans="1:47" x14ac:dyDescent="0.3">
      <c r="A91" s="48" t="str">
        <f>INDEX(admin_boundaries!C:C,MATCH(region_6!C91,admin_boundaries!A:A,0))</f>
        <v>PH061910000</v>
      </c>
      <c r="B91" s="48" t="str">
        <f>INDEX(admin_boundaries!E:E,MATCH(region_6!D91,admin_boundaries!D:D,0))</f>
        <v>PH061900000</v>
      </c>
      <c r="C91" s="48" t="str">
        <f t="shared" si="1"/>
        <v>CAPIZPanitan</v>
      </c>
      <c r="D91" s="54" t="s">
        <v>3689</v>
      </c>
      <c r="E91" s="62" t="s">
        <v>2390</v>
      </c>
      <c r="F91" s="12"/>
      <c r="G91" s="12"/>
      <c r="I91" s="12"/>
      <c r="J91" s="12"/>
      <c r="L91" s="12"/>
      <c r="M91" s="12"/>
      <c r="O91" s="12">
        <v>650</v>
      </c>
      <c r="P91" s="12">
        <v>656</v>
      </c>
      <c r="Q91" s="52">
        <v>1306</v>
      </c>
      <c r="R91" s="12">
        <v>56</v>
      </c>
      <c r="S91" s="12">
        <v>774</v>
      </c>
      <c r="T91" s="52">
        <v>830</v>
      </c>
      <c r="U91" s="12">
        <v>116</v>
      </c>
      <c r="V91" s="12">
        <v>774</v>
      </c>
      <c r="W91" s="52">
        <v>890</v>
      </c>
      <c r="X91" s="12"/>
      <c r="Y91" s="12"/>
      <c r="AA91" s="12"/>
      <c r="AB91" s="12"/>
      <c r="AD91" s="12">
        <v>599</v>
      </c>
      <c r="AE91" s="12">
        <v>797</v>
      </c>
      <c r="AF91" s="52">
        <v>1396</v>
      </c>
      <c r="AG91" s="12"/>
      <c r="AH91" s="12"/>
      <c r="AJ91" s="12"/>
      <c r="AK91" s="12"/>
      <c r="AM91" s="12">
        <v>0</v>
      </c>
      <c r="AN91" s="12">
        <v>90</v>
      </c>
      <c r="AO91" s="52">
        <v>90</v>
      </c>
      <c r="AP91" s="12">
        <v>805.75</v>
      </c>
      <c r="AQ91" s="12">
        <v>1079.25</v>
      </c>
      <c r="AR91" s="52">
        <v>1885</v>
      </c>
      <c r="AS91" s="12">
        <v>0</v>
      </c>
      <c r="AT91" s="12">
        <v>604</v>
      </c>
      <c r="AU91" s="52">
        <v>604</v>
      </c>
    </row>
    <row r="92" spans="1:47" x14ac:dyDescent="0.3">
      <c r="A92" s="48" t="str">
        <f>INDEX(admin_boundaries!C:C,MATCH(region_6!C92,admin_boundaries!A:A,0))</f>
        <v>PH061911000</v>
      </c>
      <c r="B92" s="48" t="str">
        <f>INDEX(admin_boundaries!E:E,MATCH(region_6!D92,admin_boundaries!D:D,0))</f>
        <v>PH061900000</v>
      </c>
      <c r="C92" s="48" t="str">
        <f t="shared" si="1"/>
        <v>CAPIZPilar</v>
      </c>
      <c r="D92" s="54" t="s">
        <v>3689</v>
      </c>
      <c r="E92" s="62" t="s">
        <v>2463</v>
      </c>
      <c r="F92" s="12"/>
      <c r="G92" s="12"/>
      <c r="I92" s="12"/>
      <c r="J92" s="12"/>
      <c r="L92" s="12"/>
      <c r="M92" s="12"/>
      <c r="O92" s="12">
        <v>350</v>
      </c>
      <c r="P92" s="12">
        <v>311</v>
      </c>
      <c r="Q92" s="52">
        <v>661</v>
      </c>
      <c r="R92" s="12">
        <v>21</v>
      </c>
      <c r="S92" s="12">
        <v>365</v>
      </c>
      <c r="T92" s="52">
        <v>386</v>
      </c>
      <c r="U92" s="12">
        <v>30</v>
      </c>
      <c r="V92" s="12">
        <v>350</v>
      </c>
      <c r="W92" s="52">
        <v>380</v>
      </c>
      <c r="X92" s="12"/>
      <c r="Y92" s="12"/>
      <c r="AA92" s="12"/>
      <c r="AB92" s="12"/>
      <c r="AD92" s="12">
        <v>62.5</v>
      </c>
      <c r="AE92" s="12"/>
      <c r="AF92" s="52">
        <v>62.5</v>
      </c>
      <c r="AG92" s="12"/>
      <c r="AH92" s="12"/>
      <c r="AJ92" s="12"/>
      <c r="AK92" s="12"/>
      <c r="AM92" s="12"/>
      <c r="AN92" s="12"/>
      <c r="AP92" s="12">
        <v>226</v>
      </c>
      <c r="AQ92" s="12">
        <v>1478</v>
      </c>
      <c r="AR92" s="52">
        <v>1704</v>
      </c>
      <c r="AS92" s="12">
        <v>2.75</v>
      </c>
      <c r="AT92" s="12">
        <v>124.25</v>
      </c>
      <c r="AU92" s="52">
        <v>127</v>
      </c>
    </row>
    <row r="93" spans="1:47" x14ac:dyDescent="0.3">
      <c r="A93" s="48" t="str">
        <f>INDEX(admin_boundaries!C:C,MATCH(region_6!C93,admin_boundaries!A:A,0))</f>
        <v>PH061912000</v>
      </c>
      <c r="B93" s="48" t="str">
        <f>INDEX(admin_boundaries!E:E,MATCH(region_6!D93,admin_boundaries!D:D,0))</f>
        <v>PH061900000</v>
      </c>
      <c r="C93" s="48" t="str">
        <f t="shared" si="1"/>
        <v>CAPIZPontevedra</v>
      </c>
      <c r="D93" s="54" t="s">
        <v>3689</v>
      </c>
      <c r="E93" s="62" t="s">
        <v>2513</v>
      </c>
      <c r="F93" s="12"/>
      <c r="G93" s="12"/>
      <c r="I93" s="12"/>
      <c r="J93" s="12"/>
      <c r="L93" s="12"/>
      <c r="M93" s="12"/>
      <c r="O93" s="12">
        <v>400</v>
      </c>
      <c r="P93" s="12">
        <v>298</v>
      </c>
      <c r="Q93" s="52">
        <v>698</v>
      </c>
      <c r="R93" s="12">
        <v>46</v>
      </c>
      <c r="S93" s="12">
        <v>371</v>
      </c>
      <c r="T93" s="52">
        <v>417</v>
      </c>
      <c r="U93" s="12">
        <v>465</v>
      </c>
      <c r="V93" s="12">
        <v>126</v>
      </c>
      <c r="W93" s="52">
        <v>591</v>
      </c>
      <c r="X93" s="12"/>
      <c r="Y93" s="12"/>
      <c r="AA93" s="12"/>
      <c r="AB93" s="12"/>
      <c r="AD93" s="12">
        <v>456.55</v>
      </c>
      <c r="AE93" s="12">
        <v>1191.3499999999999</v>
      </c>
      <c r="AF93" s="52">
        <v>1647.8999999999999</v>
      </c>
      <c r="AG93" s="12"/>
      <c r="AH93" s="12"/>
      <c r="AJ93" s="12"/>
      <c r="AK93" s="12"/>
      <c r="AM93" s="12"/>
      <c r="AN93" s="12"/>
      <c r="AP93" s="12">
        <v>0</v>
      </c>
      <c r="AQ93" s="12">
        <v>1646.8</v>
      </c>
      <c r="AR93" s="52">
        <v>1646.8</v>
      </c>
      <c r="AS93" s="12">
        <v>0</v>
      </c>
      <c r="AT93" s="12">
        <v>163.75</v>
      </c>
      <c r="AU93" s="52">
        <v>163.75</v>
      </c>
    </row>
    <row r="94" spans="1:47" x14ac:dyDescent="0.3">
      <c r="A94" s="48" t="str">
        <f>INDEX(admin_boundaries!C:C,MATCH(region_6!C94,admin_boundaries!A:A,0))</f>
        <v>PH061913000</v>
      </c>
      <c r="B94" s="48" t="str">
        <f>INDEX(admin_boundaries!E:E,MATCH(region_6!D94,admin_boundaries!D:D,0))</f>
        <v>PH061900000</v>
      </c>
      <c r="C94" s="48" t="str">
        <f t="shared" si="1"/>
        <v>CAPIZPresident Roxas</v>
      </c>
      <c r="D94" s="54" t="s">
        <v>3689</v>
      </c>
      <c r="E94" s="55" t="s">
        <v>2538</v>
      </c>
      <c r="F94" s="12"/>
      <c r="G94" s="12"/>
      <c r="I94" s="12"/>
      <c r="J94" s="12"/>
      <c r="L94" s="12"/>
      <c r="M94" s="12"/>
      <c r="O94" s="12">
        <v>90</v>
      </c>
      <c r="P94" s="12">
        <v>82</v>
      </c>
      <c r="Q94" s="52">
        <v>172</v>
      </c>
      <c r="R94" s="12">
        <v>5</v>
      </c>
      <c r="S94" s="12">
        <v>67</v>
      </c>
      <c r="T94" s="52">
        <v>72</v>
      </c>
      <c r="U94" s="12">
        <v>4</v>
      </c>
      <c r="V94" s="12">
        <v>33</v>
      </c>
      <c r="W94" s="52">
        <v>37</v>
      </c>
      <c r="X94" s="12"/>
      <c r="Y94" s="12"/>
      <c r="AA94" s="12"/>
      <c r="AB94" s="12"/>
      <c r="AD94" s="12">
        <v>57</v>
      </c>
      <c r="AE94" s="12">
        <v>0</v>
      </c>
      <c r="AF94" s="52">
        <v>57</v>
      </c>
      <c r="AG94" s="12"/>
      <c r="AH94" s="12"/>
      <c r="AJ94" s="12"/>
      <c r="AK94" s="12"/>
      <c r="AM94" s="12"/>
      <c r="AN94" s="12"/>
      <c r="AP94" s="12">
        <v>66.599999999999994</v>
      </c>
      <c r="AQ94" s="12">
        <v>229.15</v>
      </c>
      <c r="AR94" s="52">
        <v>295.75</v>
      </c>
      <c r="AS94" s="12">
        <v>0</v>
      </c>
      <c r="AT94" s="12">
        <v>138</v>
      </c>
      <c r="AU94" s="52">
        <v>138</v>
      </c>
    </row>
    <row r="95" spans="1:47" x14ac:dyDescent="0.3">
      <c r="A95" s="48" t="str">
        <f>INDEX(admin_boundaries!C:C,MATCH(region_6!C95,admin_boundaries!A:A,0))</f>
        <v>PH061914000</v>
      </c>
      <c r="B95" s="48" t="str">
        <f>INDEX(admin_boundaries!E:E,MATCH(region_6!D95,admin_boundaries!D:D,0))</f>
        <v>PH061900000</v>
      </c>
      <c r="C95" s="48" t="str">
        <f t="shared" si="1"/>
        <v>CAPIZRoxas City</v>
      </c>
      <c r="D95" s="54" t="s">
        <v>3689</v>
      </c>
      <c r="E95" s="62" t="s">
        <v>2619</v>
      </c>
      <c r="F95" s="12"/>
      <c r="G95" s="12"/>
      <c r="I95" s="12"/>
      <c r="J95" s="12"/>
      <c r="L95" s="12"/>
      <c r="M95" s="12"/>
      <c r="O95" s="12">
        <v>280</v>
      </c>
      <c r="P95" s="12">
        <v>355</v>
      </c>
      <c r="Q95" s="52">
        <v>635</v>
      </c>
      <c r="R95" s="12">
        <v>35</v>
      </c>
      <c r="S95" s="12">
        <v>388</v>
      </c>
      <c r="T95" s="52">
        <v>423</v>
      </c>
      <c r="U95" s="12">
        <v>119</v>
      </c>
      <c r="V95" s="12">
        <v>286</v>
      </c>
      <c r="W95" s="52">
        <v>405</v>
      </c>
      <c r="X95" s="12"/>
      <c r="Y95" s="12"/>
      <c r="AA95" s="12"/>
      <c r="AB95" s="12"/>
      <c r="AD95" s="12">
        <v>65</v>
      </c>
      <c r="AE95" s="12">
        <v>160</v>
      </c>
      <c r="AF95" s="52">
        <v>225</v>
      </c>
      <c r="AG95" s="12"/>
      <c r="AH95" s="12"/>
      <c r="AJ95" s="12"/>
      <c r="AK95" s="12"/>
      <c r="AM95" s="12"/>
      <c r="AN95" s="12"/>
      <c r="AP95" s="12">
        <v>0</v>
      </c>
      <c r="AQ95" s="12">
        <v>1373</v>
      </c>
      <c r="AR95" s="52">
        <v>1373</v>
      </c>
      <c r="AS95" s="12">
        <v>93</v>
      </c>
      <c r="AT95" s="12">
        <v>168</v>
      </c>
      <c r="AU95" s="52">
        <v>261</v>
      </c>
    </row>
    <row r="96" spans="1:47" x14ac:dyDescent="0.3">
      <c r="A96" s="48" t="str">
        <f>INDEX(admin_boundaries!C:C,MATCH(region_6!C96,admin_boundaries!A:A,0))</f>
        <v>PH061915000</v>
      </c>
      <c r="B96" s="48" t="str">
        <f>INDEX(admin_boundaries!E:E,MATCH(region_6!D96,admin_boundaries!D:D,0))</f>
        <v>PH061900000</v>
      </c>
      <c r="C96" s="48" t="str">
        <f t="shared" si="1"/>
        <v>CAPIZSapi-An</v>
      </c>
      <c r="D96" s="54" t="s">
        <v>3689</v>
      </c>
      <c r="E96" s="55" t="s">
        <v>2921</v>
      </c>
      <c r="F96" s="12"/>
      <c r="G96" s="12"/>
      <c r="I96" s="12"/>
      <c r="J96" s="12"/>
      <c r="L96" s="12"/>
      <c r="M96" s="12"/>
      <c r="O96" s="12">
        <v>350</v>
      </c>
      <c r="P96" s="12">
        <v>290</v>
      </c>
      <c r="Q96" s="52">
        <v>640</v>
      </c>
      <c r="R96" s="12">
        <v>42</v>
      </c>
      <c r="S96" s="12">
        <v>325</v>
      </c>
      <c r="T96" s="52">
        <v>367</v>
      </c>
      <c r="U96" s="12">
        <v>42</v>
      </c>
      <c r="V96" s="12">
        <v>20</v>
      </c>
      <c r="W96" s="52">
        <v>62</v>
      </c>
      <c r="X96" s="12"/>
      <c r="Y96" s="12"/>
      <c r="AA96" s="12"/>
      <c r="AB96" s="12"/>
      <c r="AD96" s="12">
        <v>32</v>
      </c>
      <c r="AE96" s="12">
        <v>165</v>
      </c>
      <c r="AF96" s="52">
        <v>197</v>
      </c>
      <c r="AG96" s="12"/>
      <c r="AH96" s="12"/>
      <c r="AJ96" s="12"/>
      <c r="AK96" s="12"/>
      <c r="AM96" s="12"/>
      <c r="AN96" s="12"/>
      <c r="AP96" s="12">
        <v>162</v>
      </c>
      <c r="AQ96" s="12">
        <v>1391</v>
      </c>
      <c r="AR96" s="52">
        <v>1553</v>
      </c>
      <c r="AS96" s="12">
        <v>0</v>
      </c>
      <c r="AT96" s="12">
        <v>175</v>
      </c>
      <c r="AU96" s="52">
        <v>175</v>
      </c>
    </row>
    <row r="97" spans="1:47" x14ac:dyDescent="0.3">
      <c r="A97" s="48" t="str">
        <f>INDEX(admin_boundaries!C:C,MATCH(region_6!C97,admin_boundaries!A:A,0))</f>
        <v>PH061916000</v>
      </c>
      <c r="B97" s="48" t="str">
        <f>INDEX(admin_boundaries!E:E,MATCH(region_6!D97,admin_boundaries!D:D,0))</f>
        <v>PH061900000</v>
      </c>
      <c r="C97" s="48" t="str">
        <f t="shared" si="1"/>
        <v>CAPIZSigma</v>
      </c>
      <c r="D97" s="54" t="s">
        <v>3689</v>
      </c>
      <c r="E97" s="62" t="s">
        <v>2974</v>
      </c>
      <c r="F97" s="12"/>
      <c r="G97" s="12"/>
      <c r="I97" s="12"/>
      <c r="J97" s="12"/>
      <c r="L97" s="12"/>
      <c r="M97" s="12"/>
      <c r="O97" s="12">
        <v>970</v>
      </c>
      <c r="P97" s="12">
        <v>635</v>
      </c>
      <c r="Q97" s="52">
        <v>1605</v>
      </c>
      <c r="R97" s="12">
        <v>48</v>
      </c>
      <c r="S97" s="12">
        <v>803</v>
      </c>
      <c r="T97" s="52">
        <v>851</v>
      </c>
      <c r="U97" s="12">
        <v>1028</v>
      </c>
      <c r="V97" s="12">
        <v>328</v>
      </c>
      <c r="W97" s="52">
        <v>1356</v>
      </c>
      <c r="X97" s="12"/>
      <c r="Y97" s="12"/>
      <c r="AA97" s="12"/>
      <c r="AB97" s="12"/>
      <c r="AD97" s="12">
        <v>60</v>
      </c>
      <c r="AE97" s="12">
        <v>1841</v>
      </c>
      <c r="AF97" s="52">
        <v>1901</v>
      </c>
      <c r="AG97" s="12"/>
      <c r="AH97" s="12"/>
      <c r="AJ97" s="12"/>
      <c r="AK97" s="12"/>
      <c r="AM97" s="12"/>
      <c r="AN97" s="12"/>
      <c r="AP97" s="12">
        <v>1897</v>
      </c>
      <c r="AQ97" s="12">
        <v>1907</v>
      </c>
      <c r="AR97" s="52">
        <v>3804</v>
      </c>
      <c r="AS97" s="12">
        <v>410</v>
      </c>
      <c r="AT97" s="12">
        <v>158</v>
      </c>
      <c r="AU97" s="52">
        <v>568</v>
      </c>
    </row>
    <row r="98" spans="1:47" x14ac:dyDescent="0.3">
      <c r="A98" s="48" t="str">
        <f>INDEX(admin_boundaries!C:C,MATCH(region_6!C98,admin_boundaries!A:A,0))</f>
        <v>PH061917000</v>
      </c>
      <c r="B98" s="48" t="str">
        <f>INDEX(admin_boundaries!E:E,MATCH(region_6!D98,admin_boundaries!D:D,0))</f>
        <v>PH061900000</v>
      </c>
      <c r="C98" s="48" t="str">
        <f t="shared" si="1"/>
        <v>CAPIZTapaz</v>
      </c>
      <c r="D98" s="54" t="s">
        <v>3689</v>
      </c>
      <c r="E98" s="62" t="s">
        <v>3161</v>
      </c>
      <c r="F98" s="12"/>
      <c r="G98" s="12"/>
      <c r="I98" s="12"/>
      <c r="J98" s="12"/>
      <c r="L98" s="12"/>
      <c r="M98" s="12"/>
      <c r="O98" s="12">
        <v>740</v>
      </c>
      <c r="P98" s="12">
        <v>697</v>
      </c>
      <c r="Q98" s="52">
        <v>1437</v>
      </c>
      <c r="R98" s="12">
        <v>18</v>
      </c>
      <c r="S98" s="12">
        <v>730</v>
      </c>
      <c r="T98" s="52">
        <v>748</v>
      </c>
      <c r="U98" s="12">
        <v>80</v>
      </c>
      <c r="V98" s="12">
        <v>713</v>
      </c>
      <c r="W98" s="52">
        <v>793</v>
      </c>
      <c r="X98" s="12"/>
      <c r="Y98" s="12"/>
      <c r="AA98" s="12"/>
      <c r="AB98" s="12"/>
      <c r="AD98" s="12">
        <v>226</v>
      </c>
      <c r="AE98" s="12">
        <v>908</v>
      </c>
      <c r="AF98" s="52">
        <v>1134</v>
      </c>
      <c r="AG98" s="12"/>
      <c r="AH98" s="12"/>
      <c r="AJ98" s="12"/>
      <c r="AK98" s="12"/>
      <c r="AM98" s="12"/>
      <c r="AN98" s="12"/>
      <c r="AP98" s="12">
        <v>0</v>
      </c>
      <c r="AQ98" s="12">
        <v>54</v>
      </c>
      <c r="AR98" s="52">
        <v>54</v>
      </c>
      <c r="AS98" s="12"/>
      <c r="AT98" s="12"/>
    </row>
    <row r="99" spans="1:47" x14ac:dyDescent="0.3">
      <c r="A99" s="48" t="str">
        <f>INDEX(admin_boundaries!C:C,MATCH(region_6!C99,admin_boundaries!A:A,0))</f>
        <v>PH067901000</v>
      </c>
      <c r="B99" s="48" t="str">
        <f>INDEX(admin_boundaries!E:E,MATCH(region_6!D99,admin_boundaries!D:D,0))</f>
        <v>PH067900000</v>
      </c>
      <c r="C99" s="48" t="str">
        <f t="shared" si="1"/>
        <v>GUIMARASBuenavista</v>
      </c>
      <c r="D99" s="54" t="s">
        <v>3690</v>
      </c>
      <c r="E99" s="62" t="s">
        <v>720</v>
      </c>
      <c r="F99" s="12"/>
      <c r="G99" s="12"/>
      <c r="I99" s="12"/>
      <c r="J99" s="12"/>
      <c r="L99" s="12"/>
      <c r="M99" s="12"/>
      <c r="O99" s="12"/>
      <c r="P99" s="12">
        <v>50</v>
      </c>
      <c r="Q99" s="52">
        <v>50</v>
      </c>
      <c r="R99" s="12"/>
      <c r="S99" s="12"/>
      <c r="U99" s="12"/>
      <c r="V99" s="12"/>
      <c r="X99" s="12"/>
      <c r="Y99" s="12"/>
      <c r="AA99" s="12"/>
      <c r="AB99" s="12"/>
      <c r="AD99" s="12"/>
      <c r="AE99" s="12"/>
      <c r="AG99" s="12"/>
      <c r="AH99" s="12"/>
      <c r="AJ99" s="12"/>
      <c r="AK99" s="12"/>
      <c r="AM99" s="12"/>
      <c r="AN99" s="12"/>
      <c r="AP99" s="12"/>
      <c r="AQ99" s="12"/>
      <c r="AS99" s="12"/>
      <c r="AT99" s="12"/>
    </row>
    <row r="100" spans="1:47" x14ac:dyDescent="0.3">
      <c r="A100" s="48" t="str">
        <f>INDEX(admin_boundaries!C:C,MATCH(region_6!C100,admin_boundaries!A:A,0))</f>
        <v>PH067902000</v>
      </c>
      <c r="B100" s="48" t="str">
        <f>INDEX(admin_boundaries!E:E,MATCH(region_6!D100,admin_boundaries!D:D,0))</f>
        <v>PH067900000</v>
      </c>
      <c r="C100" s="48" t="str">
        <f t="shared" si="1"/>
        <v>GUIMARASJordan</v>
      </c>
      <c r="D100" s="54" t="s">
        <v>3690</v>
      </c>
      <c r="E100" s="62" t="s">
        <v>1584</v>
      </c>
      <c r="F100" s="12"/>
      <c r="G100" s="12"/>
      <c r="I100" s="12"/>
      <c r="J100" s="12"/>
      <c r="L100" s="12"/>
      <c r="M100" s="12"/>
      <c r="O100" s="12"/>
      <c r="P100" s="12">
        <v>5</v>
      </c>
      <c r="Q100" s="52">
        <v>5</v>
      </c>
      <c r="R100" s="12"/>
      <c r="S100" s="12"/>
      <c r="U100" s="12"/>
      <c r="V100" s="12"/>
      <c r="X100" s="12"/>
      <c r="Y100" s="12"/>
      <c r="AA100" s="12"/>
      <c r="AB100" s="12"/>
      <c r="AD100" s="12"/>
      <c r="AE100" s="12"/>
      <c r="AG100" s="12"/>
      <c r="AH100" s="12"/>
      <c r="AJ100" s="12"/>
      <c r="AK100" s="12"/>
      <c r="AM100" s="12"/>
      <c r="AN100" s="12"/>
      <c r="AP100" s="12"/>
      <c r="AQ100" s="12"/>
      <c r="AS100" s="12"/>
      <c r="AT100" s="12"/>
    </row>
    <row r="101" spans="1:47" x14ac:dyDescent="0.3">
      <c r="A101" s="48" t="str">
        <f>INDEX(admin_boundaries!C:C,MATCH(region_6!C101,admin_boundaries!A:A,0))</f>
        <v>PH067903000</v>
      </c>
      <c r="B101" s="48" t="str">
        <f>INDEX(admin_boundaries!E:E,MATCH(region_6!D101,admin_boundaries!D:D,0))</f>
        <v>PH067900000</v>
      </c>
      <c r="C101" s="48" t="str">
        <f t="shared" si="1"/>
        <v>GUIMARASNueva Valencia</v>
      </c>
      <c r="D101" s="54" t="s">
        <v>3690</v>
      </c>
      <c r="E101" s="62" t="s">
        <v>2264</v>
      </c>
      <c r="F101" s="12"/>
      <c r="G101" s="12"/>
      <c r="I101" s="12"/>
      <c r="J101" s="12"/>
      <c r="L101" s="12"/>
      <c r="M101" s="12"/>
      <c r="O101" s="12"/>
      <c r="P101" s="12"/>
      <c r="Q101" s="52">
        <v>0</v>
      </c>
      <c r="R101" s="12"/>
      <c r="S101" s="12"/>
      <c r="U101" s="12"/>
      <c r="V101" s="12"/>
      <c r="X101" s="12"/>
      <c r="Y101" s="12"/>
      <c r="AA101" s="12"/>
      <c r="AB101" s="12"/>
      <c r="AD101" s="12"/>
      <c r="AE101" s="12"/>
      <c r="AG101" s="12"/>
      <c r="AH101" s="12"/>
      <c r="AJ101" s="12"/>
      <c r="AK101" s="12"/>
      <c r="AM101" s="12"/>
      <c r="AN101" s="12"/>
      <c r="AP101" s="12"/>
      <c r="AQ101" s="12"/>
      <c r="AS101" s="12"/>
      <c r="AT101" s="12"/>
    </row>
    <row r="102" spans="1:47" x14ac:dyDescent="0.3">
      <c r="A102" s="48" t="str">
        <f>INDEX(admin_boundaries!C:C,MATCH(region_6!C102,admin_boundaries!A:A,0))</f>
        <v>PH067904000</v>
      </c>
      <c r="B102" s="48" t="str">
        <f>INDEX(admin_boundaries!E:E,MATCH(region_6!D102,admin_boundaries!D:D,0))</f>
        <v>PH067900000</v>
      </c>
      <c r="C102" s="48" t="str">
        <f t="shared" si="1"/>
        <v>GUIMARASSan Lorenzo</v>
      </c>
      <c r="D102" s="54" t="s">
        <v>3690</v>
      </c>
      <c r="E102" s="62" t="s">
        <v>2761</v>
      </c>
      <c r="F102" s="12"/>
      <c r="G102" s="12"/>
      <c r="I102" s="12"/>
      <c r="J102" s="12"/>
      <c r="L102" s="12"/>
      <c r="M102" s="12"/>
      <c r="O102" s="12">
        <v>0</v>
      </c>
      <c r="P102" s="12">
        <v>75</v>
      </c>
      <c r="Q102" s="52">
        <v>75</v>
      </c>
      <c r="R102" s="12"/>
      <c r="S102" s="12"/>
      <c r="U102" s="12"/>
      <c r="V102" s="12"/>
      <c r="X102" s="12"/>
      <c r="Y102" s="12"/>
      <c r="AA102" s="12"/>
      <c r="AB102" s="12"/>
      <c r="AD102" s="12"/>
      <c r="AE102" s="12"/>
      <c r="AG102" s="12"/>
      <c r="AH102" s="12"/>
      <c r="AJ102" s="12"/>
      <c r="AK102" s="12"/>
      <c r="AM102" s="12"/>
      <c r="AN102" s="12"/>
      <c r="AP102" s="12"/>
      <c r="AQ102" s="12"/>
      <c r="AS102" s="12"/>
      <c r="AT102" s="12"/>
    </row>
    <row r="103" spans="1:47" x14ac:dyDescent="0.3">
      <c r="A103" s="48" t="str">
        <f>INDEX(admin_boundaries!C:C,MATCH(region_6!C103,admin_boundaries!A:A,0))</f>
        <v>PH067905000</v>
      </c>
      <c r="B103" s="48" t="str">
        <f>INDEX(admin_boundaries!E:E,MATCH(region_6!D103,admin_boundaries!D:D,0))</f>
        <v>PH067900000</v>
      </c>
      <c r="C103" s="48" t="str">
        <f t="shared" si="1"/>
        <v>GUIMARASSibunag</v>
      </c>
      <c r="D103" s="54" t="s">
        <v>3690</v>
      </c>
      <c r="E103" s="62" t="s">
        <v>2964</v>
      </c>
      <c r="F103" s="12"/>
      <c r="G103" s="12"/>
      <c r="I103" s="12"/>
      <c r="J103" s="12"/>
      <c r="L103" s="12"/>
      <c r="M103" s="12"/>
      <c r="O103" s="12">
        <v>0</v>
      </c>
      <c r="P103" s="12">
        <v>22.5</v>
      </c>
      <c r="Q103" s="52">
        <v>22.5</v>
      </c>
      <c r="R103" s="12"/>
      <c r="S103" s="12"/>
      <c r="U103" s="12"/>
      <c r="V103" s="12"/>
      <c r="X103" s="12"/>
      <c r="Y103" s="12"/>
      <c r="AA103" s="12"/>
      <c r="AB103" s="12"/>
      <c r="AD103" s="12"/>
      <c r="AE103" s="12"/>
      <c r="AG103" s="12"/>
      <c r="AH103" s="12"/>
      <c r="AJ103" s="12"/>
      <c r="AK103" s="12"/>
      <c r="AM103" s="12"/>
      <c r="AN103" s="12"/>
      <c r="AP103" s="12"/>
      <c r="AQ103" s="12"/>
      <c r="AS103" s="12"/>
      <c r="AT103" s="12"/>
    </row>
    <row r="104" spans="1:47" x14ac:dyDescent="0.3">
      <c r="A104" s="48" t="str">
        <f>INDEX(admin_boundaries!C:C,MATCH(region_6!C104,admin_boundaries!A:A,0))</f>
        <v>PH064501000</v>
      </c>
      <c r="B104" s="48" t="str">
        <f>INDEX(admin_boundaries!E:E,MATCH(region_6!D104,admin_boundaries!D:D,0))</f>
        <v>PH064500000</v>
      </c>
      <c r="C104" s="48" t="str">
        <f t="shared" si="1"/>
        <v>NEGROS OCCIDENTALBacolod City</v>
      </c>
      <c r="D104" s="54" t="s">
        <v>3691</v>
      </c>
      <c r="E104" s="55" t="s">
        <v>401</v>
      </c>
      <c r="F104" s="12"/>
      <c r="G104" s="12"/>
      <c r="I104" s="12"/>
      <c r="J104" s="12"/>
      <c r="L104" s="12"/>
      <c r="M104" s="12"/>
      <c r="O104" s="12">
        <v>0</v>
      </c>
      <c r="P104" s="12">
        <v>56</v>
      </c>
      <c r="Q104" s="52">
        <v>56</v>
      </c>
      <c r="R104" s="12"/>
      <c r="S104" s="12"/>
      <c r="U104" s="12"/>
      <c r="V104" s="12"/>
      <c r="W104" s="52">
        <v>0</v>
      </c>
      <c r="X104" s="12"/>
      <c r="Y104" s="12"/>
      <c r="Z104" s="52">
        <v>0</v>
      </c>
      <c r="AA104" s="12"/>
      <c r="AB104" s="12"/>
      <c r="AD104" s="12"/>
      <c r="AE104" s="12"/>
      <c r="AG104" s="12"/>
      <c r="AH104" s="12"/>
      <c r="AJ104" s="12"/>
      <c r="AK104" s="12"/>
      <c r="AM104" s="12"/>
      <c r="AN104" s="12"/>
      <c r="AP104" s="12"/>
      <c r="AQ104" s="12"/>
      <c r="AS104" s="12"/>
      <c r="AT104" s="12"/>
    </row>
    <row r="105" spans="1:47" x14ac:dyDescent="0.3">
      <c r="A105" s="48" t="str">
        <f>INDEX(admin_boundaries!C:C,MATCH(region_6!C105,admin_boundaries!A:A,0))</f>
        <v>PH064502000</v>
      </c>
      <c r="B105" s="48" t="str">
        <f>INDEX(admin_boundaries!E:E,MATCH(region_6!D105,admin_boundaries!D:D,0))</f>
        <v>PH064500000</v>
      </c>
      <c r="C105" s="48" t="str">
        <f t="shared" si="1"/>
        <v>NEGROS OCCIDENTALBago City</v>
      </c>
      <c r="D105" s="54" t="s">
        <v>3691</v>
      </c>
      <c r="E105" s="62" t="s">
        <v>437</v>
      </c>
      <c r="F105" s="12"/>
      <c r="G105" s="12"/>
      <c r="I105" s="12"/>
      <c r="J105" s="12"/>
      <c r="L105" s="12"/>
      <c r="M105" s="12"/>
      <c r="O105" s="12">
        <v>10</v>
      </c>
      <c r="P105" s="12">
        <v>795</v>
      </c>
      <c r="Q105" s="52">
        <v>805</v>
      </c>
      <c r="R105" s="12"/>
      <c r="S105" s="12"/>
      <c r="U105" s="12"/>
      <c r="V105" s="12"/>
      <c r="W105" s="52">
        <v>0</v>
      </c>
      <c r="X105" s="12">
        <v>0</v>
      </c>
      <c r="Y105" s="12">
        <v>772.85</v>
      </c>
      <c r="Z105" s="52">
        <v>772.85</v>
      </c>
      <c r="AA105" s="12"/>
      <c r="AB105" s="12"/>
      <c r="AD105" s="12"/>
      <c r="AE105" s="12"/>
      <c r="AG105" s="12">
        <v>0</v>
      </c>
      <c r="AH105" s="12">
        <v>64.03</v>
      </c>
      <c r="AI105" s="52">
        <v>64.03</v>
      </c>
      <c r="AJ105" s="12"/>
      <c r="AK105" s="12"/>
      <c r="AM105" s="12"/>
      <c r="AN105" s="12"/>
      <c r="AP105" s="12"/>
      <c r="AQ105" s="12"/>
      <c r="AS105" s="12">
        <v>23</v>
      </c>
      <c r="AT105" s="12">
        <v>1520.6000000000001</v>
      </c>
      <c r="AU105" s="52">
        <v>1543.6000000000001</v>
      </c>
    </row>
    <row r="106" spans="1:47" x14ac:dyDescent="0.3">
      <c r="A106" s="48" t="str">
        <f>INDEX(admin_boundaries!C:C,MATCH(region_6!C106,admin_boundaries!A:A,0))</f>
        <v>PH064503000</v>
      </c>
      <c r="B106" s="48" t="str">
        <f>INDEX(admin_boundaries!E:E,MATCH(region_6!D106,admin_boundaries!D:D,0))</f>
        <v>PH064500000</v>
      </c>
      <c r="C106" s="48" t="str">
        <f t="shared" si="1"/>
        <v>NEGROS OCCIDENTALBinalbagan</v>
      </c>
      <c r="D106" s="54" t="s">
        <v>3691</v>
      </c>
      <c r="E106" s="62" t="s">
        <v>645</v>
      </c>
      <c r="F106" s="12"/>
      <c r="G106" s="12"/>
      <c r="I106" s="12"/>
      <c r="J106" s="12"/>
      <c r="L106" s="12"/>
      <c r="M106" s="12"/>
      <c r="O106" s="12">
        <v>14</v>
      </c>
      <c r="P106" s="12">
        <v>75</v>
      </c>
      <c r="Q106" s="52">
        <v>89</v>
      </c>
      <c r="R106" s="12"/>
      <c r="S106" s="12"/>
      <c r="U106" s="12">
        <v>0</v>
      </c>
      <c r="V106" s="12">
        <v>59</v>
      </c>
      <c r="W106" s="52">
        <v>59</v>
      </c>
      <c r="X106" s="12"/>
      <c r="Y106" s="12"/>
      <c r="Z106" s="52">
        <v>0</v>
      </c>
      <c r="AA106" s="12"/>
      <c r="AB106" s="12"/>
      <c r="AD106" s="12"/>
      <c r="AE106" s="12"/>
      <c r="AG106" s="12"/>
      <c r="AH106" s="12"/>
      <c r="AJ106" s="12"/>
      <c r="AK106" s="12"/>
      <c r="AM106" s="12">
        <v>0</v>
      </c>
      <c r="AN106" s="12">
        <v>10.07</v>
      </c>
      <c r="AO106" s="52">
        <v>10.07</v>
      </c>
      <c r="AP106" s="12"/>
      <c r="AQ106" s="12"/>
      <c r="AS106" s="12"/>
      <c r="AT106" s="12"/>
    </row>
    <row r="107" spans="1:47" x14ac:dyDescent="0.3">
      <c r="A107" s="48" t="str">
        <f>INDEX(admin_boundaries!C:C,MATCH(region_6!C107,admin_boundaries!A:A,0))</f>
        <v>PH064504000</v>
      </c>
      <c r="B107" s="48" t="str">
        <f>INDEX(admin_boundaries!E:E,MATCH(region_6!D107,admin_boundaries!D:D,0))</f>
        <v>PH064500000</v>
      </c>
      <c r="C107" s="48" t="str">
        <f t="shared" si="1"/>
        <v>NEGROS OCCIDENTALCadiz City</v>
      </c>
      <c r="D107" s="54" t="s">
        <v>3691</v>
      </c>
      <c r="E107" s="62" t="s">
        <v>807</v>
      </c>
      <c r="F107" s="12"/>
      <c r="G107" s="12"/>
      <c r="I107" s="12"/>
      <c r="J107" s="12"/>
      <c r="L107" s="12"/>
      <c r="M107" s="12">
        <v>12</v>
      </c>
      <c r="N107" s="52">
        <v>12</v>
      </c>
      <c r="O107" s="12">
        <v>200.25</v>
      </c>
      <c r="P107" s="12">
        <v>236.35</v>
      </c>
      <c r="Q107" s="52">
        <v>436.6</v>
      </c>
      <c r="R107" s="12"/>
      <c r="S107" s="12"/>
      <c r="U107" s="12">
        <v>42.65</v>
      </c>
      <c r="V107" s="12">
        <v>2.1</v>
      </c>
      <c r="W107" s="52">
        <v>44.75</v>
      </c>
      <c r="X107" s="12"/>
      <c r="Y107" s="12"/>
      <c r="Z107" s="52">
        <v>0</v>
      </c>
      <c r="AA107" s="12"/>
      <c r="AB107" s="12"/>
      <c r="AD107" s="12"/>
      <c r="AE107" s="12"/>
      <c r="AG107" s="12">
        <v>0</v>
      </c>
      <c r="AH107" s="12">
        <v>54</v>
      </c>
      <c r="AI107" s="52">
        <v>54</v>
      </c>
      <c r="AJ107" s="12">
        <v>0</v>
      </c>
      <c r="AK107" s="12">
        <v>33.35</v>
      </c>
      <c r="AL107" s="52">
        <v>33.35</v>
      </c>
      <c r="AM107" s="12"/>
      <c r="AN107" s="12"/>
      <c r="AP107" s="12"/>
      <c r="AQ107" s="12">
        <v>6.7</v>
      </c>
      <c r="AR107" s="52">
        <v>6.7</v>
      </c>
      <c r="AS107" s="12">
        <v>0</v>
      </c>
      <c r="AT107" s="12">
        <v>15.18</v>
      </c>
      <c r="AU107" s="52">
        <v>15.18</v>
      </c>
    </row>
    <row r="108" spans="1:47" x14ac:dyDescent="0.3">
      <c r="A108" s="48" t="str">
        <f>INDEX(admin_boundaries!C:C,MATCH(region_6!C108,admin_boundaries!A:A,0))</f>
        <v>PH064505000</v>
      </c>
      <c r="B108" s="48" t="str">
        <f>INDEX(admin_boundaries!E:E,MATCH(region_6!D108,admin_boundaries!D:D,0))</f>
        <v>PH064500000</v>
      </c>
      <c r="C108" s="48" t="str">
        <f t="shared" si="1"/>
        <v>NEGROS OCCIDENTALCalatrava</v>
      </c>
      <c r="D108" s="54" t="s">
        <v>3691</v>
      </c>
      <c r="E108" s="62" t="s">
        <v>841</v>
      </c>
      <c r="F108" s="12"/>
      <c r="G108" s="12"/>
      <c r="I108" s="12"/>
      <c r="J108" s="12"/>
      <c r="L108" s="12"/>
      <c r="M108" s="12"/>
      <c r="O108" s="12"/>
      <c r="P108" s="12"/>
      <c r="Q108" s="52">
        <v>0</v>
      </c>
      <c r="R108" s="12"/>
      <c r="S108" s="12"/>
      <c r="U108" s="12"/>
      <c r="V108" s="12"/>
      <c r="W108" s="52">
        <v>0</v>
      </c>
      <c r="X108" s="12"/>
      <c r="Y108" s="12"/>
      <c r="Z108" s="52">
        <v>0</v>
      </c>
      <c r="AA108" s="12"/>
      <c r="AB108" s="12"/>
      <c r="AD108" s="12"/>
      <c r="AE108" s="12"/>
      <c r="AG108" s="12"/>
      <c r="AH108" s="12"/>
      <c r="AJ108" s="12"/>
      <c r="AK108" s="12"/>
      <c r="AM108" s="12"/>
      <c r="AN108" s="12">
        <v>10</v>
      </c>
      <c r="AO108" s="52">
        <v>10</v>
      </c>
      <c r="AP108" s="12"/>
      <c r="AQ108" s="12"/>
      <c r="AS108" s="12"/>
      <c r="AT108" s="12"/>
    </row>
    <row r="109" spans="1:47" x14ac:dyDescent="0.3">
      <c r="A109" s="48" t="str">
        <f>INDEX(admin_boundaries!C:C,MATCH(region_6!C109,admin_boundaries!A:A,0))</f>
        <v>PH064506000</v>
      </c>
      <c r="B109" s="48" t="str">
        <f>INDEX(admin_boundaries!E:E,MATCH(region_6!D109,admin_boundaries!D:D,0))</f>
        <v>PH064500000</v>
      </c>
      <c r="C109" s="48" t="str">
        <f t="shared" si="1"/>
        <v>NEGROS OCCIDENTALCandoni</v>
      </c>
      <c r="D109" s="54" t="s">
        <v>3691</v>
      </c>
      <c r="E109" s="62" t="s">
        <v>887</v>
      </c>
      <c r="F109" s="12"/>
      <c r="G109" s="12"/>
      <c r="I109" s="12"/>
      <c r="J109" s="12">
        <v>30</v>
      </c>
      <c r="K109" s="52">
        <v>30</v>
      </c>
      <c r="L109" s="12"/>
      <c r="M109" s="12"/>
      <c r="O109" s="12"/>
      <c r="P109" s="12"/>
      <c r="Q109" s="52">
        <v>0</v>
      </c>
      <c r="R109" s="12"/>
      <c r="S109" s="12"/>
      <c r="U109" s="12"/>
      <c r="V109" s="12"/>
      <c r="W109" s="52">
        <v>0</v>
      </c>
      <c r="X109" s="12"/>
      <c r="Y109" s="12"/>
      <c r="Z109" s="52">
        <v>0</v>
      </c>
      <c r="AA109" s="12"/>
      <c r="AB109" s="12"/>
      <c r="AD109" s="12"/>
      <c r="AE109" s="12"/>
      <c r="AG109" s="12"/>
      <c r="AH109" s="12"/>
      <c r="AJ109" s="12"/>
      <c r="AK109" s="12"/>
      <c r="AM109" s="12"/>
      <c r="AN109" s="12"/>
      <c r="AP109" s="12"/>
      <c r="AQ109" s="12"/>
      <c r="AS109" s="12"/>
      <c r="AT109" s="12"/>
    </row>
    <row r="110" spans="1:47" x14ac:dyDescent="0.3">
      <c r="A110" s="48" t="str">
        <f>INDEX(admin_boundaries!C:C,MATCH(region_6!C110,admin_boundaries!A:A,0))</f>
        <v>PH064507000</v>
      </c>
      <c r="B110" s="48" t="str">
        <f>INDEX(admin_boundaries!E:E,MATCH(region_6!D110,admin_boundaries!D:D,0))</f>
        <v>PH064500000</v>
      </c>
      <c r="C110" s="48" t="str">
        <f t="shared" si="1"/>
        <v>NEGROS OCCIDENTALCauayan</v>
      </c>
      <c r="D110" s="54" t="s">
        <v>3691</v>
      </c>
      <c r="E110" s="62" t="s">
        <v>954</v>
      </c>
      <c r="F110" s="12"/>
      <c r="G110" s="12"/>
      <c r="I110" s="12"/>
      <c r="J110" s="12"/>
      <c r="L110" s="12"/>
      <c r="M110" s="12"/>
      <c r="O110" s="12">
        <v>27.5</v>
      </c>
      <c r="P110" s="12">
        <v>37.299999999999997</v>
      </c>
      <c r="Q110" s="52">
        <v>64.8</v>
      </c>
      <c r="R110" s="12"/>
      <c r="S110" s="12"/>
      <c r="U110" s="12">
        <v>3</v>
      </c>
      <c r="V110" s="12">
        <v>2</v>
      </c>
      <c r="W110" s="52">
        <v>5</v>
      </c>
      <c r="X110" s="12">
        <v>0</v>
      </c>
      <c r="Y110" s="12">
        <v>4</v>
      </c>
      <c r="Z110" s="52">
        <v>4</v>
      </c>
      <c r="AA110" s="12"/>
      <c r="AB110" s="12"/>
      <c r="AD110" s="12"/>
      <c r="AE110" s="12"/>
      <c r="AG110" s="12"/>
      <c r="AH110" s="12"/>
      <c r="AJ110" s="12"/>
      <c r="AK110" s="12"/>
      <c r="AM110" s="12"/>
      <c r="AN110" s="12"/>
      <c r="AP110" s="12"/>
      <c r="AQ110" s="12"/>
      <c r="AS110" s="12"/>
      <c r="AT110" s="12"/>
    </row>
    <row r="111" spans="1:47" x14ac:dyDescent="0.3">
      <c r="A111" s="48" t="str">
        <f>INDEX(admin_boundaries!C:C,MATCH(region_6!C111,admin_boundaries!A:A,0))</f>
        <v>PH064532000</v>
      </c>
      <c r="B111" s="48" t="str">
        <f>INDEX(admin_boundaries!E:E,MATCH(region_6!D111,admin_boundaries!D:D,0))</f>
        <v>PH064500000</v>
      </c>
      <c r="C111" s="48" t="str">
        <f t="shared" si="1"/>
        <v>NEGROS OCCIDENTALSalvador Benedicto</v>
      </c>
      <c r="D111" s="54" t="s">
        <v>3691</v>
      </c>
      <c r="E111" s="55" t="s">
        <v>2658</v>
      </c>
      <c r="F111" s="12"/>
      <c r="G111" s="12"/>
      <c r="I111" s="12"/>
      <c r="J111" s="12"/>
      <c r="L111" s="12"/>
      <c r="M111" s="12"/>
      <c r="O111" s="12">
        <v>31.5</v>
      </c>
      <c r="P111" s="12">
        <v>118.07000000000001</v>
      </c>
      <c r="Q111" s="52">
        <v>149.57</v>
      </c>
      <c r="R111" s="12"/>
      <c r="S111" s="12"/>
      <c r="U111" s="12"/>
      <c r="V111" s="12"/>
      <c r="W111" s="52">
        <v>0</v>
      </c>
      <c r="X111" s="12"/>
      <c r="Y111" s="12">
        <v>4</v>
      </c>
      <c r="Z111" s="52">
        <v>4</v>
      </c>
      <c r="AA111" s="12"/>
      <c r="AB111" s="12"/>
      <c r="AD111" s="12"/>
      <c r="AE111" s="12"/>
      <c r="AG111" s="12"/>
      <c r="AH111" s="12"/>
      <c r="AJ111" s="12"/>
      <c r="AK111" s="12"/>
      <c r="AM111" s="12"/>
      <c r="AN111" s="12"/>
      <c r="AP111" s="12"/>
      <c r="AQ111" s="12"/>
      <c r="AS111" s="12"/>
      <c r="AT111" s="12"/>
    </row>
    <row r="112" spans="1:47" x14ac:dyDescent="0.3">
      <c r="A112" s="48" t="str">
        <f>INDEX(admin_boundaries!C:C,MATCH(region_6!C112,admin_boundaries!A:A,0))</f>
        <v>PH064508000</v>
      </c>
      <c r="B112" s="48" t="str">
        <f>INDEX(admin_boundaries!E:E,MATCH(region_6!D112,admin_boundaries!D:D,0))</f>
        <v>PH064500000</v>
      </c>
      <c r="C112" s="48" t="str">
        <f t="shared" si="1"/>
        <v>NEGROS OCCIDENTALEnrique B. Magalona</v>
      </c>
      <c r="D112" s="54" t="s">
        <v>3691</v>
      </c>
      <c r="E112" s="62" t="s">
        <v>1334</v>
      </c>
      <c r="F112" s="12"/>
      <c r="G112" s="12"/>
      <c r="I112" s="12"/>
      <c r="J112" s="12"/>
      <c r="L112" s="12"/>
      <c r="M112" s="12"/>
      <c r="O112" s="12">
        <v>2.5</v>
      </c>
      <c r="P112" s="12">
        <v>33.700000000000003</v>
      </c>
      <c r="Q112" s="52">
        <v>36.200000000000003</v>
      </c>
      <c r="R112" s="12"/>
      <c r="S112" s="12"/>
      <c r="U112" s="12">
        <v>0.65</v>
      </c>
      <c r="V112" s="12">
        <v>20.150000000000002</v>
      </c>
      <c r="W112" s="52">
        <v>20.8</v>
      </c>
      <c r="X112" s="12"/>
      <c r="Y112" s="12">
        <v>8.1999999999999993</v>
      </c>
      <c r="Z112" s="52">
        <v>8.1999999999999993</v>
      </c>
      <c r="AA112" s="12"/>
      <c r="AB112" s="12"/>
      <c r="AD112" s="12"/>
      <c r="AE112" s="12"/>
      <c r="AG112" s="12"/>
      <c r="AH112" s="12"/>
      <c r="AJ112" s="12"/>
      <c r="AK112" s="12"/>
      <c r="AM112" s="12"/>
      <c r="AN112" s="12"/>
      <c r="AP112" s="12"/>
      <c r="AQ112" s="12"/>
      <c r="AS112" s="12"/>
      <c r="AT112" s="12"/>
    </row>
    <row r="113" spans="1:47" x14ac:dyDescent="0.3">
      <c r="A113" s="48" t="str">
        <f>INDEX(admin_boundaries!C:C,MATCH(region_6!C113,admin_boundaries!A:A,0))</f>
        <v>PH064509000</v>
      </c>
      <c r="B113" s="48" t="str">
        <f>INDEX(admin_boundaries!E:E,MATCH(region_6!D113,admin_boundaries!D:D,0))</f>
        <v>PH064500000</v>
      </c>
      <c r="C113" s="48" t="str">
        <f t="shared" si="1"/>
        <v>NEGROS OCCIDENTALCity of Escalante</v>
      </c>
      <c r="D113" s="54" t="s">
        <v>3691</v>
      </c>
      <c r="E113" s="55" t="s">
        <v>1008</v>
      </c>
      <c r="F113" s="12"/>
      <c r="G113" s="12"/>
      <c r="I113" s="12"/>
      <c r="J113" s="12"/>
      <c r="L113" s="12"/>
      <c r="M113" s="12"/>
      <c r="O113" s="12">
        <v>6.26</v>
      </c>
      <c r="P113" s="12">
        <v>20.2</v>
      </c>
      <c r="Q113" s="52">
        <v>26.46</v>
      </c>
      <c r="R113" s="12"/>
      <c r="S113" s="12"/>
      <c r="U113" s="12"/>
      <c r="V113" s="12"/>
      <c r="W113" s="52">
        <v>0</v>
      </c>
      <c r="X113" s="12"/>
      <c r="Y113" s="12"/>
      <c r="Z113" s="52">
        <v>0</v>
      </c>
      <c r="AA113" s="12"/>
      <c r="AB113" s="12"/>
      <c r="AD113" s="12"/>
      <c r="AE113" s="12"/>
      <c r="AG113" s="12"/>
      <c r="AH113" s="12"/>
      <c r="AJ113" s="12"/>
      <c r="AK113" s="12"/>
      <c r="AM113" s="12"/>
      <c r="AN113" s="12"/>
      <c r="AP113" s="12"/>
      <c r="AQ113" s="12"/>
      <c r="AS113" s="12"/>
      <c r="AT113" s="12"/>
    </row>
    <row r="114" spans="1:47" x14ac:dyDescent="0.3">
      <c r="A114" s="48" t="str">
        <f>INDEX(admin_boundaries!C:C,MATCH(region_6!C114,admin_boundaries!A:A,0))</f>
        <v>PH064510000</v>
      </c>
      <c r="B114" s="48" t="str">
        <f>INDEX(admin_boundaries!E:E,MATCH(region_6!D114,admin_boundaries!D:D,0))</f>
        <v>PH064500000</v>
      </c>
      <c r="C114" s="48" t="str">
        <f t="shared" si="1"/>
        <v>NEGROS OCCIDENTALCity of Himamaylan</v>
      </c>
      <c r="D114" s="54" t="s">
        <v>3691</v>
      </c>
      <c r="E114" s="55" t="s">
        <v>1016</v>
      </c>
      <c r="F114" s="12"/>
      <c r="G114" s="12"/>
      <c r="I114" s="12"/>
      <c r="J114" s="12"/>
      <c r="L114" s="12"/>
      <c r="M114" s="12"/>
      <c r="O114" s="12">
        <v>50</v>
      </c>
      <c r="P114" s="12">
        <v>46.699999999999996</v>
      </c>
      <c r="Q114" s="52">
        <v>96.699999999999989</v>
      </c>
      <c r="R114" s="12"/>
      <c r="S114" s="12"/>
      <c r="U114" s="12">
        <v>25.19</v>
      </c>
      <c r="V114" s="12">
        <v>270.45999999999998</v>
      </c>
      <c r="W114" s="52">
        <v>295.64999999999998</v>
      </c>
      <c r="X114" s="12"/>
      <c r="Y114" s="12"/>
      <c r="Z114" s="52">
        <v>0</v>
      </c>
      <c r="AA114" s="12"/>
      <c r="AB114" s="12"/>
      <c r="AD114" s="12"/>
      <c r="AE114" s="12"/>
      <c r="AG114" s="12"/>
      <c r="AH114" s="12"/>
      <c r="AJ114" s="12"/>
      <c r="AK114" s="12"/>
      <c r="AM114" s="12"/>
      <c r="AN114" s="12"/>
      <c r="AP114" s="12"/>
      <c r="AQ114" s="12"/>
      <c r="AS114" s="12">
        <v>34.269999999999996</v>
      </c>
      <c r="AT114" s="12">
        <v>24.63</v>
      </c>
      <c r="AU114" s="52">
        <v>58.899999999999991</v>
      </c>
    </row>
    <row r="115" spans="1:47" x14ac:dyDescent="0.3">
      <c r="A115" s="48" t="str">
        <f>INDEX(admin_boundaries!C:C,MATCH(region_6!C115,admin_boundaries!A:A,0))</f>
        <v>PH064511000</v>
      </c>
      <c r="B115" s="48" t="str">
        <f>INDEX(admin_boundaries!E:E,MATCH(region_6!D115,admin_boundaries!D:D,0))</f>
        <v>PH064500000</v>
      </c>
      <c r="C115" s="48" t="str">
        <f t="shared" si="1"/>
        <v>NEGROS OCCIDENTALHinigaran</v>
      </c>
      <c r="D115" s="54" t="s">
        <v>3691</v>
      </c>
      <c r="E115" s="62" t="s">
        <v>1482</v>
      </c>
      <c r="F115" s="12"/>
      <c r="G115" s="12">
        <v>5.35</v>
      </c>
      <c r="H115" s="52">
        <v>5.35</v>
      </c>
      <c r="I115" s="12"/>
      <c r="J115" s="12"/>
      <c r="L115" s="12"/>
      <c r="M115" s="12"/>
      <c r="O115" s="12">
        <v>56</v>
      </c>
      <c r="P115" s="12">
        <v>189</v>
      </c>
      <c r="Q115" s="52">
        <v>245</v>
      </c>
      <c r="R115" s="12"/>
      <c r="S115" s="12"/>
      <c r="U115" s="12">
        <v>115</v>
      </c>
      <c r="V115" s="12">
        <v>741.96</v>
      </c>
      <c r="W115" s="52">
        <v>856.96</v>
      </c>
      <c r="X115" s="12"/>
      <c r="Y115" s="12"/>
      <c r="Z115" s="52">
        <v>0</v>
      </c>
      <c r="AA115" s="12"/>
      <c r="AB115" s="12"/>
      <c r="AD115" s="12"/>
      <c r="AE115" s="12"/>
      <c r="AG115" s="12"/>
      <c r="AH115" s="12"/>
      <c r="AJ115" s="12"/>
      <c r="AK115" s="12"/>
      <c r="AM115" s="12"/>
      <c r="AN115" s="12"/>
      <c r="AP115" s="12"/>
      <c r="AQ115" s="12"/>
      <c r="AS115" s="12">
        <v>5.8</v>
      </c>
      <c r="AT115" s="12"/>
      <c r="AU115" s="52">
        <v>5.8</v>
      </c>
    </row>
    <row r="116" spans="1:47" x14ac:dyDescent="0.3">
      <c r="A116" s="48" t="str">
        <f>INDEX(admin_boundaries!C:C,MATCH(region_6!C116,admin_boundaries!A:A,0))</f>
        <v>PH064512000</v>
      </c>
      <c r="B116" s="48" t="str">
        <f>INDEX(admin_boundaries!E:E,MATCH(region_6!D116,admin_boundaries!D:D,0))</f>
        <v>PH064500000</v>
      </c>
      <c r="C116" s="48" t="str">
        <f t="shared" si="1"/>
        <v>NEGROS OCCIDENTALHinoba-an</v>
      </c>
      <c r="D116" s="54" t="s">
        <v>3691</v>
      </c>
      <c r="E116" s="62" t="s">
        <v>3692</v>
      </c>
      <c r="F116" s="12"/>
      <c r="G116" s="12"/>
      <c r="I116" s="12"/>
      <c r="J116" s="12"/>
      <c r="L116" s="12"/>
      <c r="M116" s="12">
        <v>1</v>
      </c>
      <c r="N116" s="52">
        <v>1</v>
      </c>
      <c r="O116" s="12"/>
      <c r="P116" s="12"/>
      <c r="Q116" s="52">
        <v>0</v>
      </c>
      <c r="R116" s="12"/>
      <c r="S116" s="12"/>
      <c r="U116" s="12">
        <v>0</v>
      </c>
      <c r="V116" s="12">
        <v>113</v>
      </c>
      <c r="W116" s="52">
        <v>113</v>
      </c>
      <c r="X116" s="12">
        <v>0</v>
      </c>
      <c r="Y116" s="12">
        <v>15.899999999999999</v>
      </c>
      <c r="Z116" s="52">
        <v>15.899999999999999</v>
      </c>
      <c r="AA116" s="12"/>
      <c r="AB116" s="12"/>
      <c r="AD116" s="12"/>
      <c r="AE116" s="12"/>
      <c r="AG116" s="12"/>
      <c r="AH116" s="12"/>
      <c r="AJ116" s="12"/>
      <c r="AK116" s="12"/>
      <c r="AM116" s="12"/>
      <c r="AN116" s="12"/>
      <c r="AP116" s="12"/>
      <c r="AQ116" s="12"/>
      <c r="AS116" s="12">
        <v>0</v>
      </c>
      <c r="AT116" s="12">
        <v>372.90000000000003</v>
      </c>
      <c r="AU116" s="52">
        <v>372.90000000000003</v>
      </c>
    </row>
    <row r="117" spans="1:47" x14ac:dyDescent="0.3">
      <c r="A117" s="48" t="str">
        <f>INDEX(admin_boundaries!C:C,MATCH(region_6!C117,admin_boundaries!A:A,0))</f>
        <v>PH064513000</v>
      </c>
      <c r="B117" s="48" t="str">
        <f>INDEX(admin_boundaries!E:E,MATCH(region_6!D117,admin_boundaries!D:D,0))</f>
        <v>PH064500000</v>
      </c>
      <c r="C117" s="48" t="str">
        <f t="shared" si="1"/>
        <v>NEGROS OCCIDENTALIlog</v>
      </c>
      <c r="D117" s="54" t="s">
        <v>3691</v>
      </c>
      <c r="E117" s="62" t="s">
        <v>1506</v>
      </c>
      <c r="F117" s="12"/>
      <c r="G117" s="12"/>
      <c r="I117" s="12"/>
      <c r="J117" s="12"/>
      <c r="L117" s="12"/>
      <c r="M117" s="12"/>
      <c r="O117" s="12">
        <v>163</v>
      </c>
      <c r="P117" s="12">
        <v>82</v>
      </c>
      <c r="Q117" s="52">
        <v>245</v>
      </c>
      <c r="R117" s="12"/>
      <c r="S117" s="12"/>
      <c r="U117" s="12">
        <v>0</v>
      </c>
      <c r="V117" s="12">
        <v>50</v>
      </c>
      <c r="W117" s="52">
        <v>50</v>
      </c>
      <c r="X117" s="12">
        <v>42</v>
      </c>
      <c r="Y117" s="12">
        <v>116.5</v>
      </c>
      <c r="Z117" s="52">
        <v>158.5</v>
      </c>
      <c r="AA117" s="12"/>
      <c r="AB117" s="12"/>
      <c r="AD117" s="12"/>
      <c r="AE117" s="12"/>
      <c r="AG117" s="12"/>
      <c r="AH117" s="12"/>
      <c r="AJ117" s="12"/>
      <c r="AK117" s="12"/>
      <c r="AM117" s="12"/>
      <c r="AN117" s="12"/>
      <c r="AP117" s="12"/>
      <c r="AQ117" s="12"/>
      <c r="AS117" s="12">
        <v>0</v>
      </c>
      <c r="AT117" s="12">
        <v>50.5</v>
      </c>
      <c r="AU117" s="52">
        <v>50.5</v>
      </c>
    </row>
    <row r="118" spans="1:47" x14ac:dyDescent="0.3">
      <c r="A118" s="48" t="str">
        <f>INDEX(admin_boundaries!C:C,MATCH(region_6!C118,admin_boundaries!A:A,0))</f>
        <v>PH064514000</v>
      </c>
      <c r="B118" s="48" t="str">
        <f>INDEX(admin_boundaries!E:E,MATCH(region_6!D118,admin_boundaries!D:D,0))</f>
        <v>PH064500000</v>
      </c>
      <c r="C118" s="48" t="str">
        <f t="shared" si="1"/>
        <v>NEGROS OCCIDENTALIsabela</v>
      </c>
      <c r="D118" s="54" t="s">
        <v>3691</v>
      </c>
      <c r="E118" s="62" t="s">
        <v>227</v>
      </c>
      <c r="F118" s="12"/>
      <c r="G118" s="12"/>
      <c r="I118" s="12"/>
      <c r="J118" s="12"/>
      <c r="L118" s="12"/>
      <c r="M118" s="12"/>
      <c r="O118" s="12">
        <v>29.54</v>
      </c>
      <c r="P118" s="12">
        <v>21.3</v>
      </c>
      <c r="Q118" s="52">
        <v>50.84</v>
      </c>
      <c r="R118" s="12"/>
      <c r="S118" s="12"/>
      <c r="U118" s="12">
        <v>0</v>
      </c>
      <c r="V118" s="12">
        <v>20</v>
      </c>
      <c r="W118" s="52">
        <v>20</v>
      </c>
      <c r="X118" s="12">
        <v>0</v>
      </c>
      <c r="Y118" s="12">
        <v>5</v>
      </c>
      <c r="Z118" s="52">
        <v>5</v>
      </c>
      <c r="AA118" s="12"/>
      <c r="AB118" s="12"/>
      <c r="AD118" s="12"/>
      <c r="AE118" s="12"/>
      <c r="AG118" s="12"/>
      <c r="AH118" s="12"/>
      <c r="AJ118" s="12"/>
      <c r="AK118" s="12"/>
      <c r="AM118" s="12"/>
      <c r="AN118" s="12"/>
      <c r="AP118" s="12"/>
      <c r="AQ118" s="12"/>
      <c r="AS118" s="12">
        <v>0</v>
      </c>
      <c r="AT118" s="12">
        <v>207</v>
      </c>
      <c r="AU118" s="52">
        <v>207</v>
      </c>
    </row>
    <row r="119" spans="1:47" x14ac:dyDescent="0.3">
      <c r="A119" s="48" t="str">
        <f>INDEX(admin_boundaries!C:C,MATCH(region_6!C119,admin_boundaries!A:A,0))</f>
        <v>PH064515000</v>
      </c>
      <c r="B119" s="48" t="str">
        <f>INDEX(admin_boundaries!E:E,MATCH(region_6!D119,admin_boundaries!D:D,0))</f>
        <v>PH064500000</v>
      </c>
      <c r="C119" s="48" t="str">
        <f t="shared" si="1"/>
        <v>NEGROS OCCIDENTALCity of Kabankalan</v>
      </c>
      <c r="D119" s="54" t="s">
        <v>3691</v>
      </c>
      <c r="E119" s="55" t="s">
        <v>1021</v>
      </c>
      <c r="F119" s="12"/>
      <c r="G119" s="12"/>
      <c r="I119" s="12"/>
      <c r="J119" s="12"/>
      <c r="L119" s="12"/>
      <c r="M119" s="12"/>
      <c r="O119" s="12"/>
      <c r="P119" s="12"/>
      <c r="Q119" s="52">
        <v>0</v>
      </c>
      <c r="R119" s="12"/>
      <c r="S119" s="12"/>
      <c r="U119" s="12"/>
      <c r="V119" s="12"/>
      <c r="W119" s="52">
        <v>0</v>
      </c>
      <c r="X119" s="12"/>
      <c r="Y119" s="12"/>
      <c r="Z119" s="52">
        <v>0</v>
      </c>
      <c r="AA119" s="12"/>
      <c r="AB119" s="12"/>
      <c r="AD119" s="12"/>
      <c r="AE119" s="12"/>
      <c r="AG119" s="12"/>
      <c r="AH119" s="12"/>
      <c r="AJ119" s="12"/>
      <c r="AK119" s="12"/>
      <c r="AM119" s="12"/>
      <c r="AN119" s="12"/>
      <c r="AP119" s="12"/>
      <c r="AQ119" s="12"/>
      <c r="AS119" s="12"/>
      <c r="AT119" s="12"/>
    </row>
    <row r="120" spans="1:47" x14ac:dyDescent="0.3">
      <c r="A120" s="48" t="str">
        <f>INDEX(admin_boundaries!C:C,MATCH(region_6!C120,admin_boundaries!A:A,0))</f>
        <v>PH064516000</v>
      </c>
      <c r="B120" s="48" t="str">
        <f>INDEX(admin_boundaries!E:E,MATCH(region_6!D120,admin_boundaries!D:D,0))</f>
        <v>PH064500000</v>
      </c>
      <c r="C120" s="48" t="str">
        <f t="shared" si="1"/>
        <v>NEGROS OCCIDENTALLa Carlota City</v>
      </c>
      <c r="D120" s="54" t="s">
        <v>3691</v>
      </c>
      <c r="E120" s="62" t="s">
        <v>1668</v>
      </c>
      <c r="F120" s="12"/>
      <c r="G120" s="12"/>
      <c r="I120" s="12"/>
      <c r="J120" s="12"/>
      <c r="L120" s="12"/>
      <c r="M120" s="12">
        <v>4.25</v>
      </c>
      <c r="N120" s="52">
        <v>4.25</v>
      </c>
      <c r="O120" s="12">
        <v>4.5</v>
      </c>
      <c r="P120" s="12">
        <v>35</v>
      </c>
      <c r="Q120" s="52">
        <v>39.5</v>
      </c>
      <c r="R120" s="12"/>
      <c r="S120" s="12"/>
      <c r="U120" s="12"/>
      <c r="V120" s="12"/>
      <c r="W120" s="52">
        <v>0</v>
      </c>
      <c r="X120" s="12"/>
      <c r="Y120" s="12">
        <v>20</v>
      </c>
      <c r="Z120" s="52">
        <v>20</v>
      </c>
      <c r="AA120" s="12"/>
      <c r="AB120" s="12"/>
      <c r="AD120" s="12"/>
      <c r="AE120" s="12"/>
      <c r="AG120" s="12"/>
      <c r="AH120" s="12"/>
      <c r="AJ120" s="12"/>
      <c r="AK120" s="12"/>
      <c r="AM120" s="12"/>
      <c r="AN120" s="12"/>
      <c r="AP120" s="12"/>
      <c r="AQ120" s="12"/>
      <c r="AS120" s="12"/>
      <c r="AT120" s="12"/>
    </row>
    <row r="121" spans="1:47" x14ac:dyDescent="0.3">
      <c r="A121" s="48" t="str">
        <f>INDEX(admin_boundaries!C:C,MATCH(region_6!C121,admin_boundaries!A:A,0))</f>
        <v>PH064517000</v>
      </c>
      <c r="B121" s="48" t="str">
        <f>INDEX(admin_boundaries!E:E,MATCH(region_6!D121,admin_boundaries!D:D,0))</f>
        <v>PH064500000</v>
      </c>
      <c r="C121" s="48" t="str">
        <f t="shared" si="1"/>
        <v>NEGROS OCCIDENTALLa Castellana</v>
      </c>
      <c r="D121" s="54" t="s">
        <v>3691</v>
      </c>
      <c r="E121" s="62" t="s">
        <v>1670</v>
      </c>
      <c r="F121" s="12"/>
      <c r="G121" s="12"/>
      <c r="I121" s="12"/>
      <c r="J121" s="12"/>
      <c r="L121" s="12"/>
      <c r="M121" s="12">
        <v>2.75</v>
      </c>
      <c r="N121" s="52">
        <v>2.75</v>
      </c>
      <c r="O121" s="12"/>
      <c r="P121" s="12"/>
      <c r="Q121" s="52">
        <v>0</v>
      </c>
      <c r="R121" s="12"/>
      <c r="S121" s="12"/>
      <c r="U121" s="12"/>
      <c r="V121" s="12"/>
      <c r="W121" s="52">
        <v>0</v>
      </c>
      <c r="X121" s="12">
        <v>0</v>
      </c>
      <c r="Y121" s="12">
        <v>44.75</v>
      </c>
      <c r="Z121" s="52">
        <v>44.75</v>
      </c>
      <c r="AA121" s="12"/>
      <c r="AB121" s="12"/>
      <c r="AD121" s="12"/>
      <c r="AE121" s="12"/>
      <c r="AG121" s="12"/>
      <c r="AH121" s="12"/>
      <c r="AJ121" s="12"/>
      <c r="AK121" s="12"/>
      <c r="AM121" s="12"/>
      <c r="AN121" s="12"/>
      <c r="AP121" s="12"/>
      <c r="AQ121" s="12"/>
      <c r="AS121" s="12"/>
      <c r="AT121" s="12"/>
    </row>
    <row r="122" spans="1:47" x14ac:dyDescent="0.3">
      <c r="A122" s="48" t="str">
        <f>INDEX(admin_boundaries!C:C,MATCH(region_6!C122,admin_boundaries!A:A,0))</f>
        <v>PH064518000</v>
      </c>
      <c r="B122" s="48" t="str">
        <f>INDEX(admin_boundaries!E:E,MATCH(region_6!D122,admin_boundaries!D:D,0))</f>
        <v>PH064500000</v>
      </c>
      <c r="C122" s="48" t="str">
        <f t="shared" si="1"/>
        <v>NEGROS OCCIDENTALManapla</v>
      </c>
      <c r="D122" s="54" t="s">
        <v>3691</v>
      </c>
      <c r="E122" s="62" t="s">
        <v>2035</v>
      </c>
      <c r="F122" s="12"/>
      <c r="G122" s="12"/>
      <c r="I122" s="12"/>
      <c r="J122" s="12"/>
      <c r="L122" s="12"/>
      <c r="M122" s="12"/>
      <c r="O122" s="12">
        <v>0</v>
      </c>
      <c r="P122" s="12">
        <v>165</v>
      </c>
      <c r="Q122" s="52">
        <v>165</v>
      </c>
      <c r="R122" s="12"/>
      <c r="S122" s="12"/>
      <c r="U122" s="12"/>
      <c r="V122" s="12"/>
      <c r="W122" s="52">
        <v>0</v>
      </c>
      <c r="X122" s="12"/>
      <c r="Y122" s="12"/>
      <c r="Z122" s="52">
        <v>0</v>
      </c>
      <c r="AA122" s="12"/>
      <c r="AB122" s="12"/>
      <c r="AD122" s="12"/>
      <c r="AE122" s="12"/>
      <c r="AG122" s="12"/>
      <c r="AH122" s="12"/>
      <c r="AJ122" s="12"/>
      <c r="AK122" s="12"/>
      <c r="AM122" s="12"/>
      <c r="AN122" s="12"/>
      <c r="AP122" s="12"/>
      <c r="AQ122" s="12"/>
      <c r="AS122" s="12"/>
      <c r="AT122" s="12"/>
    </row>
    <row r="123" spans="1:47" x14ac:dyDescent="0.3">
      <c r="A123" s="48" t="str">
        <f>INDEX(admin_boundaries!C:C,MATCH(region_6!C123,admin_boundaries!A:A,0))</f>
        <v>PH064519000</v>
      </c>
      <c r="B123" s="48" t="str">
        <f>INDEX(admin_boundaries!E:E,MATCH(region_6!D123,admin_boundaries!D:D,0))</f>
        <v>PH064500000</v>
      </c>
      <c r="C123" s="48" t="str">
        <f t="shared" si="1"/>
        <v>NEGROS OCCIDENTALMoises Padilla</v>
      </c>
      <c r="D123" s="54" t="s">
        <v>3691</v>
      </c>
      <c r="E123" s="62" t="s">
        <v>2176</v>
      </c>
      <c r="F123" s="12"/>
      <c r="G123" s="12"/>
      <c r="I123" s="12"/>
      <c r="J123" s="12"/>
      <c r="L123" s="12"/>
      <c r="M123" s="12">
        <v>1</v>
      </c>
      <c r="N123" s="52">
        <v>1</v>
      </c>
      <c r="O123" s="12">
        <v>15.25</v>
      </c>
      <c r="P123" s="12"/>
      <c r="Q123" s="52">
        <v>15.25</v>
      </c>
      <c r="R123" s="12"/>
      <c r="S123" s="12"/>
      <c r="U123" s="12"/>
      <c r="V123" s="12"/>
      <c r="W123" s="52">
        <v>0</v>
      </c>
      <c r="X123" s="12"/>
      <c r="Y123" s="12"/>
      <c r="Z123" s="52">
        <v>0</v>
      </c>
      <c r="AA123" s="12"/>
      <c r="AB123" s="12"/>
      <c r="AD123" s="12"/>
      <c r="AE123" s="12"/>
      <c r="AG123" s="12">
        <v>0</v>
      </c>
      <c r="AH123" s="12">
        <v>1.9</v>
      </c>
      <c r="AI123" s="52">
        <v>1.9</v>
      </c>
      <c r="AJ123" s="12"/>
      <c r="AK123" s="12"/>
      <c r="AM123" s="12">
        <v>0</v>
      </c>
      <c r="AN123" s="12">
        <v>16.45</v>
      </c>
      <c r="AO123" s="52">
        <v>16.45</v>
      </c>
      <c r="AP123" s="12"/>
      <c r="AQ123" s="12"/>
      <c r="AS123" s="12">
        <v>7.5</v>
      </c>
      <c r="AT123" s="12">
        <v>120.52999999999997</v>
      </c>
      <c r="AU123" s="52">
        <v>128.02999999999997</v>
      </c>
    </row>
    <row r="124" spans="1:47" x14ac:dyDescent="0.3">
      <c r="A124" s="48" t="str">
        <f>INDEX(admin_boundaries!C:C,MATCH(region_6!C124,admin_boundaries!A:A,0))</f>
        <v>PH064520000</v>
      </c>
      <c r="B124" s="48" t="str">
        <f>INDEX(admin_boundaries!E:E,MATCH(region_6!D124,admin_boundaries!D:D,0))</f>
        <v>PH064500000</v>
      </c>
      <c r="C124" s="48" t="str">
        <f t="shared" si="1"/>
        <v>NEGROS OCCIDENTALMurcia</v>
      </c>
      <c r="D124" s="54" t="s">
        <v>3691</v>
      </c>
      <c r="E124" s="62" t="s">
        <v>2201</v>
      </c>
      <c r="F124" s="12"/>
      <c r="G124" s="12"/>
      <c r="I124" s="12"/>
      <c r="J124" s="12"/>
      <c r="L124" s="12"/>
      <c r="M124" s="12"/>
      <c r="O124" s="12">
        <v>7</v>
      </c>
      <c r="P124" s="12">
        <v>46.5</v>
      </c>
      <c r="Q124" s="52">
        <v>53.5</v>
      </c>
      <c r="R124" s="12"/>
      <c r="S124" s="12"/>
      <c r="U124" s="12"/>
      <c r="V124" s="12"/>
      <c r="W124" s="52">
        <v>0</v>
      </c>
      <c r="X124" s="12">
        <v>0</v>
      </c>
      <c r="Y124" s="12">
        <v>120</v>
      </c>
      <c r="Z124" s="52">
        <v>120</v>
      </c>
      <c r="AA124" s="12"/>
      <c r="AB124" s="12"/>
      <c r="AD124" s="12"/>
      <c r="AE124" s="12"/>
      <c r="AG124" s="12"/>
      <c r="AH124" s="12"/>
      <c r="AJ124" s="12"/>
      <c r="AK124" s="12"/>
      <c r="AM124" s="12"/>
      <c r="AN124" s="12"/>
      <c r="AP124" s="12"/>
      <c r="AQ124" s="12"/>
      <c r="AS124" s="12"/>
      <c r="AT124" s="12"/>
    </row>
    <row r="125" spans="1:47" x14ac:dyDescent="0.3">
      <c r="A125" s="48" t="str">
        <f>INDEX(admin_boundaries!C:C,MATCH(region_6!C125,admin_boundaries!A:A,0))</f>
        <v>PH064521000</v>
      </c>
      <c r="B125" s="48" t="str">
        <f>INDEX(admin_boundaries!E:E,MATCH(region_6!D125,admin_boundaries!D:D,0))</f>
        <v>PH064500000</v>
      </c>
      <c r="C125" s="48" t="str">
        <f t="shared" si="1"/>
        <v>NEGROS OCCIDENTALPontevedra</v>
      </c>
      <c r="D125" s="54" t="s">
        <v>3691</v>
      </c>
      <c r="E125" s="62" t="s">
        <v>2513</v>
      </c>
      <c r="F125" s="12"/>
      <c r="G125" s="12"/>
      <c r="I125" s="12"/>
      <c r="J125" s="12"/>
      <c r="L125" s="12">
        <v>1</v>
      </c>
      <c r="M125" s="12">
        <v>1.4</v>
      </c>
      <c r="N125" s="52">
        <v>2.4</v>
      </c>
      <c r="O125" s="12"/>
      <c r="P125" s="12"/>
      <c r="Q125" s="52">
        <v>0</v>
      </c>
      <c r="R125" s="12"/>
      <c r="S125" s="12"/>
      <c r="U125" s="12"/>
      <c r="V125" s="12"/>
      <c r="W125" s="52">
        <v>0</v>
      </c>
      <c r="X125" s="12"/>
      <c r="Y125" s="12">
        <v>244</v>
      </c>
      <c r="Z125" s="52">
        <v>244</v>
      </c>
      <c r="AA125" s="12"/>
      <c r="AB125" s="12"/>
      <c r="AD125" s="12"/>
      <c r="AE125" s="12"/>
      <c r="AG125" s="12"/>
      <c r="AH125" s="12"/>
      <c r="AJ125" s="12"/>
      <c r="AK125" s="12"/>
      <c r="AM125" s="12"/>
      <c r="AN125" s="12"/>
      <c r="AP125" s="12"/>
      <c r="AQ125" s="12"/>
      <c r="AS125" s="12"/>
      <c r="AT125" s="12"/>
    </row>
    <row r="126" spans="1:47" x14ac:dyDescent="0.3">
      <c r="A126" s="48" t="str">
        <f>INDEX(admin_boundaries!C:C,MATCH(region_6!C126,admin_boundaries!A:A,0))</f>
        <v>PH064522000</v>
      </c>
      <c r="B126" s="48" t="str">
        <f>INDEX(admin_boundaries!E:E,MATCH(region_6!D126,admin_boundaries!D:D,0))</f>
        <v>PH064500000</v>
      </c>
      <c r="C126" s="48" t="str">
        <f t="shared" si="1"/>
        <v>NEGROS OCCIDENTALPulupandan</v>
      </c>
      <c r="D126" s="54" t="s">
        <v>3691</v>
      </c>
      <c r="E126" s="62" t="s">
        <v>2557</v>
      </c>
      <c r="F126" s="12"/>
      <c r="G126" s="12"/>
      <c r="I126" s="12"/>
      <c r="J126" s="12"/>
      <c r="L126" s="12"/>
      <c r="M126" s="12">
        <v>4.9000000000000004</v>
      </c>
      <c r="N126" s="52">
        <v>4.9000000000000004</v>
      </c>
      <c r="O126" s="12">
        <v>0</v>
      </c>
      <c r="P126" s="12">
        <v>8.11</v>
      </c>
      <c r="Q126" s="52">
        <v>8.11</v>
      </c>
      <c r="R126" s="12"/>
      <c r="S126" s="12"/>
      <c r="U126" s="12"/>
      <c r="V126" s="12"/>
      <c r="W126" s="52">
        <v>0</v>
      </c>
      <c r="X126" s="12"/>
      <c r="Y126" s="12">
        <v>19.2</v>
      </c>
      <c r="Z126" s="52">
        <v>19.2</v>
      </c>
      <c r="AA126" s="12"/>
      <c r="AB126" s="12"/>
      <c r="AD126" s="12"/>
      <c r="AE126" s="12"/>
      <c r="AG126" s="12"/>
      <c r="AH126" s="12"/>
      <c r="AJ126" s="12"/>
      <c r="AK126" s="12"/>
      <c r="AM126" s="12"/>
      <c r="AN126" s="12"/>
      <c r="AP126" s="12"/>
      <c r="AQ126" s="12"/>
      <c r="AS126" s="12">
        <v>0</v>
      </c>
      <c r="AT126" s="12">
        <v>4.34</v>
      </c>
      <c r="AU126" s="52">
        <v>4.34</v>
      </c>
    </row>
    <row r="127" spans="1:47" x14ac:dyDescent="0.3">
      <c r="A127" s="48" t="str">
        <f>INDEX(admin_boundaries!C:C,MATCH(region_6!C127,admin_boundaries!A:A,0))</f>
        <v>PH064523000</v>
      </c>
      <c r="B127" s="48" t="str">
        <f>INDEX(admin_boundaries!E:E,MATCH(region_6!D127,admin_boundaries!D:D,0))</f>
        <v>PH064500000</v>
      </c>
      <c r="C127" s="48" t="str">
        <f t="shared" ref="C127:C135" si="2">D127&amp;E127</f>
        <v>NEGROS OCCIDENTALSagay City</v>
      </c>
      <c r="D127" s="54" t="s">
        <v>3691</v>
      </c>
      <c r="E127" s="62" t="s">
        <v>2635</v>
      </c>
      <c r="F127" s="12"/>
      <c r="G127" s="12"/>
      <c r="I127" s="12"/>
      <c r="J127" s="12"/>
      <c r="L127" s="12"/>
      <c r="M127" s="12"/>
      <c r="O127" s="12">
        <v>0</v>
      </c>
      <c r="P127" s="12">
        <v>159.16</v>
      </c>
      <c r="Q127" s="52">
        <v>159.16</v>
      </c>
      <c r="R127" s="12"/>
      <c r="S127" s="12"/>
      <c r="U127" s="12"/>
      <c r="V127" s="12"/>
      <c r="W127" s="52">
        <v>0</v>
      </c>
      <c r="X127" s="12"/>
      <c r="Y127" s="12"/>
      <c r="Z127" s="52">
        <v>0</v>
      </c>
      <c r="AA127" s="12"/>
      <c r="AB127" s="12"/>
      <c r="AD127" s="12"/>
      <c r="AE127" s="12"/>
      <c r="AG127" s="12"/>
      <c r="AH127" s="12"/>
      <c r="AJ127" s="12"/>
      <c r="AK127" s="12"/>
      <c r="AM127" s="12"/>
      <c r="AN127" s="12"/>
      <c r="AP127" s="12"/>
      <c r="AQ127" s="12"/>
      <c r="AS127" s="12"/>
      <c r="AT127" s="12"/>
    </row>
    <row r="128" spans="1:47" x14ac:dyDescent="0.3">
      <c r="A128" s="48" t="str">
        <f>INDEX(admin_boundaries!C:C,MATCH(region_6!C128,admin_boundaries!A:A,0))</f>
        <v>PH064524000</v>
      </c>
      <c r="B128" s="48" t="str">
        <f>INDEX(admin_boundaries!E:E,MATCH(region_6!D128,admin_boundaries!D:D,0))</f>
        <v>PH064500000</v>
      </c>
      <c r="C128" s="48" t="str">
        <f t="shared" si="2"/>
        <v>NEGROS OCCIDENTALSan Carlos City</v>
      </c>
      <c r="D128" s="54" t="s">
        <v>3691</v>
      </c>
      <c r="E128" s="62" t="s">
        <v>2682</v>
      </c>
      <c r="F128" s="12"/>
      <c r="G128" s="12">
        <v>111</v>
      </c>
      <c r="H128" s="52">
        <v>111</v>
      </c>
      <c r="I128" s="12">
        <v>0</v>
      </c>
      <c r="J128" s="12">
        <v>106</v>
      </c>
      <c r="K128" s="52">
        <v>106</v>
      </c>
      <c r="L128" s="12"/>
      <c r="M128" s="12">
        <v>30</v>
      </c>
      <c r="N128" s="52">
        <v>30</v>
      </c>
      <c r="O128" s="12">
        <v>0</v>
      </c>
      <c r="P128" s="12">
        <v>185</v>
      </c>
      <c r="Q128" s="52">
        <v>185</v>
      </c>
      <c r="R128" s="12"/>
      <c r="S128" s="12"/>
      <c r="U128" s="12">
        <v>0</v>
      </c>
      <c r="V128" s="12">
        <v>30.25</v>
      </c>
      <c r="W128" s="52">
        <v>30.25</v>
      </c>
      <c r="X128" s="12">
        <v>0</v>
      </c>
      <c r="Y128" s="12">
        <v>83</v>
      </c>
      <c r="Z128" s="52">
        <v>83</v>
      </c>
      <c r="AA128" s="12"/>
      <c r="AB128" s="12"/>
      <c r="AD128" s="12"/>
      <c r="AE128" s="12"/>
      <c r="AG128" s="12">
        <v>0</v>
      </c>
      <c r="AH128" s="12">
        <v>679.8</v>
      </c>
      <c r="AI128" s="52">
        <v>679.8</v>
      </c>
      <c r="AJ128" s="12"/>
      <c r="AK128" s="12"/>
      <c r="AM128" s="12"/>
      <c r="AN128" s="12">
        <v>167.5</v>
      </c>
      <c r="AO128" s="52">
        <v>167.5</v>
      </c>
      <c r="AP128" s="12"/>
      <c r="AQ128" s="12"/>
      <c r="AS128" s="12"/>
      <c r="AT128" s="12"/>
    </row>
    <row r="129" spans="1:47" x14ac:dyDescent="0.3">
      <c r="A129" s="48" t="str">
        <f>INDEX(admin_boundaries!C:C,MATCH(region_6!C129,admin_boundaries!A:A,0))</f>
        <v>PH064525000</v>
      </c>
      <c r="B129" s="48" t="str">
        <f>INDEX(admin_boundaries!E:E,MATCH(region_6!D129,admin_boundaries!D:D,0))</f>
        <v>PH064500000</v>
      </c>
      <c r="C129" s="48" t="str">
        <f t="shared" si="2"/>
        <v>NEGROS OCCIDENTALSan Enrique</v>
      </c>
      <c r="D129" s="54" t="s">
        <v>3691</v>
      </c>
      <c r="E129" s="62" t="s">
        <v>2691</v>
      </c>
      <c r="F129" s="12">
        <v>0</v>
      </c>
      <c r="G129" s="12">
        <v>139.85</v>
      </c>
      <c r="H129" s="52">
        <v>139.85</v>
      </c>
      <c r="I129" s="12"/>
      <c r="J129" s="12"/>
      <c r="L129" s="12"/>
      <c r="M129" s="12"/>
      <c r="O129" s="12">
        <v>0</v>
      </c>
      <c r="P129" s="12">
        <v>692.87000000000012</v>
      </c>
      <c r="Q129" s="52">
        <v>692.87000000000012</v>
      </c>
      <c r="R129" s="12"/>
      <c r="S129" s="12"/>
      <c r="U129" s="12">
        <v>0</v>
      </c>
      <c r="V129" s="12">
        <v>325.95</v>
      </c>
      <c r="W129" s="52">
        <v>325.95</v>
      </c>
      <c r="X129" s="12">
        <v>0</v>
      </c>
      <c r="Y129" s="12">
        <v>158.19</v>
      </c>
      <c r="Z129" s="52">
        <v>158.19</v>
      </c>
      <c r="AA129" s="12"/>
      <c r="AB129" s="12"/>
      <c r="AD129" s="12"/>
      <c r="AE129" s="12"/>
      <c r="AG129" s="12"/>
      <c r="AH129" s="12"/>
      <c r="AJ129" s="12"/>
      <c r="AK129" s="12"/>
      <c r="AM129" s="12"/>
      <c r="AN129" s="12"/>
      <c r="AP129" s="12"/>
      <c r="AQ129" s="12"/>
      <c r="AS129" s="12"/>
      <c r="AT129" s="12"/>
    </row>
    <row r="130" spans="1:47" x14ac:dyDescent="0.3">
      <c r="A130" s="48" t="str">
        <f>INDEX(admin_boundaries!C:C,MATCH(region_6!C130,admin_boundaries!A:A,0))</f>
        <v>PH064526000</v>
      </c>
      <c r="B130" s="48" t="str">
        <f>INDEX(admin_boundaries!E:E,MATCH(region_6!D130,admin_boundaries!D:D,0))</f>
        <v>PH064500000</v>
      </c>
      <c r="C130" s="48" t="str">
        <f t="shared" si="2"/>
        <v>NEGROS OCCIDENTALSilay City</v>
      </c>
      <c r="D130" s="54" t="s">
        <v>3691</v>
      </c>
      <c r="E130" s="62" t="s">
        <v>2982</v>
      </c>
      <c r="F130" s="12"/>
      <c r="G130" s="12"/>
      <c r="I130" s="12"/>
      <c r="J130" s="12"/>
      <c r="L130" s="12"/>
      <c r="M130" s="12"/>
      <c r="O130" s="12">
        <v>24</v>
      </c>
      <c r="P130" s="12">
        <v>0</v>
      </c>
      <c r="Q130" s="52">
        <v>24</v>
      </c>
      <c r="R130" s="12"/>
      <c r="S130" s="12"/>
      <c r="U130" s="12"/>
      <c r="V130" s="12"/>
      <c r="W130" s="52">
        <v>0</v>
      </c>
      <c r="X130" s="12"/>
      <c r="Y130" s="12">
        <v>1.5</v>
      </c>
      <c r="Z130" s="52">
        <v>1.5</v>
      </c>
      <c r="AA130" s="12"/>
      <c r="AB130" s="12"/>
      <c r="AD130" s="12"/>
      <c r="AE130" s="12"/>
      <c r="AG130" s="12"/>
      <c r="AH130" s="12"/>
      <c r="AJ130" s="12"/>
      <c r="AK130" s="12"/>
      <c r="AM130" s="12"/>
      <c r="AN130" s="12"/>
      <c r="AP130" s="12"/>
      <c r="AQ130" s="12"/>
      <c r="AS130" s="12"/>
      <c r="AT130" s="12"/>
    </row>
    <row r="131" spans="1:47" x14ac:dyDescent="0.3">
      <c r="A131" s="48" t="str">
        <f>INDEX(admin_boundaries!C:C,MATCH(region_6!C131,admin_boundaries!A:A,0))</f>
        <v>PH064527000</v>
      </c>
      <c r="B131" s="48" t="str">
        <f>INDEX(admin_boundaries!E:E,MATCH(region_6!D131,admin_boundaries!D:D,0))</f>
        <v>PH064500000</v>
      </c>
      <c r="C131" s="48" t="str">
        <f t="shared" si="2"/>
        <v>NEGROS OCCIDENTALCity of Sipalay</v>
      </c>
      <c r="D131" s="54" t="s">
        <v>3691</v>
      </c>
      <c r="E131" s="55" t="s">
        <v>1084</v>
      </c>
      <c r="F131" s="12"/>
      <c r="G131" s="12"/>
      <c r="I131" s="12"/>
      <c r="J131" s="12"/>
      <c r="L131" s="12"/>
      <c r="M131" s="12"/>
      <c r="O131" s="12">
        <v>0</v>
      </c>
      <c r="P131" s="12">
        <v>11</v>
      </c>
      <c r="Q131" s="52">
        <v>11</v>
      </c>
      <c r="R131" s="12"/>
      <c r="S131" s="12"/>
      <c r="U131" s="12"/>
      <c r="V131" s="12">
        <v>20</v>
      </c>
      <c r="W131" s="52">
        <v>20</v>
      </c>
      <c r="X131" s="12">
        <v>0.5</v>
      </c>
      <c r="Y131" s="12">
        <v>63.2</v>
      </c>
      <c r="Z131" s="52">
        <v>63.7</v>
      </c>
      <c r="AA131" s="12"/>
      <c r="AB131" s="12"/>
      <c r="AD131" s="12"/>
      <c r="AE131" s="12"/>
      <c r="AG131" s="12"/>
      <c r="AH131" s="12"/>
      <c r="AJ131" s="12"/>
      <c r="AK131" s="12"/>
      <c r="AM131" s="12"/>
      <c r="AN131" s="12"/>
      <c r="AP131" s="12"/>
      <c r="AQ131" s="12"/>
      <c r="AS131" s="12">
        <v>55.849999999999994</v>
      </c>
      <c r="AT131" s="12">
        <v>168.63000000000002</v>
      </c>
      <c r="AU131" s="52">
        <v>224.48000000000002</v>
      </c>
    </row>
    <row r="132" spans="1:47" x14ac:dyDescent="0.3">
      <c r="A132" s="48" t="str">
        <f>INDEX(admin_boundaries!C:C,MATCH(region_6!C132,admin_boundaries!A:A,0))</f>
        <v>PH064528000</v>
      </c>
      <c r="B132" s="48" t="str">
        <f>INDEX(admin_boundaries!E:E,MATCH(region_6!D132,admin_boundaries!D:D,0))</f>
        <v>PH064500000</v>
      </c>
      <c r="C132" s="48" t="str">
        <f t="shared" si="2"/>
        <v>NEGROS OCCIDENTALCity of Talisay</v>
      </c>
      <c r="D132" s="54" t="s">
        <v>3691</v>
      </c>
      <c r="E132" s="55" t="s">
        <v>1096</v>
      </c>
      <c r="F132" s="12"/>
      <c r="G132" s="12"/>
      <c r="I132" s="12"/>
      <c r="J132" s="12"/>
      <c r="L132" s="12"/>
      <c r="M132" s="12"/>
      <c r="O132" s="12">
        <v>1.5</v>
      </c>
      <c r="P132" s="12"/>
      <c r="Q132" s="52">
        <v>1.5</v>
      </c>
      <c r="R132" s="12"/>
      <c r="S132" s="12"/>
      <c r="U132" s="12"/>
      <c r="V132" s="12"/>
      <c r="W132" s="52">
        <v>0</v>
      </c>
      <c r="X132" s="12"/>
      <c r="Y132" s="12"/>
      <c r="Z132" s="52">
        <v>0</v>
      </c>
      <c r="AA132" s="12"/>
      <c r="AB132" s="12"/>
      <c r="AD132" s="12"/>
      <c r="AE132" s="12"/>
      <c r="AG132" s="12"/>
      <c r="AH132" s="12"/>
      <c r="AJ132" s="12"/>
      <c r="AK132" s="12"/>
      <c r="AM132" s="12"/>
      <c r="AN132" s="12"/>
      <c r="AP132" s="12"/>
      <c r="AQ132" s="12"/>
      <c r="AS132" s="12"/>
      <c r="AT132" s="12"/>
    </row>
    <row r="133" spans="1:47" x14ac:dyDescent="0.3">
      <c r="A133" s="48" t="str">
        <f>INDEX(admin_boundaries!C:C,MATCH(region_6!C133,admin_boundaries!A:A,0))</f>
        <v>PH064529000</v>
      </c>
      <c r="B133" s="48" t="str">
        <f>INDEX(admin_boundaries!E:E,MATCH(region_6!D133,admin_boundaries!D:D,0))</f>
        <v>PH064500000</v>
      </c>
      <c r="C133" s="48" t="str">
        <f t="shared" si="2"/>
        <v>NEGROS OCCIDENTALToboso</v>
      </c>
      <c r="D133" s="54" t="s">
        <v>3691</v>
      </c>
      <c r="E133" s="62" t="s">
        <v>3214</v>
      </c>
      <c r="F133" s="12"/>
      <c r="G133" s="12">
        <v>8</v>
      </c>
      <c r="H133" s="52">
        <v>8</v>
      </c>
      <c r="I133" s="12"/>
      <c r="J133" s="12"/>
      <c r="L133" s="12"/>
      <c r="M133" s="12"/>
      <c r="O133" s="12"/>
      <c r="P133" s="12">
        <v>20</v>
      </c>
      <c r="Q133" s="52">
        <v>20</v>
      </c>
      <c r="R133" s="12"/>
      <c r="S133" s="12"/>
      <c r="U133" s="12"/>
      <c r="V133" s="12"/>
      <c r="W133" s="52">
        <v>0</v>
      </c>
      <c r="X133" s="12"/>
      <c r="Y133" s="12"/>
      <c r="Z133" s="52">
        <v>0</v>
      </c>
      <c r="AA133" s="12"/>
      <c r="AB133" s="12"/>
      <c r="AD133" s="12"/>
      <c r="AE133" s="12"/>
      <c r="AG133" s="12"/>
      <c r="AH133" s="12"/>
      <c r="AJ133" s="12"/>
      <c r="AK133" s="12"/>
      <c r="AM133" s="12"/>
      <c r="AN133" s="12"/>
      <c r="AP133" s="12"/>
      <c r="AQ133" s="12"/>
      <c r="AS133" s="12"/>
      <c r="AT133" s="12"/>
    </row>
    <row r="134" spans="1:47" x14ac:dyDescent="0.3">
      <c r="A134" s="48" t="str">
        <f>INDEX(admin_boundaries!C:C,MATCH(region_6!C134,admin_boundaries!A:A,0))</f>
        <v>PH064530000</v>
      </c>
      <c r="B134" s="48" t="str">
        <f>INDEX(admin_boundaries!E:E,MATCH(region_6!D134,admin_boundaries!D:D,0))</f>
        <v>PH064500000</v>
      </c>
      <c r="C134" s="48" t="str">
        <f t="shared" si="2"/>
        <v>NEGROS OCCIDENTALValladolid</v>
      </c>
      <c r="D134" s="54" t="s">
        <v>3691</v>
      </c>
      <c r="E134" s="62" t="s">
        <v>3304</v>
      </c>
      <c r="F134" s="12">
        <v>59.8</v>
      </c>
      <c r="G134" s="12">
        <v>111.4</v>
      </c>
      <c r="H134" s="52">
        <v>171.2</v>
      </c>
      <c r="I134" s="12"/>
      <c r="J134" s="12"/>
      <c r="L134" s="12"/>
      <c r="M134" s="12"/>
      <c r="O134" s="12">
        <v>127</v>
      </c>
      <c r="P134" s="12">
        <v>436</v>
      </c>
      <c r="Q134" s="52">
        <v>563</v>
      </c>
      <c r="R134" s="12"/>
      <c r="S134" s="12"/>
      <c r="U134" s="12">
        <v>0</v>
      </c>
      <c r="V134" s="12">
        <v>338.02</v>
      </c>
      <c r="W134" s="52">
        <v>338.02</v>
      </c>
      <c r="X134" s="12">
        <v>0</v>
      </c>
      <c r="Y134" s="12">
        <v>386</v>
      </c>
      <c r="Z134" s="52">
        <v>386</v>
      </c>
      <c r="AA134" s="12"/>
      <c r="AB134" s="12"/>
      <c r="AD134" s="12"/>
      <c r="AE134" s="12"/>
      <c r="AG134" s="12"/>
      <c r="AH134" s="12"/>
      <c r="AJ134" s="12"/>
      <c r="AK134" s="12"/>
      <c r="AM134" s="12"/>
      <c r="AN134" s="12"/>
      <c r="AP134" s="12"/>
      <c r="AQ134" s="12"/>
      <c r="AS134" s="12">
        <v>0</v>
      </c>
      <c r="AT134" s="12">
        <v>35.880000000000003</v>
      </c>
      <c r="AU134" s="52">
        <v>35.880000000000003</v>
      </c>
    </row>
    <row r="135" spans="1:47" x14ac:dyDescent="0.3">
      <c r="A135" s="48" t="str">
        <f>INDEX(admin_boundaries!C:C,MATCH(region_6!C135,admin_boundaries!A:A,0))</f>
        <v>PH064531000</v>
      </c>
      <c r="B135" s="48" t="str">
        <f>INDEX(admin_boundaries!E:E,MATCH(region_6!D135,admin_boundaries!D:D,0))</f>
        <v>PH064500000</v>
      </c>
      <c r="C135" s="48" t="str">
        <f t="shared" si="2"/>
        <v>NEGROS OCCIDENTALCity of Victorias</v>
      </c>
      <c r="D135" s="54" t="s">
        <v>3691</v>
      </c>
      <c r="E135" s="55" t="s">
        <v>1115</v>
      </c>
      <c r="F135" s="12"/>
      <c r="G135" s="12"/>
      <c r="I135" s="12"/>
      <c r="J135" s="12"/>
      <c r="L135" s="12"/>
      <c r="M135" s="12"/>
      <c r="O135" s="12">
        <v>43.87</v>
      </c>
      <c r="P135" s="12">
        <v>48.49</v>
      </c>
      <c r="Q135" s="52">
        <v>92.36</v>
      </c>
      <c r="R135" s="12"/>
      <c r="S135" s="12"/>
      <c r="U135" s="12">
        <v>0</v>
      </c>
      <c r="V135" s="12">
        <v>69.95</v>
      </c>
      <c r="W135" s="52">
        <v>69.95</v>
      </c>
      <c r="X135" s="12"/>
      <c r="Y135" s="12"/>
      <c r="Z135" s="52">
        <v>0</v>
      </c>
      <c r="AA135" s="12"/>
      <c r="AB135" s="12"/>
      <c r="AD135" s="12"/>
      <c r="AE135" s="12"/>
      <c r="AG135" s="12"/>
      <c r="AH135" s="12"/>
      <c r="AJ135" s="12"/>
      <c r="AK135" s="12"/>
      <c r="AM135" s="12"/>
      <c r="AN135" s="12"/>
      <c r="AP135" s="12"/>
      <c r="AQ135" s="12"/>
      <c r="AS135" s="12"/>
      <c r="AT135" s="12"/>
    </row>
  </sheetData>
  <mergeCells count="15">
    <mergeCell ref="A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</mergeCells>
  <conditionalFormatting sqref="A2:B2">
    <cfRule type="duplicateValues" dxfId="19" priority="2"/>
  </conditionalFormatting>
  <conditionalFormatting sqref="A2:A1048576">
    <cfRule type="duplicateValues" dxfId="18" priority="1"/>
  </conditionalFormatting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DF7E6-7C36-475D-889E-E0636527B214}">
  <dimension ref="A1:K7"/>
  <sheetViews>
    <sheetView zoomScaleNormal="100" workbookViewId="0">
      <pane xSplit="5" ySplit="2" topLeftCell="F3" activePane="bottomRight" state="frozen"/>
      <selection pane="topRight" activeCell="B8" sqref="B8"/>
      <selection pane="bottomLeft" activeCell="A10" sqref="A10"/>
      <selection pane="bottomRight" activeCell="F2" sqref="F2"/>
    </sheetView>
  </sheetViews>
  <sheetFormatPr defaultColWidth="8.85546875" defaultRowHeight="15" x14ac:dyDescent="0.25"/>
  <cols>
    <col min="1" max="1" width="13.5703125" style="64" customWidth="1"/>
    <col min="2" max="2" width="10.28515625" style="64" bestFit="1" customWidth="1"/>
    <col min="3" max="3" width="10" style="64" bestFit="1" customWidth="1"/>
    <col min="4" max="4" width="18" style="64" customWidth="1"/>
    <col min="5" max="5" width="15.7109375" style="65" bestFit="1" customWidth="1"/>
    <col min="6" max="6" width="18" style="10" bestFit="1" customWidth="1"/>
    <col min="7" max="7" width="15.42578125" style="10" bestFit="1" customWidth="1"/>
    <col min="8" max="8" width="12.140625" style="10" bestFit="1" customWidth="1"/>
    <col min="9" max="9" width="18" style="64" bestFit="1" customWidth="1"/>
    <col min="10" max="10" width="15.42578125" style="64" bestFit="1" customWidth="1"/>
    <col min="11" max="11" width="12.140625" style="64" bestFit="1" customWidth="1"/>
    <col min="12" max="16384" width="8.85546875" style="64"/>
  </cols>
  <sheetData>
    <row r="1" spans="1:11" x14ac:dyDescent="0.25">
      <c r="A1" s="96" t="s">
        <v>3732</v>
      </c>
      <c r="B1" s="96"/>
      <c r="C1" s="96"/>
      <c r="D1" s="96"/>
      <c r="E1" s="96"/>
      <c r="F1" s="98" t="s">
        <v>3682</v>
      </c>
      <c r="G1" s="98"/>
      <c r="H1" s="98"/>
      <c r="I1" s="101" t="s">
        <v>3698</v>
      </c>
      <c r="J1" s="101"/>
      <c r="K1" s="101"/>
    </row>
    <row r="2" spans="1:11" s="66" customFormat="1" ht="48" customHeight="1" x14ac:dyDescent="0.25">
      <c r="A2" s="14" t="s">
        <v>79</v>
      </c>
      <c r="B2" s="14" t="s">
        <v>81</v>
      </c>
      <c r="C2" s="14" t="s">
        <v>3349</v>
      </c>
      <c r="D2" s="53" t="s">
        <v>80</v>
      </c>
      <c r="E2" s="53" t="s">
        <v>78</v>
      </c>
      <c r="F2" s="39" t="s">
        <v>3729</v>
      </c>
      <c r="G2" s="39" t="s">
        <v>3730</v>
      </c>
      <c r="H2" s="39" t="s">
        <v>3731</v>
      </c>
      <c r="I2" s="39" t="s">
        <v>3729</v>
      </c>
      <c r="J2" s="39" t="s">
        <v>3730</v>
      </c>
      <c r="K2" s="39" t="s">
        <v>3731</v>
      </c>
    </row>
    <row r="3" spans="1:11" ht="16.5" x14ac:dyDescent="0.3">
      <c r="A3" s="64" t="str">
        <f>INDEX(admin_boundaries!C:C,MATCH(region_7!C3,admin_boundaries!A:A,0))</f>
        <v>PH072238000</v>
      </c>
      <c r="B3" s="64" t="str">
        <f>INDEX(admin_boundaries!E:E,MATCH(region_7!D3,admin_boundaries!D:D,0))</f>
        <v>PH072200000</v>
      </c>
      <c r="C3" s="64" t="str">
        <f>D3&amp;E3</f>
        <v>CEBUPoro</v>
      </c>
      <c r="D3" s="63" t="s">
        <v>3696</v>
      </c>
      <c r="E3" s="51" t="s">
        <v>2522</v>
      </c>
      <c r="F3" s="12">
        <v>3</v>
      </c>
      <c r="G3" s="12">
        <v>5</v>
      </c>
      <c r="H3" s="10">
        <v>8</v>
      </c>
      <c r="I3" s="17"/>
      <c r="J3" s="17"/>
      <c r="K3" s="10"/>
    </row>
    <row r="4" spans="1:11" ht="16.5" x14ac:dyDescent="0.3">
      <c r="A4" s="64" t="str">
        <f>INDEX(admin_boundaries!C:C,MATCH(region_7!C4,admin_boundaries!A:A,0))</f>
        <v>PH072253000</v>
      </c>
      <c r="B4" s="64" t="str">
        <f>INDEX(admin_boundaries!E:E,MATCH(region_7!D4,admin_boundaries!D:D,0))</f>
        <v>PH072200000</v>
      </c>
      <c r="C4" s="64" t="str">
        <f t="shared" ref="C4:C7" si="0">D4&amp;E4</f>
        <v>CEBUTudela</v>
      </c>
      <c r="D4" s="63" t="s">
        <v>3696</v>
      </c>
      <c r="E4" s="51" t="s">
        <v>3260</v>
      </c>
      <c r="F4" s="12">
        <v>17.100000000000001</v>
      </c>
      <c r="G4" s="12">
        <v>14.75</v>
      </c>
      <c r="H4" s="10">
        <v>32</v>
      </c>
      <c r="I4" s="12"/>
      <c r="J4" s="12"/>
      <c r="K4" s="10">
        <v>0</v>
      </c>
    </row>
    <row r="5" spans="1:11" ht="16.5" x14ac:dyDescent="0.3">
      <c r="A5" s="64" t="str">
        <f>INDEX(admin_boundaries!C:C,MATCH(region_7!C5,admin_boundaries!A:A,0))</f>
        <v>PH072251000</v>
      </c>
      <c r="B5" s="64" t="str">
        <f>INDEX(admin_boundaries!E:E,MATCH(region_7!D5,admin_boundaries!D:D,0))</f>
        <v>PH072200000</v>
      </c>
      <c r="C5" s="64" t="str">
        <f t="shared" si="0"/>
        <v>CEBUToledo City</v>
      </c>
      <c r="D5" s="63" t="s">
        <v>3696</v>
      </c>
      <c r="E5" s="55" t="s">
        <v>3216</v>
      </c>
      <c r="F5" s="12"/>
      <c r="G5" s="12"/>
      <c r="I5" s="12">
        <v>4.625</v>
      </c>
      <c r="J5" s="12">
        <v>58.65</v>
      </c>
      <c r="K5" s="10">
        <v>63.274999999999999</v>
      </c>
    </row>
    <row r="6" spans="1:11" ht="16.5" x14ac:dyDescent="0.3">
      <c r="A6" s="64" t="str">
        <f>INDEX(admin_boundaries!C:C,MATCH(region_7!C6,admin_boundaries!A:A,0))</f>
        <v>PH071208000</v>
      </c>
      <c r="B6" s="64" t="str">
        <f>INDEX(admin_boundaries!E:E,MATCH(region_7!D6,admin_boundaries!D:D,0))</f>
        <v>PH071200000</v>
      </c>
      <c r="C6" s="64" t="str">
        <f t="shared" si="0"/>
        <v>BOHOLBilar</v>
      </c>
      <c r="D6" s="54" t="s">
        <v>3697</v>
      </c>
      <c r="E6" s="51" t="s">
        <v>642</v>
      </c>
      <c r="F6" s="12"/>
      <c r="G6" s="12"/>
      <c r="I6" s="12">
        <v>15</v>
      </c>
      <c r="J6" s="12">
        <v>0</v>
      </c>
      <c r="K6" s="10">
        <v>15</v>
      </c>
    </row>
    <row r="7" spans="1:11" ht="16.5" x14ac:dyDescent="0.3">
      <c r="A7" s="64" t="str">
        <f>INDEX(admin_boundaries!C:C,MATCH(region_7!C7,admin_boundaries!A:A,0))</f>
        <v>PH071225000</v>
      </c>
      <c r="B7" s="64" t="str">
        <f>INDEX(admin_boundaries!E:E,MATCH(region_7!D7,admin_boundaries!D:D,0))</f>
        <v>PH071200000</v>
      </c>
      <c r="C7" s="64" t="str">
        <f t="shared" si="0"/>
        <v>BOHOLJagna</v>
      </c>
      <c r="D7" s="54" t="s">
        <v>3697</v>
      </c>
      <c r="E7" s="51" t="s">
        <v>1556</v>
      </c>
      <c r="F7" s="12"/>
      <c r="G7" s="12"/>
      <c r="I7" s="64">
        <v>0</v>
      </c>
      <c r="J7" s="12">
        <v>11.7</v>
      </c>
      <c r="K7" s="10">
        <v>11.7</v>
      </c>
    </row>
  </sheetData>
  <mergeCells count="3">
    <mergeCell ref="F1:H1"/>
    <mergeCell ref="I1:K1"/>
    <mergeCell ref="A1:E1"/>
  </mergeCells>
  <conditionalFormatting sqref="A2:B2">
    <cfRule type="duplicateValues" dxfId="17" priority="2"/>
  </conditionalFormatting>
  <conditionalFormatting sqref="A2">
    <cfRule type="duplicateValues" dxfId="16" priority="1"/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3D481-18A0-4909-A705-FD0D0D27211D}">
  <dimension ref="A1:AF134"/>
  <sheetViews>
    <sheetView zoomScale="85" zoomScaleNormal="85" workbookViewId="0">
      <pane xSplit="5" ySplit="2" topLeftCell="F3" activePane="bottomRight" state="frozen"/>
      <selection activeCell="A8" sqref="A8"/>
      <selection pane="topRight" activeCell="B8" sqref="B8"/>
      <selection pane="bottomLeft" activeCell="A10" sqref="A10"/>
      <selection pane="bottomRight" activeCell="J2" sqref="J2"/>
    </sheetView>
  </sheetViews>
  <sheetFormatPr defaultColWidth="9" defaultRowHeight="15" x14ac:dyDescent="0.25"/>
  <cols>
    <col min="1" max="1" width="18.5703125" style="64" customWidth="1"/>
    <col min="2" max="2" width="20" style="64" customWidth="1"/>
    <col min="3" max="3" width="22.5703125" style="64" bestFit="1" customWidth="1"/>
    <col min="4" max="4" width="15.85546875" style="64" customWidth="1"/>
    <col min="5" max="5" width="20.42578125" style="65" bestFit="1" customWidth="1"/>
    <col min="6" max="6" width="16.7109375" style="10" bestFit="1" customWidth="1"/>
    <col min="7" max="7" width="14.140625" style="10" bestFit="1" customWidth="1"/>
    <col min="8" max="8" width="12.140625" style="10" bestFit="1" customWidth="1"/>
    <col min="9" max="9" width="16.7109375" style="64" bestFit="1" customWidth="1"/>
    <col min="10" max="10" width="14.140625" style="64" bestFit="1" customWidth="1"/>
    <col min="11" max="11" width="12.140625" style="64" bestFit="1" customWidth="1"/>
    <col min="12" max="12" width="16.7109375" style="64" bestFit="1" customWidth="1"/>
    <col min="13" max="13" width="14.140625" style="64" bestFit="1" customWidth="1"/>
    <col min="14" max="14" width="12.140625" style="64" bestFit="1" customWidth="1"/>
    <col min="15" max="15" width="16.7109375" style="64" bestFit="1" customWidth="1"/>
    <col min="16" max="16" width="14.140625" style="64" bestFit="1" customWidth="1"/>
    <col min="17" max="17" width="12.140625" style="64" bestFit="1" customWidth="1"/>
    <col min="18" max="18" width="16.7109375" style="64" bestFit="1" customWidth="1"/>
    <col min="19" max="19" width="14.140625" style="64" bestFit="1" customWidth="1"/>
    <col min="20" max="20" width="12.140625" style="64" bestFit="1" customWidth="1"/>
    <col min="21" max="21" width="16.7109375" style="64" bestFit="1" customWidth="1"/>
    <col min="22" max="22" width="14.140625" style="64" bestFit="1" customWidth="1"/>
    <col min="23" max="23" width="12.140625" style="64" bestFit="1" customWidth="1"/>
    <col min="24" max="24" width="16.7109375" style="64" bestFit="1" customWidth="1"/>
    <col min="25" max="25" width="14.140625" style="64" bestFit="1" customWidth="1"/>
    <col min="26" max="26" width="12.140625" style="64" bestFit="1" customWidth="1"/>
    <col min="27" max="27" width="16.7109375" style="64" bestFit="1" customWidth="1"/>
    <col min="28" max="28" width="14.140625" style="64" bestFit="1" customWidth="1"/>
    <col min="29" max="29" width="12.140625" style="64" bestFit="1" customWidth="1"/>
    <col min="30" max="30" width="16.7109375" style="64" bestFit="1" customWidth="1"/>
    <col min="31" max="31" width="14.140625" style="64" bestFit="1" customWidth="1"/>
    <col min="32" max="32" width="12.140625" style="64" bestFit="1" customWidth="1"/>
    <col min="33" max="16384" width="9" style="64"/>
  </cols>
  <sheetData>
    <row r="1" spans="1:32" x14ac:dyDescent="0.25">
      <c r="A1" s="96" t="s">
        <v>3732</v>
      </c>
      <c r="B1" s="96"/>
      <c r="C1" s="96"/>
      <c r="D1" s="96"/>
      <c r="E1" s="96"/>
      <c r="F1" s="98" t="s">
        <v>3682</v>
      </c>
      <c r="G1" s="98"/>
      <c r="H1" s="98"/>
      <c r="I1" s="98" t="s">
        <v>3365</v>
      </c>
      <c r="J1" s="98"/>
      <c r="K1" s="98"/>
      <c r="L1" s="98" t="s">
        <v>3669</v>
      </c>
      <c r="M1" s="98"/>
      <c r="N1" s="98"/>
      <c r="O1" s="98" t="s">
        <v>3360</v>
      </c>
      <c r="P1" s="98"/>
      <c r="Q1" s="98"/>
      <c r="R1" s="98" t="s">
        <v>3493</v>
      </c>
      <c r="S1" s="98"/>
      <c r="T1" s="98"/>
      <c r="U1" s="98" t="s">
        <v>3492</v>
      </c>
      <c r="V1" s="98"/>
      <c r="W1" s="98"/>
      <c r="X1" s="98" t="s">
        <v>3693</v>
      </c>
      <c r="Y1" s="98"/>
      <c r="Z1" s="98"/>
      <c r="AA1" s="98" t="s">
        <v>3709</v>
      </c>
      <c r="AB1" s="98"/>
      <c r="AC1" s="98"/>
      <c r="AD1" s="98" t="s">
        <v>3695</v>
      </c>
      <c r="AE1" s="98"/>
      <c r="AF1" s="98"/>
    </row>
    <row r="2" spans="1:32" s="67" customFormat="1" ht="48" customHeight="1" x14ac:dyDescent="0.25">
      <c r="A2" s="14" t="s">
        <v>79</v>
      </c>
      <c r="B2" s="14" t="s">
        <v>81</v>
      </c>
      <c r="C2" s="14" t="s">
        <v>3349</v>
      </c>
      <c r="D2" s="53" t="s">
        <v>80</v>
      </c>
      <c r="E2" s="53" t="s">
        <v>78</v>
      </c>
      <c r="F2" s="39" t="s">
        <v>3729</v>
      </c>
      <c r="G2" s="39" t="s">
        <v>3730</v>
      </c>
      <c r="H2" s="39" t="s">
        <v>3731</v>
      </c>
      <c r="I2" s="39" t="s">
        <v>3729</v>
      </c>
      <c r="J2" s="39" t="s">
        <v>3730</v>
      </c>
      <c r="K2" s="39" t="s">
        <v>3731</v>
      </c>
      <c r="L2" s="39" t="s">
        <v>3729</v>
      </c>
      <c r="M2" s="39" t="s">
        <v>3730</v>
      </c>
      <c r="N2" s="39" t="s">
        <v>3731</v>
      </c>
      <c r="O2" s="39" t="s">
        <v>3729</v>
      </c>
      <c r="P2" s="39" t="s">
        <v>3730</v>
      </c>
      <c r="Q2" s="39" t="s">
        <v>3731</v>
      </c>
      <c r="R2" s="39" t="s">
        <v>3729</v>
      </c>
      <c r="S2" s="39" t="s">
        <v>3730</v>
      </c>
      <c r="T2" s="39" t="s">
        <v>3731</v>
      </c>
      <c r="U2" s="39" t="s">
        <v>3729</v>
      </c>
      <c r="V2" s="39" t="s">
        <v>3730</v>
      </c>
      <c r="W2" s="39" t="s">
        <v>3731</v>
      </c>
      <c r="X2" s="39" t="s">
        <v>3729</v>
      </c>
      <c r="Y2" s="39" t="s">
        <v>3730</v>
      </c>
      <c r="Z2" s="39" t="s">
        <v>3731</v>
      </c>
      <c r="AA2" s="39" t="s">
        <v>3729</v>
      </c>
      <c r="AB2" s="39" t="s">
        <v>3730</v>
      </c>
      <c r="AC2" s="39" t="s">
        <v>3731</v>
      </c>
      <c r="AD2" s="39" t="s">
        <v>3729</v>
      </c>
      <c r="AE2" s="39" t="s">
        <v>3730</v>
      </c>
      <c r="AF2" s="39" t="s">
        <v>3731</v>
      </c>
    </row>
    <row r="3" spans="1:32" ht="16.5" x14ac:dyDescent="0.3">
      <c r="A3" s="64" t="str">
        <f>INDEX(admin_boundaries!C:C,MATCH(region_8!C3,admin_boundaries!A:A,0))</f>
        <v>PH083701000</v>
      </c>
      <c r="B3" s="64" t="str">
        <f>INDEX(admin_boundaries!E:E,MATCH(region_8!D3,admin_boundaries!D:D,0))</f>
        <v>PH083700000</v>
      </c>
      <c r="C3" s="64" t="str">
        <f>D3&amp;E3</f>
        <v>LEYTEAbuyog</v>
      </c>
      <c r="D3" s="63" t="s">
        <v>3708</v>
      </c>
      <c r="E3" s="51" t="s">
        <v>106</v>
      </c>
      <c r="F3" s="17"/>
      <c r="G3" s="17"/>
      <c r="I3" s="17"/>
      <c r="J3" s="17"/>
      <c r="K3" s="10"/>
      <c r="L3" s="17"/>
      <c r="M3" s="17"/>
      <c r="N3" s="10"/>
      <c r="O3" s="17"/>
      <c r="P3" s="17"/>
      <c r="Q3" s="10"/>
      <c r="R3" s="17"/>
      <c r="S3" s="17"/>
      <c r="T3" s="10"/>
      <c r="U3" s="17"/>
      <c r="V3" s="17"/>
      <c r="W3" s="10"/>
      <c r="X3" s="17"/>
      <c r="Y3" s="17"/>
      <c r="Z3" s="10"/>
      <c r="AA3" s="17"/>
      <c r="AB3" s="17"/>
      <c r="AC3" s="10"/>
      <c r="AD3" s="18">
        <v>2.3E-2</v>
      </c>
      <c r="AE3" s="18">
        <v>0.97699999999999998</v>
      </c>
      <c r="AF3" s="10">
        <v>1</v>
      </c>
    </row>
    <row r="4" spans="1:32" ht="16.5" x14ac:dyDescent="0.3">
      <c r="A4" s="64" t="str">
        <f>INDEX(admin_boundaries!C:C,MATCH(region_8!C4,admin_boundaries!A:A,0))</f>
        <v>PH083702000</v>
      </c>
      <c r="B4" s="64" t="str">
        <f>INDEX(admin_boundaries!E:E,MATCH(region_8!D4,admin_boundaries!D:D,0))</f>
        <v>PH083700000</v>
      </c>
      <c r="C4" s="64" t="str">
        <f t="shared" ref="C4:C62" si="0">D4&amp;E4</f>
        <v>LEYTEAlangalang</v>
      </c>
      <c r="D4" s="63" t="s">
        <v>3708</v>
      </c>
      <c r="E4" s="55" t="s">
        <v>180</v>
      </c>
      <c r="F4" s="12">
        <v>937</v>
      </c>
      <c r="G4" s="12">
        <v>0</v>
      </c>
      <c r="H4" s="10">
        <v>937</v>
      </c>
      <c r="I4" s="12"/>
      <c r="J4" s="12"/>
      <c r="K4" s="10">
        <v>0</v>
      </c>
      <c r="L4" s="12"/>
      <c r="M4" s="12"/>
      <c r="N4" s="10">
        <v>0</v>
      </c>
      <c r="O4" s="12"/>
      <c r="P4" s="12"/>
      <c r="Q4" s="10">
        <v>0</v>
      </c>
      <c r="R4" s="12">
        <v>0</v>
      </c>
      <c r="S4" s="12">
        <v>24.8</v>
      </c>
      <c r="T4" s="10">
        <v>24.8</v>
      </c>
      <c r="U4" s="12"/>
      <c r="V4" s="12"/>
      <c r="W4" s="10">
        <v>0</v>
      </c>
      <c r="X4" s="12">
        <v>0</v>
      </c>
      <c r="Y4" s="12">
        <v>784.99990000000003</v>
      </c>
      <c r="Z4" s="10">
        <v>784.99990000000003</v>
      </c>
      <c r="AA4" s="12">
        <v>586</v>
      </c>
      <c r="AB4" s="12">
        <v>0</v>
      </c>
      <c r="AC4" s="10">
        <v>586</v>
      </c>
      <c r="AD4" s="18">
        <v>45.6</v>
      </c>
      <c r="AE4" s="18">
        <v>8</v>
      </c>
      <c r="AF4" s="10">
        <v>53.6</v>
      </c>
    </row>
    <row r="5" spans="1:32" ht="16.5" x14ac:dyDescent="0.3">
      <c r="A5" s="64" t="str">
        <f>INDEX(admin_boundaries!C:C,MATCH(region_8!C5,admin_boundaries!A:A,0))</f>
        <v>PH083703000</v>
      </c>
      <c r="B5" s="64" t="str">
        <f>INDEX(admin_boundaries!E:E,MATCH(region_8!D5,admin_boundaries!D:D,0))</f>
        <v>PH083700000</v>
      </c>
      <c r="C5" s="64" t="str">
        <f t="shared" si="0"/>
        <v>LEYTEAlbuera</v>
      </c>
      <c r="D5" s="63" t="s">
        <v>3708</v>
      </c>
      <c r="E5" s="51" t="s">
        <v>182</v>
      </c>
      <c r="F5" s="12">
        <v>300</v>
      </c>
      <c r="G5" s="12">
        <v>0</v>
      </c>
      <c r="H5" s="10">
        <v>300</v>
      </c>
      <c r="I5" s="12"/>
      <c r="J5" s="12"/>
      <c r="K5" s="10">
        <v>0</v>
      </c>
      <c r="L5" s="12"/>
      <c r="M5" s="12"/>
      <c r="N5" s="10">
        <v>0</v>
      </c>
      <c r="O5" s="12"/>
      <c r="P5" s="12"/>
      <c r="Q5" s="10">
        <v>0</v>
      </c>
      <c r="R5" s="12" t="s">
        <v>3561</v>
      </c>
      <c r="S5" s="12" t="s">
        <v>3561</v>
      </c>
      <c r="T5" s="10">
        <v>0</v>
      </c>
      <c r="U5" s="12"/>
      <c r="V5" s="12"/>
      <c r="W5" s="10">
        <v>0</v>
      </c>
      <c r="X5" s="12" t="s">
        <v>3561</v>
      </c>
      <c r="Y5" s="12" t="s">
        <v>3561</v>
      </c>
      <c r="Z5" s="10">
        <v>0</v>
      </c>
      <c r="AA5" s="12">
        <v>55</v>
      </c>
      <c r="AB5" s="12">
        <v>0</v>
      </c>
      <c r="AC5" s="10">
        <v>55</v>
      </c>
      <c r="AD5" s="18">
        <v>1</v>
      </c>
      <c r="AE5" s="18">
        <v>12</v>
      </c>
      <c r="AF5" s="10">
        <v>13</v>
      </c>
    </row>
    <row r="6" spans="1:32" ht="16.5" x14ac:dyDescent="0.3">
      <c r="A6" s="64" t="str">
        <f>INDEX(admin_boundaries!C:C,MATCH(region_8!C6,admin_boundaries!A:A,0))</f>
        <v>PH083705000</v>
      </c>
      <c r="B6" s="64" t="str">
        <f>INDEX(admin_boundaries!E:E,MATCH(region_8!D6,admin_boundaries!D:D,0))</f>
        <v>PH083700000</v>
      </c>
      <c r="C6" s="64" t="str">
        <f t="shared" si="0"/>
        <v>LEYTEBabatngon</v>
      </c>
      <c r="D6" s="63" t="s">
        <v>3708</v>
      </c>
      <c r="E6" s="51" t="s">
        <v>377</v>
      </c>
      <c r="F6" s="12"/>
      <c r="G6" s="12"/>
      <c r="I6" s="12"/>
      <c r="J6" s="12"/>
      <c r="K6" s="10"/>
      <c r="L6" s="12"/>
      <c r="M6" s="12"/>
      <c r="N6" s="10"/>
      <c r="O6" s="12"/>
      <c r="P6" s="12"/>
      <c r="Q6" s="10"/>
      <c r="R6" s="12"/>
      <c r="S6" s="12"/>
      <c r="T6" s="10"/>
      <c r="U6" s="12"/>
      <c r="V6" s="12"/>
      <c r="W6" s="10"/>
      <c r="X6" s="12">
        <v>151</v>
      </c>
      <c r="Y6" s="12">
        <v>99</v>
      </c>
      <c r="Z6" s="10">
        <v>250</v>
      </c>
      <c r="AA6" s="12">
        <v>150</v>
      </c>
      <c r="AB6" s="12">
        <v>0</v>
      </c>
      <c r="AC6" s="10">
        <v>150</v>
      </c>
      <c r="AD6" s="18" t="s">
        <v>3561</v>
      </c>
      <c r="AE6" s="18" t="s">
        <v>3561</v>
      </c>
      <c r="AF6" s="10">
        <v>0</v>
      </c>
    </row>
    <row r="7" spans="1:32" ht="16.5" x14ac:dyDescent="0.3">
      <c r="A7" s="64" t="str">
        <f>INDEX(admin_boundaries!C:C,MATCH(region_8!C7,admin_boundaries!A:A,0))</f>
        <v>PH083706000</v>
      </c>
      <c r="B7" s="64" t="str">
        <f>INDEX(admin_boundaries!E:E,MATCH(region_8!D7,admin_boundaries!D:D,0))</f>
        <v>PH083700000</v>
      </c>
      <c r="C7" s="64" t="str">
        <f t="shared" si="0"/>
        <v>LEYTEbarugo</v>
      </c>
      <c r="D7" s="63" t="s">
        <v>3708</v>
      </c>
      <c r="E7" s="51" t="s">
        <v>3699</v>
      </c>
      <c r="F7" s="12"/>
      <c r="G7" s="12"/>
      <c r="I7" s="12"/>
      <c r="J7" s="12"/>
      <c r="K7" s="10"/>
      <c r="L7" s="12"/>
      <c r="M7" s="12"/>
      <c r="N7" s="10"/>
      <c r="O7" s="12"/>
      <c r="P7" s="12"/>
      <c r="Q7" s="10"/>
      <c r="R7" s="12"/>
      <c r="S7" s="12"/>
      <c r="T7" s="10"/>
      <c r="U7" s="12"/>
      <c r="V7" s="12"/>
      <c r="W7" s="10"/>
      <c r="X7" s="12">
        <v>0</v>
      </c>
      <c r="Y7" s="12">
        <v>12.5</v>
      </c>
      <c r="Z7" s="10">
        <v>12.5</v>
      </c>
      <c r="AA7" s="12">
        <v>0</v>
      </c>
      <c r="AB7" s="12">
        <v>0</v>
      </c>
      <c r="AC7" s="10">
        <v>0</v>
      </c>
      <c r="AD7" s="18">
        <v>0</v>
      </c>
      <c r="AE7" s="18">
        <v>51</v>
      </c>
      <c r="AF7" s="10">
        <v>51</v>
      </c>
    </row>
    <row r="8" spans="1:32" ht="16.5" x14ac:dyDescent="0.3">
      <c r="A8" s="64" t="str">
        <f>INDEX(admin_boundaries!C:C,MATCH(region_8!C8,admin_boundaries!A:A,0))</f>
        <v>PH083708000</v>
      </c>
      <c r="B8" s="64" t="str">
        <f>INDEX(admin_boundaries!E:E,MATCH(region_8!D8,admin_boundaries!D:D,0))</f>
        <v>PH083700000</v>
      </c>
      <c r="C8" s="64" t="str">
        <f t="shared" si="0"/>
        <v>LEYTECity of Baybay</v>
      </c>
      <c r="D8" s="63" t="s">
        <v>3708</v>
      </c>
      <c r="E8" s="55" t="s">
        <v>976</v>
      </c>
      <c r="F8" s="12">
        <v>1166.4000000000001</v>
      </c>
      <c r="G8" s="12">
        <v>0</v>
      </c>
      <c r="H8" s="10">
        <v>1166.4000000000001</v>
      </c>
      <c r="I8" s="12"/>
      <c r="J8" s="12"/>
      <c r="K8" s="10">
        <v>0</v>
      </c>
      <c r="L8" s="12"/>
      <c r="M8" s="12"/>
      <c r="N8" s="10">
        <v>0</v>
      </c>
      <c r="O8" s="12"/>
      <c r="P8" s="12"/>
      <c r="Q8" s="10">
        <v>0</v>
      </c>
      <c r="R8" s="12" t="s">
        <v>3561</v>
      </c>
      <c r="S8" s="12" t="s">
        <v>3561</v>
      </c>
      <c r="T8" s="10">
        <v>0</v>
      </c>
      <c r="U8" s="12"/>
      <c r="V8" s="12"/>
      <c r="W8" s="10">
        <v>0</v>
      </c>
      <c r="X8" s="12" t="s">
        <v>3561</v>
      </c>
      <c r="Y8" s="12" t="s">
        <v>3561</v>
      </c>
      <c r="Z8" s="10">
        <v>0</v>
      </c>
      <c r="AA8" s="12">
        <v>85</v>
      </c>
      <c r="AB8" s="12">
        <v>0</v>
      </c>
      <c r="AC8" s="10">
        <v>85</v>
      </c>
      <c r="AD8" s="18" t="s">
        <v>3561</v>
      </c>
      <c r="AE8" s="18" t="s">
        <v>3561</v>
      </c>
      <c r="AF8" s="10">
        <v>0</v>
      </c>
    </row>
    <row r="9" spans="1:32" ht="16.5" x14ac:dyDescent="0.3">
      <c r="A9" s="64" t="str">
        <f>INDEX(admin_boundaries!C:C,MATCH(region_8!C9,admin_boundaries!A:A,0))</f>
        <v>PH083710000</v>
      </c>
      <c r="B9" s="64" t="str">
        <f>INDEX(admin_boundaries!E:E,MATCH(region_8!D9,admin_boundaries!D:D,0))</f>
        <v>PH083700000</v>
      </c>
      <c r="C9" s="64" t="str">
        <f t="shared" si="0"/>
        <v>LEYTEBurauen</v>
      </c>
      <c r="D9" s="63" t="s">
        <v>3708</v>
      </c>
      <c r="E9" s="51" t="s">
        <v>759</v>
      </c>
      <c r="F9" s="12">
        <v>350</v>
      </c>
      <c r="G9" s="12">
        <v>0</v>
      </c>
      <c r="H9" s="10">
        <v>350</v>
      </c>
      <c r="I9" s="12"/>
      <c r="J9" s="12"/>
      <c r="K9" s="10">
        <v>0</v>
      </c>
      <c r="L9" s="12"/>
      <c r="M9" s="12"/>
      <c r="N9" s="10">
        <v>0</v>
      </c>
      <c r="O9" s="12"/>
      <c r="P9" s="12"/>
      <c r="Q9" s="10">
        <v>0</v>
      </c>
      <c r="R9" s="12" t="s">
        <v>3561</v>
      </c>
      <c r="S9" s="12" t="s">
        <v>3561</v>
      </c>
      <c r="T9" s="10">
        <v>0</v>
      </c>
      <c r="U9" s="12"/>
      <c r="V9" s="12"/>
      <c r="W9" s="10">
        <v>0</v>
      </c>
      <c r="X9" s="12">
        <v>726</v>
      </c>
      <c r="Y9" s="12">
        <v>117</v>
      </c>
      <c r="Z9" s="10">
        <v>843</v>
      </c>
      <c r="AA9" s="12">
        <v>60</v>
      </c>
      <c r="AB9" s="12">
        <v>60</v>
      </c>
      <c r="AC9" s="10">
        <v>120</v>
      </c>
      <c r="AD9" s="18">
        <v>5</v>
      </c>
      <c r="AE9" s="18">
        <v>7</v>
      </c>
      <c r="AF9" s="10">
        <v>12</v>
      </c>
    </row>
    <row r="10" spans="1:32" ht="16.5" x14ac:dyDescent="0.3">
      <c r="A10" s="64" t="str">
        <f>INDEX(admin_boundaries!C:C,MATCH(region_8!C10,admin_boundaries!A:A,0))</f>
        <v>PH083715000</v>
      </c>
      <c r="B10" s="64" t="str">
        <f>INDEX(admin_boundaries!E:E,MATCH(region_8!D10,admin_boundaries!D:D,0))</f>
        <v>PH083700000</v>
      </c>
      <c r="C10" s="64" t="str">
        <f t="shared" si="0"/>
        <v>LEYTECarigara</v>
      </c>
      <c r="D10" s="63" t="s">
        <v>3708</v>
      </c>
      <c r="E10" s="51" t="s">
        <v>913</v>
      </c>
      <c r="F10" s="12">
        <v>39</v>
      </c>
      <c r="G10" s="12">
        <v>0</v>
      </c>
      <c r="H10" s="10">
        <v>39</v>
      </c>
      <c r="I10" s="12"/>
      <c r="J10" s="12"/>
      <c r="K10" s="10">
        <v>0</v>
      </c>
      <c r="L10" s="12"/>
      <c r="M10" s="12"/>
      <c r="N10" s="10">
        <v>0</v>
      </c>
      <c r="O10" s="12"/>
      <c r="P10" s="12"/>
      <c r="Q10" s="10">
        <v>0</v>
      </c>
      <c r="R10" s="12" t="s">
        <v>3561</v>
      </c>
      <c r="S10" s="12" t="s">
        <v>3561</v>
      </c>
      <c r="T10" s="10">
        <v>0</v>
      </c>
      <c r="U10" s="12"/>
      <c r="V10" s="12"/>
      <c r="W10" s="10">
        <v>0</v>
      </c>
      <c r="X10" s="12">
        <v>21</v>
      </c>
      <c r="Y10" s="12">
        <v>14</v>
      </c>
      <c r="Z10" s="10">
        <v>35</v>
      </c>
      <c r="AA10" s="12">
        <v>1742</v>
      </c>
      <c r="AB10" s="12">
        <v>0</v>
      </c>
      <c r="AC10" s="10">
        <v>1742</v>
      </c>
      <c r="AD10" s="18">
        <v>0</v>
      </c>
      <c r="AE10" s="18">
        <v>1200</v>
      </c>
      <c r="AF10" s="10">
        <v>1200</v>
      </c>
    </row>
    <row r="11" spans="1:32" ht="16.5" x14ac:dyDescent="0.3">
      <c r="A11" s="64" t="str">
        <f>INDEX(admin_boundaries!C:C,MATCH(region_8!C11,admin_boundaries!A:A,0))</f>
        <v>PH083713000</v>
      </c>
      <c r="B11" s="64" t="str">
        <f>INDEX(admin_boundaries!E:E,MATCH(region_8!D11,admin_boundaries!D:D,0))</f>
        <v>PH083700000</v>
      </c>
      <c r="C11" s="64" t="str">
        <f t="shared" si="0"/>
        <v>LEYTECalubian</v>
      </c>
      <c r="D11" s="63" t="s">
        <v>3708</v>
      </c>
      <c r="E11" s="51" t="s">
        <v>862</v>
      </c>
      <c r="F11" s="12"/>
      <c r="G11" s="12"/>
      <c r="I11" s="12"/>
      <c r="J11" s="12"/>
      <c r="K11" s="10"/>
      <c r="L11" s="12"/>
      <c r="M11" s="12"/>
      <c r="N11" s="10"/>
      <c r="O11" s="12"/>
      <c r="P11" s="12"/>
      <c r="Q11" s="10"/>
      <c r="R11" s="12"/>
      <c r="S11" s="12"/>
      <c r="T11" s="10"/>
      <c r="U11" s="12"/>
      <c r="V11" s="12"/>
      <c r="W11" s="10"/>
      <c r="X11" s="12">
        <v>0.97499999999999998</v>
      </c>
      <c r="Y11" s="12">
        <v>2.2799999999999998</v>
      </c>
      <c r="Z11" s="10">
        <v>3.2549999999999999</v>
      </c>
      <c r="AA11" s="12">
        <v>0</v>
      </c>
      <c r="AB11" s="12">
        <v>0</v>
      </c>
      <c r="AC11" s="10">
        <v>0</v>
      </c>
      <c r="AD11" s="18" t="s">
        <v>3561</v>
      </c>
      <c r="AE11" s="18" t="s">
        <v>3561</v>
      </c>
      <c r="AF11" s="10">
        <v>0</v>
      </c>
    </row>
    <row r="12" spans="1:32" ht="16.5" x14ac:dyDescent="0.3">
      <c r="A12" s="64" t="str">
        <f>INDEX(admin_boundaries!C:C,MATCH(region_8!C12,admin_boundaries!A:A,0))</f>
        <v>PH083714000</v>
      </c>
      <c r="B12" s="64" t="str">
        <f>INDEX(admin_boundaries!E:E,MATCH(region_8!D12,admin_boundaries!D:D,0))</f>
        <v>PH083700000</v>
      </c>
      <c r="C12" s="64" t="str">
        <f t="shared" si="0"/>
        <v>LEYTECapoocan</v>
      </c>
      <c r="D12" s="63" t="s">
        <v>3708</v>
      </c>
      <c r="E12" s="55" t="s">
        <v>899</v>
      </c>
      <c r="F12" s="12"/>
      <c r="G12" s="12"/>
      <c r="I12" s="12"/>
      <c r="J12" s="12"/>
      <c r="K12" s="10"/>
      <c r="L12" s="12"/>
      <c r="M12" s="12"/>
      <c r="N12" s="10"/>
      <c r="O12" s="12"/>
      <c r="P12" s="12"/>
      <c r="Q12" s="10"/>
      <c r="R12" s="12"/>
      <c r="S12" s="12"/>
      <c r="T12" s="10"/>
      <c r="U12" s="12"/>
      <c r="V12" s="12"/>
      <c r="W12" s="10"/>
      <c r="X12" s="12" t="s">
        <v>3561</v>
      </c>
      <c r="Y12" s="12" t="s">
        <v>3561</v>
      </c>
      <c r="Z12" s="10">
        <v>0</v>
      </c>
      <c r="AA12" s="12">
        <v>588</v>
      </c>
      <c r="AB12" s="12">
        <v>0</v>
      </c>
      <c r="AC12" s="10">
        <v>588</v>
      </c>
      <c r="AD12" s="18">
        <v>0</v>
      </c>
      <c r="AE12" s="18">
        <v>490</v>
      </c>
      <c r="AF12" s="10">
        <v>490</v>
      </c>
    </row>
    <row r="13" spans="1:32" ht="16.5" x14ac:dyDescent="0.3">
      <c r="A13" s="64" t="str">
        <f>INDEX(admin_boundaries!C:C,MATCH(region_8!C13,admin_boundaries!A:A,0))</f>
        <v>PH083717000</v>
      </c>
      <c r="B13" s="64" t="str">
        <f>INDEX(admin_boundaries!E:E,MATCH(region_8!D13,admin_boundaries!D:D,0))</f>
        <v>PH083700000</v>
      </c>
      <c r="C13" s="64" t="str">
        <f t="shared" si="0"/>
        <v>LEYTEDagami</v>
      </c>
      <c r="D13" s="63" t="s">
        <v>3708</v>
      </c>
      <c r="E13" s="51" t="s">
        <v>1182</v>
      </c>
      <c r="F13" s="12">
        <v>400</v>
      </c>
      <c r="G13" s="12">
        <v>0</v>
      </c>
      <c r="H13" s="10">
        <v>400</v>
      </c>
      <c r="I13" s="12"/>
      <c r="J13" s="12"/>
      <c r="K13" s="10">
        <v>0</v>
      </c>
      <c r="L13" s="12"/>
      <c r="M13" s="12"/>
      <c r="N13" s="10">
        <v>0</v>
      </c>
      <c r="O13" s="12"/>
      <c r="P13" s="12"/>
      <c r="Q13" s="10">
        <v>0</v>
      </c>
      <c r="R13" s="12" t="s">
        <v>3561</v>
      </c>
      <c r="S13" s="12" t="s">
        <v>3561</v>
      </c>
      <c r="T13" s="10">
        <v>0</v>
      </c>
      <c r="U13" s="12"/>
      <c r="V13" s="12"/>
      <c r="W13" s="10">
        <v>0</v>
      </c>
      <c r="X13" s="12">
        <v>35</v>
      </c>
      <c r="Y13" s="12">
        <v>240.555555555555</v>
      </c>
      <c r="Z13" s="10">
        <v>275.55555555555497</v>
      </c>
      <c r="AA13" s="12">
        <v>358</v>
      </c>
      <c r="AB13" s="12">
        <v>0</v>
      </c>
      <c r="AC13" s="10">
        <v>358</v>
      </c>
      <c r="AD13" s="18">
        <v>0</v>
      </c>
      <c r="AE13" s="18">
        <v>497</v>
      </c>
      <c r="AF13" s="10">
        <v>497</v>
      </c>
    </row>
    <row r="14" spans="1:32" ht="16.5" x14ac:dyDescent="0.3">
      <c r="A14" s="64" t="str">
        <f>INDEX(admin_boundaries!C:C,MATCH(region_8!C14,admin_boundaries!A:A,0))</f>
        <v>PH083718000</v>
      </c>
      <c r="B14" s="64" t="str">
        <f>INDEX(admin_boundaries!E:E,MATCH(region_8!D14,admin_boundaries!D:D,0))</f>
        <v>PH083700000</v>
      </c>
      <c r="C14" s="64" t="str">
        <f t="shared" si="0"/>
        <v>LEYTEDulag</v>
      </c>
      <c r="D14" s="63" t="s">
        <v>3708</v>
      </c>
      <c r="E14" s="51" t="s">
        <v>1304</v>
      </c>
      <c r="F14" s="12">
        <v>2405</v>
      </c>
      <c r="G14" s="12">
        <v>0</v>
      </c>
      <c r="H14" s="10">
        <v>2405</v>
      </c>
      <c r="I14" s="12"/>
      <c r="J14" s="12"/>
      <c r="K14" s="10">
        <v>0</v>
      </c>
      <c r="L14" s="12"/>
      <c r="M14" s="12"/>
      <c r="N14" s="10">
        <v>0</v>
      </c>
      <c r="O14" s="12"/>
      <c r="P14" s="12"/>
      <c r="Q14" s="10">
        <v>0</v>
      </c>
      <c r="R14" s="12" t="s">
        <v>3561</v>
      </c>
      <c r="S14" s="12" t="s">
        <v>3561</v>
      </c>
      <c r="T14" s="10">
        <v>0</v>
      </c>
      <c r="U14" s="12"/>
      <c r="V14" s="12"/>
      <c r="W14" s="10">
        <v>0</v>
      </c>
      <c r="X14" s="12">
        <v>0</v>
      </c>
      <c r="Y14" s="12">
        <v>744</v>
      </c>
      <c r="Z14" s="10">
        <v>744</v>
      </c>
      <c r="AA14" s="12">
        <v>925</v>
      </c>
      <c r="AB14" s="12">
        <v>231</v>
      </c>
      <c r="AC14" s="10">
        <v>1156</v>
      </c>
      <c r="AD14" s="18">
        <v>1.72</v>
      </c>
      <c r="AE14" s="18">
        <v>58.28</v>
      </c>
      <c r="AF14" s="10">
        <v>60</v>
      </c>
    </row>
    <row r="15" spans="1:32" ht="16.5" x14ac:dyDescent="0.3">
      <c r="A15" s="64" t="str">
        <f>INDEX(admin_boundaries!C:C,MATCH(region_8!C15,admin_boundaries!A:A,0))</f>
        <v>PH083722000</v>
      </c>
      <c r="B15" s="64" t="str">
        <f>INDEX(admin_boundaries!E:E,MATCH(region_8!D15,admin_boundaries!D:D,0))</f>
        <v>PH083700000</v>
      </c>
      <c r="C15" s="64" t="str">
        <f t="shared" si="0"/>
        <v>LEYTEIsabel</v>
      </c>
      <c r="D15" s="63" t="s">
        <v>3708</v>
      </c>
      <c r="E15" s="51" t="s">
        <v>1537</v>
      </c>
      <c r="F15" s="12">
        <v>4.75</v>
      </c>
      <c r="G15" s="12">
        <v>0</v>
      </c>
      <c r="H15" s="10">
        <v>4.75</v>
      </c>
      <c r="I15" s="12"/>
      <c r="J15" s="12"/>
      <c r="K15" s="10">
        <v>0</v>
      </c>
      <c r="L15" s="12"/>
      <c r="M15" s="12"/>
      <c r="N15" s="10">
        <v>0</v>
      </c>
      <c r="O15" s="12"/>
      <c r="P15" s="12"/>
      <c r="Q15" s="10">
        <v>0</v>
      </c>
      <c r="R15" s="12" t="s">
        <v>3561</v>
      </c>
      <c r="S15" s="12" t="s">
        <v>3561</v>
      </c>
      <c r="T15" s="10">
        <v>0</v>
      </c>
      <c r="U15" s="12"/>
      <c r="V15" s="12"/>
      <c r="W15" s="10">
        <v>0</v>
      </c>
      <c r="X15" s="12" t="s">
        <v>3561</v>
      </c>
      <c r="Y15" s="12" t="s">
        <v>3561</v>
      </c>
      <c r="Z15" s="10">
        <v>0</v>
      </c>
      <c r="AA15" s="12">
        <v>51</v>
      </c>
      <c r="AB15" s="12">
        <v>0</v>
      </c>
      <c r="AC15" s="10">
        <v>51</v>
      </c>
      <c r="AD15" s="18" t="s">
        <v>3561</v>
      </c>
      <c r="AE15" s="18" t="s">
        <v>3561</v>
      </c>
      <c r="AF15" s="10">
        <v>0</v>
      </c>
    </row>
    <row r="16" spans="1:32" ht="16.5" x14ac:dyDescent="0.3">
      <c r="A16" s="64" t="str">
        <f>INDEX(admin_boundaries!C:C,MATCH(region_8!C16,admin_boundaries!A:A,0))</f>
        <v>PH083721000</v>
      </c>
      <c r="B16" s="64" t="str">
        <f>INDEX(admin_boundaries!E:E,MATCH(region_8!D16,admin_boundaries!D:D,0))</f>
        <v>PH083700000</v>
      </c>
      <c r="C16" s="64" t="str">
        <f t="shared" si="0"/>
        <v>LEYTEInopacan</v>
      </c>
      <c r="D16" s="63" t="s">
        <v>3708</v>
      </c>
      <c r="E16" s="51" t="s">
        <v>1527</v>
      </c>
      <c r="F16" s="12"/>
      <c r="G16" s="12"/>
      <c r="I16" s="12"/>
      <c r="J16" s="12"/>
      <c r="K16" s="10"/>
      <c r="L16" s="12"/>
      <c r="M16" s="12"/>
      <c r="N16" s="10"/>
      <c r="O16" s="12"/>
      <c r="P16" s="12"/>
      <c r="Q16" s="10"/>
      <c r="R16" s="12"/>
      <c r="S16" s="12"/>
      <c r="T16" s="10"/>
      <c r="U16" s="12"/>
      <c r="V16" s="12"/>
      <c r="W16" s="10"/>
      <c r="X16" s="12">
        <v>0</v>
      </c>
      <c r="Y16" s="12">
        <v>44</v>
      </c>
      <c r="Z16" s="10">
        <v>44</v>
      </c>
      <c r="AA16" s="12">
        <v>169</v>
      </c>
      <c r="AB16" s="12">
        <v>0</v>
      </c>
      <c r="AC16" s="10">
        <v>169</v>
      </c>
      <c r="AD16" s="18" t="s">
        <v>3561</v>
      </c>
      <c r="AE16" s="18" t="s">
        <v>3561</v>
      </c>
      <c r="AF16" s="10">
        <v>0</v>
      </c>
    </row>
    <row r="17" spans="1:32" ht="16.5" x14ac:dyDescent="0.3">
      <c r="A17" s="64" t="str">
        <f>INDEX(admin_boundaries!C:C,MATCH(region_8!C17,admin_boundaries!A:A,0))</f>
        <v>PH083723000</v>
      </c>
      <c r="B17" s="64" t="str">
        <f>INDEX(admin_boundaries!E:E,MATCH(region_8!D17,admin_boundaries!D:D,0))</f>
        <v>PH083700000</v>
      </c>
      <c r="C17" s="64" t="str">
        <f t="shared" si="0"/>
        <v>LEYTEJaro</v>
      </c>
      <c r="D17" s="63" t="s">
        <v>3708</v>
      </c>
      <c r="E17" s="51" t="s">
        <v>1564</v>
      </c>
      <c r="F17" s="12">
        <v>765.25</v>
      </c>
      <c r="G17" s="12">
        <v>0</v>
      </c>
      <c r="H17" s="10">
        <v>765.25</v>
      </c>
      <c r="I17" s="12"/>
      <c r="J17" s="12"/>
      <c r="K17" s="10">
        <v>0</v>
      </c>
      <c r="L17" s="12"/>
      <c r="M17" s="12"/>
      <c r="N17" s="10">
        <v>0</v>
      </c>
      <c r="O17" s="12"/>
      <c r="P17" s="12"/>
      <c r="Q17" s="10">
        <v>0</v>
      </c>
      <c r="R17" s="12" t="s">
        <v>3561</v>
      </c>
      <c r="S17" s="12" t="s">
        <v>3561</v>
      </c>
      <c r="T17" s="10">
        <v>0</v>
      </c>
      <c r="U17" s="12"/>
      <c r="V17" s="12"/>
      <c r="W17" s="10">
        <v>0</v>
      </c>
      <c r="X17" s="12">
        <v>0</v>
      </c>
      <c r="Y17" s="12">
        <v>61</v>
      </c>
      <c r="Z17" s="10">
        <v>61</v>
      </c>
      <c r="AA17" s="12">
        <v>0</v>
      </c>
      <c r="AB17" s="12">
        <v>0</v>
      </c>
      <c r="AC17" s="10">
        <v>0</v>
      </c>
      <c r="AD17" s="18">
        <v>0</v>
      </c>
      <c r="AE17" s="18">
        <v>247</v>
      </c>
      <c r="AF17" s="10">
        <v>247</v>
      </c>
    </row>
    <row r="18" spans="1:32" ht="16.5" x14ac:dyDescent="0.3">
      <c r="A18" s="64" t="str">
        <f>INDEX(admin_boundaries!C:C,MATCH(region_8!C18,admin_boundaries!A:A,0))</f>
        <v>PH083724000</v>
      </c>
      <c r="B18" s="64" t="str">
        <f>INDEX(admin_boundaries!E:E,MATCH(region_8!D18,admin_boundaries!D:D,0))</f>
        <v>PH083700000</v>
      </c>
      <c r="C18" s="64" t="str">
        <f t="shared" si="0"/>
        <v>LEYTEJavier</v>
      </c>
      <c r="D18" s="63" t="s">
        <v>3708</v>
      </c>
      <c r="E18" s="51" t="s">
        <v>1568</v>
      </c>
      <c r="F18" s="12"/>
      <c r="G18" s="12"/>
      <c r="I18" s="12"/>
      <c r="J18" s="12"/>
      <c r="K18" s="10"/>
      <c r="L18" s="12"/>
      <c r="M18" s="12"/>
      <c r="N18" s="10"/>
      <c r="O18" s="12"/>
      <c r="P18" s="12"/>
      <c r="Q18" s="10"/>
      <c r="R18" s="12"/>
      <c r="S18" s="12"/>
      <c r="T18" s="10"/>
      <c r="U18" s="12"/>
      <c r="V18" s="12"/>
      <c r="W18" s="10"/>
      <c r="X18" s="12">
        <v>834.11</v>
      </c>
      <c r="Y18" s="12">
        <v>1420</v>
      </c>
      <c r="Z18" s="10">
        <v>2254.11</v>
      </c>
      <c r="AA18" s="12">
        <v>481</v>
      </c>
      <c r="AB18" s="12">
        <v>0</v>
      </c>
      <c r="AC18" s="10">
        <v>481</v>
      </c>
      <c r="AD18" s="18">
        <v>34</v>
      </c>
      <c r="AE18" s="18">
        <v>0</v>
      </c>
      <c r="AF18" s="10">
        <v>34</v>
      </c>
    </row>
    <row r="19" spans="1:32" ht="16.5" x14ac:dyDescent="0.3">
      <c r="A19" s="64" t="str">
        <f>INDEX(admin_boundaries!C:C,MATCH(region_8!C19,admin_boundaries!A:A,0))</f>
        <v>PH083725000</v>
      </c>
      <c r="B19" s="64" t="str">
        <f>INDEX(admin_boundaries!E:E,MATCH(region_8!D19,admin_boundaries!D:D,0))</f>
        <v>PH083700000</v>
      </c>
      <c r="C19" s="64" t="str">
        <f t="shared" si="0"/>
        <v>LEYTEJulita</v>
      </c>
      <c r="D19" s="63" t="s">
        <v>3708</v>
      </c>
      <c r="E19" s="51" t="s">
        <v>1598</v>
      </c>
      <c r="F19" s="12">
        <v>765.25</v>
      </c>
      <c r="G19" s="12">
        <v>488.3</v>
      </c>
      <c r="H19" s="10">
        <v>1253.55</v>
      </c>
      <c r="I19" s="12"/>
      <c r="J19" s="12"/>
      <c r="K19" s="10">
        <v>0</v>
      </c>
      <c r="L19" s="12"/>
      <c r="M19" s="12"/>
      <c r="N19" s="10">
        <v>0</v>
      </c>
      <c r="O19" s="12"/>
      <c r="P19" s="12"/>
      <c r="Q19" s="10">
        <v>0</v>
      </c>
      <c r="R19" s="12" t="s">
        <v>3561</v>
      </c>
      <c r="S19" s="12" t="s">
        <v>3561</v>
      </c>
      <c r="T19" s="10">
        <v>0</v>
      </c>
      <c r="U19" s="12"/>
      <c r="V19" s="12"/>
      <c r="W19" s="10">
        <v>0</v>
      </c>
      <c r="X19" s="12" t="s">
        <v>3561</v>
      </c>
      <c r="Y19" s="12" t="s">
        <v>3561</v>
      </c>
      <c r="Z19" s="10">
        <v>0</v>
      </c>
      <c r="AA19" s="12">
        <v>0</v>
      </c>
      <c r="AB19" s="12">
        <v>0</v>
      </c>
      <c r="AC19" s="10">
        <v>0</v>
      </c>
      <c r="AD19" s="18" t="s">
        <v>3561</v>
      </c>
      <c r="AE19" s="18" t="s">
        <v>3561</v>
      </c>
      <c r="AF19" s="10">
        <v>0</v>
      </c>
    </row>
    <row r="20" spans="1:32" ht="16.5" x14ac:dyDescent="0.3">
      <c r="A20" s="64" t="str">
        <f>INDEX(admin_boundaries!C:C,MATCH(region_8!C20,admin_boundaries!A:A,0))</f>
        <v>PH083726000</v>
      </c>
      <c r="B20" s="64" t="str">
        <f>INDEX(admin_boundaries!E:E,MATCH(region_8!D20,admin_boundaries!D:D,0))</f>
        <v>PH083700000</v>
      </c>
      <c r="C20" s="64" t="str">
        <f t="shared" si="0"/>
        <v>LEYTEKananga</v>
      </c>
      <c r="D20" s="63" t="s">
        <v>3708</v>
      </c>
      <c r="E20" s="51" t="s">
        <v>1625</v>
      </c>
      <c r="F20" s="12">
        <v>425</v>
      </c>
      <c r="G20" s="12">
        <v>0</v>
      </c>
      <c r="H20" s="10">
        <v>425</v>
      </c>
      <c r="I20" s="12">
        <v>15</v>
      </c>
      <c r="J20" s="12"/>
      <c r="K20" s="10">
        <v>15</v>
      </c>
      <c r="L20" s="12"/>
      <c r="M20" s="12"/>
      <c r="N20" s="10">
        <v>0</v>
      </c>
      <c r="O20" s="12"/>
      <c r="P20" s="12"/>
      <c r="Q20" s="10">
        <v>0</v>
      </c>
      <c r="R20" s="12" t="s">
        <v>3561</v>
      </c>
      <c r="S20" s="12" t="s">
        <v>3561</v>
      </c>
      <c r="T20" s="10">
        <v>0</v>
      </c>
      <c r="U20" s="12"/>
      <c r="V20" s="12"/>
      <c r="W20" s="10">
        <v>0</v>
      </c>
      <c r="X20" s="12" t="s">
        <v>3561</v>
      </c>
      <c r="Y20" s="12" t="s">
        <v>3561</v>
      </c>
      <c r="Z20" s="10">
        <v>0</v>
      </c>
      <c r="AA20" s="12">
        <v>100</v>
      </c>
      <c r="AB20" s="12">
        <v>100</v>
      </c>
      <c r="AC20" s="10">
        <v>200</v>
      </c>
      <c r="AD20" s="18">
        <v>0</v>
      </c>
      <c r="AE20" s="18">
        <v>434</v>
      </c>
      <c r="AF20" s="10">
        <v>434</v>
      </c>
    </row>
    <row r="21" spans="1:32" ht="16.5" x14ac:dyDescent="0.3">
      <c r="A21" s="64" t="str">
        <f>INDEX(admin_boundaries!C:C,MATCH(region_8!C21,admin_boundaries!A:A,0))</f>
        <v>PH083719000</v>
      </c>
      <c r="B21" s="64" t="str">
        <f>INDEX(admin_boundaries!E:E,MATCH(region_8!D21,admin_boundaries!D:D,0))</f>
        <v>PH083700000</v>
      </c>
      <c r="C21" s="64" t="str">
        <f t="shared" si="0"/>
        <v>LEYTEHilongos</v>
      </c>
      <c r="D21" s="63" t="s">
        <v>3708</v>
      </c>
      <c r="E21" s="51" t="s">
        <v>1472</v>
      </c>
      <c r="F21" s="12"/>
      <c r="G21" s="12"/>
      <c r="I21" s="12"/>
      <c r="J21" s="12"/>
      <c r="K21" s="10"/>
      <c r="L21" s="12"/>
      <c r="M21" s="12"/>
      <c r="N21" s="10"/>
      <c r="O21" s="12"/>
      <c r="P21" s="12"/>
      <c r="Q21" s="10"/>
      <c r="R21" s="12"/>
      <c r="S21" s="12"/>
      <c r="T21" s="10"/>
      <c r="U21" s="12"/>
      <c r="V21" s="12"/>
      <c r="W21" s="10"/>
      <c r="X21" s="12"/>
      <c r="Y21" s="12"/>
      <c r="Z21" s="10"/>
      <c r="AA21" s="12">
        <v>487</v>
      </c>
      <c r="AB21" s="12">
        <v>191</v>
      </c>
      <c r="AC21" s="10">
        <v>678</v>
      </c>
      <c r="AD21" s="18">
        <v>495.75</v>
      </c>
      <c r="AE21" s="18">
        <v>1.25</v>
      </c>
      <c r="AF21" s="10">
        <v>497</v>
      </c>
    </row>
    <row r="22" spans="1:32" ht="16.5" x14ac:dyDescent="0.3">
      <c r="A22" s="64" t="str">
        <f>INDEX(admin_boundaries!C:C,MATCH(region_8!C22,admin_boundaries!A:A,0))</f>
        <v>PH083720000</v>
      </c>
      <c r="B22" s="64" t="str">
        <f>INDEX(admin_boundaries!E:E,MATCH(region_8!D22,admin_boundaries!D:D,0))</f>
        <v>PH083700000</v>
      </c>
      <c r="C22" s="64" t="str">
        <f t="shared" si="0"/>
        <v>LEYTEHindang</v>
      </c>
      <c r="D22" s="63" t="s">
        <v>3708</v>
      </c>
      <c r="E22" s="51" t="s">
        <v>1478</v>
      </c>
      <c r="F22" s="12"/>
      <c r="G22" s="12"/>
      <c r="I22" s="12"/>
      <c r="J22" s="12"/>
      <c r="K22" s="10"/>
      <c r="L22" s="12"/>
      <c r="M22" s="12"/>
      <c r="N22" s="10"/>
      <c r="O22" s="12"/>
      <c r="P22" s="12"/>
      <c r="Q22" s="10"/>
      <c r="R22" s="12"/>
      <c r="S22" s="12"/>
      <c r="T22" s="10"/>
      <c r="U22" s="12"/>
      <c r="V22" s="12"/>
      <c r="W22" s="10"/>
      <c r="X22" s="12"/>
      <c r="Y22" s="12"/>
      <c r="Z22" s="10"/>
      <c r="AA22" s="12">
        <v>23</v>
      </c>
      <c r="AB22" s="12">
        <v>0</v>
      </c>
      <c r="AC22" s="10">
        <v>23</v>
      </c>
      <c r="AD22" s="18" t="s">
        <v>3561</v>
      </c>
      <c r="AE22" s="18" t="s">
        <v>3561</v>
      </c>
      <c r="AF22" s="10">
        <v>0</v>
      </c>
    </row>
    <row r="23" spans="1:32" ht="16.5" x14ac:dyDescent="0.3">
      <c r="A23" s="64" t="str">
        <f>INDEX(admin_boundaries!C:C,MATCH(region_8!C23,admin_boundaries!A:A,0))</f>
        <v>PH083728000</v>
      </c>
      <c r="B23" s="64" t="str">
        <f>INDEX(admin_boundaries!E:E,MATCH(region_8!D23,admin_boundaries!D:D,0))</f>
        <v>PH083700000</v>
      </c>
      <c r="C23" s="64" t="str">
        <f t="shared" si="0"/>
        <v>LEYTELa Paz</v>
      </c>
      <c r="D23" s="63" t="s">
        <v>3708</v>
      </c>
      <c r="E23" s="51" t="s">
        <v>1675</v>
      </c>
      <c r="F23" s="12">
        <v>141</v>
      </c>
      <c r="G23" s="12">
        <v>600</v>
      </c>
      <c r="H23" s="10">
        <v>741</v>
      </c>
      <c r="I23" s="12"/>
      <c r="J23" s="12"/>
      <c r="K23" s="10">
        <v>0</v>
      </c>
      <c r="L23" s="12"/>
      <c r="M23" s="12"/>
      <c r="N23" s="10">
        <v>0</v>
      </c>
      <c r="O23" s="12"/>
      <c r="P23" s="12"/>
      <c r="Q23" s="10">
        <v>0</v>
      </c>
      <c r="R23" s="12" t="s">
        <v>3561</v>
      </c>
      <c r="S23" s="12" t="s">
        <v>3561</v>
      </c>
      <c r="T23" s="10">
        <v>0</v>
      </c>
      <c r="U23" s="12"/>
      <c r="V23" s="12"/>
      <c r="W23" s="10">
        <v>0</v>
      </c>
      <c r="X23" s="12">
        <v>12.05</v>
      </c>
      <c r="Y23" s="12">
        <v>72.2</v>
      </c>
      <c r="Z23" s="10">
        <v>84.25</v>
      </c>
      <c r="AA23" s="12">
        <v>200</v>
      </c>
      <c r="AB23" s="12">
        <v>0</v>
      </c>
      <c r="AC23" s="10">
        <v>200</v>
      </c>
      <c r="AD23" s="18">
        <v>0</v>
      </c>
      <c r="AE23" s="18">
        <v>4</v>
      </c>
      <c r="AF23" s="10">
        <v>4</v>
      </c>
    </row>
    <row r="24" spans="1:32" ht="16.5" x14ac:dyDescent="0.3">
      <c r="A24" s="64" t="str">
        <f>INDEX(admin_boundaries!C:C,MATCH(region_8!C24,admin_boundaries!A:A,0))</f>
        <v>PH083729000</v>
      </c>
      <c r="B24" s="64" t="str">
        <f>INDEX(admin_boundaries!E:E,MATCH(region_8!D24,admin_boundaries!D:D,0))</f>
        <v>PH083700000</v>
      </c>
      <c r="C24" s="64" t="str">
        <f t="shared" si="0"/>
        <v>LEYTELeyte</v>
      </c>
      <c r="D24" s="63" t="s">
        <v>3708</v>
      </c>
      <c r="E24" s="55" t="s">
        <v>108</v>
      </c>
      <c r="F24" s="12">
        <v>196</v>
      </c>
      <c r="G24" s="12">
        <v>106</v>
      </c>
      <c r="H24" s="10">
        <v>302</v>
      </c>
      <c r="I24" s="12"/>
      <c r="J24" s="12"/>
      <c r="K24" s="10">
        <v>0</v>
      </c>
      <c r="L24" s="12"/>
      <c r="M24" s="12"/>
      <c r="N24" s="10">
        <v>0</v>
      </c>
      <c r="O24" s="12"/>
      <c r="P24" s="12"/>
      <c r="Q24" s="10">
        <v>0</v>
      </c>
      <c r="R24" s="12" t="s">
        <v>3561</v>
      </c>
      <c r="S24" s="12" t="s">
        <v>3561</v>
      </c>
      <c r="T24" s="10">
        <v>0</v>
      </c>
      <c r="U24" s="12"/>
      <c r="V24" s="12"/>
      <c r="W24" s="10">
        <v>0</v>
      </c>
      <c r="X24" s="12" t="s">
        <v>3561</v>
      </c>
      <c r="Y24" s="12" t="s">
        <v>3561</v>
      </c>
      <c r="Z24" s="10">
        <v>0</v>
      </c>
      <c r="AA24" s="12">
        <v>379</v>
      </c>
      <c r="AB24" s="12">
        <v>0</v>
      </c>
      <c r="AC24" s="10">
        <v>379</v>
      </c>
      <c r="AD24" s="18">
        <v>28</v>
      </c>
      <c r="AE24" s="18">
        <v>0</v>
      </c>
      <c r="AF24" s="10">
        <v>28</v>
      </c>
    </row>
    <row r="25" spans="1:32" ht="16.5" x14ac:dyDescent="0.3">
      <c r="A25" s="64" t="str">
        <f>INDEX(admin_boundaries!C:C,MATCH(region_8!C25,admin_boundaries!A:A,0))</f>
        <v>PH083730000</v>
      </c>
      <c r="B25" s="64" t="str">
        <f>INDEX(admin_boundaries!E:E,MATCH(region_8!D25,admin_boundaries!D:D,0))</f>
        <v>PH083700000</v>
      </c>
      <c r="C25" s="64" t="str">
        <f t="shared" si="0"/>
        <v>LEYTEMacarthur</v>
      </c>
      <c r="D25" s="63" t="s">
        <v>3708</v>
      </c>
      <c r="E25" s="55" t="s">
        <v>1919</v>
      </c>
      <c r="F25" s="12">
        <v>704</v>
      </c>
      <c r="G25" s="12">
        <v>0</v>
      </c>
      <c r="H25" s="10">
        <v>704</v>
      </c>
      <c r="I25" s="12"/>
      <c r="J25" s="12"/>
      <c r="K25" s="10">
        <v>0</v>
      </c>
      <c r="L25" s="12"/>
      <c r="M25" s="12"/>
      <c r="N25" s="10">
        <v>0</v>
      </c>
      <c r="O25" s="12"/>
      <c r="P25" s="12"/>
      <c r="Q25" s="10">
        <v>0</v>
      </c>
      <c r="R25" s="12" t="s">
        <v>3561</v>
      </c>
      <c r="S25" s="12" t="s">
        <v>3561</v>
      </c>
      <c r="T25" s="10">
        <v>0</v>
      </c>
      <c r="U25" s="12"/>
      <c r="V25" s="12"/>
      <c r="W25" s="10">
        <v>0</v>
      </c>
      <c r="X25" s="12">
        <v>0</v>
      </c>
      <c r="Y25" s="12">
        <v>300</v>
      </c>
      <c r="Z25" s="10">
        <v>300</v>
      </c>
      <c r="AA25" s="12">
        <v>300</v>
      </c>
      <c r="AB25" s="12">
        <v>0</v>
      </c>
      <c r="AC25" s="10">
        <v>300</v>
      </c>
      <c r="AD25" s="18" t="s">
        <v>3561</v>
      </c>
      <c r="AE25" s="18" t="s">
        <v>3561</v>
      </c>
      <c r="AF25" s="10">
        <v>0</v>
      </c>
    </row>
    <row r="26" spans="1:32" ht="16.5" x14ac:dyDescent="0.3">
      <c r="A26" s="64" t="str">
        <f>INDEX(admin_boundaries!C:C,MATCH(region_8!C26,admin_boundaries!A:A,0))</f>
        <v>PH083731000</v>
      </c>
      <c r="B26" s="64" t="str">
        <f>INDEX(admin_boundaries!E:E,MATCH(region_8!D26,admin_boundaries!D:D,0))</f>
        <v>PH083700000</v>
      </c>
      <c r="C26" s="64" t="str">
        <f t="shared" si="0"/>
        <v>LEYTEMahaplag</v>
      </c>
      <c r="D26" s="63" t="s">
        <v>3708</v>
      </c>
      <c r="E26" s="51" t="s">
        <v>1963</v>
      </c>
      <c r="F26" s="12"/>
      <c r="G26" s="12"/>
      <c r="I26" s="12"/>
      <c r="J26" s="12"/>
      <c r="K26" s="10"/>
      <c r="L26" s="12"/>
      <c r="M26" s="12"/>
      <c r="N26" s="10"/>
      <c r="O26" s="12"/>
      <c r="P26" s="12"/>
      <c r="Q26" s="10"/>
      <c r="R26" s="12"/>
      <c r="S26" s="12"/>
      <c r="T26" s="10"/>
      <c r="U26" s="12"/>
      <c r="V26" s="12"/>
      <c r="W26" s="10"/>
      <c r="X26" s="12"/>
      <c r="Y26" s="12"/>
      <c r="Z26" s="10"/>
      <c r="AA26" s="12">
        <v>15</v>
      </c>
      <c r="AB26" s="12">
        <v>0</v>
      </c>
      <c r="AC26" s="10">
        <v>15</v>
      </c>
      <c r="AD26" s="18" t="s">
        <v>3561</v>
      </c>
      <c r="AE26" s="18" t="s">
        <v>3561</v>
      </c>
      <c r="AF26" s="10">
        <v>0</v>
      </c>
    </row>
    <row r="27" spans="1:32" ht="16.5" x14ac:dyDescent="0.3">
      <c r="A27" s="64" t="str">
        <f>INDEX(admin_boundaries!C:C,MATCH(region_8!C27,admin_boundaries!A:A,0))</f>
        <v>PH083733000</v>
      </c>
      <c r="B27" s="64" t="str">
        <f>INDEX(admin_boundaries!E:E,MATCH(region_8!D27,admin_boundaries!D:D,0))</f>
        <v>PH083700000</v>
      </c>
      <c r="C27" s="64" t="str">
        <f t="shared" si="0"/>
        <v>LEYTEMatag-ob</v>
      </c>
      <c r="D27" s="63" t="s">
        <v>3708</v>
      </c>
      <c r="E27" s="51" t="s">
        <v>3700</v>
      </c>
      <c r="F27" s="12"/>
      <c r="G27" s="12"/>
      <c r="I27" s="12">
        <v>5</v>
      </c>
      <c r="J27" s="12"/>
      <c r="K27" s="10">
        <v>5</v>
      </c>
      <c r="L27" s="12"/>
      <c r="M27" s="12"/>
      <c r="N27" s="10"/>
      <c r="O27" s="12"/>
      <c r="P27" s="12"/>
      <c r="Q27" s="10"/>
      <c r="R27" s="12" t="s">
        <v>3561</v>
      </c>
      <c r="S27" s="12" t="s">
        <v>3561</v>
      </c>
      <c r="T27" s="10"/>
      <c r="U27" s="12"/>
      <c r="V27" s="12"/>
      <c r="W27" s="10"/>
      <c r="X27" s="12">
        <v>0</v>
      </c>
      <c r="Y27" s="12">
        <v>1426.4</v>
      </c>
      <c r="Z27" s="10">
        <v>1426.4</v>
      </c>
      <c r="AA27" s="12">
        <v>426</v>
      </c>
      <c r="AB27" s="12">
        <v>0</v>
      </c>
      <c r="AC27" s="10">
        <v>426</v>
      </c>
      <c r="AD27" s="18" t="s">
        <v>3561</v>
      </c>
      <c r="AE27" s="18" t="s">
        <v>3561</v>
      </c>
      <c r="AF27" s="10">
        <v>0</v>
      </c>
    </row>
    <row r="28" spans="1:32" ht="16.5" x14ac:dyDescent="0.3">
      <c r="A28" s="64" t="str">
        <f>INDEX(admin_boundaries!C:C,MATCH(region_8!C28,admin_boundaries!A:A,0))</f>
        <v>PH083735000</v>
      </c>
      <c r="B28" s="64" t="str">
        <f>INDEX(admin_boundaries!E:E,MATCH(region_8!D28,admin_boundaries!D:D,0))</f>
        <v>PH083700000</v>
      </c>
      <c r="C28" s="64" t="str">
        <f t="shared" si="0"/>
        <v>LEYTEMayorga</v>
      </c>
      <c r="D28" s="63" t="s">
        <v>3708</v>
      </c>
      <c r="E28" s="51" t="s">
        <v>2135</v>
      </c>
      <c r="F28" s="12">
        <v>1514.95</v>
      </c>
      <c r="G28" s="12">
        <v>0</v>
      </c>
      <c r="H28" s="10">
        <v>1514.95</v>
      </c>
      <c r="I28" s="12"/>
      <c r="J28" s="12"/>
      <c r="K28" s="10">
        <v>0</v>
      </c>
      <c r="L28" s="12"/>
      <c r="M28" s="12"/>
      <c r="N28" s="10">
        <v>0</v>
      </c>
      <c r="O28" s="12"/>
      <c r="P28" s="12"/>
      <c r="Q28" s="10">
        <v>0</v>
      </c>
      <c r="R28" s="12" t="s">
        <v>3561</v>
      </c>
      <c r="S28" s="12" t="s">
        <v>3561</v>
      </c>
      <c r="T28" s="10">
        <v>0</v>
      </c>
      <c r="U28" s="12"/>
      <c r="V28" s="12"/>
      <c r="W28" s="10">
        <v>0</v>
      </c>
      <c r="X28" s="12">
        <v>89</v>
      </c>
      <c r="Y28" s="12">
        <v>214</v>
      </c>
      <c r="Z28" s="10">
        <v>303</v>
      </c>
      <c r="AA28" s="12">
        <v>500</v>
      </c>
      <c r="AB28" s="12">
        <v>0</v>
      </c>
      <c r="AC28" s="10">
        <v>500</v>
      </c>
      <c r="AD28" s="18">
        <v>0</v>
      </c>
      <c r="AE28" s="18">
        <v>500</v>
      </c>
      <c r="AF28" s="10">
        <v>500</v>
      </c>
    </row>
    <row r="29" spans="1:32" ht="16.5" x14ac:dyDescent="0.3">
      <c r="A29" s="64" t="str">
        <f>INDEX(admin_boundaries!C:C,MATCH(region_8!C29,admin_boundaries!A:A,0))</f>
        <v>PH083736000</v>
      </c>
      <c r="B29" s="64" t="str">
        <f>INDEX(admin_boundaries!E:E,MATCH(region_8!D29,admin_boundaries!D:D,0))</f>
        <v>PH083700000</v>
      </c>
      <c r="C29" s="64" t="str">
        <f t="shared" si="0"/>
        <v>LEYTEMerida</v>
      </c>
      <c r="D29" s="63" t="s">
        <v>3708</v>
      </c>
      <c r="E29" s="51" t="s">
        <v>2148</v>
      </c>
      <c r="F29" s="12">
        <v>284</v>
      </c>
      <c r="G29" s="12">
        <v>0</v>
      </c>
      <c r="H29" s="10">
        <v>284</v>
      </c>
      <c r="I29" s="12"/>
      <c r="J29" s="12"/>
      <c r="K29" s="10">
        <v>0</v>
      </c>
      <c r="L29" s="12"/>
      <c r="M29" s="12"/>
      <c r="N29" s="10">
        <v>0</v>
      </c>
      <c r="O29" s="12"/>
      <c r="P29" s="12"/>
      <c r="Q29" s="10">
        <v>0</v>
      </c>
      <c r="R29" s="12" t="s">
        <v>3561</v>
      </c>
      <c r="S29" s="12" t="s">
        <v>3561</v>
      </c>
      <c r="T29" s="10">
        <v>0</v>
      </c>
      <c r="U29" s="12"/>
      <c r="V29" s="12"/>
      <c r="W29" s="10">
        <v>0</v>
      </c>
      <c r="X29" s="12">
        <v>0</v>
      </c>
      <c r="Y29" s="12">
        <v>404</v>
      </c>
      <c r="Z29" s="10">
        <v>404</v>
      </c>
      <c r="AA29" s="12">
        <v>0</v>
      </c>
      <c r="AB29" s="12">
        <v>0</v>
      </c>
      <c r="AC29" s="10">
        <v>0</v>
      </c>
      <c r="AD29" s="18" t="s">
        <v>3561</v>
      </c>
      <c r="AE29" s="18" t="s">
        <v>3561</v>
      </c>
      <c r="AF29" s="10">
        <v>0</v>
      </c>
    </row>
    <row r="30" spans="1:32" ht="16.5" x14ac:dyDescent="0.3">
      <c r="A30" s="64" t="str">
        <f>INDEX(admin_boundaries!C:C,MATCH(region_8!C30,admin_boundaries!A:A,0))</f>
        <v>PH083738000</v>
      </c>
      <c r="B30" s="64" t="str">
        <f>INDEX(admin_boundaries!E:E,MATCH(region_8!D30,admin_boundaries!D:D,0))</f>
        <v>PH083700000</v>
      </c>
      <c r="C30" s="64" t="str">
        <f t="shared" si="0"/>
        <v>LEYTEOrmoc City</v>
      </c>
      <c r="D30" s="63" t="s">
        <v>3708</v>
      </c>
      <c r="E30" s="51" t="s">
        <v>2294</v>
      </c>
      <c r="F30" s="12">
        <v>900</v>
      </c>
      <c r="G30" s="12">
        <v>0</v>
      </c>
      <c r="H30" s="10">
        <v>900</v>
      </c>
      <c r="I30" s="12"/>
      <c r="J30" s="12"/>
      <c r="K30" s="10">
        <v>0</v>
      </c>
      <c r="L30" s="12"/>
      <c r="M30" s="12"/>
      <c r="N30" s="10">
        <v>0</v>
      </c>
      <c r="O30" s="12"/>
      <c r="P30" s="12"/>
      <c r="Q30" s="10">
        <v>0</v>
      </c>
      <c r="R30" s="12" t="s">
        <v>3561</v>
      </c>
      <c r="S30" s="12" t="s">
        <v>3561</v>
      </c>
      <c r="T30" s="10">
        <v>0</v>
      </c>
      <c r="U30" s="12"/>
      <c r="V30" s="12"/>
      <c r="W30" s="10">
        <v>0</v>
      </c>
      <c r="X30" s="12">
        <v>113.5</v>
      </c>
      <c r="Y30" s="12">
        <v>183.5</v>
      </c>
      <c r="Z30" s="10">
        <v>297</v>
      </c>
      <c r="AA30" s="12">
        <v>1875</v>
      </c>
      <c r="AB30" s="12">
        <v>0</v>
      </c>
      <c r="AC30" s="10">
        <v>1875</v>
      </c>
      <c r="AD30" s="18">
        <v>671</v>
      </c>
      <c r="AE30" s="18">
        <v>314</v>
      </c>
      <c r="AF30" s="10">
        <v>985</v>
      </c>
    </row>
    <row r="31" spans="1:32" ht="16.5" x14ac:dyDescent="0.3">
      <c r="A31" s="64" t="str">
        <f>INDEX(admin_boundaries!C:C,MATCH(region_8!C31,admin_boundaries!A:A,0))</f>
        <v>PH083739000</v>
      </c>
      <c r="B31" s="64" t="str">
        <f>INDEX(admin_boundaries!E:E,MATCH(region_8!D31,admin_boundaries!D:D,0))</f>
        <v>PH083700000</v>
      </c>
      <c r="C31" s="64" t="str">
        <f t="shared" si="0"/>
        <v>LEYTEPalo</v>
      </c>
      <c r="D31" s="63" t="s">
        <v>3708</v>
      </c>
      <c r="E31" s="51" t="s">
        <v>2347</v>
      </c>
      <c r="F31" s="12">
        <v>1522</v>
      </c>
      <c r="G31" s="12">
        <v>0</v>
      </c>
      <c r="H31" s="10">
        <v>1522</v>
      </c>
      <c r="I31" s="12"/>
      <c r="J31" s="12"/>
      <c r="K31" s="10">
        <v>0</v>
      </c>
      <c r="L31" s="12"/>
      <c r="M31" s="12"/>
      <c r="N31" s="10">
        <v>0</v>
      </c>
      <c r="O31" s="12"/>
      <c r="P31" s="12"/>
      <c r="Q31" s="10">
        <v>0</v>
      </c>
      <c r="R31" s="12">
        <v>0</v>
      </c>
      <c r="S31" s="12">
        <v>523</v>
      </c>
      <c r="T31" s="10">
        <v>523</v>
      </c>
      <c r="U31" s="12"/>
      <c r="V31" s="12"/>
      <c r="W31" s="10">
        <v>0</v>
      </c>
      <c r="X31" s="12">
        <v>55.7</v>
      </c>
      <c r="Y31" s="12">
        <v>8.8000000000000007</v>
      </c>
      <c r="Z31" s="10">
        <v>64.5</v>
      </c>
      <c r="AA31" s="12">
        <v>140</v>
      </c>
      <c r="AB31" s="12">
        <v>0</v>
      </c>
      <c r="AC31" s="10">
        <v>140</v>
      </c>
      <c r="AD31" s="18">
        <v>320.18</v>
      </c>
      <c r="AE31" s="18">
        <v>0</v>
      </c>
      <c r="AF31" s="10">
        <v>320.18</v>
      </c>
    </row>
    <row r="32" spans="1:32" ht="16.5" x14ac:dyDescent="0.3">
      <c r="A32" s="64" t="str">
        <f>INDEX(admin_boundaries!C:C,MATCH(region_8!C32,admin_boundaries!A:A,0))</f>
        <v>PH083740000</v>
      </c>
      <c r="B32" s="64" t="str">
        <f>INDEX(admin_boundaries!E:E,MATCH(region_8!D32,admin_boundaries!D:D,0))</f>
        <v>PH083700000</v>
      </c>
      <c r="C32" s="64" t="str">
        <f t="shared" si="0"/>
        <v>LEYTEPalompon</v>
      </c>
      <c r="D32" s="63" t="s">
        <v>3708</v>
      </c>
      <c r="E32" s="51" t="s">
        <v>2349</v>
      </c>
      <c r="F32" s="12"/>
      <c r="G32" s="12"/>
      <c r="I32" s="12"/>
      <c r="J32" s="12"/>
      <c r="K32" s="10"/>
      <c r="L32" s="12"/>
      <c r="M32" s="12"/>
      <c r="N32" s="10"/>
      <c r="O32" s="12"/>
      <c r="P32" s="12"/>
      <c r="Q32" s="10"/>
      <c r="R32" s="12"/>
      <c r="S32" s="12"/>
      <c r="T32" s="10"/>
      <c r="U32" s="12"/>
      <c r="V32" s="12"/>
      <c r="W32" s="10"/>
      <c r="X32" s="12">
        <v>0</v>
      </c>
      <c r="Y32" s="12">
        <v>1202</v>
      </c>
      <c r="Z32" s="10">
        <v>1202</v>
      </c>
      <c r="AA32" s="12">
        <v>102</v>
      </c>
      <c r="AB32" s="12">
        <v>0</v>
      </c>
      <c r="AC32" s="10">
        <v>102</v>
      </c>
      <c r="AD32" s="18" t="s">
        <v>3561</v>
      </c>
      <c r="AE32" s="18" t="s">
        <v>3561</v>
      </c>
      <c r="AF32" s="10">
        <v>0</v>
      </c>
    </row>
    <row r="33" spans="1:32" ht="16.5" x14ac:dyDescent="0.3">
      <c r="A33" s="64" t="str">
        <f>INDEX(admin_boundaries!C:C,MATCH(region_8!C33,admin_boundaries!A:A,0))</f>
        <v>PH083741000</v>
      </c>
      <c r="B33" s="64" t="str">
        <f>INDEX(admin_boundaries!E:E,MATCH(region_8!D33,admin_boundaries!D:D,0))</f>
        <v>PH083700000</v>
      </c>
      <c r="C33" s="64" t="str">
        <f t="shared" si="0"/>
        <v>LEYTEPastrana</v>
      </c>
      <c r="D33" s="63" t="s">
        <v>3708</v>
      </c>
      <c r="E33" s="51" t="s">
        <v>2421</v>
      </c>
      <c r="F33" s="12">
        <v>733</v>
      </c>
      <c r="G33" s="12">
        <v>0</v>
      </c>
      <c r="H33" s="10">
        <v>733</v>
      </c>
      <c r="I33" s="12"/>
      <c r="J33" s="12"/>
      <c r="K33" s="10">
        <v>0</v>
      </c>
      <c r="L33" s="12"/>
      <c r="M33" s="12"/>
      <c r="N33" s="10">
        <v>0</v>
      </c>
      <c r="O33" s="12"/>
      <c r="P33" s="12"/>
      <c r="Q33" s="10">
        <v>0</v>
      </c>
      <c r="R33" s="12" t="s">
        <v>3561</v>
      </c>
      <c r="S33" s="12" t="s">
        <v>3561</v>
      </c>
      <c r="T33" s="10">
        <v>0</v>
      </c>
      <c r="U33" s="12"/>
      <c r="V33" s="12"/>
      <c r="W33" s="10">
        <v>0</v>
      </c>
      <c r="X33" s="12" t="s">
        <v>3561</v>
      </c>
      <c r="Y33" s="12" t="s">
        <v>3561</v>
      </c>
      <c r="Z33" s="10">
        <v>0</v>
      </c>
      <c r="AA33" s="12">
        <v>250</v>
      </c>
      <c r="AB33" s="12">
        <v>0</v>
      </c>
      <c r="AC33" s="10">
        <v>250</v>
      </c>
      <c r="AD33" s="18">
        <v>0</v>
      </c>
      <c r="AE33" s="18">
        <v>220</v>
      </c>
      <c r="AF33" s="10">
        <v>220</v>
      </c>
    </row>
    <row r="34" spans="1:32" ht="16.5" x14ac:dyDescent="0.3">
      <c r="A34" s="64" t="str">
        <f>INDEX(admin_boundaries!C:C,MATCH(region_8!C34,admin_boundaries!A:A,0))</f>
        <v>PH083743000</v>
      </c>
      <c r="B34" s="64" t="str">
        <f>INDEX(admin_boundaries!E:E,MATCH(region_8!D34,admin_boundaries!D:D,0))</f>
        <v>PH083700000</v>
      </c>
      <c r="C34" s="64" t="str">
        <f t="shared" si="0"/>
        <v>LEYTESan Miguel</v>
      </c>
      <c r="D34" s="63" t="s">
        <v>3708</v>
      </c>
      <c r="E34" s="51" t="s">
        <v>2781</v>
      </c>
      <c r="F34" s="12">
        <v>164.9</v>
      </c>
      <c r="G34" s="12">
        <v>0</v>
      </c>
      <c r="H34" s="10">
        <v>164.9</v>
      </c>
      <c r="I34" s="12"/>
      <c r="J34" s="12">
        <v>56.75</v>
      </c>
      <c r="K34" s="10">
        <v>56.75</v>
      </c>
      <c r="L34" s="12"/>
      <c r="M34" s="12"/>
      <c r="N34" s="10">
        <v>0</v>
      </c>
      <c r="O34" s="12"/>
      <c r="P34" s="12"/>
      <c r="Q34" s="10">
        <v>0</v>
      </c>
      <c r="R34" s="12" t="s">
        <v>3561</v>
      </c>
      <c r="S34" s="12" t="s">
        <v>3561</v>
      </c>
      <c r="T34" s="10">
        <v>0</v>
      </c>
      <c r="U34" s="12"/>
      <c r="V34" s="12"/>
      <c r="W34" s="10">
        <v>0</v>
      </c>
      <c r="X34" s="12" t="s">
        <v>3561</v>
      </c>
      <c r="Y34" s="12" t="s">
        <v>3561</v>
      </c>
      <c r="Z34" s="10">
        <v>0</v>
      </c>
      <c r="AA34" s="12">
        <v>1636</v>
      </c>
      <c r="AB34" s="12">
        <v>0</v>
      </c>
      <c r="AC34" s="10">
        <v>1636</v>
      </c>
      <c r="AD34" s="18">
        <v>429</v>
      </c>
      <c r="AE34" s="18">
        <v>0</v>
      </c>
      <c r="AF34" s="10">
        <v>429</v>
      </c>
    </row>
    <row r="35" spans="1:32" ht="16.5" x14ac:dyDescent="0.3">
      <c r="A35" s="64" t="str">
        <f>INDEX(admin_boundaries!C:C,MATCH(region_8!C35,admin_boundaries!A:A,0))</f>
        <v>PH083742000</v>
      </c>
      <c r="B35" s="64" t="str">
        <f>INDEX(admin_boundaries!E:E,MATCH(region_8!D35,admin_boundaries!D:D,0))</f>
        <v>PH083700000</v>
      </c>
      <c r="C35" s="64" t="str">
        <f t="shared" si="0"/>
        <v>LEYTESan Isidro</v>
      </c>
      <c r="D35" s="63" t="s">
        <v>3708</v>
      </c>
      <c r="E35" s="51" t="s">
        <v>2719</v>
      </c>
      <c r="F35" s="12"/>
      <c r="G35" s="12"/>
      <c r="I35" s="12"/>
      <c r="J35" s="12"/>
      <c r="K35" s="10"/>
      <c r="L35" s="12"/>
      <c r="M35" s="12"/>
      <c r="N35" s="10"/>
      <c r="O35" s="12"/>
      <c r="P35" s="12"/>
      <c r="Q35" s="10"/>
      <c r="R35" s="12"/>
      <c r="S35" s="12"/>
      <c r="T35" s="10"/>
      <c r="U35" s="12"/>
      <c r="V35" s="12"/>
      <c r="W35" s="10"/>
      <c r="X35" s="12"/>
      <c r="Y35" s="12"/>
      <c r="Z35" s="10"/>
      <c r="AA35" s="12">
        <v>194</v>
      </c>
      <c r="AB35" s="12">
        <v>0</v>
      </c>
      <c r="AC35" s="10">
        <v>194</v>
      </c>
      <c r="AD35" s="18" t="s">
        <v>3561</v>
      </c>
      <c r="AE35" s="18" t="s">
        <v>3561</v>
      </c>
      <c r="AF35" s="10">
        <v>0</v>
      </c>
    </row>
    <row r="36" spans="1:32" ht="16.5" x14ac:dyDescent="0.3">
      <c r="A36" s="64" t="str">
        <f>INDEX(admin_boundaries!C:C,MATCH(region_8!C36,admin_boundaries!A:A,0))</f>
        <v>PH083744000</v>
      </c>
      <c r="B36" s="64" t="str">
        <f>INDEX(admin_boundaries!E:E,MATCH(region_8!D36,admin_boundaries!D:D,0))</f>
        <v>PH083700000</v>
      </c>
      <c r="C36" s="64" t="str">
        <f t="shared" si="0"/>
        <v>LEYTESanta Fe</v>
      </c>
      <c r="D36" s="63" t="s">
        <v>3708</v>
      </c>
      <c r="E36" s="51" t="s">
        <v>2856</v>
      </c>
      <c r="F36" s="12">
        <v>1084.05</v>
      </c>
      <c r="G36" s="12">
        <v>0</v>
      </c>
      <c r="H36" s="10">
        <v>1084.05</v>
      </c>
      <c r="I36" s="12"/>
      <c r="J36" s="12"/>
      <c r="K36" s="10">
        <v>0</v>
      </c>
      <c r="L36" s="12"/>
      <c r="M36" s="12"/>
      <c r="N36" s="10">
        <v>0</v>
      </c>
      <c r="O36" s="12"/>
      <c r="P36" s="12"/>
      <c r="Q36" s="10">
        <v>0</v>
      </c>
      <c r="R36" s="12" t="s">
        <v>3561</v>
      </c>
      <c r="S36" s="12" t="s">
        <v>3561</v>
      </c>
      <c r="T36" s="10">
        <v>0</v>
      </c>
      <c r="U36" s="12"/>
      <c r="V36" s="12"/>
      <c r="W36" s="10">
        <v>0</v>
      </c>
      <c r="X36" s="12">
        <v>9</v>
      </c>
      <c r="Y36" s="12">
        <v>4</v>
      </c>
      <c r="Z36" s="10">
        <v>13</v>
      </c>
      <c r="AA36" s="12">
        <v>750</v>
      </c>
      <c r="AB36" s="12">
        <v>0</v>
      </c>
      <c r="AC36" s="10">
        <v>750</v>
      </c>
      <c r="AD36" s="18">
        <v>390.45</v>
      </c>
      <c r="AE36" s="18">
        <v>13.3</v>
      </c>
      <c r="AF36" s="10">
        <v>403.75</v>
      </c>
    </row>
    <row r="37" spans="1:32" ht="16.5" x14ac:dyDescent="0.3">
      <c r="A37" s="64" t="str">
        <f>INDEX(admin_boundaries!C:C,MATCH(region_8!C37,admin_boundaries!A:A,0))</f>
        <v>PH083745000</v>
      </c>
      <c r="B37" s="64" t="str">
        <f>INDEX(admin_boundaries!E:E,MATCH(region_8!D37,admin_boundaries!D:D,0))</f>
        <v>PH083700000</v>
      </c>
      <c r="C37" s="64" t="str">
        <f t="shared" si="0"/>
        <v>LEYTETabango</v>
      </c>
      <c r="D37" s="63" t="s">
        <v>3708</v>
      </c>
      <c r="E37" s="51" t="s">
        <v>3067</v>
      </c>
      <c r="F37" s="12">
        <v>29</v>
      </c>
      <c r="G37" s="12">
        <v>486</v>
      </c>
      <c r="H37" s="10">
        <v>515</v>
      </c>
      <c r="I37" s="12"/>
      <c r="J37" s="12"/>
      <c r="K37" s="10">
        <v>0</v>
      </c>
      <c r="L37" s="12"/>
      <c r="M37" s="12"/>
      <c r="N37" s="10">
        <v>0</v>
      </c>
      <c r="O37" s="12"/>
      <c r="P37" s="12"/>
      <c r="Q37" s="10">
        <v>0</v>
      </c>
      <c r="R37" s="12" t="s">
        <v>3561</v>
      </c>
      <c r="S37" s="12" t="s">
        <v>3561</v>
      </c>
      <c r="T37" s="10">
        <v>0</v>
      </c>
      <c r="U37" s="12"/>
      <c r="V37" s="12"/>
      <c r="W37" s="10">
        <v>0</v>
      </c>
      <c r="X37" s="12">
        <v>0</v>
      </c>
      <c r="Y37" s="12">
        <v>17.5</v>
      </c>
      <c r="Z37" s="10">
        <v>17.5</v>
      </c>
      <c r="AA37" s="12">
        <v>25</v>
      </c>
      <c r="AB37" s="12">
        <v>0</v>
      </c>
      <c r="AC37" s="10">
        <v>25</v>
      </c>
      <c r="AD37" s="18" t="s">
        <v>3561</v>
      </c>
      <c r="AE37" s="18" t="s">
        <v>3561</v>
      </c>
      <c r="AF37" s="10">
        <v>0</v>
      </c>
    </row>
    <row r="38" spans="1:32" ht="16.5" x14ac:dyDescent="0.3">
      <c r="A38" s="64" t="str">
        <f>INDEX(admin_boundaries!C:C,MATCH(region_8!C38,admin_boundaries!A:A,0))</f>
        <v>PH083746000</v>
      </c>
      <c r="B38" s="64" t="str">
        <f>INDEX(admin_boundaries!E:E,MATCH(region_8!D38,admin_boundaries!D:D,0))</f>
        <v>PH083700000</v>
      </c>
      <c r="C38" s="64" t="str">
        <f t="shared" si="0"/>
        <v>LEYTETabontabon</v>
      </c>
      <c r="D38" s="63" t="s">
        <v>3708</v>
      </c>
      <c r="E38" s="55" t="s">
        <v>3073</v>
      </c>
      <c r="F38" s="12">
        <v>393</v>
      </c>
      <c r="G38" s="12">
        <v>0</v>
      </c>
      <c r="H38" s="10">
        <v>393</v>
      </c>
      <c r="I38" s="12"/>
      <c r="J38" s="12"/>
      <c r="K38" s="10">
        <v>0</v>
      </c>
      <c r="L38" s="12"/>
      <c r="M38" s="12"/>
      <c r="N38" s="10">
        <v>0</v>
      </c>
      <c r="O38" s="12"/>
      <c r="P38" s="12"/>
      <c r="Q38" s="10">
        <v>0</v>
      </c>
      <c r="R38" s="12" t="s">
        <v>3561</v>
      </c>
      <c r="S38" s="12" t="s">
        <v>3561</v>
      </c>
      <c r="T38" s="10">
        <v>0</v>
      </c>
      <c r="U38" s="12"/>
      <c r="V38" s="12"/>
      <c r="W38" s="10">
        <v>0</v>
      </c>
      <c r="X38" s="12">
        <v>0</v>
      </c>
      <c r="Y38" s="12">
        <v>6</v>
      </c>
      <c r="Z38" s="10">
        <v>6</v>
      </c>
      <c r="AA38" s="12">
        <v>51</v>
      </c>
      <c r="AB38" s="12">
        <v>31</v>
      </c>
      <c r="AC38" s="10">
        <v>82</v>
      </c>
      <c r="AD38" s="18" t="s">
        <v>3561</v>
      </c>
      <c r="AE38" s="18" t="s">
        <v>3561</v>
      </c>
      <c r="AF38" s="10">
        <v>0</v>
      </c>
    </row>
    <row r="39" spans="1:32" ht="16.5" x14ac:dyDescent="0.3">
      <c r="A39" s="64" t="str">
        <f>INDEX(admin_boundaries!C:C,MATCH(region_8!C39,admin_boundaries!A:A,0))</f>
        <v>PH083747000</v>
      </c>
      <c r="B39" s="64" t="str">
        <f>INDEX(admin_boundaries!E:E,MATCH(region_8!D39,admin_boundaries!D:D,0))</f>
        <v>PH083700000</v>
      </c>
      <c r="C39" s="64" t="str">
        <f t="shared" si="0"/>
        <v>LEYTETacloban City</v>
      </c>
      <c r="D39" s="63" t="s">
        <v>3708</v>
      </c>
      <c r="E39" s="51" t="s">
        <v>3079</v>
      </c>
      <c r="F39" s="12">
        <v>150</v>
      </c>
      <c r="G39" s="12">
        <v>0</v>
      </c>
      <c r="H39" s="10">
        <v>150</v>
      </c>
      <c r="I39" s="12"/>
      <c r="J39" s="12"/>
      <c r="K39" s="10">
        <v>0</v>
      </c>
      <c r="L39" s="12"/>
      <c r="M39" s="12"/>
      <c r="N39" s="10">
        <v>0</v>
      </c>
      <c r="O39" s="12"/>
      <c r="P39" s="12"/>
      <c r="Q39" s="10">
        <v>0</v>
      </c>
      <c r="R39" s="12" t="s">
        <v>3561</v>
      </c>
      <c r="S39" s="12" t="s">
        <v>3561</v>
      </c>
      <c r="T39" s="10">
        <v>0</v>
      </c>
      <c r="U39" s="12"/>
      <c r="V39" s="12"/>
      <c r="W39" s="10">
        <v>0</v>
      </c>
      <c r="X39" s="12">
        <v>5.36</v>
      </c>
      <c r="Y39" s="12">
        <v>1.34</v>
      </c>
      <c r="Z39" s="10">
        <v>6.7</v>
      </c>
      <c r="AA39" s="12">
        <v>347</v>
      </c>
      <c r="AB39" s="12">
        <v>0</v>
      </c>
      <c r="AC39" s="10">
        <v>347</v>
      </c>
      <c r="AD39" s="18" t="s">
        <v>3561</v>
      </c>
      <c r="AE39" s="18" t="s">
        <v>3561</v>
      </c>
      <c r="AF39" s="10">
        <v>0</v>
      </c>
    </row>
    <row r="40" spans="1:32" ht="16.5" x14ac:dyDescent="0.3">
      <c r="A40" s="64" t="str">
        <f>INDEX(admin_boundaries!C:C,MATCH(region_8!C40,admin_boundaries!A:A,0))</f>
        <v>PH083748000</v>
      </c>
      <c r="B40" s="64" t="str">
        <f>INDEX(admin_boundaries!E:E,MATCH(region_8!D40,admin_boundaries!D:D,0))</f>
        <v>PH083700000</v>
      </c>
      <c r="C40" s="64" t="str">
        <f t="shared" si="0"/>
        <v>LEYTETanauan</v>
      </c>
      <c r="D40" s="63" t="s">
        <v>3708</v>
      </c>
      <c r="E40" s="51" t="s">
        <v>3143</v>
      </c>
      <c r="F40" s="12">
        <v>392</v>
      </c>
      <c r="G40" s="12">
        <v>0</v>
      </c>
      <c r="H40" s="10">
        <v>392</v>
      </c>
      <c r="I40" s="12"/>
      <c r="J40" s="12"/>
      <c r="K40" s="10">
        <v>0</v>
      </c>
      <c r="L40" s="12"/>
      <c r="M40" s="12"/>
      <c r="N40" s="10">
        <v>0</v>
      </c>
      <c r="O40" s="12"/>
      <c r="P40" s="12"/>
      <c r="Q40" s="10">
        <v>0</v>
      </c>
      <c r="R40" s="12" t="s">
        <v>3561</v>
      </c>
      <c r="S40" s="12" t="s">
        <v>3561</v>
      </c>
      <c r="T40" s="10">
        <v>0</v>
      </c>
      <c r="U40" s="12"/>
      <c r="V40" s="12"/>
      <c r="W40" s="10">
        <v>0</v>
      </c>
      <c r="X40" s="12">
        <v>21.771000000000001</v>
      </c>
      <c r="Y40" s="12">
        <v>552</v>
      </c>
      <c r="Z40" s="10">
        <v>573.77099999999996</v>
      </c>
      <c r="AA40" s="12">
        <v>342</v>
      </c>
      <c r="AB40" s="12">
        <v>0</v>
      </c>
      <c r="AC40" s="10">
        <v>342</v>
      </c>
      <c r="AD40" s="18">
        <v>245</v>
      </c>
      <c r="AE40" s="18">
        <v>866.1</v>
      </c>
      <c r="AF40" s="10">
        <v>1111.0999999999999</v>
      </c>
    </row>
    <row r="41" spans="1:32" ht="16.5" x14ac:dyDescent="0.3">
      <c r="A41" s="64" t="str">
        <f>INDEX(admin_boundaries!C:C,MATCH(region_8!C41,admin_boundaries!A:A,0))</f>
        <v>PH083749000</v>
      </c>
      <c r="B41" s="64" t="str">
        <f>INDEX(admin_boundaries!E:E,MATCH(region_8!D41,admin_boundaries!D:D,0))</f>
        <v>PH083700000</v>
      </c>
      <c r="C41" s="64" t="str">
        <f t="shared" si="0"/>
        <v>LEYTETolosa</v>
      </c>
      <c r="D41" s="63" t="s">
        <v>3708</v>
      </c>
      <c r="E41" s="51" t="s">
        <v>3218</v>
      </c>
      <c r="F41" s="12"/>
      <c r="G41" s="12"/>
      <c r="I41" s="12"/>
      <c r="J41" s="12"/>
      <c r="K41" s="10"/>
      <c r="L41" s="12"/>
      <c r="M41" s="12"/>
      <c r="N41" s="10"/>
      <c r="O41" s="12"/>
      <c r="P41" s="12"/>
      <c r="Q41" s="10"/>
      <c r="R41" s="12"/>
      <c r="S41" s="12"/>
      <c r="T41" s="10"/>
      <c r="U41" s="12"/>
      <c r="V41" s="12"/>
      <c r="W41" s="10"/>
      <c r="X41" s="12"/>
      <c r="Y41" s="12"/>
      <c r="Z41" s="10"/>
      <c r="AA41" s="12">
        <v>391</v>
      </c>
      <c r="AB41" s="12">
        <v>0</v>
      </c>
      <c r="AC41" s="10">
        <v>391</v>
      </c>
      <c r="AD41" s="18">
        <v>65</v>
      </c>
      <c r="AE41" s="18">
        <v>446</v>
      </c>
      <c r="AF41" s="10">
        <v>511</v>
      </c>
    </row>
    <row r="42" spans="1:32" ht="16.5" x14ac:dyDescent="0.3">
      <c r="A42" s="64" t="str">
        <f>INDEX(admin_boundaries!C:C,MATCH(region_8!C42,admin_boundaries!A:A,0))</f>
        <v>PH083750000</v>
      </c>
      <c r="B42" s="64" t="str">
        <f>INDEX(admin_boundaries!E:E,MATCH(region_8!D42,admin_boundaries!D:D,0))</f>
        <v>PH083700000</v>
      </c>
      <c r="C42" s="64" t="str">
        <f t="shared" si="0"/>
        <v>LEYTETunga</v>
      </c>
      <c r="D42" s="63" t="s">
        <v>3708</v>
      </c>
      <c r="E42" s="51" t="s">
        <v>3273</v>
      </c>
      <c r="F42" s="12">
        <v>379</v>
      </c>
      <c r="G42" s="12">
        <v>0</v>
      </c>
      <c r="H42" s="10">
        <v>379</v>
      </c>
      <c r="I42" s="12"/>
      <c r="J42" s="12"/>
      <c r="K42" s="10">
        <v>0</v>
      </c>
      <c r="L42" s="12"/>
      <c r="M42" s="12"/>
      <c r="N42" s="10">
        <v>0</v>
      </c>
      <c r="O42" s="12"/>
      <c r="P42" s="12"/>
      <c r="Q42" s="10">
        <v>0</v>
      </c>
      <c r="R42" s="12" t="s">
        <v>3561</v>
      </c>
      <c r="S42" s="12" t="s">
        <v>3561</v>
      </c>
      <c r="T42" s="10">
        <v>0</v>
      </c>
      <c r="U42" s="12"/>
      <c r="V42" s="12"/>
      <c r="W42" s="10">
        <v>0</v>
      </c>
      <c r="X42" s="12" t="s">
        <v>3561</v>
      </c>
      <c r="Y42" s="12" t="s">
        <v>3561</v>
      </c>
      <c r="Z42" s="10">
        <v>0</v>
      </c>
      <c r="AA42" s="12">
        <v>0</v>
      </c>
      <c r="AB42" s="12">
        <v>0</v>
      </c>
      <c r="AC42" s="10">
        <v>0</v>
      </c>
      <c r="AD42" s="18" t="s">
        <v>3561</v>
      </c>
      <c r="AE42" s="18" t="s">
        <v>3561</v>
      </c>
      <c r="AF42" s="10">
        <v>0</v>
      </c>
    </row>
    <row r="43" spans="1:32" ht="16.5" x14ac:dyDescent="0.3">
      <c r="A43" s="64" t="str">
        <f>INDEX(admin_boundaries!C:C,MATCH(region_8!C43,admin_boundaries!A:A,0))</f>
        <v>PH083751000</v>
      </c>
      <c r="B43" s="64" t="str">
        <f>INDEX(admin_boundaries!E:E,MATCH(region_8!D43,admin_boundaries!D:D,0))</f>
        <v>PH083700000</v>
      </c>
      <c r="C43" s="64" t="str">
        <f t="shared" si="0"/>
        <v>LEYTEVillaba</v>
      </c>
      <c r="D43" s="63" t="s">
        <v>3708</v>
      </c>
      <c r="E43" s="51" t="s">
        <v>3317</v>
      </c>
      <c r="F43" s="12">
        <v>95</v>
      </c>
      <c r="G43" s="12">
        <v>0</v>
      </c>
      <c r="H43" s="10">
        <v>95</v>
      </c>
      <c r="I43" s="12"/>
      <c r="J43" s="12"/>
      <c r="K43" s="10">
        <v>0</v>
      </c>
      <c r="L43" s="12"/>
      <c r="M43" s="12"/>
      <c r="N43" s="10">
        <v>0</v>
      </c>
      <c r="O43" s="12"/>
      <c r="P43" s="12"/>
      <c r="Q43" s="10">
        <v>0</v>
      </c>
      <c r="R43" s="12" t="s">
        <v>3561</v>
      </c>
      <c r="S43" s="12" t="s">
        <v>3561</v>
      </c>
      <c r="T43" s="10">
        <v>0</v>
      </c>
      <c r="U43" s="12"/>
      <c r="V43" s="12"/>
      <c r="W43" s="10">
        <v>0</v>
      </c>
      <c r="X43" s="12" t="s">
        <v>3561</v>
      </c>
      <c r="Y43" s="12" t="s">
        <v>3561</v>
      </c>
      <c r="Z43" s="10">
        <v>0</v>
      </c>
      <c r="AA43" s="12">
        <v>450</v>
      </c>
      <c r="AB43" s="12">
        <v>0</v>
      </c>
      <c r="AC43" s="10">
        <v>450</v>
      </c>
      <c r="AD43" s="18" t="s">
        <v>3561</v>
      </c>
      <c r="AE43" s="18" t="s">
        <v>3561</v>
      </c>
      <c r="AF43" s="10">
        <v>0</v>
      </c>
    </row>
    <row r="44" spans="1:32" ht="16.5" x14ac:dyDescent="0.3">
      <c r="A44" s="64" t="str">
        <f>INDEX(admin_boundaries!C:C,MATCH(region_8!C44,admin_boundaries!A:A,0))</f>
        <v>PH086401000</v>
      </c>
      <c r="B44" s="64" t="str">
        <f>INDEX(admin_boundaries!E:E,MATCH(region_8!D44,admin_boundaries!D:D,0))</f>
        <v>PH086400000</v>
      </c>
      <c r="C44" s="64" t="str">
        <f t="shared" si="0"/>
        <v>SOUTHERN LEYTEAnahawan</v>
      </c>
      <c r="D44" s="54" t="s">
        <v>3701</v>
      </c>
      <c r="E44" s="51" t="s">
        <v>287</v>
      </c>
      <c r="F44" s="12">
        <v>2</v>
      </c>
      <c r="G44" s="12">
        <v>0</v>
      </c>
      <c r="H44" s="10">
        <v>2</v>
      </c>
      <c r="I44" s="12"/>
      <c r="J44" s="12"/>
      <c r="K44" s="10">
        <v>0</v>
      </c>
      <c r="L44" s="12"/>
      <c r="M44" s="12"/>
      <c r="N44" s="10">
        <v>0</v>
      </c>
      <c r="O44" s="12"/>
      <c r="P44" s="12"/>
      <c r="Q44" s="10">
        <v>0</v>
      </c>
      <c r="R44" s="12" t="s">
        <v>3561</v>
      </c>
      <c r="S44" s="12" t="s">
        <v>3561</v>
      </c>
      <c r="T44" s="10">
        <v>0</v>
      </c>
      <c r="U44" s="12"/>
      <c r="V44" s="12"/>
      <c r="W44" s="10">
        <v>0</v>
      </c>
      <c r="X44" s="12" t="s">
        <v>3561</v>
      </c>
      <c r="Y44" s="12" t="s">
        <v>3561</v>
      </c>
      <c r="Z44" s="10">
        <v>0</v>
      </c>
      <c r="AA44" s="12" t="s">
        <v>3561</v>
      </c>
      <c r="AB44" s="12" t="s">
        <v>3561</v>
      </c>
      <c r="AC44" s="10">
        <v>0</v>
      </c>
      <c r="AD44" s="18" t="s">
        <v>3561</v>
      </c>
      <c r="AE44" s="18" t="s">
        <v>3561</v>
      </c>
      <c r="AF44" s="10">
        <v>0</v>
      </c>
    </row>
    <row r="45" spans="1:32" ht="16.5" x14ac:dyDescent="0.3">
      <c r="A45" s="64" t="str">
        <f>INDEX(admin_boundaries!C:C,MATCH(region_8!C45,admin_boundaries!A:A,0))</f>
        <v>PH086402000</v>
      </c>
      <c r="B45" s="64" t="str">
        <f>INDEX(admin_boundaries!E:E,MATCH(region_8!D45,admin_boundaries!D:D,0))</f>
        <v>PH086400000</v>
      </c>
      <c r="C45" s="64" t="str">
        <f t="shared" si="0"/>
        <v>SOUTHERN LEYTEBontoc</v>
      </c>
      <c r="D45" s="54" t="s">
        <v>3701</v>
      </c>
      <c r="E45" s="51" t="s">
        <v>697</v>
      </c>
      <c r="F45" s="12">
        <v>210</v>
      </c>
      <c r="G45" s="12">
        <v>0</v>
      </c>
      <c r="H45" s="10">
        <v>210</v>
      </c>
      <c r="I45" s="12"/>
      <c r="J45" s="12"/>
      <c r="K45" s="10">
        <v>0</v>
      </c>
      <c r="L45" s="12"/>
      <c r="M45" s="12"/>
      <c r="N45" s="10">
        <v>0</v>
      </c>
      <c r="O45" s="12"/>
      <c r="P45" s="12"/>
      <c r="Q45" s="10">
        <v>0</v>
      </c>
      <c r="R45" s="12"/>
      <c r="S45" s="12"/>
      <c r="T45" s="10">
        <v>0</v>
      </c>
      <c r="U45" s="12"/>
      <c r="V45" s="12"/>
      <c r="W45" s="10">
        <v>0</v>
      </c>
      <c r="X45" s="12"/>
      <c r="Y45" s="12"/>
      <c r="Z45" s="10">
        <v>0</v>
      </c>
      <c r="AA45" s="12" t="s">
        <v>3561</v>
      </c>
      <c r="AB45" s="12" t="s">
        <v>3561</v>
      </c>
      <c r="AC45" s="10">
        <v>0</v>
      </c>
      <c r="AD45" s="18" t="s">
        <v>3561</v>
      </c>
      <c r="AE45" s="18" t="s">
        <v>3561</v>
      </c>
      <c r="AF45" s="10">
        <v>0</v>
      </c>
    </row>
    <row r="46" spans="1:32" ht="16.5" x14ac:dyDescent="0.3">
      <c r="A46" s="64" t="str">
        <f>INDEX(admin_boundaries!C:C,MATCH(region_8!C46,admin_boundaries!A:A,0))</f>
        <v>PH086403000</v>
      </c>
      <c r="B46" s="64" t="str">
        <f>INDEX(admin_boundaries!E:E,MATCH(region_8!D46,admin_boundaries!D:D,0))</f>
        <v>PH086400000</v>
      </c>
      <c r="C46" s="64" t="str">
        <f t="shared" si="0"/>
        <v>SOUTHERN LEYTEHinunangan</v>
      </c>
      <c r="D46" s="54" t="s">
        <v>3701</v>
      </c>
      <c r="E46" s="51" t="s">
        <v>1486</v>
      </c>
      <c r="F46" s="12">
        <v>380</v>
      </c>
      <c r="G46" s="12">
        <v>0</v>
      </c>
      <c r="H46" s="10">
        <v>380</v>
      </c>
      <c r="I46" s="12"/>
      <c r="J46" s="12"/>
      <c r="K46" s="10">
        <v>0</v>
      </c>
      <c r="L46" s="12"/>
      <c r="M46" s="12"/>
      <c r="N46" s="10">
        <v>0</v>
      </c>
      <c r="O46" s="12"/>
      <c r="P46" s="12"/>
      <c r="Q46" s="10">
        <v>0</v>
      </c>
      <c r="R46" s="12"/>
      <c r="S46" s="12"/>
      <c r="T46" s="10">
        <v>0</v>
      </c>
      <c r="U46" s="12"/>
      <c r="V46" s="12"/>
      <c r="W46" s="10">
        <v>0</v>
      </c>
      <c r="X46" s="12"/>
      <c r="Y46" s="12"/>
      <c r="Z46" s="10">
        <v>0</v>
      </c>
      <c r="AA46" s="12">
        <v>61</v>
      </c>
      <c r="AB46" s="12">
        <v>0</v>
      </c>
      <c r="AC46" s="10">
        <v>61</v>
      </c>
      <c r="AD46" s="18" t="s">
        <v>3561</v>
      </c>
      <c r="AE46" s="18" t="s">
        <v>3561</v>
      </c>
      <c r="AF46" s="10">
        <v>0</v>
      </c>
    </row>
    <row r="47" spans="1:32" ht="16.5" x14ac:dyDescent="0.3">
      <c r="A47" s="64" t="str">
        <f>INDEX(admin_boundaries!C:C,MATCH(region_8!C47,admin_boundaries!A:A,0))</f>
        <v>PH086406000</v>
      </c>
      <c r="B47" s="64" t="str">
        <f>INDEX(admin_boundaries!E:E,MATCH(region_8!D47,admin_boundaries!D:D,0))</f>
        <v>PH086400000</v>
      </c>
      <c r="C47" s="64" t="str">
        <f t="shared" si="0"/>
        <v>SOUTHERN LEYTELiloan</v>
      </c>
      <c r="D47" s="54" t="s">
        <v>3701</v>
      </c>
      <c r="E47" s="51" t="s">
        <v>1807</v>
      </c>
      <c r="F47" s="12">
        <v>0.88</v>
      </c>
      <c r="G47" s="12">
        <v>0</v>
      </c>
      <c r="H47" s="10">
        <v>0.88</v>
      </c>
      <c r="I47" s="12"/>
      <c r="J47" s="12"/>
      <c r="K47" s="10">
        <v>0</v>
      </c>
      <c r="L47" s="12"/>
      <c r="M47" s="12"/>
      <c r="N47" s="10">
        <v>0</v>
      </c>
      <c r="O47" s="12"/>
      <c r="P47" s="12"/>
      <c r="Q47" s="10">
        <v>0</v>
      </c>
      <c r="R47" s="12"/>
      <c r="S47" s="12"/>
      <c r="T47" s="10">
        <v>0</v>
      </c>
      <c r="U47" s="12"/>
      <c r="V47" s="12"/>
      <c r="W47" s="10">
        <v>0</v>
      </c>
      <c r="X47" s="12"/>
      <c r="Y47" s="12"/>
      <c r="Z47" s="10">
        <v>0</v>
      </c>
      <c r="AA47" s="12">
        <v>0</v>
      </c>
      <c r="AB47" s="12">
        <v>0</v>
      </c>
      <c r="AC47" s="10">
        <v>0</v>
      </c>
      <c r="AD47" s="18" t="s">
        <v>3561</v>
      </c>
      <c r="AE47" s="18" t="s">
        <v>3561</v>
      </c>
      <c r="AF47" s="10">
        <v>0</v>
      </c>
    </row>
    <row r="48" spans="1:32" ht="16.5" x14ac:dyDescent="0.3">
      <c r="A48" s="64" t="str">
        <f>INDEX(admin_boundaries!C:C,MATCH(region_8!C48,admin_boundaries!A:A,0))</f>
        <v>PH086407000</v>
      </c>
      <c r="B48" s="64" t="str">
        <f>INDEX(admin_boundaries!E:E,MATCH(region_8!D48,admin_boundaries!D:D,0))</f>
        <v>PH086400000</v>
      </c>
      <c r="C48" s="64" t="str">
        <f t="shared" si="0"/>
        <v>SOUTHERN LEYTECity of Maasin</v>
      </c>
      <c r="D48" s="54" t="s">
        <v>3701</v>
      </c>
      <c r="E48" s="55" t="s">
        <v>1035</v>
      </c>
      <c r="F48" s="12">
        <v>237</v>
      </c>
      <c r="G48" s="12">
        <v>0</v>
      </c>
      <c r="H48" s="10">
        <v>237</v>
      </c>
      <c r="I48" s="12"/>
      <c r="J48" s="12"/>
      <c r="K48" s="10">
        <v>0</v>
      </c>
      <c r="L48" s="12"/>
      <c r="M48" s="12"/>
      <c r="N48" s="10">
        <v>0</v>
      </c>
      <c r="O48" s="12"/>
      <c r="P48" s="12"/>
      <c r="Q48" s="10">
        <v>0</v>
      </c>
      <c r="R48" s="12"/>
      <c r="S48" s="12"/>
      <c r="T48" s="10">
        <v>0</v>
      </c>
      <c r="U48" s="12"/>
      <c r="V48" s="12"/>
      <c r="W48" s="10">
        <v>0</v>
      </c>
      <c r="X48" s="12"/>
      <c r="Y48" s="12"/>
      <c r="Z48" s="10">
        <v>0</v>
      </c>
      <c r="AA48" s="12">
        <v>0</v>
      </c>
      <c r="AB48" s="12">
        <v>0</v>
      </c>
      <c r="AC48" s="10">
        <v>0</v>
      </c>
      <c r="AD48" s="18" t="s">
        <v>3561</v>
      </c>
      <c r="AE48" s="18" t="s">
        <v>3561</v>
      </c>
      <c r="AF48" s="10">
        <v>0</v>
      </c>
    </row>
    <row r="49" spans="1:32" ht="16.5" x14ac:dyDescent="0.3">
      <c r="A49" s="64" t="str">
        <f>INDEX(admin_boundaries!C:C,MATCH(region_8!C49,admin_boundaries!A:A,0))</f>
        <v>PH086408000</v>
      </c>
      <c r="B49" s="64" t="str">
        <f>INDEX(admin_boundaries!E:E,MATCH(region_8!D49,admin_boundaries!D:D,0))</f>
        <v>PH086400000</v>
      </c>
      <c r="C49" s="64" t="str">
        <f t="shared" si="0"/>
        <v>SOUTHERN LEYTEMacrohon</v>
      </c>
      <c r="D49" s="54" t="s">
        <v>3701</v>
      </c>
      <c r="E49" s="51" t="s">
        <v>1925</v>
      </c>
      <c r="F49" s="12">
        <v>53.2</v>
      </c>
      <c r="G49" s="12">
        <v>0</v>
      </c>
      <c r="H49" s="10">
        <v>53.2</v>
      </c>
      <c r="I49" s="12"/>
      <c r="J49" s="12"/>
      <c r="K49" s="10">
        <v>0</v>
      </c>
      <c r="L49" s="12"/>
      <c r="M49" s="12"/>
      <c r="N49" s="10">
        <v>0</v>
      </c>
      <c r="O49" s="12"/>
      <c r="P49" s="12"/>
      <c r="Q49" s="10">
        <v>0</v>
      </c>
      <c r="R49" s="12"/>
      <c r="S49" s="12"/>
      <c r="T49" s="10">
        <v>0</v>
      </c>
      <c r="U49" s="12"/>
      <c r="V49" s="12"/>
      <c r="W49" s="10">
        <v>0</v>
      </c>
      <c r="X49" s="12"/>
      <c r="Y49" s="12"/>
      <c r="Z49" s="10">
        <v>0</v>
      </c>
      <c r="AA49" s="12">
        <v>2</v>
      </c>
      <c r="AB49" s="12">
        <v>0</v>
      </c>
      <c r="AC49" s="10">
        <v>2</v>
      </c>
      <c r="AD49" s="18" t="s">
        <v>3561</v>
      </c>
      <c r="AE49" s="18" t="s">
        <v>3561</v>
      </c>
      <c r="AF49" s="10">
        <v>0</v>
      </c>
    </row>
    <row r="50" spans="1:32" ht="16.5" x14ac:dyDescent="0.3">
      <c r="A50" s="64" t="str">
        <f>INDEX(admin_boundaries!C:C,MATCH(region_8!C50,admin_boundaries!A:A,0))</f>
        <v>PH086409000</v>
      </c>
      <c r="B50" s="64" t="str">
        <f>INDEX(admin_boundaries!E:E,MATCH(region_8!D50,admin_boundaries!D:D,0))</f>
        <v>PH086400000</v>
      </c>
      <c r="C50" s="64" t="str">
        <f t="shared" si="0"/>
        <v>SOUTHERN LEYTEMalitbog</v>
      </c>
      <c r="D50" s="54" t="s">
        <v>3701</v>
      </c>
      <c r="E50" s="51" t="s">
        <v>2012</v>
      </c>
      <c r="F50" s="12">
        <v>25.8</v>
      </c>
      <c r="G50" s="12">
        <v>0</v>
      </c>
      <c r="H50" s="10">
        <v>25.8</v>
      </c>
      <c r="I50" s="12"/>
      <c r="J50" s="12"/>
      <c r="K50" s="10">
        <v>0</v>
      </c>
      <c r="L50" s="12"/>
      <c r="M50" s="12"/>
      <c r="N50" s="10">
        <v>0</v>
      </c>
      <c r="O50" s="12"/>
      <c r="P50" s="12"/>
      <c r="Q50" s="10">
        <v>0</v>
      </c>
      <c r="R50" s="12"/>
      <c r="S50" s="12"/>
      <c r="T50" s="10">
        <v>0</v>
      </c>
      <c r="U50" s="12"/>
      <c r="V50" s="12"/>
      <c r="W50" s="10">
        <v>0</v>
      </c>
      <c r="X50" s="12"/>
      <c r="Y50" s="12"/>
      <c r="Z50" s="10">
        <v>0</v>
      </c>
      <c r="AA50" s="12">
        <v>0</v>
      </c>
      <c r="AB50" s="12">
        <v>0</v>
      </c>
      <c r="AC50" s="10">
        <v>0</v>
      </c>
      <c r="AD50" s="18" t="s">
        <v>3561</v>
      </c>
      <c r="AE50" s="18" t="s">
        <v>3561</v>
      </c>
      <c r="AF50" s="10">
        <v>0</v>
      </c>
    </row>
    <row r="51" spans="1:32" ht="16.5" x14ac:dyDescent="0.3">
      <c r="A51" s="64" t="str">
        <f>INDEX(admin_boundaries!C:C,MATCH(region_8!C51,admin_boundaries!A:A,0))</f>
        <v>PH086410000</v>
      </c>
      <c r="B51" s="64" t="str">
        <f>INDEX(admin_boundaries!E:E,MATCH(region_8!D51,admin_boundaries!D:D,0))</f>
        <v>PH086400000</v>
      </c>
      <c r="C51" s="64" t="str">
        <f t="shared" si="0"/>
        <v>SOUTHERN LEYTEPadre Burgos</v>
      </c>
      <c r="D51" s="54" t="s">
        <v>3701</v>
      </c>
      <c r="E51" s="51" t="s">
        <v>2308</v>
      </c>
      <c r="F51" s="12">
        <v>13</v>
      </c>
      <c r="G51" s="12">
        <v>0</v>
      </c>
      <c r="H51" s="10">
        <v>13</v>
      </c>
      <c r="I51" s="12"/>
      <c r="J51" s="12">
        <v>0.5</v>
      </c>
      <c r="K51" s="10">
        <v>0.5</v>
      </c>
      <c r="L51" s="12"/>
      <c r="M51" s="12"/>
      <c r="N51" s="10">
        <v>0</v>
      </c>
      <c r="O51" s="12"/>
      <c r="P51" s="12"/>
      <c r="Q51" s="10">
        <v>0</v>
      </c>
      <c r="R51" s="12"/>
      <c r="S51" s="12"/>
      <c r="T51" s="10">
        <v>0</v>
      </c>
      <c r="U51" s="12"/>
      <c r="V51" s="12"/>
      <c r="W51" s="10">
        <v>0</v>
      </c>
      <c r="X51" s="12"/>
      <c r="Y51" s="12"/>
      <c r="Z51" s="10">
        <v>0</v>
      </c>
      <c r="AA51" s="12">
        <v>0</v>
      </c>
      <c r="AB51" s="12">
        <v>0</v>
      </c>
      <c r="AC51" s="10">
        <v>0</v>
      </c>
      <c r="AD51" s="18" t="s">
        <v>3561</v>
      </c>
      <c r="AE51" s="18" t="s">
        <v>3561</v>
      </c>
      <c r="AF51" s="10">
        <v>0</v>
      </c>
    </row>
    <row r="52" spans="1:32" ht="16.5" x14ac:dyDescent="0.3">
      <c r="A52" s="64" t="str">
        <f>INDEX(admin_boundaries!C:C,MATCH(region_8!C52,admin_boundaries!A:A,0))</f>
        <v>PH086411000</v>
      </c>
      <c r="B52" s="64" t="str">
        <f>INDEX(admin_boundaries!E:E,MATCH(region_8!D52,admin_boundaries!D:D,0))</f>
        <v>PH086400000</v>
      </c>
      <c r="C52" s="64" t="str">
        <f t="shared" si="0"/>
        <v>SOUTHERN LEYTEPintuyan</v>
      </c>
      <c r="D52" s="54" t="s">
        <v>3701</v>
      </c>
      <c r="E52" s="51" t="s">
        <v>2485</v>
      </c>
      <c r="F52" s="12">
        <v>32</v>
      </c>
      <c r="G52" s="12">
        <v>0</v>
      </c>
      <c r="H52" s="10">
        <v>32</v>
      </c>
      <c r="I52" s="12"/>
      <c r="J52" s="12"/>
      <c r="K52" s="10">
        <v>0</v>
      </c>
      <c r="L52" s="12"/>
      <c r="M52" s="12"/>
      <c r="N52" s="10">
        <v>0</v>
      </c>
      <c r="O52" s="12"/>
      <c r="P52" s="12"/>
      <c r="Q52" s="10">
        <v>0</v>
      </c>
      <c r="R52" s="12"/>
      <c r="S52" s="12"/>
      <c r="T52" s="10">
        <v>0</v>
      </c>
      <c r="U52" s="12"/>
      <c r="V52" s="12"/>
      <c r="W52" s="10">
        <v>0</v>
      </c>
      <c r="X52" s="12"/>
      <c r="Y52" s="12"/>
      <c r="Z52" s="10">
        <v>0</v>
      </c>
      <c r="AA52" s="12">
        <v>0</v>
      </c>
      <c r="AB52" s="12">
        <v>0</v>
      </c>
      <c r="AC52" s="10">
        <v>0</v>
      </c>
      <c r="AD52" s="18" t="s">
        <v>3561</v>
      </c>
      <c r="AE52" s="18" t="s">
        <v>3561</v>
      </c>
      <c r="AF52" s="10">
        <v>0</v>
      </c>
    </row>
    <row r="53" spans="1:32" ht="16.5" x14ac:dyDescent="0.3">
      <c r="A53" s="64" t="str">
        <f>INDEX(admin_boundaries!C:C,MATCH(region_8!C53,admin_boundaries!A:A,0))</f>
        <v>PH086413000</v>
      </c>
      <c r="B53" s="64" t="str">
        <f>INDEX(admin_boundaries!E:E,MATCH(region_8!D53,admin_boundaries!D:D,0))</f>
        <v>PH086400000</v>
      </c>
      <c r="C53" s="64" t="str">
        <f t="shared" si="0"/>
        <v>SOUTHERN LEYTESan Francisco</v>
      </c>
      <c r="D53" s="54" t="s">
        <v>3701</v>
      </c>
      <c r="E53" s="51" t="s">
        <v>2706</v>
      </c>
      <c r="F53" s="12">
        <v>0.25</v>
      </c>
      <c r="G53" s="12">
        <v>0</v>
      </c>
      <c r="H53" s="10">
        <v>0.25</v>
      </c>
      <c r="I53" s="12"/>
      <c r="J53" s="12"/>
      <c r="K53" s="10">
        <v>0</v>
      </c>
      <c r="L53" s="12"/>
      <c r="M53" s="12"/>
      <c r="N53" s="10">
        <v>0</v>
      </c>
      <c r="O53" s="12"/>
      <c r="P53" s="12"/>
      <c r="Q53" s="10">
        <v>0</v>
      </c>
      <c r="R53" s="12"/>
      <c r="S53" s="12"/>
      <c r="T53" s="10">
        <v>0</v>
      </c>
      <c r="U53" s="12"/>
      <c r="V53" s="12"/>
      <c r="W53" s="10">
        <v>0</v>
      </c>
      <c r="X53" s="12"/>
      <c r="Y53" s="12"/>
      <c r="Z53" s="10">
        <v>0</v>
      </c>
      <c r="AA53" s="12">
        <v>0</v>
      </c>
      <c r="AB53" s="12">
        <v>0</v>
      </c>
      <c r="AC53" s="10">
        <v>0</v>
      </c>
      <c r="AD53" s="18" t="s">
        <v>3561</v>
      </c>
      <c r="AE53" s="18" t="s">
        <v>3561</v>
      </c>
      <c r="AF53" s="10">
        <v>0</v>
      </c>
    </row>
    <row r="54" spans="1:32" ht="16.5" x14ac:dyDescent="0.3">
      <c r="A54" s="64" t="str">
        <f>INDEX(admin_boundaries!C:C,MATCH(region_8!C54,admin_boundaries!A:A,0))</f>
        <v>PH086414000</v>
      </c>
      <c r="B54" s="64" t="str">
        <f>INDEX(admin_boundaries!E:E,MATCH(region_8!D54,admin_boundaries!D:D,0))</f>
        <v>PH086400000</v>
      </c>
      <c r="C54" s="64" t="str">
        <f t="shared" si="0"/>
        <v>SOUTHERN LEYTESan Juan</v>
      </c>
      <c r="D54" s="54" t="s">
        <v>3701</v>
      </c>
      <c r="E54" s="51" t="s">
        <v>2750</v>
      </c>
      <c r="F54" s="12">
        <v>2</v>
      </c>
      <c r="G54" s="12">
        <v>0</v>
      </c>
      <c r="H54" s="10">
        <v>2</v>
      </c>
      <c r="I54" s="12"/>
      <c r="J54" s="12"/>
      <c r="K54" s="10">
        <v>0</v>
      </c>
      <c r="L54" s="12"/>
      <c r="M54" s="12"/>
      <c r="N54" s="10">
        <v>0</v>
      </c>
      <c r="O54" s="12"/>
      <c r="P54" s="12"/>
      <c r="Q54" s="10">
        <v>0</v>
      </c>
      <c r="R54" s="12"/>
      <c r="S54" s="12"/>
      <c r="T54" s="10">
        <v>0</v>
      </c>
      <c r="U54" s="12"/>
      <c r="V54" s="12"/>
      <c r="W54" s="10">
        <v>0</v>
      </c>
      <c r="X54" s="12"/>
      <c r="Y54" s="12"/>
      <c r="Z54" s="10">
        <v>0</v>
      </c>
      <c r="AA54" s="12" t="s">
        <v>3561</v>
      </c>
      <c r="AB54" s="12" t="s">
        <v>3561</v>
      </c>
      <c r="AC54" s="10">
        <v>0</v>
      </c>
      <c r="AD54" s="18" t="s">
        <v>3561</v>
      </c>
      <c r="AE54" s="18" t="s">
        <v>3561</v>
      </c>
      <c r="AF54" s="10">
        <v>0</v>
      </c>
    </row>
    <row r="55" spans="1:32" ht="16.5" x14ac:dyDescent="0.3">
      <c r="A55" s="64" t="str">
        <f>INDEX(admin_boundaries!C:C,MATCH(region_8!C55,admin_boundaries!A:A,0))</f>
        <v>PH086416000</v>
      </c>
      <c r="B55" s="64" t="str">
        <f>INDEX(admin_boundaries!E:E,MATCH(region_8!D55,admin_boundaries!D:D,0))</f>
        <v>PH086400000</v>
      </c>
      <c r="C55" s="64" t="str">
        <f t="shared" si="0"/>
        <v>SOUTHERN LEYTESilago</v>
      </c>
      <c r="D55" s="54" t="s">
        <v>3701</v>
      </c>
      <c r="E55" s="51" t="s">
        <v>2978</v>
      </c>
      <c r="F55" s="12">
        <v>2</v>
      </c>
      <c r="G55" s="12">
        <v>0</v>
      </c>
      <c r="H55" s="10">
        <v>2</v>
      </c>
      <c r="I55" s="12"/>
      <c r="J55" s="12"/>
      <c r="K55" s="10">
        <v>0</v>
      </c>
      <c r="L55" s="12"/>
      <c r="M55" s="12"/>
      <c r="N55" s="10">
        <v>0</v>
      </c>
      <c r="O55" s="12"/>
      <c r="P55" s="12"/>
      <c r="Q55" s="10">
        <v>0</v>
      </c>
      <c r="R55" s="12"/>
      <c r="S55" s="12"/>
      <c r="T55" s="10">
        <v>0</v>
      </c>
      <c r="U55" s="12"/>
      <c r="V55" s="12"/>
      <c r="W55" s="10">
        <v>0</v>
      </c>
      <c r="X55" s="12"/>
      <c r="Y55" s="12"/>
      <c r="Z55" s="10">
        <v>0</v>
      </c>
      <c r="AA55" s="12">
        <v>60</v>
      </c>
      <c r="AB55" s="12">
        <v>0</v>
      </c>
      <c r="AC55" s="10">
        <v>60</v>
      </c>
      <c r="AD55" s="18" t="s">
        <v>3561</v>
      </c>
      <c r="AE55" s="18" t="s">
        <v>3561</v>
      </c>
      <c r="AF55" s="10">
        <v>0</v>
      </c>
    </row>
    <row r="56" spans="1:32" ht="16.5" x14ac:dyDescent="0.3">
      <c r="A56" s="64" t="str">
        <f>INDEX(admin_boundaries!C:C,MATCH(region_8!C56,admin_boundaries!A:A,0))</f>
        <v>PH086417000</v>
      </c>
      <c r="B56" s="64" t="str">
        <f>INDEX(admin_boundaries!E:E,MATCH(region_8!D56,admin_boundaries!D:D,0))</f>
        <v>PH086400000</v>
      </c>
      <c r="C56" s="64" t="str">
        <f t="shared" si="0"/>
        <v>SOUTHERN LEYTESogod</v>
      </c>
      <c r="D56" s="54" t="s">
        <v>3701</v>
      </c>
      <c r="E56" s="51" t="s">
        <v>3015</v>
      </c>
      <c r="F56" s="12">
        <v>140</v>
      </c>
      <c r="G56" s="12">
        <v>0</v>
      </c>
      <c r="H56" s="10">
        <v>140</v>
      </c>
      <c r="I56" s="12"/>
      <c r="J56" s="12"/>
      <c r="K56" s="10">
        <v>0</v>
      </c>
      <c r="L56" s="12"/>
      <c r="M56" s="12"/>
      <c r="N56" s="10">
        <v>0</v>
      </c>
      <c r="O56" s="12"/>
      <c r="P56" s="12"/>
      <c r="Q56" s="10">
        <v>0</v>
      </c>
      <c r="R56" s="12"/>
      <c r="S56" s="12"/>
      <c r="T56" s="10">
        <v>0</v>
      </c>
      <c r="U56" s="12"/>
      <c r="V56" s="12"/>
      <c r="W56" s="10">
        <v>0</v>
      </c>
      <c r="X56" s="12"/>
      <c r="Y56" s="12"/>
      <c r="Z56" s="10">
        <v>0</v>
      </c>
      <c r="AA56" s="12" t="s">
        <v>3561</v>
      </c>
      <c r="AB56" s="12" t="s">
        <v>3561</v>
      </c>
      <c r="AC56" s="10">
        <v>0</v>
      </c>
      <c r="AD56" s="18" t="s">
        <v>3561</v>
      </c>
      <c r="AE56" s="18" t="s">
        <v>3561</v>
      </c>
      <c r="AF56" s="10">
        <v>0</v>
      </c>
    </row>
    <row r="57" spans="1:32" ht="16.5" x14ac:dyDescent="0.3">
      <c r="A57" s="64" t="str">
        <f>INDEX(admin_boundaries!C:C,MATCH(region_8!C57,admin_boundaries!A:A,0))</f>
        <v>PH086412000</v>
      </c>
      <c r="B57" s="64" t="str">
        <f>INDEX(admin_boundaries!E:E,MATCH(region_8!D57,admin_boundaries!D:D,0))</f>
        <v>PH086400000</v>
      </c>
      <c r="C57" s="64" t="str">
        <f t="shared" si="0"/>
        <v>SOUTHERN LEYTESaint Bernard</v>
      </c>
      <c r="D57" s="54" t="s">
        <v>3701</v>
      </c>
      <c r="E57" s="51" t="s">
        <v>2645</v>
      </c>
      <c r="F57" s="12">
        <v>5</v>
      </c>
      <c r="G57" s="12">
        <v>0</v>
      </c>
      <c r="H57" s="10">
        <v>5</v>
      </c>
      <c r="I57" s="12"/>
      <c r="J57" s="12"/>
      <c r="K57" s="10">
        <v>0</v>
      </c>
      <c r="L57" s="12"/>
      <c r="M57" s="12"/>
      <c r="N57" s="10">
        <v>0</v>
      </c>
      <c r="O57" s="12"/>
      <c r="P57" s="12"/>
      <c r="Q57" s="10">
        <v>0</v>
      </c>
      <c r="R57" s="12"/>
      <c r="S57" s="12"/>
      <c r="T57" s="10">
        <v>0</v>
      </c>
      <c r="U57" s="12"/>
      <c r="V57" s="12"/>
      <c r="W57" s="10">
        <v>0</v>
      </c>
      <c r="X57" s="12"/>
      <c r="Y57" s="12"/>
      <c r="Z57" s="10">
        <v>0</v>
      </c>
      <c r="AA57" s="12" t="s">
        <v>3561</v>
      </c>
      <c r="AB57" s="12" t="s">
        <v>3561</v>
      </c>
      <c r="AC57" s="10">
        <v>0</v>
      </c>
      <c r="AD57" s="18" t="s">
        <v>3561</v>
      </c>
      <c r="AE57" s="18" t="s">
        <v>3561</v>
      </c>
      <c r="AF57" s="10">
        <v>0</v>
      </c>
    </row>
    <row r="58" spans="1:32" ht="16.5" x14ac:dyDescent="0.3">
      <c r="A58" s="64" t="str">
        <f>INDEX(admin_boundaries!C:C,MATCH(region_8!C58,admin_boundaries!A:A,0))</f>
        <v>PH087801000</v>
      </c>
      <c r="B58" s="64" t="str">
        <f>INDEX(admin_boundaries!E:E,MATCH(region_8!D58,admin_boundaries!D:D,0))</f>
        <v>PH087800000</v>
      </c>
      <c r="C58" s="64" t="str">
        <f t="shared" si="0"/>
        <v>BILIRANAlmeria</v>
      </c>
      <c r="D58" s="63" t="s">
        <v>3702</v>
      </c>
      <c r="E58" s="51" t="s">
        <v>253</v>
      </c>
      <c r="F58" s="12">
        <v>9.5</v>
      </c>
      <c r="G58" s="12">
        <v>0</v>
      </c>
      <c r="H58" s="10">
        <v>9.5</v>
      </c>
      <c r="I58" s="12"/>
      <c r="J58" s="12">
        <v>4.25</v>
      </c>
      <c r="K58" s="10">
        <v>4.25</v>
      </c>
      <c r="L58" s="12"/>
      <c r="M58" s="12"/>
      <c r="N58" s="10">
        <v>0</v>
      </c>
      <c r="O58" s="12">
        <v>23</v>
      </c>
      <c r="P58" s="12">
        <v>0</v>
      </c>
      <c r="Q58" s="10">
        <v>23</v>
      </c>
      <c r="R58" s="12">
        <v>0</v>
      </c>
      <c r="S58" s="12">
        <v>126</v>
      </c>
      <c r="T58" s="10">
        <v>126</v>
      </c>
      <c r="U58" s="12" t="s">
        <v>3561</v>
      </c>
      <c r="V58" s="12" t="s">
        <v>3561</v>
      </c>
      <c r="W58" s="10">
        <v>0</v>
      </c>
      <c r="X58" s="12">
        <v>5</v>
      </c>
      <c r="Y58" s="12">
        <v>0</v>
      </c>
      <c r="Z58" s="10">
        <v>5</v>
      </c>
      <c r="AA58" s="12">
        <v>744</v>
      </c>
      <c r="AB58" s="12">
        <v>0</v>
      </c>
      <c r="AC58" s="10">
        <v>744</v>
      </c>
      <c r="AD58" s="18">
        <v>14</v>
      </c>
      <c r="AE58" s="18">
        <v>0</v>
      </c>
      <c r="AF58" s="10">
        <v>14</v>
      </c>
    </row>
    <row r="59" spans="1:32" ht="16.5" x14ac:dyDescent="0.3">
      <c r="A59" s="64" t="str">
        <f>INDEX(admin_boundaries!C:C,MATCH(region_8!C59,admin_boundaries!A:A,0))</f>
        <v>PH087802000</v>
      </c>
      <c r="B59" s="64" t="str">
        <f>INDEX(admin_boundaries!E:E,MATCH(region_8!D59,admin_boundaries!D:D,0))</f>
        <v>PH087800000</v>
      </c>
      <c r="C59" s="64" t="str">
        <f t="shared" si="0"/>
        <v>BILIRANBiliran</v>
      </c>
      <c r="D59" s="63" t="s">
        <v>3702</v>
      </c>
      <c r="E59" s="51" t="s">
        <v>255</v>
      </c>
      <c r="F59" s="12">
        <v>318</v>
      </c>
      <c r="G59" s="12">
        <v>12</v>
      </c>
      <c r="H59" s="10">
        <v>330</v>
      </c>
      <c r="I59" s="12"/>
      <c r="J59" s="12"/>
      <c r="K59" s="10">
        <v>0</v>
      </c>
      <c r="L59" s="12"/>
      <c r="M59" s="12"/>
      <c r="N59" s="10">
        <v>0</v>
      </c>
      <c r="O59" s="12">
        <v>13.04</v>
      </c>
      <c r="P59" s="12">
        <v>0</v>
      </c>
      <c r="Q59" s="10">
        <v>13.04</v>
      </c>
      <c r="R59" s="12">
        <v>16</v>
      </c>
      <c r="S59" s="12">
        <v>194</v>
      </c>
      <c r="T59" s="10">
        <v>210</v>
      </c>
      <c r="U59" s="12" t="s">
        <v>3561</v>
      </c>
      <c r="V59" s="12" t="s">
        <v>3561</v>
      </c>
      <c r="W59" s="10">
        <v>0</v>
      </c>
      <c r="X59" s="12">
        <v>40</v>
      </c>
      <c r="Y59" s="12">
        <v>0</v>
      </c>
      <c r="Z59" s="10">
        <v>40</v>
      </c>
      <c r="AA59" s="12">
        <v>522</v>
      </c>
      <c r="AB59" s="12">
        <v>0</v>
      </c>
      <c r="AC59" s="10">
        <v>522</v>
      </c>
      <c r="AD59" s="18">
        <v>0.75</v>
      </c>
      <c r="AE59" s="18">
        <v>0</v>
      </c>
      <c r="AF59" s="10">
        <v>0.75</v>
      </c>
    </row>
    <row r="60" spans="1:32" ht="16.5" x14ac:dyDescent="0.3">
      <c r="A60" s="64" t="str">
        <f>INDEX(admin_boundaries!C:C,MATCH(region_8!C60,admin_boundaries!A:A,0))</f>
        <v>PH087803000</v>
      </c>
      <c r="B60" s="64" t="str">
        <f>INDEX(admin_boundaries!E:E,MATCH(region_8!D60,admin_boundaries!D:D,0))</f>
        <v>PH087800000</v>
      </c>
      <c r="C60" s="64" t="str">
        <f t="shared" si="0"/>
        <v>BILIRANCabucgayan</v>
      </c>
      <c r="D60" s="63" t="s">
        <v>3702</v>
      </c>
      <c r="E60" s="51" t="s">
        <v>799</v>
      </c>
      <c r="F60" s="12">
        <v>146</v>
      </c>
      <c r="G60" s="12">
        <v>0</v>
      </c>
      <c r="H60" s="10">
        <v>146</v>
      </c>
      <c r="I60" s="12"/>
      <c r="J60" s="12">
        <v>42</v>
      </c>
      <c r="K60" s="10">
        <v>42</v>
      </c>
      <c r="L60" s="12"/>
      <c r="M60" s="12"/>
      <c r="N60" s="10">
        <v>0</v>
      </c>
      <c r="O60" s="12"/>
      <c r="P60" s="12"/>
      <c r="Q60" s="10"/>
      <c r="R60" s="12" t="s">
        <v>3561</v>
      </c>
      <c r="S60" s="12" t="s">
        <v>3561</v>
      </c>
      <c r="T60" s="10">
        <v>0</v>
      </c>
      <c r="U60" s="12" t="s">
        <v>3561</v>
      </c>
      <c r="V60" s="12" t="s">
        <v>3561</v>
      </c>
      <c r="W60" s="10">
        <v>0</v>
      </c>
      <c r="X60" s="12">
        <v>119</v>
      </c>
      <c r="Y60" s="12">
        <v>0</v>
      </c>
      <c r="Z60" s="10">
        <v>119</v>
      </c>
      <c r="AA60" s="12">
        <v>25</v>
      </c>
      <c r="AB60" s="12">
        <v>0</v>
      </c>
      <c r="AC60" s="10">
        <v>25</v>
      </c>
      <c r="AD60" s="18">
        <v>5</v>
      </c>
      <c r="AE60" s="18">
        <v>0</v>
      </c>
      <c r="AF60" s="10">
        <v>5</v>
      </c>
    </row>
    <row r="61" spans="1:32" ht="16.5" x14ac:dyDescent="0.3">
      <c r="A61" s="64" t="str">
        <f>INDEX(admin_boundaries!C:C,MATCH(region_8!C61,admin_boundaries!A:A,0))</f>
        <v>PH087804000</v>
      </c>
      <c r="B61" s="64" t="str">
        <f>INDEX(admin_boundaries!E:E,MATCH(region_8!D61,admin_boundaries!D:D,0))</f>
        <v>PH087800000</v>
      </c>
      <c r="C61" s="64" t="str">
        <f t="shared" si="0"/>
        <v>BILIRANCaibiran</v>
      </c>
      <c r="D61" s="63" t="s">
        <v>3702</v>
      </c>
      <c r="E61" s="51" t="s">
        <v>817</v>
      </c>
      <c r="F61" s="12">
        <v>393</v>
      </c>
      <c r="G61" s="12">
        <v>0</v>
      </c>
      <c r="H61" s="10">
        <v>393</v>
      </c>
      <c r="I61" s="12"/>
      <c r="J61" s="12"/>
      <c r="K61" s="10">
        <v>0</v>
      </c>
      <c r="L61" s="12"/>
      <c r="M61" s="12"/>
      <c r="N61" s="10">
        <v>0</v>
      </c>
      <c r="O61" s="12">
        <v>54</v>
      </c>
      <c r="P61" s="12">
        <v>0</v>
      </c>
      <c r="Q61" s="10">
        <v>54</v>
      </c>
      <c r="R61" s="12">
        <v>5</v>
      </c>
      <c r="S61" s="12">
        <v>3199</v>
      </c>
      <c r="T61" s="10">
        <v>3204</v>
      </c>
      <c r="U61" s="12" t="s">
        <v>3561</v>
      </c>
      <c r="V61" s="12" t="s">
        <v>3561</v>
      </c>
      <c r="W61" s="10">
        <v>0</v>
      </c>
      <c r="X61" s="12">
        <v>791</v>
      </c>
      <c r="Y61" s="12">
        <v>0</v>
      </c>
      <c r="Z61" s="10">
        <v>791</v>
      </c>
      <c r="AA61" s="12">
        <v>500</v>
      </c>
      <c r="AB61" s="12">
        <v>0</v>
      </c>
      <c r="AC61" s="10">
        <v>500</v>
      </c>
      <c r="AD61" s="18">
        <v>347.04</v>
      </c>
      <c r="AE61" s="18">
        <v>188.96</v>
      </c>
      <c r="AF61" s="10">
        <v>536</v>
      </c>
    </row>
    <row r="62" spans="1:32" ht="16.5" x14ac:dyDescent="0.3">
      <c r="A62" s="64" t="str">
        <f>INDEX(admin_boundaries!C:C,MATCH(region_8!C62,admin_boundaries!A:A,0))</f>
        <v>PH087805000</v>
      </c>
      <c r="B62" s="64" t="str">
        <f>INDEX(admin_boundaries!E:E,MATCH(region_8!D62,admin_boundaries!D:D,0))</f>
        <v>PH087800000</v>
      </c>
      <c r="C62" s="64" t="str">
        <f t="shared" si="0"/>
        <v>BILIRANCulaba</v>
      </c>
      <c r="D62" s="63" t="s">
        <v>3702</v>
      </c>
      <c r="E62" s="51" t="s">
        <v>1166</v>
      </c>
      <c r="F62" s="12">
        <v>91.45</v>
      </c>
      <c r="G62" s="12">
        <v>62.55</v>
      </c>
      <c r="H62" s="10">
        <v>154</v>
      </c>
      <c r="I62" s="12"/>
      <c r="J62" s="12"/>
      <c r="K62" s="10">
        <v>0</v>
      </c>
      <c r="L62" s="12"/>
      <c r="M62" s="12"/>
      <c r="N62" s="10">
        <v>0</v>
      </c>
      <c r="O62" s="12">
        <v>22</v>
      </c>
      <c r="P62" s="12">
        <v>0</v>
      </c>
      <c r="Q62" s="10">
        <v>22</v>
      </c>
      <c r="R62" s="12">
        <v>30</v>
      </c>
      <c r="S62" s="12">
        <v>42</v>
      </c>
      <c r="T62" s="10">
        <v>72</v>
      </c>
      <c r="U62" s="12">
        <v>25</v>
      </c>
      <c r="V62" s="12">
        <v>0</v>
      </c>
      <c r="W62" s="10">
        <v>25</v>
      </c>
      <c r="X62" s="12">
        <v>94</v>
      </c>
      <c r="Y62" s="12">
        <v>0</v>
      </c>
      <c r="Z62" s="10">
        <v>94</v>
      </c>
      <c r="AA62" s="12">
        <v>15</v>
      </c>
      <c r="AB62" s="12">
        <v>0</v>
      </c>
      <c r="AC62" s="10">
        <v>15</v>
      </c>
      <c r="AD62" s="18">
        <v>56</v>
      </c>
      <c r="AE62" s="18">
        <v>17</v>
      </c>
      <c r="AF62" s="10">
        <v>73</v>
      </c>
    </row>
    <row r="63" spans="1:32" ht="16.5" x14ac:dyDescent="0.3">
      <c r="A63" s="64" t="str">
        <f>INDEX(admin_boundaries!C:C,MATCH(region_8!C63,admin_boundaries!A:A,0))</f>
        <v>PH087806000</v>
      </c>
      <c r="B63" s="64" t="str">
        <f>INDEX(admin_boundaries!E:E,MATCH(region_8!D63,admin_boundaries!D:D,0))</f>
        <v>PH087800000</v>
      </c>
      <c r="C63" s="64" t="str">
        <f t="shared" ref="C63:C120" si="1">D63&amp;E63</f>
        <v>BILIRANKawayan</v>
      </c>
      <c r="D63" s="63" t="s">
        <v>3702</v>
      </c>
      <c r="E63" s="51" t="s">
        <v>1642</v>
      </c>
      <c r="F63" s="12">
        <v>103.5</v>
      </c>
      <c r="G63" s="12">
        <v>22.5</v>
      </c>
      <c r="H63" s="10">
        <v>126</v>
      </c>
      <c r="I63" s="12">
        <v>1</v>
      </c>
      <c r="J63" s="12">
        <v>7</v>
      </c>
      <c r="K63" s="10">
        <v>8</v>
      </c>
      <c r="L63" s="12"/>
      <c r="M63" s="12"/>
      <c r="N63" s="10">
        <v>0</v>
      </c>
      <c r="O63" s="12">
        <v>1.3</v>
      </c>
      <c r="P63" s="12">
        <v>11.7</v>
      </c>
      <c r="Q63" s="10">
        <v>13</v>
      </c>
      <c r="R63" s="12">
        <v>52</v>
      </c>
      <c r="S63" s="12">
        <v>209</v>
      </c>
      <c r="T63" s="10">
        <v>261</v>
      </c>
      <c r="U63" s="12">
        <v>30</v>
      </c>
      <c r="V63" s="12">
        <v>12</v>
      </c>
      <c r="W63" s="10">
        <v>42</v>
      </c>
      <c r="X63" s="12">
        <v>5.25</v>
      </c>
      <c r="Y63" s="12">
        <v>0</v>
      </c>
      <c r="Z63" s="10">
        <v>5.25</v>
      </c>
      <c r="AA63" s="12">
        <v>7</v>
      </c>
      <c r="AB63" s="12">
        <v>0</v>
      </c>
      <c r="AC63" s="10">
        <v>7</v>
      </c>
      <c r="AD63" s="18">
        <v>2.5</v>
      </c>
      <c r="AE63" s="18">
        <v>0</v>
      </c>
      <c r="AF63" s="10">
        <v>2.5</v>
      </c>
    </row>
    <row r="64" spans="1:32" ht="16.5" x14ac:dyDescent="0.3">
      <c r="A64" s="64" t="str">
        <f>INDEX(admin_boundaries!C:C,MATCH(region_8!C64,admin_boundaries!A:A,0))</f>
        <v>PH087808000</v>
      </c>
      <c r="B64" s="64" t="str">
        <f>INDEX(admin_boundaries!E:E,MATCH(region_8!D64,admin_boundaries!D:D,0))</f>
        <v>PH087800000</v>
      </c>
      <c r="C64" s="64" t="str">
        <f t="shared" si="1"/>
        <v>BILIRANNaval</v>
      </c>
      <c r="D64" s="63" t="s">
        <v>3702</v>
      </c>
      <c r="E64" s="51" t="s">
        <v>2244</v>
      </c>
      <c r="F64" s="12">
        <v>830</v>
      </c>
      <c r="G64" s="12">
        <v>222.5</v>
      </c>
      <c r="H64" s="10">
        <v>1052.5</v>
      </c>
      <c r="I64" s="12"/>
      <c r="J64" s="12"/>
      <c r="K64" s="10">
        <v>0</v>
      </c>
      <c r="L64" s="12"/>
      <c r="M64" s="12"/>
      <c r="N64" s="10">
        <v>0</v>
      </c>
      <c r="O64" s="12">
        <v>149.49</v>
      </c>
      <c r="P64" s="12">
        <v>348.81</v>
      </c>
      <c r="Q64" s="10">
        <v>498.3</v>
      </c>
      <c r="R64" s="12">
        <v>190.7</v>
      </c>
      <c r="S64" s="12">
        <v>1716.3</v>
      </c>
      <c r="T64" s="10">
        <v>1907</v>
      </c>
      <c r="U64" s="12" t="s">
        <v>3561</v>
      </c>
      <c r="V64" s="12" t="s">
        <v>3561</v>
      </c>
      <c r="W64" s="10">
        <v>0</v>
      </c>
      <c r="X64" s="12">
        <v>879.83</v>
      </c>
      <c r="Y64" s="12">
        <v>102.67</v>
      </c>
      <c r="Z64" s="10">
        <v>982.5</v>
      </c>
      <c r="AA64" s="12">
        <v>1839</v>
      </c>
      <c r="AB64" s="12">
        <v>0</v>
      </c>
      <c r="AC64" s="10">
        <v>1839</v>
      </c>
      <c r="AD64" s="18">
        <v>97.86</v>
      </c>
      <c r="AE64" s="18">
        <v>25.39</v>
      </c>
      <c r="AF64" s="10">
        <v>123.25</v>
      </c>
    </row>
    <row r="65" spans="1:32" ht="16.5" x14ac:dyDescent="0.3">
      <c r="A65" s="64" t="str">
        <f>INDEX(admin_boundaries!C:C,MATCH(region_8!C65,admin_boundaries!A:A,0))</f>
        <v>PH086002000</v>
      </c>
      <c r="B65" s="64" t="str">
        <f>INDEX(admin_boundaries!E:E,MATCH(region_8!D65,admin_boundaries!D:D,0))</f>
        <v>PH086000000</v>
      </c>
      <c r="C65" s="64" t="str">
        <f t="shared" si="1"/>
        <v>SAMARBasey</v>
      </c>
      <c r="D65" s="63" t="s">
        <v>3703</v>
      </c>
      <c r="E65" s="51" t="s">
        <v>583</v>
      </c>
      <c r="F65" s="12">
        <v>2000</v>
      </c>
      <c r="G65" s="12">
        <v>0</v>
      </c>
      <c r="H65" s="10">
        <v>2000</v>
      </c>
      <c r="I65" s="12"/>
      <c r="J65" s="12"/>
      <c r="K65" s="10">
        <v>0</v>
      </c>
      <c r="L65" s="12"/>
      <c r="M65" s="12"/>
      <c r="N65" s="10">
        <v>0</v>
      </c>
      <c r="O65" s="12" t="s">
        <v>3561</v>
      </c>
      <c r="P65" s="12" t="s">
        <v>3561</v>
      </c>
      <c r="Q65" s="10">
        <v>0</v>
      </c>
      <c r="R65" s="12">
        <v>0</v>
      </c>
      <c r="S65" s="12">
        <v>1496</v>
      </c>
      <c r="T65" s="10">
        <v>1496</v>
      </c>
      <c r="U65" s="12" t="s">
        <v>3561</v>
      </c>
      <c r="V65" s="12" t="s">
        <v>3561</v>
      </c>
      <c r="W65" s="10">
        <v>0</v>
      </c>
      <c r="X65" s="12">
        <v>1063</v>
      </c>
      <c r="Y65" s="12">
        <v>1543.5</v>
      </c>
      <c r="Z65" s="10">
        <v>2606.5</v>
      </c>
      <c r="AA65" s="12">
        <v>1145</v>
      </c>
      <c r="AB65" s="12">
        <v>0</v>
      </c>
      <c r="AC65" s="10">
        <v>1145</v>
      </c>
      <c r="AD65" s="18" t="s">
        <v>3561</v>
      </c>
      <c r="AE65" s="18" t="s">
        <v>3561</v>
      </c>
      <c r="AF65" s="10">
        <v>0</v>
      </c>
    </row>
    <row r="66" spans="1:32" ht="16.5" x14ac:dyDescent="0.3">
      <c r="A66" s="64" t="str">
        <f>INDEX(admin_boundaries!C:C,MATCH(region_8!C66,admin_boundaries!A:A,0))</f>
        <v>PH086004000</v>
      </c>
      <c r="B66" s="64" t="str">
        <f>INDEX(admin_boundaries!E:E,MATCH(region_8!D66,admin_boundaries!D:D,0))</f>
        <v>PH086000000</v>
      </c>
      <c r="C66" s="64" t="str">
        <f t="shared" si="1"/>
        <v>SAMARCalbiga</v>
      </c>
      <c r="D66" s="63" t="s">
        <v>3703</v>
      </c>
      <c r="E66" s="51" t="s">
        <v>852</v>
      </c>
      <c r="F66" s="12">
        <v>1</v>
      </c>
      <c r="G66" s="12">
        <v>0</v>
      </c>
      <c r="H66" s="10">
        <v>1</v>
      </c>
      <c r="I66" s="12"/>
      <c r="J66" s="12"/>
      <c r="K66" s="10">
        <v>0</v>
      </c>
      <c r="L66" s="12"/>
      <c r="M66" s="12"/>
      <c r="N66" s="10">
        <v>0</v>
      </c>
      <c r="O66" s="12" t="s">
        <v>3561</v>
      </c>
      <c r="P66" s="12" t="s">
        <v>3561</v>
      </c>
      <c r="Q66" s="10">
        <v>0</v>
      </c>
      <c r="R66" s="12" t="s">
        <v>3561</v>
      </c>
      <c r="S66" s="12" t="s">
        <v>3561</v>
      </c>
      <c r="T66" s="10">
        <v>0</v>
      </c>
      <c r="U66" s="12" t="s">
        <v>3561</v>
      </c>
      <c r="V66" s="12" t="s">
        <v>3561</v>
      </c>
      <c r="W66" s="10">
        <v>0</v>
      </c>
      <c r="X66" s="12">
        <v>200</v>
      </c>
      <c r="Y66" s="12">
        <v>0</v>
      </c>
      <c r="Z66" s="10">
        <v>200</v>
      </c>
      <c r="AA66" s="12">
        <v>0</v>
      </c>
      <c r="AB66" s="12">
        <v>0</v>
      </c>
      <c r="AC66" s="10">
        <v>0</v>
      </c>
      <c r="AD66" s="18" t="s">
        <v>3561</v>
      </c>
      <c r="AE66" s="18" t="s">
        <v>3561</v>
      </c>
      <c r="AF66" s="10">
        <v>0</v>
      </c>
    </row>
    <row r="67" spans="1:32" ht="16.5" x14ac:dyDescent="0.3">
      <c r="A67" s="64" t="str">
        <f>INDEX(admin_boundaries!C:C,MATCH(region_8!C67,admin_boundaries!A:A,0))</f>
        <v>PH086003000</v>
      </c>
      <c r="B67" s="64" t="str">
        <f>INDEX(admin_boundaries!E:E,MATCH(region_8!D67,admin_boundaries!D:D,0))</f>
        <v>PH086000000</v>
      </c>
      <c r="C67" s="64" t="str">
        <f t="shared" si="1"/>
        <v>SAMARCalbayog City</v>
      </c>
      <c r="D67" s="63" t="s">
        <v>3703</v>
      </c>
      <c r="E67" s="55" t="s">
        <v>850</v>
      </c>
      <c r="F67" s="12"/>
      <c r="G67" s="12"/>
      <c r="I67" s="12"/>
      <c r="J67" s="12"/>
      <c r="K67" s="10"/>
      <c r="L67" s="12"/>
      <c r="M67" s="12">
        <v>248</v>
      </c>
      <c r="N67" s="10"/>
      <c r="O67" s="12">
        <v>33</v>
      </c>
      <c r="P67" s="12">
        <v>82</v>
      </c>
      <c r="Q67" s="10"/>
      <c r="R67" s="12">
        <v>39.590000000000003</v>
      </c>
      <c r="S67" s="12">
        <v>1098</v>
      </c>
      <c r="T67" s="10">
        <v>1137.5899999999999</v>
      </c>
      <c r="U67" s="12" t="s">
        <v>3561</v>
      </c>
      <c r="V67" s="12" t="s">
        <v>3561</v>
      </c>
      <c r="W67" s="10">
        <v>0</v>
      </c>
      <c r="X67" s="12">
        <v>337</v>
      </c>
      <c r="Y67" s="12">
        <v>1259.6199999999999</v>
      </c>
      <c r="Z67" s="10">
        <v>1596.62</v>
      </c>
      <c r="AA67" s="12">
        <v>1550</v>
      </c>
      <c r="AB67" s="12">
        <v>0</v>
      </c>
      <c r="AC67" s="10">
        <v>1550</v>
      </c>
      <c r="AD67" s="18" t="s">
        <v>3561</v>
      </c>
      <c r="AE67" s="18" t="s">
        <v>3561</v>
      </c>
      <c r="AF67" s="10">
        <v>0</v>
      </c>
    </row>
    <row r="68" spans="1:32" ht="16.5" x14ac:dyDescent="0.3">
      <c r="A68" s="64" t="str">
        <f>INDEX(admin_boundaries!C:C,MATCH(region_8!C68,admin_boundaries!A:A,0))</f>
        <v>PH086005000</v>
      </c>
      <c r="B68" s="64" t="str">
        <f>INDEX(admin_boundaries!E:E,MATCH(region_8!D68,admin_boundaries!D:D,0))</f>
        <v>PH086000000</v>
      </c>
      <c r="C68" s="64" t="str">
        <f t="shared" si="1"/>
        <v>SAMARCity of Catbalogan</v>
      </c>
      <c r="D68" s="63" t="s">
        <v>3703</v>
      </c>
      <c r="E68" s="55" t="s">
        <v>998</v>
      </c>
      <c r="F68" s="12">
        <v>52.36</v>
      </c>
      <c r="G68" s="12">
        <v>25.48</v>
      </c>
      <c r="H68" s="10">
        <v>77.84</v>
      </c>
      <c r="I68" s="12"/>
      <c r="J68" s="12"/>
      <c r="K68" s="10">
        <v>0</v>
      </c>
      <c r="L68" s="12"/>
      <c r="M68" s="12"/>
      <c r="N68" s="10">
        <v>0</v>
      </c>
      <c r="O68" s="12">
        <v>0</v>
      </c>
      <c r="P68" s="12">
        <v>50</v>
      </c>
      <c r="Q68" s="10">
        <v>50</v>
      </c>
      <c r="R68" s="12" t="s">
        <v>3561</v>
      </c>
      <c r="S68" s="12" t="s">
        <v>3561</v>
      </c>
      <c r="T68" s="10">
        <v>0</v>
      </c>
      <c r="U68" s="12" t="s">
        <v>3561</v>
      </c>
      <c r="V68" s="12" t="s">
        <v>3561</v>
      </c>
      <c r="W68" s="10">
        <v>0</v>
      </c>
      <c r="X68" s="12">
        <v>131</v>
      </c>
      <c r="Y68" s="12">
        <v>40</v>
      </c>
      <c r="Z68" s="10">
        <v>171</v>
      </c>
      <c r="AA68" s="12" t="s">
        <v>3561</v>
      </c>
      <c r="AB68" s="12" t="s">
        <v>3561</v>
      </c>
      <c r="AC68" s="10">
        <v>0</v>
      </c>
      <c r="AD68" s="18" t="s">
        <v>3561</v>
      </c>
      <c r="AE68" s="18" t="s">
        <v>3561</v>
      </c>
      <c r="AF68" s="10">
        <v>0</v>
      </c>
    </row>
    <row r="69" spans="1:32" ht="16.5" x14ac:dyDescent="0.3">
      <c r="A69" s="64" t="str">
        <f>INDEX(admin_boundaries!C:C,MATCH(region_8!C69,admin_boundaries!A:A,0))</f>
        <v>PH086006000</v>
      </c>
      <c r="B69" s="64" t="str">
        <f>INDEX(admin_boundaries!E:E,MATCH(region_8!D69,admin_boundaries!D:D,0))</f>
        <v>PH086000000</v>
      </c>
      <c r="C69" s="64" t="str">
        <f t="shared" si="1"/>
        <v>SAMARDaram</v>
      </c>
      <c r="D69" s="63" t="s">
        <v>3703</v>
      </c>
      <c r="E69" s="51" t="s">
        <v>1210</v>
      </c>
      <c r="F69" s="12">
        <v>113.75</v>
      </c>
      <c r="G69" s="12">
        <v>0</v>
      </c>
      <c r="H69" s="10">
        <v>113.75</v>
      </c>
      <c r="I69" s="12"/>
      <c r="J69" s="12"/>
      <c r="K69" s="10">
        <v>0</v>
      </c>
      <c r="L69" s="12"/>
      <c r="M69" s="12"/>
      <c r="N69" s="10">
        <v>0</v>
      </c>
      <c r="O69" s="12" t="s">
        <v>3561</v>
      </c>
      <c r="P69" s="12" t="s">
        <v>3561</v>
      </c>
      <c r="Q69" s="10">
        <v>0</v>
      </c>
      <c r="R69" s="12" t="s">
        <v>3561</v>
      </c>
      <c r="S69" s="12" t="s">
        <v>3561</v>
      </c>
      <c r="T69" s="10">
        <v>0</v>
      </c>
      <c r="U69" s="12" t="s">
        <v>3561</v>
      </c>
      <c r="V69" s="12" t="s">
        <v>3561</v>
      </c>
      <c r="W69" s="10">
        <v>0</v>
      </c>
      <c r="X69" s="12" t="s">
        <v>3561</v>
      </c>
      <c r="Y69" s="12" t="s">
        <v>3561</v>
      </c>
      <c r="Z69" s="10">
        <v>0</v>
      </c>
      <c r="AA69" s="12">
        <v>0</v>
      </c>
      <c r="AB69" s="12">
        <v>0</v>
      </c>
      <c r="AC69" s="10">
        <v>0</v>
      </c>
      <c r="AD69" s="18" t="s">
        <v>3561</v>
      </c>
      <c r="AE69" s="18" t="s">
        <v>3561</v>
      </c>
      <c r="AF69" s="10">
        <v>0</v>
      </c>
    </row>
    <row r="70" spans="1:32" ht="16.5" x14ac:dyDescent="0.3">
      <c r="A70" s="64" t="str">
        <f>INDEX(admin_boundaries!C:C,MATCH(region_8!C70,admin_boundaries!A:A,0))</f>
        <v>PH086007000</v>
      </c>
      <c r="B70" s="64" t="str">
        <f>INDEX(admin_boundaries!E:E,MATCH(region_8!D70,admin_boundaries!D:D,0))</f>
        <v>PH086000000</v>
      </c>
      <c r="C70" s="64" t="str">
        <f t="shared" si="1"/>
        <v>SAMARGandara</v>
      </c>
      <c r="D70" s="63" t="s">
        <v>3703</v>
      </c>
      <c r="E70" s="51" t="s">
        <v>1368</v>
      </c>
      <c r="F70" s="12">
        <v>0.25</v>
      </c>
      <c r="G70" s="12">
        <v>0.75</v>
      </c>
      <c r="H70" s="10">
        <v>1</v>
      </c>
      <c r="I70" s="12"/>
      <c r="J70" s="12"/>
      <c r="K70" s="10">
        <v>0</v>
      </c>
      <c r="L70" s="12"/>
      <c r="M70" s="12"/>
      <c r="N70" s="10">
        <v>0</v>
      </c>
      <c r="O70" s="12">
        <v>0</v>
      </c>
      <c r="P70" s="12">
        <v>78</v>
      </c>
      <c r="Q70" s="10">
        <v>78</v>
      </c>
      <c r="R70" s="12">
        <v>23</v>
      </c>
      <c r="S70" s="12">
        <v>338</v>
      </c>
      <c r="T70" s="10">
        <v>361</v>
      </c>
      <c r="U70" s="12">
        <v>0</v>
      </c>
      <c r="V70" s="12">
        <v>708</v>
      </c>
      <c r="W70" s="10">
        <v>708</v>
      </c>
      <c r="X70" s="12">
        <v>405</v>
      </c>
      <c r="Y70" s="12">
        <v>373</v>
      </c>
      <c r="Z70" s="10">
        <v>778</v>
      </c>
      <c r="AA70" s="12">
        <v>769</v>
      </c>
      <c r="AB70" s="12">
        <v>0</v>
      </c>
      <c r="AC70" s="10">
        <v>769</v>
      </c>
      <c r="AD70" s="18" t="s">
        <v>3561</v>
      </c>
      <c r="AE70" s="18" t="s">
        <v>3561</v>
      </c>
      <c r="AF70" s="10">
        <v>0</v>
      </c>
    </row>
    <row r="71" spans="1:32" ht="16.5" x14ac:dyDescent="0.3">
      <c r="A71" s="64" t="str">
        <f>INDEX(admin_boundaries!C:C,MATCH(region_8!C71,admin_boundaries!A:A,0))</f>
        <v>PH086008000</v>
      </c>
      <c r="B71" s="64" t="str">
        <f>INDEX(admin_boundaries!E:E,MATCH(region_8!D71,admin_boundaries!D:D,0))</f>
        <v>PH086000000</v>
      </c>
      <c r="C71" s="64" t="str">
        <f t="shared" si="1"/>
        <v>SAMARHinabangan</v>
      </c>
      <c r="D71" s="63" t="s">
        <v>3703</v>
      </c>
      <c r="E71" s="51" t="s">
        <v>1474</v>
      </c>
      <c r="F71" s="12">
        <v>2.75</v>
      </c>
      <c r="G71" s="12">
        <v>0</v>
      </c>
      <c r="H71" s="10">
        <v>2.75</v>
      </c>
      <c r="I71" s="12"/>
      <c r="J71" s="12"/>
      <c r="K71" s="10">
        <v>0</v>
      </c>
      <c r="L71" s="12"/>
      <c r="M71" s="12"/>
      <c r="N71" s="10">
        <v>0</v>
      </c>
      <c r="O71" s="12" t="s">
        <v>3561</v>
      </c>
      <c r="P71" s="12" t="s">
        <v>3561</v>
      </c>
      <c r="Q71" s="10">
        <v>0</v>
      </c>
      <c r="R71" s="12" t="s">
        <v>3561</v>
      </c>
      <c r="S71" s="12" t="s">
        <v>3561</v>
      </c>
      <c r="T71" s="10">
        <v>0</v>
      </c>
      <c r="U71" s="12" t="s">
        <v>3561</v>
      </c>
      <c r="V71" s="12" t="s">
        <v>3561</v>
      </c>
      <c r="W71" s="10">
        <v>0</v>
      </c>
      <c r="X71" s="12" t="s">
        <v>3561</v>
      </c>
      <c r="Y71" s="12" t="s">
        <v>3561</v>
      </c>
      <c r="Z71" s="10">
        <v>0</v>
      </c>
      <c r="AA71" s="12">
        <v>65</v>
      </c>
      <c r="AB71" s="12">
        <v>0</v>
      </c>
      <c r="AC71" s="10">
        <v>65</v>
      </c>
      <c r="AD71" s="18" t="s">
        <v>3561</v>
      </c>
      <c r="AE71" s="18" t="s">
        <v>3561</v>
      </c>
      <c r="AF71" s="10">
        <v>0</v>
      </c>
    </row>
    <row r="72" spans="1:32" ht="16.5" x14ac:dyDescent="0.3">
      <c r="A72" s="64" t="str">
        <f>INDEX(admin_boundaries!C:C,MATCH(region_8!C72,admin_boundaries!A:A,0))</f>
        <v>PH086009000</v>
      </c>
      <c r="B72" s="64" t="str">
        <f>INDEX(admin_boundaries!E:E,MATCH(region_8!D72,admin_boundaries!D:D,0))</f>
        <v>PH086000000</v>
      </c>
      <c r="C72" s="64" t="str">
        <f t="shared" si="1"/>
        <v>SAMARJiabong</v>
      </c>
      <c r="D72" s="63" t="s">
        <v>3703</v>
      </c>
      <c r="E72" s="51" t="s">
        <v>1570</v>
      </c>
      <c r="F72" s="12">
        <v>3.75</v>
      </c>
      <c r="G72" s="12">
        <v>0</v>
      </c>
      <c r="H72" s="10">
        <v>3.75</v>
      </c>
      <c r="I72" s="12"/>
      <c r="J72" s="12"/>
      <c r="K72" s="10">
        <v>0</v>
      </c>
      <c r="L72" s="12"/>
      <c r="M72" s="12"/>
      <c r="N72" s="10">
        <v>0</v>
      </c>
      <c r="O72" s="12">
        <v>12.5</v>
      </c>
      <c r="P72" s="12">
        <v>0</v>
      </c>
      <c r="Q72" s="10">
        <v>12.5</v>
      </c>
      <c r="R72" s="12">
        <v>7.5</v>
      </c>
      <c r="S72" s="12">
        <v>16.5</v>
      </c>
      <c r="T72" s="10">
        <v>24</v>
      </c>
      <c r="U72" s="12" t="s">
        <v>3561</v>
      </c>
      <c r="V72" s="12" t="s">
        <v>3561</v>
      </c>
      <c r="W72" s="10">
        <v>0</v>
      </c>
      <c r="X72" s="12">
        <v>0</v>
      </c>
      <c r="Y72" s="12">
        <v>274.2</v>
      </c>
      <c r="Z72" s="10">
        <v>274.2</v>
      </c>
      <c r="AA72" s="12">
        <v>0</v>
      </c>
      <c r="AB72" s="12">
        <v>0</v>
      </c>
      <c r="AC72" s="10">
        <v>0</v>
      </c>
      <c r="AD72" s="18" t="s">
        <v>3561</v>
      </c>
      <c r="AE72" s="18" t="s">
        <v>3561</v>
      </c>
      <c r="AF72" s="10">
        <v>0</v>
      </c>
    </row>
    <row r="73" spans="1:32" ht="16.5" x14ac:dyDescent="0.3">
      <c r="A73" s="64" t="str">
        <f>INDEX(admin_boundaries!C:C,MATCH(region_8!C73,admin_boundaries!A:A,0))</f>
        <v>PH086011000</v>
      </c>
      <c r="B73" s="64" t="str">
        <f>INDEX(admin_boundaries!E:E,MATCH(region_8!D73,admin_boundaries!D:D,0))</f>
        <v>PH086000000</v>
      </c>
      <c r="C73" s="64" t="str">
        <f t="shared" si="1"/>
        <v>SAMARMatuguinao</v>
      </c>
      <c r="D73" s="63" t="s">
        <v>3703</v>
      </c>
      <c r="E73" s="51" t="s">
        <v>2123</v>
      </c>
      <c r="F73" s="12"/>
      <c r="G73" s="12"/>
      <c r="I73" s="12"/>
      <c r="J73" s="12"/>
      <c r="K73" s="10"/>
      <c r="L73" s="12"/>
      <c r="M73" s="12"/>
      <c r="N73" s="10"/>
      <c r="O73" s="12">
        <v>0</v>
      </c>
      <c r="P73" s="12">
        <v>2</v>
      </c>
      <c r="Q73" s="10"/>
      <c r="R73" s="12" t="s">
        <v>3561</v>
      </c>
      <c r="S73" s="12" t="s">
        <v>3561</v>
      </c>
      <c r="T73" s="10">
        <v>0</v>
      </c>
      <c r="U73" s="12" t="s">
        <v>3561</v>
      </c>
      <c r="V73" s="12" t="s">
        <v>3561</v>
      </c>
      <c r="W73" s="10">
        <v>0</v>
      </c>
      <c r="X73" s="12">
        <v>4</v>
      </c>
      <c r="Y73" s="12">
        <v>0</v>
      </c>
      <c r="Z73" s="10">
        <v>4</v>
      </c>
      <c r="AA73" s="12">
        <v>0</v>
      </c>
      <c r="AB73" s="12">
        <v>0</v>
      </c>
      <c r="AC73" s="10">
        <v>0</v>
      </c>
      <c r="AD73" s="18" t="s">
        <v>3561</v>
      </c>
      <c r="AE73" s="18" t="s">
        <v>3561</v>
      </c>
      <c r="AF73" s="10">
        <v>0</v>
      </c>
    </row>
    <row r="74" spans="1:32" ht="16.5" x14ac:dyDescent="0.3">
      <c r="A74" s="64" t="str">
        <f>INDEX(admin_boundaries!C:C,MATCH(region_8!C74,admin_boundaries!A:A,0))</f>
        <v>PH086010000</v>
      </c>
      <c r="B74" s="64" t="str">
        <f>INDEX(admin_boundaries!E:E,MATCH(region_8!D74,admin_boundaries!D:D,0))</f>
        <v>PH086000000</v>
      </c>
      <c r="C74" s="64" t="str">
        <f t="shared" si="1"/>
        <v>SAMARMarabut</v>
      </c>
      <c r="D74" s="63" t="s">
        <v>3703</v>
      </c>
      <c r="E74" s="51" t="s">
        <v>2069</v>
      </c>
      <c r="F74" s="12">
        <v>200</v>
      </c>
      <c r="G74" s="12">
        <v>0</v>
      </c>
      <c r="H74" s="10">
        <v>200</v>
      </c>
      <c r="I74" s="12"/>
      <c r="J74" s="12"/>
      <c r="K74" s="10">
        <v>0</v>
      </c>
      <c r="L74" s="12"/>
      <c r="M74" s="12"/>
      <c r="N74" s="10">
        <v>0</v>
      </c>
      <c r="O74" s="12" t="s">
        <v>3561</v>
      </c>
      <c r="P74" s="12" t="s">
        <v>3561</v>
      </c>
      <c r="Q74" s="10">
        <v>0</v>
      </c>
      <c r="R74" s="12" t="s">
        <v>3561</v>
      </c>
      <c r="S74" s="12" t="s">
        <v>3561</v>
      </c>
      <c r="T74" s="10">
        <v>0</v>
      </c>
      <c r="U74" s="12" t="s">
        <v>3561</v>
      </c>
      <c r="V74" s="12" t="s">
        <v>3561</v>
      </c>
      <c r="W74" s="10">
        <v>0</v>
      </c>
      <c r="X74" s="12" t="s">
        <v>3561</v>
      </c>
      <c r="Y74" s="12" t="s">
        <v>3561</v>
      </c>
      <c r="Z74" s="10">
        <v>0</v>
      </c>
      <c r="AA74" s="12">
        <v>21</v>
      </c>
      <c r="AB74" s="12">
        <v>0</v>
      </c>
      <c r="AC74" s="10">
        <v>21</v>
      </c>
      <c r="AD74" s="18">
        <v>0</v>
      </c>
      <c r="AE74" s="18">
        <v>29.01</v>
      </c>
      <c r="AF74" s="10">
        <v>29.01</v>
      </c>
    </row>
    <row r="75" spans="1:32" ht="16.5" x14ac:dyDescent="0.3">
      <c r="A75" s="64" t="str">
        <f>INDEX(admin_boundaries!C:C,MATCH(region_8!C75,admin_boundaries!A:A,0))</f>
        <v>PH086012000</v>
      </c>
      <c r="B75" s="64" t="str">
        <f>INDEX(admin_boundaries!E:E,MATCH(region_8!D75,admin_boundaries!D:D,0))</f>
        <v>PH086000000</v>
      </c>
      <c r="C75" s="64" t="str">
        <f t="shared" si="1"/>
        <v>SAMARMotiong</v>
      </c>
      <c r="D75" s="63" t="s">
        <v>3703</v>
      </c>
      <c r="E75" s="51" t="s">
        <v>2193</v>
      </c>
      <c r="F75" s="12">
        <v>227</v>
      </c>
      <c r="G75" s="12">
        <v>24</v>
      </c>
      <c r="H75" s="10">
        <v>251</v>
      </c>
      <c r="I75" s="12"/>
      <c r="J75" s="12"/>
      <c r="K75" s="10">
        <v>0</v>
      </c>
      <c r="L75" s="12"/>
      <c r="M75" s="12"/>
      <c r="N75" s="10">
        <v>0</v>
      </c>
      <c r="O75" s="12" t="s">
        <v>3561</v>
      </c>
      <c r="P75" s="12" t="s">
        <v>3561</v>
      </c>
      <c r="Q75" s="10">
        <v>0</v>
      </c>
      <c r="R75" s="12" t="s">
        <v>3561</v>
      </c>
      <c r="S75" s="12" t="s">
        <v>3561</v>
      </c>
      <c r="T75" s="10">
        <v>0</v>
      </c>
      <c r="U75" s="12" t="s">
        <v>3561</v>
      </c>
      <c r="V75" s="12" t="s">
        <v>3561</v>
      </c>
      <c r="W75" s="10">
        <v>0</v>
      </c>
      <c r="X75" s="12">
        <v>248.5</v>
      </c>
      <c r="Y75" s="12">
        <v>0</v>
      </c>
      <c r="Z75" s="10">
        <v>248.5</v>
      </c>
      <c r="AA75" s="12">
        <v>447</v>
      </c>
      <c r="AB75" s="12">
        <v>0</v>
      </c>
      <c r="AC75" s="10">
        <v>447</v>
      </c>
      <c r="AD75" s="18" t="s">
        <v>3561</v>
      </c>
      <c r="AE75" s="18" t="s">
        <v>3561</v>
      </c>
      <c r="AF75" s="10">
        <v>0</v>
      </c>
    </row>
    <row r="76" spans="1:32" ht="16.5" x14ac:dyDescent="0.3">
      <c r="A76" s="64" t="str">
        <f>INDEX(admin_boundaries!C:C,MATCH(region_8!C76,admin_boundaries!A:A,0))</f>
        <v>PH086026000</v>
      </c>
      <c r="B76" s="64" t="str">
        <f>INDEX(admin_boundaries!E:E,MATCH(region_8!D76,admin_boundaries!D:D,0))</f>
        <v>PH086000000</v>
      </c>
      <c r="C76" s="64" t="str">
        <f t="shared" si="1"/>
        <v>SAMARPagsanghan</v>
      </c>
      <c r="D76" s="63" t="s">
        <v>3703</v>
      </c>
      <c r="E76" s="51" t="s">
        <v>2327</v>
      </c>
      <c r="F76" s="12"/>
      <c r="G76" s="12"/>
      <c r="I76" s="12"/>
      <c r="J76" s="12"/>
      <c r="K76" s="10"/>
      <c r="L76" s="12"/>
      <c r="M76" s="12"/>
      <c r="N76" s="10"/>
      <c r="O76" s="12"/>
      <c r="P76" s="12"/>
      <c r="Q76" s="10"/>
      <c r="R76" s="12"/>
      <c r="S76" s="12"/>
      <c r="T76" s="10"/>
      <c r="U76" s="12"/>
      <c r="V76" s="12"/>
      <c r="W76" s="10"/>
      <c r="X76" s="12">
        <v>191</v>
      </c>
      <c r="Y76" s="12">
        <v>0</v>
      </c>
      <c r="Z76" s="10">
        <v>191</v>
      </c>
      <c r="AA76" s="12">
        <v>275</v>
      </c>
      <c r="AB76" s="12">
        <v>0</v>
      </c>
      <c r="AC76" s="10">
        <v>275</v>
      </c>
      <c r="AD76" s="18" t="s">
        <v>3561</v>
      </c>
      <c r="AE76" s="18" t="s">
        <v>3561</v>
      </c>
      <c r="AF76" s="10">
        <v>0</v>
      </c>
    </row>
    <row r="77" spans="1:32" ht="16.5" x14ac:dyDescent="0.3">
      <c r="A77" s="64" t="str">
        <f>INDEX(admin_boundaries!C:C,MATCH(region_8!C77,admin_boundaries!A:A,0))</f>
        <v>PH086022000</v>
      </c>
      <c r="B77" s="64" t="str">
        <f>INDEX(admin_boundaries!E:E,MATCH(region_8!D77,admin_boundaries!D:D,0))</f>
        <v>PH086000000</v>
      </c>
      <c r="C77" s="64" t="str">
        <f t="shared" si="1"/>
        <v>SAMARParanas</v>
      </c>
      <c r="D77" s="63" t="s">
        <v>3703</v>
      </c>
      <c r="E77" s="51" t="s">
        <v>2410</v>
      </c>
      <c r="F77" s="12">
        <v>16.100000000000001</v>
      </c>
      <c r="G77" s="12">
        <v>2.7</v>
      </c>
      <c r="H77" s="10">
        <v>18.8</v>
      </c>
      <c r="I77" s="12"/>
      <c r="J77" s="12"/>
      <c r="K77" s="10">
        <v>0</v>
      </c>
      <c r="L77" s="12"/>
      <c r="M77" s="12"/>
      <c r="N77" s="10">
        <v>0</v>
      </c>
      <c r="O77" s="12" t="s">
        <v>3561</v>
      </c>
      <c r="P77" s="12" t="s">
        <v>3561</v>
      </c>
      <c r="Q77" s="10">
        <v>0</v>
      </c>
      <c r="R77" s="12" t="s">
        <v>3561</v>
      </c>
      <c r="S77" s="12" t="s">
        <v>3561</v>
      </c>
      <c r="T77" s="10">
        <v>0</v>
      </c>
      <c r="U77" s="12" t="s">
        <v>3561</v>
      </c>
      <c r="V77" s="12" t="s">
        <v>3561</v>
      </c>
      <c r="W77" s="10">
        <v>0</v>
      </c>
      <c r="X77" s="12">
        <v>0</v>
      </c>
      <c r="Y77" s="12">
        <v>48</v>
      </c>
      <c r="Z77" s="10">
        <v>48</v>
      </c>
      <c r="AA77" s="12">
        <v>105</v>
      </c>
      <c r="AB77" s="12">
        <v>0</v>
      </c>
      <c r="AC77" s="10">
        <v>105</v>
      </c>
      <c r="AD77" s="18" t="s">
        <v>3561</v>
      </c>
      <c r="AE77" s="18" t="s">
        <v>3561</v>
      </c>
      <c r="AF77" s="10">
        <v>0</v>
      </c>
    </row>
    <row r="78" spans="1:32" ht="16.5" x14ac:dyDescent="0.3">
      <c r="A78" s="64" t="str">
        <f>INDEX(admin_boundaries!C:C,MATCH(region_8!C78,admin_boundaries!A:A,0))</f>
        <v>PH086013000</v>
      </c>
      <c r="B78" s="64" t="str">
        <f>INDEX(admin_boundaries!E:E,MATCH(region_8!D78,admin_boundaries!D:D,0))</f>
        <v>PH086000000</v>
      </c>
      <c r="C78" s="64" t="str">
        <f t="shared" si="1"/>
        <v>SAMARPinabacdao</v>
      </c>
      <c r="D78" s="63" t="s">
        <v>3703</v>
      </c>
      <c r="E78" s="51" t="s">
        <v>2475</v>
      </c>
      <c r="F78" s="12"/>
      <c r="G78" s="12"/>
      <c r="I78" s="12"/>
      <c r="J78" s="12"/>
      <c r="K78" s="10"/>
      <c r="L78" s="12"/>
      <c r="M78" s="12"/>
      <c r="N78" s="10"/>
      <c r="O78" s="12">
        <v>0</v>
      </c>
      <c r="P78" s="12">
        <v>25</v>
      </c>
      <c r="Q78" s="10"/>
      <c r="R78" s="12" t="s">
        <v>3561</v>
      </c>
      <c r="S78" s="12" t="s">
        <v>3561</v>
      </c>
      <c r="T78" s="10">
        <v>0</v>
      </c>
      <c r="U78" s="12" t="s">
        <v>3561</v>
      </c>
      <c r="V78" s="12" t="s">
        <v>3561</v>
      </c>
      <c r="W78" s="10">
        <v>0</v>
      </c>
      <c r="X78" s="12" t="s">
        <v>3561</v>
      </c>
      <c r="Y78" s="12" t="s">
        <v>3561</v>
      </c>
      <c r="Z78" s="10">
        <v>0</v>
      </c>
      <c r="AA78" s="12">
        <v>654</v>
      </c>
      <c r="AB78" s="12">
        <v>0</v>
      </c>
      <c r="AC78" s="10">
        <v>654</v>
      </c>
      <c r="AD78" s="18">
        <v>0</v>
      </c>
      <c r="AE78" s="18">
        <v>10</v>
      </c>
      <c r="AF78" s="10">
        <v>10</v>
      </c>
    </row>
    <row r="79" spans="1:32" ht="16.5" x14ac:dyDescent="0.3">
      <c r="A79" s="64" t="str">
        <f>INDEX(admin_boundaries!C:C,MATCH(region_8!C79,admin_boundaries!A:A,0))</f>
        <v>PH086025000</v>
      </c>
      <c r="B79" s="64" t="str">
        <f>INDEX(admin_boundaries!E:E,MATCH(region_8!D79,admin_boundaries!D:D,0))</f>
        <v>PH086000000</v>
      </c>
      <c r="C79" s="64" t="str">
        <f t="shared" si="1"/>
        <v>SAMARSan Jorge</v>
      </c>
      <c r="D79" s="63" t="s">
        <v>3703</v>
      </c>
      <c r="E79" s="51" t="s">
        <v>2734</v>
      </c>
      <c r="F79" s="12"/>
      <c r="G79" s="12"/>
      <c r="I79" s="12"/>
      <c r="J79" s="12"/>
      <c r="K79" s="10"/>
      <c r="L79" s="12"/>
      <c r="M79" s="12"/>
      <c r="N79" s="10"/>
      <c r="O79" s="12">
        <v>0</v>
      </c>
      <c r="P79" s="12">
        <v>96</v>
      </c>
      <c r="Q79" s="10"/>
      <c r="R79" s="12">
        <v>165.55</v>
      </c>
      <c r="S79" s="12">
        <v>122.35000000000001</v>
      </c>
      <c r="T79" s="10">
        <v>287.90000000000003</v>
      </c>
      <c r="U79" s="12">
        <v>0</v>
      </c>
      <c r="V79" s="12">
        <v>17</v>
      </c>
      <c r="W79" s="10">
        <v>17</v>
      </c>
      <c r="X79" s="12">
        <v>944.30000000000007</v>
      </c>
      <c r="Y79" s="12">
        <v>305</v>
      </c>
      <c r="Z79" s="10">
        <v>1249.3000000000002</v>
      </c>
      <c r="AA79" s="12">
        <v>799</v>
      </c>
      <c r="AB79" s="12">
        <v>0</v>
      </c>
      <c r="AC79" s="10">
        <v>799</v>
      </c>
      <c r="AD79" s="18" t="s">
        <v>3561</v>
      </c>
      <c r="AE79" s="18" t="s">
        <v>3561</v>
      </c>
      <c r="AF79" s="10">
        <v>0</v>
      </c>
    </row>
    <row r="80" spans="1:32" ht="16.5" x14ac:dyDescent="0.3">
      <c r="A80" s="64" t="str">
        <f>INDEX(admin_boundaries!C:C,MATCH(region_8!C80,admin_boundaries!A:A,0))</f>
        <v>PH086014000</v>
      </c>
      <c r="B80" s="64" t="str">
        <f>INDEX(admin_boundaries!E:E,MATCH(region_8!D80,admin_boundaries!D:D,0))</f>
        <v>PH086000000</v>
      </c>
      <c r="C80" s="64" t="str">
        <f t="shared" si="1"/>
        <v>SAMARSan Jose de Buan</v>
      </c>
      <c r="D80" s="63" t="s">
        <v>3703</v>
      </c>
      <c r="E80" s="51" t="s">
        <v>2748</v>
      </c>
      <c r="F80" s="12">
        <v>0</v>
      </c>
      <c r="G80" s="12">
        <v>5.75</v>
      </c>
      <c r="H80" s="10">
        <v>5.75</v>
      </c>
      <c r="I80" s="12"/>
      <c r="J80" s="12"/>
      <c r="K80" s="10">
        <v>0</v>
      </c>
      <c r="L80" s="12"/>
      <c r="M80" s="12">
        <v>164.75</v>
      </c>
      <c r="N80" s="10">
        <v>164.75</v>
      </c>
      <c r="O80" s="12" t="s">
        <v>3561</v>
      </c>
      <c r="P80" s="12" t="s">
        <v>3561</v>
      </c>
      <c r="Q80" s="10">
        <v>0</v>
      </c>
      <c r="R80" s="12">
        <v>21.75</v>
      </c>
      <c r="S80" s="12">
        <v>14</v>
      </c>
      <c r="T80" s="10">
        <v>35.75</v>
      </c>
      <c r="U80" s="12" t="s">
        <v>3561</v>
      </c>
      <c r="V80" s="12" t="s">
        <v>3561</v>
      </c>
      <c r="W80" s="10">
        <v>0</v>
      </c>
      <c r="X80" s="12">
        <v>32</v>
      </c>
      <c r="Y80" s="12">
        <v>0</v>
      </c>
      <c r="Z80" s="10">
        <v>32</v>
      </c>
      <c r="AA80" s="12">
        <v>0</v>
      </c>
      <c r="AB80" s="12">
        <v>0</v>
      </c>
      <c r="AC80" s="10">
        <v>0</v>
      </c>
      <c r="AD80" s="18" t="s">
        <v>3561</v>
      </c>
      <c r="AE80" s="18" t="s">
        <v>3561</v>
      </c>
      <c r="AF80" s="10">
        <v>0</v>
      </c>
    </row>
    <row r="81" spans="1:32" ht="16.5" x14ac:dyDescent="0.3">
      <c r="A81" s="64" t="str">
        <f>INDEX(admin_boundaries!C:C,MATCH(region_8!C81,admin_boundaries!A:A,0))</f>
        <v>PH086015000</v>
      </c>
      <c r="B81" s="64" t="str">
        <f>INDEX(admin_boundaries!E:E,MATCH(region_8!D81,admin_boundaries!D:D,0))</f>
        <v>PH086000000</v>
      </c>
      <c r="C81" s="64" t="str">
        <f t="shared" si="1"/>
        <v>SAMARSan Sebastian</v>
      </c>
      <c r="D81" s="63" t="s">
        <v>3703</v>
      </c>
      <c r="E81" s="51" t="s">
        <v>2821</v>
      </c>
      <c r="F81" s="12">
        <v>3</v>
      </c>
      <c r="G81" s="12">
        <v>0</v>
      </c>
      <c r="H81" s="10">
        <v>3</v>
      </c>
      <c r="I81" s="12"/>
      <c r="J81" s="12"/>
      <c r="K81" s="10">
        <v>0</v>
      </c>
      <c r="L81" s="12"/>
      <c r="M81" s="12"/>
      <c r="N81" s="10">
        <v>0</v>
      </c>
      <c r="O81" s="12">
        <v>0</v>
      </c>
      <c r="P81" s="12">
        <v>2</v>
      </c>
      <c r="Q81" s="10">
        <v>2</v>
      </c>
      <c r="R81" s="12">
        <v>81.760000000000005</v>
      </c>
      <c r="S81" s="12">
        <v>661.49</v>
      </c>
      <c r="T81" s="10">
        <v>743.25</v>
      </c>
      <c r="U81" s="12" t="s">
        <v>3561</v>
      </c>
      <c r="V81" s="12" t="s">
        <v>3561</v>
      </c>
      <c r="W81" s="10">
        <v>0</v>
      </c>
      <c r="X81" s="12">
        <v>195.5</v>
      </c>
      <c r="Y81" s="12">
        <v>345.75</v>
      </c>
      <c r="Z81" s="10">
        <v>541.25</v>
      </c>
      <c r="AA81" s="12">
        <v>0</v>
      </c>
      <c r="AB81" s="12">
        <v>0</v>
      </c>
      <c r="AC81" s="10">
        <v>0</v>
      </c>
      <c r="AD81" s="18" t="s">
        <v>3561</v>
      </c>
      <c r="AE81" s="18" t="s">
        <v>3561</v>
      </c>
      <c r="AF81" s="10">
        <v>0</v>
      </c>
    </row>
    <row r="82" spans="1:32" ht="16.5" x14ac:dyDescent="0.3">
      <c r="A82" s="64" t="str">
        <f>INDEX(admin_boundaries!C:C,MATCH(region_8!C82,admin_boundaries!A:A,0))</f>
        <v>PH086016000</v>
      </c>
      <c r="B82" s="64" t="str">
        <f>INDEX(admin_boundaries!E:E,MATCH(region_8!D82,admin_boundaries!D:D,0))</f>
        <v>PH086000000</v>
      </c>
      <c r="C82" s="64" t="str">
        <f t="shared" si="1"/>
        <v>SAMARSanta Margarita</v>
      </c>
      <c r="D82" s="63" t="s">
        <v>3703</v>
      </c>
      <c r="E82" s="55" t="s">
        <v>2871</v>
      </c>
      <c r="F82" s="12"/>
      <c r="G82" s="12"/>
      <c r="I82" s="12"/>
      <c r="J82" s="12"/>
      <c r="K82" s="10"/>
      <c r="L82" s="12"/>
      <c r="M82" s="12"/>
      <c r="N82" s="10"/>
      <c r="O82" s="12">
        <v>0</v>
      </c>
      <c r="P82" s="12">
        <v>110</v>
      </c>
      <c r="Q82" s="10"/>
      <c r="R82" s="12">
        <v>7</v>
      </c>
      <c r="S82" s="12">
        <v>75</v>
      </c>
      <c r="T82" s="10">
        <v>82</v>
      </c>
      <c r="U82" s="12">
        <v>0</v>
      </c>
      <c r="V82" s="12">
        <v>144</v>
      </c>
      <c r="W82" s="10">
        <v>144</v>
      </c>
      <c r="X82" s="12">
        <v>0</v>
      </c>
      <c r="Y82" s="12">
        <v>62</v>
      </c>
      <c r="Z82" s="10">
        <v>62</v>
      </c>
      <c r="AA82" s="12">
        <v>149</v>
      </c>
      <c r="AB82" s="12">
        <v>0</v>
      </c>
      <c r="AC82" s="10">
        <v>149</v>
      </c>
      <c r="AD82" s="18" t="s">
        <v>3561</v>
      </c>
      <c r="AE82" s="18" t="s">
        <v>3561</v>
      </c>
      <c r="AF82" s="10">
        <v>0</v>
      </c>
    </row>
    <row r="83" spans="1:32" ht="16.5" x14ac:dyDescent="0.3">
      <c r="A83" s="64" t="str">
        <f>INDEX(admin_boundaries!C:C,MATCH(region_8!C83,admin_boundaries!A:A,0))</f>
        <v>PH086017000</v>
      </c>
      <c r="B83" s="64" t="str">
        <f>INDEX(admin_boundaries!E:E,MATCH(region_8!D83,admin_boundaries!D:D,0))</f>
        <v>PH086000000</v>
      </c>
      <c r="C83" s="64" t="str">
        <f t="shared" si="1"/>
        <v>SAMARSanta Rita</v>
      </c>
      <c r="D83" s="63" t="s">
        <v>3703</v>
      </c>
      <c r="E83" s="55" t="s">
        <v>2885</v>
      </c>
      <c r="F83" s="12">
        <v>527</v>
      </c>
      <c r="G83" s="12">
        <v>0</v>
      </c>
      <c r="H83" s="10">
        <v>527</v>
      </c>
      <c r="I83" s="12"/>
      <c r="J83" s="12"/>
      <c r="K83" s="10">
        <v>0</v>
      </c>
      <c r="L83" s="12"/>
      <c r="M83" s="12"/>
      <c r="N83" s="10">
        <v>0</v>
      </c>
      <c r="O83" s="12" t="s">
        <v>3561</v>
      </c>
      <c r="P83" s="12" t="s">
        <v>3561</v>
      </c>
      <c r="Q83" s="10">
        <v>0</v>
      </c>
      <c r="R83" s="12" t="s">
        <v>3561</v>
      </c>
      <c r="S83" s="12" t="s">
        <v>3561</v>
      </c>
      <c r="T83" s="10">
        <v>0</v>
      </c>
      <c r="U83" s="12" t="s">
        <v>3561</v>
      </c>
      <c r="V83" s="12" t="s">
        <v>3561</v>
      </c>
      <c r="W83" s="10">
        <v>0</v>
      </c>
      <c r="X83" s="12">
        <v>225</v>
      </c>
      <c r="Y83" s="12">
        <v>387</v>
      </c>
      <c r="Z83" s="10">
        <v>612</v>
      </c>
      <c r="AA83" s="12">
        <v>1260</v>
      </c>
      <c r="AB83" s="12">
        <v>0</v>
      </c>
      <c r="AC83" s="10">
        <v>1260</v>
      </c>
      <c r="AD83" s="18" t="s">
        <v>3561</v>
      </c>
      <c r="AE83" s="18" t="s">
        <v>3561</v>
      </c>
      <c r="AF83" s="10">
        <v>0</v>
      </c>
    </row>
    <row r="84" spans="1:32" ht="16.5" x14ac:dyDescent="0.3">
      <c r="A84" s="64" t="str">
        <f>INDEX(admin_boundaries!C:C,MATCH(region_8!C84,admin_boundaries!A:A,0))</f>
        <v>PH086018000</v>
      </c>
      <c r="B84" s="64" t="str">
        <f>INDEX(admin_boundaries!E:E,MATCH(region_8!D84,admin_boundaries!D:D,0))</f>
        <v>PH086000000</v>
      </c>
      <c r="C84" s="64" t="str">
        <f t="shared" si="1"/>
        <v>SAMARSanto Niño</v>
      </c>
      <c r="D84" s="63" t="s">
        <v>3703</v>
      </c>
      <c r="E84" s="55" t="s">
        <v>2902</v>
      </c>
      <c r="F84" s="12"/>
      <c r="G84" s="12"/>
      <c r="I84" s="12"/>
      <c r="J84" s="12"/>
      <c r="K84" s="10"/>
      <c r="L84" s="12"/>
      <c r="M84" s="12"/>
      <c r="N84" s="10"/>
      <c r="O84" s="12"/>
      <c r="P84" s="12"/>
      <c r="Q84" s="10"/>
      <c r="R84" s="12"/>
      <c r="S84" s="12"/>
      <c r="T84" s="10"/>
      <c r="U84" s="12"/>
      <c r="V84" s="12"/>
      <c r="W84" s="10"/>
      <c r="X84" s="12">
        <v>0</v>
      </c>
      <c r="Y84" s="12">
        <v>14</v>
      </c>
      <c r="Z84" s="10">
        <v>14</v>
      </c>
      <c r="AA84" s="12">
        <v>54</v>
      </c>
      <c r="AB84" s="12">
        <v>0</v>
      </c>
      <c r="AC84" s="10">
        <v>54</v>
      </c>
      <c r="AD84" s="18" t="s">
        <v>3561</v>
      </c>
      <c r="AE84" s="18" t="s">
        <v>3561</v>
      </c>
      <c r="AF84" s="10">
        <v>0</v>
      </c>
    </row>
    <row r="85" spans="1:32" ht="16.5" x14ac:dyDescent="0.3">
      <c r="A85" s="64" t="str">
        <f>INDEX(admin_boundaries!C:C,MATCH(region_8!C85,admin_boundaries!A:A,0))</f>
        <v>PH086019000</v>
      </c>
      <c r="B85" s="64" t="str">
        <f>INDEX(admin_boundaries!E:E,MATCH(region_8!D85,admin_boundaries!D:D,0))</f>
        <v>PH086000000</v>
      </c>
      <c r="C85" s="64" t="str">
        <f t="shared" si="1"/>
        <v>SAMARTalalora</v>
      </c>
      <c r="D85" s="63" t="s">
        <v>3703</v>
      </c>
      <c r="E85" s="51" t="s">
        <v>3114</v>
      </c>
      <c r="F85" s="12"/>
      <c r="G85" s="12"/>
      <c r="I85" s="12"/>
      <c r="J85" s="12"/>
      <c r="K85" s="10"/>
      <c r="L85" s="12"/>
      <c r="M85" s="12"/>
      <c r="N85" s="10"/>
      <c r="O85" s="12"/>
      <c r="P85" s="12"/>
      <c r="Q85" s="10"/>
      <c r="R85" s="12"/>
      <c r="S85" s="12"/>
      <c r="T85" s="10"/>
      <c r="U85" s="12"/>
      <c r="V85" s="12"/>
      <c r="W85" s="10"/>
      <c r="X85" s="12"/>
      <c r="Y85" s="12"/>
      <c r="Z85" s="10"/>
      <c r="AA85" s="12"/>
      <c r="AB85" s="12"/>
      <c r="AC85" s="10"/>
      <c r="AD85" s="18">
        <v>0</v>
      </c>
      <c r="AE85" s="18">
        <v>15</v>
      </c>
      <c r="AF85" s="10">
        <v>15</v>
      </c>
    </row>
    <row r="86" spans="1:32" ht="16.5" x14ac:dyDescent="0.3">
      <c r="A86" s="64" t="str">
        <f>INDEX(admin_boundaries!C:C,MATCH(region_8!C86,admin_boundaries!A:A,0))</f>
        <v>PH086020000</v>
      </c>
      <c r="B86" s="64" t="str">
        <f>INDEX(admin_boundaries!E:E,MATCH(region_8!D86,admin_boundaries!D:D,0))</f>
        <v>PH086000000</v>
      </c>
      <c r="C86" s="64" t="str">
        <f t="shared" si="1"/>
        <v>SAMARTarangnan</v>
      </c>
      <c r="D86" s="63" t="s">
        <v>3703</v>
      </c>
      <c r="E86" s="51" t="s">
        <v>3167</v>
      </c>
      <c r="F86" s="12">
        <v>32.799999999999997</v>
      </c>
      <c r="G86" s="12">
        <v>6.2</v>
      </c>
      <c r="H86" s="10">
        <v>39</v>
      </c>
      <c r="I86" s="12"/>
      <c r="J86" s="12"/>
      <c r="K86" s="10">
        <v>0</v>
      </c>
      <c r="L86" s="12"/>
      <c r="M86" s="12"/>
      <c r="N86" s="10">
        <v>0</v>
      </c>
      <c r="O86" s="12" t="s">
        <v>3561</v>
      </c>
      <c r="P86" s="12" t="s">
        <v>3561</v>
      </c>
      <c r="Q86" s="10">
        <v>0</v>
      </c>
      <c r="R86" s="12">
        <v>138</v>
      </c>
      <c r="S86" s="12">
        <v>0</v>
      </c>
      <c r="T86" s="10">
        <v>138</v>
      </c>
      <c r="U86" s="12" t="s">
        <v>3561</v>
      </c>
      <c r="V86" s="12" t="s">
        <v>3561</v>
      </c>
      <c r="W86" s="10">
        <v>0</v>
      </c>
      <c r="X86" s="12">
        <v>62</v>
      </c>
      <c r="Y86" s="12">
        <v>0</v>
      </c>
      <c r="Z86" s="10">
        <v>62</v>
      </c>
      <c r="AA86" s="12">
        <v>271</v>
      </c>
      <c r="AB86" s="12">
        <v>0</v>
      </c>
      <c r="AC86" s="10">
        <v>271</v>
      </c>
      <c r="AD86" s="18" t="s">
        <v>3561</v>
      </c>
      <c r="AE86" s="18" t="s">
        <v>3561</v>
      </c>
      <c r="AF86" s="10">
        <v>0</v>
      </c>
    </row>
    <row r="87" spans="1:32" ht="16.5" x14ac:dyDescent="0.3">
      <c r="A87" s="64" t="str">
        <f>INDEX(admin_boundaries!C:C,MATCH(region_8!C87,admin_boundaries!A:A,0))</f>
        <v>PH086024000</v>
      </c>
      <c r="B87" s="64" t="str">
        <f>INDEX(admin_boundaries!E:E,MATCH(region_8!D87,admin_boundaries!D:D,0))</f>
        <v>PH086000000</v>
      </c>
      <c r="C87" s="64" t="str">
        <f t="shared" si="1"/>
        <v>SAMARTagapul-an</v>
      </c>
      <c r="D87" s="63" t="s">
        <v>3703</v>
      </c>
      <c r="E87" s="51" t="s">
        <v>3704</v>
      </c>
      <c r="F87" s="12"/>
      <c r="G87" s="12"/>
      <c r="I87" s="12"/>
      <c r="J87" s="12"/>
      <c r="K87" s="10"/>
      <c r="L87" s="12"/>
      <c r="M87" s="12"/>
      <c r="N87" s="10"/>
      <c r="O87" s="12"/>
      <c r="P87" s="12"/>
      <c r="Q87" s="10"/>
      <c r="R87" s="12"/>
      <c r="S87" s="12"/>
      <c r="T87" s="10"/>
      <c r="U87" s="12"/>
      <c r="V87" s="12"/>
      <c r="W87" s="10"/>
      <c r="X87" s="12">
        <v>0</v>
      </c>
      <c r="Y87" s="12">
        <v>2</v>
      </c>
      <c r="Z87" s="10">
        <v>2</v>
      </c>
      <c r="AA87" s="12">
        <v>0</v>
      </c>
      <c r="AB87" s="12">
        <v>0</v>
      </c>
      <c r="AC87" s="10">
        <v>0</v>
      </c>
      <c r="AD87" s="18" t="s">
        <v>3561</v>
      </c>
      <c r="AE87" s="18" t="s">
        <v>3561</v>
      </c>
      <c r="AF87" s="10">
        <v>0</v>
      </c>
    </row>
    <row r="88" spans="1:32" ht="16.5" x14ac:dyDescent="0.3">
      <c r="A88" s="64" t="str">
        <f>INDEX(admin_boundaries!C:C,MATCH(region_8!C88,admin_boundaries!A:A,0))</f>
        <v>PH086021000</v>
      </c>
      <c r="B88" s="64" t="str">
        <f>INDEX(admin_boundaries!E:E,MATCH(region_8!D88,admin_boundaries!D:D,0))</f>
        <v>PH086000000</v>
      </c>
      <c r="C88" s="64" t="str">
        <f t="shared" si="1"/>
        <v>SAMARVillareal</v>
      </c>
      <c r="D88" s="63" t="s">
        <v>3703</v>
      </c>
      <c r="E88" s="51" t="s">
        <v>3321</v>
      </c>
      <c r="F88" s="12">
        <v>190</v>
      </c>
      <c r="G88" s="12">
        <v>0</v>
      </c>
      <c r="H88" s="10">
        <v>190</v>
      </c>
      <c r="I88" s="12"/>
      <c r="J88" s="12"/>
      <c r="K88" s="10">
        <v>0</v>
      </c>
      <c r="L88" s="12"/>
      <c r="M88" s="12"/>
      <c r="N88" s="10">
        <v>0</v>
      </c>
      <c r="O88" s="12" t="s">
        <v>3561</v>
      </c>
      <c r="P88" s="12" t="s">
        <v>3561</v>
      </c>
      <c r="Q88" s="10">
        <v>0</v>
      </c>
      <c r="R88" s="12">
        <v>326.39999999999998</v>
      </c>
      <c r="S88" s="12">
        <v>1495.6</v>
      </c>
      <c r="T88" s="10">
        <v>1822</v>
      </c>
      <c r="U88" s="12" t="s">
        <v>3561</v>
      </c>
      <c r="V88" s="12" t="s">
        <v>3561</v>
      </c>
      <c r="W88" s="10">
        <v>0</v>
      </c>
      <c r="X88" s="12">
        <v>0</v>
      </c>
      <c r="Y88" s="12">
        <v>50</v>
      </c>
      <c r="Z88" s="10">
        <v>50</v>
      </c>
      <c r="AA88" s="12" t="s">
        <v>3561</v>
      </c>
      <c r="AB88" s="12" t="s">
        <v>3561</v>
      </c>
      <c r="AC88" s="10">
        <v>0</v>
      </c>
      <c r="AD88" s="18">
        <v>0</v>
      </c>
      <c r="AE88" s="18">
        <v>100</v>
      </c>
      <c r="AF88" s="10">
        <v>100</v>
      </c>
    </row>
    <row r="89" spans="1:32" ht="16.5" x14ac:dyDescent="0.3">
      <c r="A89" s="64" t="str">
        <f>INDEX(admin_boundaries!C:C,MATCH(region_8!C89,admin_boundaries!A:A,0))</f>
        <v>PH086023000</v>
      </c>
      <c r="B89" s="64" t="str">
        <f>INDEX(admin_boundaries!E:E,MATCH(region_8!D89,admin_boundaries!D:D,0))</f>
        <v>PH086000000</v>
      </c>
      <c r="C89" s="64" t="str">
        <f t="shared" si="1"/>
        <v>SAMARZumarraga</v>
      </c>
      <c r="D89" s="63" t="s">
        <v>3703</v>
      </c>
      <c r="E89" s="51" t="s">
        <v>3347</v>
      </c>
      <c r="F89" s="12">
        <v>2</v>
      </c>
      <c r="G89" s="12">
        <v>8</v>
      </c>
      <c r="H89" s="10">
        <v>10</v>
      </c>
      <c r="I89" s="12"/>
      <c r="J89" s="12"/>
      <c r="K89" s="10">
        <v>0</v>
      </c>
      <c r="L89" s="12"/>
      <c r="M89" s="12"/>
      <c r="N89" s="10">
        <v>0</v>
      </c>
      <c r="O89" s="12" t="s">
        <v>3561</v>
      </c>
      <c r="P89" s="12" t="s">
        <v>3561</v>
      </c>
      <c r="Q89" s="10">
        <v>0</v>
      </c>
      <c r="R89" s="12" t="s">
        <v>3561</v>
      </c>
      <c r="S89" s="12" t="s">
        <v>3561</v>
      </c>
      <c r="T89" s="10">
        <v>0</v>
      </c>
      <c r="U89" s="12"/>
      <c r="V89" s="12"/>
      <c r="W89" s="10">
        <v>0</v>
      </c>
      <c r="X89" s="12">
        <v>10</v>
      </c>
      <c r="Y89" s="12">
        <v>0</v>
      </c>
      <c r="Z89" s="10">
        <v>10</v>
      </c>
      <c r="AA89" s="12" t="s">
        <v>3561</v>
      </c>
      <c r="AB89" s="12" t="s">
        <v>3561</v>
      </c>
      <c r="AC89" s="10">
        <v>0</v>
      </c>
      <c r="AD89" s="18">
        <v>0</v>
      </c>
      <c r="AE89" s="18">
        <v>9</v>
      </c>
      <c r="AF89" s="10">
        <v>9</v>
      </c>
    </row>
    <row r="90" spans="1:32" ht="16.5" x14ac:dyDescent="0.3">
      <c r="A90" s="64" t="str">
        <f>INDEX(admin_boundaries!C:C,MATCH(region_8!C90,admin_boundaries!A:A,0))</f>
        <v>PH082601000</v>
      </c>
      <c r="B90" s="64" t="str">
        <f>INDEX(admin_boundaries!E:E,MATCH(region_8!D90,admin_boundaries!D:D,0))</f>
        <v>PH082600000</v>
      </c>
      <c r="C90" s="64" t="str">
        <f t="shared" si="1"/>
        <v>EASTERN SAMARArteche</v>
      </c>
      <c r="D90" s="63" t="s">
        <v>3705</v>
      </c>
      <c r="E90" s="51" t="s">
        <v>344</v>
      </c>
      <c r="F90" s="17"/>
      <c r="G90" s="17"/>
      <c r="I90" s="17"/>
      <c r="J90" s="17"/>
      <c r="K90" s="10"/>
      <c r="L90" s="17">
        <v>15</v>
      </c>
      <c r="M90" s="17"/>
      <c r="N90" s="10"/>
      <c r="O90" s="17">
        <v>10</v>
      </c>
      <c r="P90" s="17">
        <v>0</v>
      </c>
      <c r="Q90" s="10"/>
      <c r="R90" s="17" t="s">
        <v>3561</v>
      </c>
      <c r="S90" s="17" t="s">
        <v>3561</v>
      </c>
      <c r="T90" s="10">
        <v>0</v>
      </c>
      <c r="U90" s="17">
        <v>223</v>
      </c>
      <c r="V90" s="17">
        <v>0</v>
      </c>
      <c r="W90" s="10">
        <v>223</v>
      </c>
      <c r="X90" s="17" t="s">
        <v>3561</v>
      </c>
      <c r="Y90" s="17" t="s">
        <v>3561</v>
      </c>
      <c r="Z90" s="10">
        <v>0</v>
      </c>
      <c r="AA90" s="17">
        <v>808</v>
      </c>
      <c r="AB90" s="17">
        <v>0</v>
      </c>
      <c r="AC90" s="10">
        <v>808</v>
      </c>
      <c r="AD90" s="18" t="s">
        <v>3561</v>
      </c>
      <c r="AE90" s="18" t="s">
        <v>3561</v>
      </c>
      <c r="AF90" s="10">
        <v>0</v>
      </c>
    </row>
    <row r="91" spans="1:32" ht="16.5" x14ac:dyDescent="0.3">
      <c r="A91" s="64" t="str">
        <f>INDEX(admin_boundaries!C:C,MATCH(region_8!C91,admin_boundaries!A:A,0))</f>
        <v>PH082605000</v>
      </c>
      <c r="B91" s="64" t="str">
        <f>INDEX(admin_boundaries!E:E,MATCH(region_8!D91,admin_boundaries!D:D,0))</f>
        <v>PH082600000</v>
      </c>
      <c r="C91" s="64" t="str">
        <f t="shared" si="1"/>
        <v>EASTERN SAMARCan-avid</v>
      </c>
      <c r="D91" s="63" t="s">
        <v>3705</v>
      </c>
      <c r="E91" s="51" t="s">
        <v>3706</v>
      </c>
      <c r="F91" s="17"/>
      <c r="G91" s="17"/>
      <c r="I91" s="17"/>
      <c r="J91" s="17"/>
      <c r="K91" s="10"/>
      <c r="L91" s="17">
        <v>48</v>
      </c>
      <c r="M91" s="17"/>
      <c r="N91" s="10"/>
      <c r="O91" s="17">
        <v>0</v>
      </c>
      <c r="P91" s="17">
        <v>114</v>
      </c>
      <c r="Q91" s="10"/>
      <c r="R91" s="17" t="s">
        <v>3561</v>
      </c>
      <c r="S91" s="17" t="s">
        <v>3561</v>
      </c>
      <c r="T91" s="10">
        <v>0</v>
      </c>
      <c r="U91" s="17" t="s">
        <v>3561</v>
      </c>
      <c r="V91" s="17" t="s">
        <v>3561</v>
      </c>
      <c r="W91" s="10">
        <v>0</v>
      </c>
      <c r="X91" s="17">
        <v>824</v>
      </c>
      <c r="Y91" s="17">
        <v>206</v>
      </c>
      <c r="Z91" s="10">
        <v>1030</v>
      </c>
      <c r="AA91" s="17">
        <v>247</v>
      </c>
      <c r="AB91" s="17">
        <v>0</v>
      </c>
      <c r="AC91" s="10">
        <v>247</v>
      </c>
      <c r="AD91" s="18" t="s">
        <v>3561</v>
      </c>
      <c r="AE91" s="18" t="s">
        <v>3561</v>
      </c>
      <c r="AF91" s="10">
        <v>0</v>
      </c>
    </row>
    <row r="92" spans="1:32" ht="16.5" x14ac:dyDescent="0.3">
      <c r="A92" s="64" t="str">
        <f>INDEX(admin_boundaries!C:C,MATCH(region_8!C92,admin_boundaries!A:A,0))</f>
        <v>PH082602000</v>
      </c>
      <c r="B92" s="64" t="str">
        <f>INDEX(admin_boundaries!E:E,MATCH(region_8!D92,admin_boundaries!D:D,0))</f>
        <v>PH082600000</v>
      </c>
      <c r="C92" s="64" t="str">
        <f t="shared" si="1"/>
        <v>EASTERN SAMARBalangiga</v>
      </c>
      <c r="D92" s="63" t="s">
        <v>3705</v>
      </c>
      <c r="E92" s="51" t="s">
        <v>459</v>
      </c>
      <c r="F92" s="17"/>
      <c r="G92" s="17"/>
      <c r="I92" s="17"/>
      <c r="J92" s="17"/>
      <c r="K92" s="10"/>
      <c r="L92" s="17"/>
      <c r="M92" s="17"/>
      <c r="N92" s="10"/>
      <c r="O92" s="17"/>
      <c r="P92" s="17"/>
      <c r="Q92" s="10"/>
      <c r="R92" s="17"/>
      <c r="S92" s="17"/>
      <c r="T92" s="10"/>
      <c r="U92" s="17"/>
      <c r="V92" s="17"/>
      <c r="W92" s="10"/>
      <c r="X92" s="17">
        <v>0</v>
      </c>
      <c r="Y92" s="17">
        <v>36</v>
      </c>
      <c r="Z92" s="10">
        <v>36</v>
      </c>
      <c r="AA92" s="17">
        <v>570</v>
      </c>
      <c r="AB92" s="17">
        <v>0</v>
      </c>
      <c r="AC92" s="10">
        <v>570</v>
      </c>
      <c r="AD92" s="18" t="s">
        <v>3561</v>
      </c>
      <c r="AE92" s="18" t="s">
        <v>3561</v>
      </c>
      <c r="AF92" s="10">
        <v>0</v>
      </c>
    </row>
    <row r="93" spans="1:32" ht="16.5" x14ac:dyDescent="0.3">
      <c r="A93" s="64" t="str">
        <f>INDEX(admin_boundaries!C:C,MATCH(region_8!C93,admin_boundaries!A:A,0))</f>
        <v>PH082603000</v>
      </c>
      <c r="B93" s="64" t="str">
        <f>INDEX(admin_boundaries!E:E,MATCH(region_8!D93,admin_boundaries!D:D,0))</f>
        <v>PH082600000</v>
      </c>
      <c r="C93" s="64" t="str">
        <f t="shared" si="1"/>
        <v>EASTERN SAMARBalangkayan</v>
      </c>
      <c r="D93" s="63" t="s">
        <v>3705</v>
      </c>
      <c r="E93" s="51" t="s">
        <v>461</v>
      </c>
      <c r="F93" s="12">
        <v>8</v>
      </c>
      <c r="G93" s="12">
        <v>0</v>
      </c>
      <c r="H93" s="10">
        <v>8</v>
      </c>
      <c r="I93" s="12"/>
      <c r="J93" s="12"/>
      <c r="K93" s="10">
        <v>0</v>
      </c>
      <c r="L93" s="12"/>
      <c r="M93" s="12"/>
      <c r="N93" s="10">
        <v>0</v>
      </c>
      <c r="O93" s="12" t="s">
        <v>3561</v>
      </c>
      <c r="P93" s="12" t="s">
        <v>3561</v>
      </c>
      <c r="Q93" s="10">
        <v>0</v>
      </c>
      <c r="R93" s="12" t="s">
        <v>3561</v>
      </c>
      <c r="S93" s="12" t="s">
        <v>3561</v>
      </c>
      <c r="T93" s="10">
        <v>0</v>
      </c>
      <c r="U93" s="12" t="s">
        <v>3561</v>
      </c>
      <c r="V93" s="12" t="s">
        <v>3561</v>
      </c>
      <c r="W93" s="10">
        <v>0</v>
      </c>
      <c r="X93" s="12">
        <v>42</v>
      </c>
      <c r="Y93" s="12">
        <v>10</v>
      </c>
      <c r="Z93" s="10">
        <v>52</v>
      </c>
      <c r="AA93" s="12">
        <v>0</v>
      </c>
      <c r="AB93" s="12">
        <v>0</v>
      </c>
      <c r="AC93" s="10">
        <v>0</v>
      </c>
      <c r="AD93" s="18" t="s">
        <v>3561</v>
      </c>
      <c r="AE93" s="18" t="s">
        <v>3561</v>
      </c>
      <c r="AF93" s="10">
        <v>0</v>
      </c>
    </row>
    <row r="94" spans="1:32" ht="16.5" x14ac:dyDescent="0.3">
      <c r="A94" s="64" t="str">
        <f>INDEX(admin_boundaries!C:C,MATCH(region_8!C94,admin_boundaries!A:A,0))</f>
        <v>PH082604000</v>
      </c>
      <c r="B94" s="64" t="str">
        <f>INDEX(admin_boundaries!E:E,MATCH(region_8!D94,admin_boundaries!D:D,0))</f>
        <v>PH082600000</v>
      </c>
      <c r="C94" s="64" t="str">
        <f t="shared" si="1"/>
        <v>EASTERN SAMARCity of Borongan</v>
      </c>
      <c r="D94" s="63" t="s">
        <v>3705</v>
      </c>
      <c r="E94" s="55" t="s">
        <v>986</v>
      </c>
      <c r="F94" s="12">
        <v>20</v>
      </c>
      <c r="G94" s="12">
        <v>0</v>
      </c>
      <c r="H94" s="10">
        <v>20</v>
      </c>
      <c r="I94" s="12"/>
      <c r="J94" s="12"/>
      <c r="K94" s="10">
        <v>0</v>
      </c>
      <c r="L94" s="12"/>
      <c r="M94" s="12"/>
      <c r="N94" s="10">
        <v>0</v>
      </c>
      <c r="O94" s="12" t="s">
        <v>3561</v>
      </c>
      <c r="P94" s="12" t="s">
        <v>3561</v>
      </c>
      <c r="Q94" s="10">
        <v>0</v>
      </c>
      <c r="R94" s="12" t="s">
        <v>3561</v>
      </c>
      <c r="S94" s="12" t="s">
        <v>3561</v>
      </c>
      <c r="T94" s="10">
        <v>0</v>
      </c>
      <c r="U94" s="12" t="s">
        <v>3561</v>
      </c>
      <c r="V94" s="12" t="s">
        <v>3561</v>
      </c>
      <c r="W94" s="10">
        <v>0</v>
      </c>
      <c r="X94" s="12">
        <v>1071</v>
      </c>
      <c r="Y94" s="12">
        <v>0</v>
      </c>
      <c r="Z94" s="10">
        <v>1071</v>
      </c>
      <c r="AA94" s="12">
        <v>120</v>
      </c>
      <c r="AB94" s="12">
        <v>0</v>
      </c>
      <c r="AC94" s="10">
        <v>120</v>
      </c>
      <c r="AD94" s="18" t="s">
        <v>3561</v>
      </c>
      <c r="AE94" s="18" t="s">
        <v>3561</v>
      </c>
      <c r="AF94" s="10">
        <v>0</v>
      </c>
    </row>
    <row r="95" spans="1:32" ht="16.5" x14ac:dyDescent="0.3">
      <c r="A95" s="64" t="str">
        <f>INDEX(admin_boundaries!C:C,MATCH(region_8!C95,admin_boundaries!A:A,0))</f>
        <v>PH082606000</v>
      </c>
      <c r="B95" s="64" t="str">
        <f>INDEX(admin_boundaries!E:E,MATCH(region_8!D95,admin_boundaries!D:D,0))</f>
        <v>PH082600000</v>
      </c>
      <c r="C95" s="64" t="str">
        <f t="shared" si="1"/>
        <v>EASTERN SAMARDolores</v>
      </c>
      <c r="D95" s="63" t="s">
        <v>3705</v>
      </c>
      <c r="E95" s="51" t="s">
        <v>1284</v>
      </c>
      <c r="F95" s="12">
        <v>614.25</v>
      </c>
      <c r="G95" s="12">
        <v>3480.75</v>
      </c>
      <c r="H95" s="10">
        <v>4095</v>
      </c>
      <c r="I95" s="12"/>
      <c r="J95" s="12"/>
      <c r="K95" s="10">
        <v>0</v>
      </c>
      <c r="L95" s="12">
        <v>1.6</v>
      </c>
      <c r="M95" s="12">
        <v>2.4</v>
      </c>
      <c r="N95" s="10">
        <v>4</v>
      </c>
      <c r="O95" s="12" t="s">
        <v>3561</v>
      </c>
      <c r="P95" s="12" t="s">
        <v>3561</v>
      </c>
      <c r="Q95" s="10">
        <v>0</v>
      </c>
      <c r="R95" s="12">
        <v>50</v>
      </c>
      <c r="S95" s="12">
        <v>331</v>
      </c>
      <c r="T95" s="10">
        <v>381</v>
      </c>
      <c r="U95" s="12" t="s">
        <v>3561</v>
      </c>
      <c r="V95" s="12" t="s">
        <v>3561</v>
      </c>
      <c r="W95" s="10">
        <v>0</v>
      </c>
      <c r="X95" s="12">
        <v>4628.25</v>
      </c>
      <c r="Y95" s="12">
        <v>1800.75</v>
      </c>
      <c r="Z95" s="10">
        <v>6429</v>
      </c>
      <c r="AA95" s="12">
        <v>3265</v>
      </c>
      <c r="AB95" s="12">
        <v>3123</v>
      </c>
      <c r="AC95" s="10">
        <v>6388</v>
      </c>
      <c r="AD95" s="18" t="s">
        <v>3561</v>
      </c>
      <c r="AE95" s="18" t="s">
        <v>3561</v>
      </c>
      <c r="AF95" s="10">
        <v>0</v>
      </c>
    </row>
    <row r="96" spans="1:32" ht="16.5" x14ac:dyDescent="0.3">
      <c r="A96" s="64" t="str">
        <f>INDEX(admin_boundaries!C:C,MATCH(region_8!C96,admin_boundaries!A:A,0))</f>
        <v>PH082607000</v>
      </c>
      <c r="B96" s="64" t="str">
        <f>INDEX(admin_boundaries!E:E,MATCH(region_8!D96,admin_boundaries!D:D,0))</f>
        <v>PH082600000</v>
      </c>
      <c r="C96" s="64" t="str">
        <f t="shared" si="1"/>
        <v>EASTERN SAMARGeneral Macarthur</v>
      </c>
      <c r="D96" s="63" t="s">
        <v>3705</v>
      </c>
      <c r="E96" s="55" t="s">
        <v>1387</v>
      </c>
      <c r="F96" s="12"/>
      <c r="G96" s="12"/>
      <c r="I96" s="12"/>
      <c r="J96" s="12"/>
      <c r="K96" s="10"/>
      <c r="L96" s="12"/>
      <c r="M96" s="12"/>
      <c r="N96" s="10"/>
      <c r="O96" s="12"/>
      <c r="P96" s="12"/>
      <c r="Q96" s="10"/>
      <c r="R96" s="12"/>
      <c r="S96" s="12"/>
      <c r="T96" s="10"/>
      <c r="U96" s="12"/>
      <c r="V96" s="12"/>
      <c r="W96" s="10"/>
      <c r="X96" s="12">
        <v>2</v>
      </c>
      <c r="Y96" s="12">
        <v>0</v>
      </c>
      <c r="Z96" s="10">
        <v>2</v>
      </c>
      <c r="AA96" s="12" t="s">
        <v>3561</v>
      </c>
      <c r="AB96" s="12" t="s">
        <v>3561</v>
      </c>
      <c r="AC96" s="10">
        <v>0</v>
      </c>
      <c r="AD96" s="18">
        <v>4</v>
      </c>
      <c r="AE96" s="18">
        <v>19</v>
      </c>
      <c r="AF96" s="10">
        <v>23</v>
      </c>
    </row>
    <row r="97" spans="1:32" ht="16.5" x14ac:dyDescent="0.3">
      <c r="A97" s="64" t="str">
        <f>INDEX(admin_boundaries!C:C,MATCH(region_8!C97,admin_boundaries!A:A,0))</f>
        <v>PH082608000</v>
      </c>
      <c r="B97" s="64" t="str">
        <f>INDEX(admin_boundaries!E:E,MATCH(region_8!D97,admin_boundaries!D:D,0))</f>
        <v>PH082600000</v>
      </c>
      <c r="C97" s="64" t="str">
        <f t="shared" si="1"/>
        <v>EASTERN SAMARGiporlos</v>
      </c>
      <c r="D97" s="63" t="s">
        <v>3705</v>
      </c>
      <c r="E97" s="51" t="s">
        <v>1409</v>
      </c>
      <c r="F97" s="12">
        <v>41.5</v>
      </c>
      <c r="G97" s="12">
        <v>0</v>
      </c>
      <c r="H97" s="10">
        <v>41.5</v>
      </c>
      <c r="I97" s="12"/>
      <c r="J97" s="12"/>
      <c r="K97" s="10">
        <v>0</v>
      </c>
      <c r="L97" s="12"/>
      <c r="M97" s="12"/>
      <c r="N97" s="10">
        <v>0</v>
      </c>
      <c r="O97" s="12" t="s">
        <v>3561</v>
      </c>
      <c r="P97" s="12" t="s">
        <v>3561</v>
      </c>
      <c r="Q97" s="10">
        <v>0</v>
      </c>
      <c r="R97" s="12" t="s">
        <v>3561</v>
      </c>
      <c r="S97" s="12" t="s">
        <v>3561</v>
      </c>
      <c r="T97" s="10">
        <v>0</v>
      </c>
      <c r="U97" s="12" t="s">
        <v>3561</v>
      </c>
      <c r="V97" s="12" t="s">
        <v>3561</v>
      </c>
      <c r="W97" s="10">
        <v>0</v>
      </c>
      <c r="X97" s="12">
        <v>0</v>
      </c>
      <c r="Y97" s="12">
        <v>2.5</v>
      </c>
      <c r="Z97" s="10">
        <v>2.5</v>
      </c>
      <c r="AA97" s="12">
        <v>0</v>
      </c>
      <c r="AB97" s="12">
        <v>0</v>
      </c>
      <c r="AC97" s="10">
        <v>0</v>
      </c>
      <c r="AD97" s="18" t="s">
        <v>3561</v>
      </c>
      <c r="AE97" s="18" t="s">
        <v>3561</v>
      </c>
      <c r="AF97" s="10">
        <v>0</v>
      </c>
    </row>
    <row r="98" spans="1:32" ht="16.5" x14ac:dyDescent="0.3">
      <c r="A98" s="64" t="str">
        <f>INDEX(admin_boundaries!C:C,MATCH(region_8!C98,admin_boundaries!A:A,0))</f>
        <v>PH082609000</v>
      </c>
      <c r="B98" s="64" t="str">
        <f>INDEX(admin_boundaries!E:E,MATCH(region_8!D98,admin_boundaries!D:D,0))</f>
        <v>PH082600000</v>
      </c>
      <c r="C98" s="64" t="str">
        <f t="shared" si="1"/>
        <v>EASTERN SAMARGuiuan</v>
      </c>
      <c r="D98" s="63" t="s">
        <v>3705</v>
      </c>
      <c r="E98" s="51" t="s">
        <v>1449</v>
      </c>
      <c r="F98" s="12">
        <v>11.25</v>
      </c>
      <c r="G98" s="12">
        <v>0</v>
      </c>
      <c r="H98" s="10">
        <v>11.25</v>
      </c>
      <c r="I98" s="12"/>
      <c r="J98" s="12"/>
      <c r="K98" s="10">
        <v>0</v>
      </c>
      <c r="L98" s="12"/>
      <c r="M98" s="12"/>
      <c r="N98" s="10">
        <v>0</v>
      </c>
      <c r="O98" s="12">
        <v>14.5</v>
      </c>
      <c r="P98" s="12">
        <v>0</v>
      </c>
      <c r="Q98" s="10">
        <v>14.5</v>
      </c>
      <c r="R98" s="12" t="s">
        <v>3561</v>
      </c>
      <c r="S98" s="12" t="s">
        <v>3561</v>
      </c>
      <c r="T98" s="10">
        <v>0</v>
      </c>
      <c r="U98" s="12" t="s">
        <v>3561</v>
      </c>
      <c r="V98" s="12" t="s">
        <v>3561</v>
      </c>
      <c r="W98" s="10">
        <v>0</v>
      </c>
      <c r="X98" s="12">
        <v>0</v>
      </c>
      <c r="Y98" s="12">
        <v>15</v>
      </c>
      <c r="Z98" s="10">
        <v>15</v>
      </c>
      <c r="AA98" s="12">
        <v>0</v>
      </c>
      <c r="AB98" s="12">
        <v>0</v>
      </c>
      <c r="AC98" s="10">
        <v>0</v>
      </c>
      <c r="AD98" s="18">
        <v>0</v>
      </c>
      <c r="AE98" s="18">
        <v>10</v>
      </c>
      <c r="AF98" s="10">
        <v>10</v>
      </c>
    </row>
    <row r="99" spans="1:32" ht="16.5" x14ac:dyDescent="0.3">
      <c r="A99" s="64" t="str">
        <f>INDEX(admin_boundaries!C:C,MATCH(region_8!C99,admin_boundaries!A:A,0))</f>
        <v>PH082610000</v>
      </c>
      <c r="B99" s="64" t="str">
        <f>INDEX(admin_boundaries!E:E,MATCH(region_8!D99,admin_boundaries!D:D,0))</f>
        <v>PH082600000</v>
      </c>
      <c r="C99" s="64" t="str">
        <f t="shared" si="1"/>
        <v>EASTERN SAMARHernani</v>
      </c>
      <c r="D99" s="63" t="s">
        <v>3705</v>
      </c>
      <c r="E99" s="51" t="s">
        <v>1470</v>
      </c>
      <c r="F99" s="12"/>
      <c r="G99" s="12"/>
      <c r="I99" s="12"/>
      <c r="J99" s="12"/>
      <c r="K99" s="10"/>
      <c r="L99" s="12"/>
      <c r="M99" s="12"/>
      <c r="N99" s="10"/>
      <c r="O99" s="12"/>
      <c r="P99" s="12"/>
      <c r="Q99" s="10"/>
      <c r="R99" s="12"/>
      <c r="S99" s="12"/>
      <c r="T99" s="10"/>
      <c r="U99" s="12"/>
      <c r="V99" s="12"/>
      <c r="W99" s="10"/>
      <c r="X99" s="12">
        <v>188</v>
      </c>
      <c r="Y99" s="12">
        <v>0</v>
      </c>
      <c r="Z99" s="10">
        <v>188</v>
      </c>
      <c r="AA99" s="12">
        <v>0</v>
      </c>
      <c r="AB99" s="12">
        <v>0</v>
      </c>
      <c r="AC99" s="10">
        <v>0</v>
      </c>
      <c r="AD99" s="18" t="s">
        <v>3561</v>
      </c>
      <c r="AE99" s="18" t="s">
        <v>3561</v>
      </c>
      <c r="AF99" s="10">
        <v>0</v>
      </c>
    </row>
    <row r="100" spans="1:32" ht="16.5" x14ac:dyDescent="0.3">
      <c r="A100" s="64" t="str">
        <f>INDEX(admin_boundaries!C:C,MATCH(region_8!C100,admin_boundaries!A:A,0))</f>
        <v>PH082611000</v>
      </c>
      <c r="B100" s="64" t="str">
        <f>INDEX(admin_boundaries!E:E,MATCH(region_8!D100,admin_boundaries!D:D,0))</f>
        <v>PH082600000</v>
      </c>
      <c r="C100" s="64" t="str">
        <f t="shared" si="1"/>
        <v>EASTERN SAMARJipapad</v>
      </c>
      <c r="D100" s="63" t="s">
        <v>3705</v>
      </c>
      <c r="E100" s="51" t="s">
        <v>1576</v>
      </c>
      <c r="F100" s="12"/>
      <c r="G100" s="12"/>
      <c r="I100" s="12"/>
      <c r="J100" s="12"/>
      <c r="K100" s="10"/>
      <c r="L100" s="12"/>
      <c r="M100" s="12"/>
      <c r="N100" s="10"/>
      <c r="O100" s="12">
        <v>278</v>
      </c>
      <c r="P100" s="12">
        <v>0</v>
      </c>
      <c r="Q100" s="10"/>
      <c r="R100" s="12">
        <v>23</v>
      </c>
      <c r="S100" s="12">
        <v>0</v>
      </c>
      <c r="T100" s="10">
        <v>23</v>
      </c>
      <c r="U100" s="12">
        <v>125</v>
      </c>
      <c r="V100" s="12">
        <v>0</v>
      </c>
      <c r="W100" s="10">
        <v>125</v>
      </c>
      <c r="X100" s="12" t="s">
        <v>3561</v>
      </c>
      <c r="Y100" s="12" t="s">
        <v>3561</v>
      </c>
      <c r="Z100" s="10">
        <v>0</v>
      </c>
      <c r="AA100" s="12">
        <v>311.5</v>
      </c>
      <c r="AB100" s="12">
        <v>0</v>
      </c>
      <c r="AC100" s="10">
        <v>311.5</v>
      </c>
      <c r="AD100" s="18" t="s">
        <v>3561</v>
      </c>
      <c r="AE100" s="18" t="s">
        <v>3561</v>
      </c>
      <c r="AF100" s="10">
        <v>0</v>
      </c>
    </row>
    <row r="101" spans="1:32" ht="16.5" x14ac:dyDescent="0.3">
      <c r="A101" s="64" t="str">
        <f>INDEX(admin_boundaries!C:C,MATCH(region_8!C101,admin_boundaries!A:A,0))</f>
        <v>PH082612000</v>
      </c>
      <c r="B101" s="64" t="str">
        <f>INDEX(admin_boundaries!E:E,MATCH(region_8!D101,admin_boundaries!D:D,0))</f>
        <v>PH082600000</v>
      </c>
      <c r="C101" s="64" t="str">
        <f t="shared" si="1"/>
        <v>EASTERN SAMARLawaan</v>
      </c>
      <c r="D101" s="63" t="s">
        <v>3705</v>
      </c>
      <c r="E101" s="51" t="s">
        <v>1758</v>
      </c>
      <c r="F101" s="12">
        <v>16</v>
      </c>
      <c r="G101" s="12">
        <v>0</v>
      </c>
      <c r="H101" s="10">
        <v>16</v>
      </c>
      <c r="I101" s="12"/>
      <c r="J101" s="12"/>
      <c r="K101" s="10">
        <v>0</v>
      </c>
      <c r="L101" s="12"/>
      <c r="M101" s="12"/>
      <c r="N101" s="10">
        <v>0</v>
      </c>
      <c r="O101" s="12" t="s">
        <v>3561</v>
      </c>
      <c r="P101" s="12" t="s">
        <v>3561</v>
      </c>
      <c r="Q101" s="10">
        <v>0</v>
      </c>
      <c r="R101" s="12" t="s">
        <v>3561</v>
      </c>
      <c r="S101" s="12" t="s">
        <v>3561</v>
      </c>
      <c r="T101" s="10">
        <v>0</v>
      </c>
      <c r="U101" s="12" t="s">
        <v>3561</v>
      </c>
      <c r="V101" s="12" t="s">
        <v>3561</v>
      </c>
      <c r="W101" s="10">
        <v>0</v>
      </c>
      <c r="X101" s="12">
        <v>4</v>
      </c>
      <c r="Y101" s="12">
        <v>4</v>
      </c>
      <c r="Z101" s="10">
        <v>8</v>
      </c>
      <c r="AA101" s="12">
        <v>0</v>
      </c>
      <c r="AB101" s="12">
        <v>0</v>
      </c>
      <c r="AC101" s="10">
        <v>0</v>
      </c>
      <c r="AD101" s="18" t="s">
        <v>3561</v>
      </c>
      <c r="AE101" s="18" t="s">
        <v>3561</v>
      </c>
      <c r="AF101" s="10">
        <v>0</v>
      </c>
    </row>
    <row r="102" spans="1:32" ht="16.5" x14ac:dyDescent="0.3">
      <c r="A102" s="64" t="str">
        <f>INDEX(admin_boundaries!C:C,MATCH(region_8!C102,admin_boundaries!A:A,0))</f>
        <v>PH082613000</v>
      </c>
      <c r="B102" s="64" t="str">
        <f>INDEX(admin_boundaries!E:E,MATCH(region_8!D102,admin_boundaries!D:D,0))</f>
        <v>PH082600000</v>
      </c>
      <c r="C102" s="64" t="str">
        <f t="shared" si="1"/>
        <v>EASTERN SAMARLlorente</v>
      </c>
      <c r="D102" s="63" t="s">
        <v>3705</v>
      </c>
      <c r="E102" s="51" t="s">
        <v>1828</v>
      </c>
      <c r="F102" s="12">
        <v>37.5</v>
      </c>
      <c r="G102" s="12">
        <v>0</v>
      </c>
      <c r="H102" s="10">
        <v>37.5</v>
      </c>
      <c r="I102" s="12"/>
      <c r="J102" s="12"/>
      <c r="K102" s="10">
        <v>0</v>
      </c>
      <c r="L102" s="12"/>
      <c r="M102" s="12"/>
      <c r="N102" s="10">
        <v>0</v>
      </c>
      <c r="O102" s="12" t="s">
        <v>3561</v>
      </c>
      <c r="P102" s="12" t="s">
        <v>3561</v>
      </c>
      <c r="Q102" s="10">
        <v>0</v>
      </c>
      <c r="R102" s="12" t="s">
        <v>3561</v>
      </c>
      <c r="S102" s="12" t="s">
        <v>3561</v>
      </c>
      <c r="T102" s="10">
        <v>0</v>
      </c>
      <c r="U102" s="12" t="s">
        <v>3561</v>
      </c>
      <c r="V102" s="12" t="s">
        <v>3561</v>
      </c>
      <c r="W102" s="10">
        <v>0</v>
      </c>
      <c r="X102" s="12" t="s">
        <v>3561</v>
      </c>
      <c r="Y102" s="12" t="s">
        <v>3561</v>
      </c>
      <c r="Z102" s="10">
        <v>0</v>
      </c>
      <c r="AA102" s="12">
        <v>0</v>
      </c>
      <c r="AB102" s="12">
        <v>0</v>
      </c>
      <c r="AC102" s="10">
        <v>0</v>
      </c>
      <c r="AD102" s="18" t="s">
        <v>3561</v>
      </c>
      <c r="AE102" s="18" t="s">
        <v>3561</v>
      </c>
      <c r="AF102" s="10">
        <v>0</v>
      </c>
    </row>
    <row r="103" spans="1:32" ht="16.5" x14ac:dyDescent="0.3">
      <c r="A103" s="64" t="str">
        <f>INDEX(admin_boundaries!C:C,MATCH(region_8!C103,admin_boundaries!A:A,0))</f>
        <v>PH082616000</v>
      </c>
      <c r="B103" s="64" t="str">
        <f>INDEX(admin_boundaries!E:E,MATCH(region_8!D103,admin_boundaries!D:D,0))</f>
        <v>PH082600000</v>
      </c>
      <c r="C103" s="64" t="str">
        <f t="shared" si="1"/>
        <v>EASTERN SAMARMercedes</v>
      </c>
      <c r="D103" s="63" t="s">
        <v>3705</v>
      </c>
      <c r="E103" s="51" t="s">
        <v>2145</v>
      </c>
      <c r="F103" s="12"/>
      <c r="G103" s="12"/>
      <c r="I103" s="12"/>
      <c r="J103" s="12"/>
      <c r="K103" s="10"/>
      <c r="L103" s="12"/>
      <c r="M103" s="12"/>
      <c r="N103" s="10"/>
      <c r="O103" s="12"/>
      <c r="P103" s="12"/>
      <c r="Q103" s="10"/>
      <c r="R103" s="12"/>
      <c r="S103" s="12"/>
      <c r="T103" s="10"/>
      <c r="U103" s="12"/>
      <c r="V103" s="12"/>
      <c r="W103" s="10"/>
      <c r="X103" s="12">
        <v>5</v>
      </c>
      <c r="Y103" s="12">
        <v>0</v>
      </c>
      <c r="Z103" s="10">
        <v>5</v>
      </c>
      <c r="AA103" s="12">
        <v>0</v>
      </c>
      <c r="AB103" s="12">
        <v>0</v>
      </c>
      <c r="AC103" s="10">
        <v>0</v>
      </c>
      <c r="AD103" s="18" t="s">
        <v>3561</v>
      </c>
      <c r="AE103" s="18" t="s">
        <v>3561</v>
      </c>
      <c r="AF103" s="10">
        <v>0</v>
      </c>
    </row>
    <row r="104" spans="1:32" ht="16.5" x14ac:dyDescent="0.3">
      <c r="A104" s="64" t="str">
        <f>INDEX(admin_boundaries!C:C,MATCH(region_8!C104,admin_boundaries!A:A,0))</f>
        <v>PH082615000</v>
      </c>
      <c r="B104" s="64" t="str">
        <f>INDEX(admin_boundaries!E:E,MATCH(region_8!D104,admin_boundaries!D:D,0))</f>
        <v>PH082600000</v>
      </c>
      <c r="C104" s="64" t="str">
        <f t="shared" si="1"/>
        <v>EASTERN SAMARMaydolong</v>
      </c>
      <c r="D104" s="63" t="s">
        <v>3705</v>
      </c>
      <c r="E104" s="51" t="s">
        <v>2133</v>
      </c>
      <c r="F104" s="12"/>
      <c r="G104" s="12"/>
      <c r="I104" s="12"/>
      <c r="J104" s="12"/>
      <c r="K104" s="10"/>
      <c r="L104" s="12"/>
      <c r="M104" s="12"/>
      <c r="N104" s="10"/>
      <c r="O104" s="12"/>
      <c r="P104" s="12"/>
      <c r="Q104" s="10"/>
      <c r="R104" s="12"/>
      <c r="S104" s="12"/>
      <c r="T104" s="10"/>
      <c r="U104" s="12"/>
      <c r="V104" s="12"/>
      <c r="W104" s="10"/>
      <c r="X104" s="12">
        <v>199</v>
      </c>
      <c r="Y104" s="12">
        <v>0</v>
      </c>
      <c r="Z104" s="10">
        <v>199</v>
      </c>
      <c r="AA104" s="12">
        <v>185</v>
      </c>
      <c r="AB104" s="12">
        <v>0</v>
      </c>
      <c r="AC104" s="10">
        <v>185</v>
      </c>
      <c r="AD104" s="18" t="s">
        <v>3561</v>
      </c>
      <c r="AE104" s="18" t="s">
        <v>3561</v>
      </c>
      <c r="AF104" s="10">
        <v>0</v>
      </c>
    </row>
    <row r="105" spans="1:32" ht="16.5" x14ac:dyDescent="0.3">
      <c r="A105" s="64" t="str">
        <f>INDEX(admin_boundaries!C:C,MATCH(region_8!C105,admin_boundaries!A:A,0))</f>
        <v>PH082614000</v>
      </c>
      <c r="B105" s="64" t="str">
        <f>INDEX(admin_boundaries!E:E,MATCH(region_8!D105,admin_boundaries!D:D,0))</f>
        <v>PH082600000</v>
      </c>
      <c r="C105" s="64" t="str">
        <f t="shared" si="1"/>
        <v>EASTERN SAMARMaslog</v>
      </c>
      <c r="D105" s="63" t="s">
        <v>3705</v>
      </c>
      <c r="E105" s="51" t="s">
        <v>2107</v>
      </c>
      <c r="F105" s="12">
        <v>0</v>
      </c>
      <c r="G105" s="12">
        <v>26.25</v>
      </c>
      <c r="H105" s="10">
        <v>26.25</v>
      </c>
      <c r="I105" s="12"/>
      <c r="J105" s="12"/>
      <c r="K105" s="10">
        <v>0</v>
      </c>
      <c r="L105" s="12"/>
      <c r="M105" s="12"/>
      <c r="N105" s="10">
        <v>0</v>
      </c>
      <c r="O105" s="12" t="s">
        <v>3561</v>
      </c>
      <c r="P105" s="12" t="s">
        <v>3561</v>
      </c>
      <c r="Q105" s="10">
        <v>0</v>
      </c>
      <c r="R105" s="12" t="s">
        <v>3561</v>
      </c>
      <c r="S105" s="12" t="s">
        <v>3561</v>
      </c>
      <c r="T105" s="10">
        <v>0</v>
      </c>
      <c r="U105" s="12" t="s">
        <v>3561</v>
      </c>
      <c r="V105" s="12" t="s">
        <v>3561</v>
      </c>
      <c r="W105" s="10">
        <v>0</v>
      </c>
      <c r="X105" s="12">
        <v>200</v>
      </c>
      <c r="Y105" s="12">
        <v>70</v>
      </c>
      <c r="Z105" s="10">
        <v>270</v>
      </c>
      <c r="AA105" s="12">
        <v>110</v>
      </c>
      <c r="AB105" s="12">
        <v>0</v>
      </c>
      <c r="AC105" s="10">
        <v>110</v>
      </c>
      <c r="AD105" s="18" t="s">
        <v>3561</v>
      </c>
      <c r="AE105" s="18" t="s">
        <v>3561</v>
      </c>
      <c r="AF105" s="10">
        <v>0</v>
      </c>
    </row>
    <row r="106" spans="1:32" ht="16.5" x14ac:dyDescent="0.3">
      <c r="A106" s="64" t="str">
        <f>INDEX(admin_boundaries!C:C,MATCH(region_8!C106,admin_boundaries!A:A,0))</f>
        <v>PH082617000</v>
      </c>
      <c r="B106" s="64" t="str">
        <f>INDEX(admin_boundaries!E:E,MATCH(region_8!D106,admin_boundaries!D:D,0))</f>
        <v>PH082600000</v>
      </c>
      <c r="C106" s="64" t="str">
        <f t="shared" si="1"/>
        <v>EASTERN SAMAROras</v>
      </c>
      <c r="D106" s="63" t="s">
        <v>3705</v>
      </c>
      <c r="E106" s="51" t="s">
        <v>2290</v>
      </c>
      <c r="F106" s="12">
        <v>25.5</v>
      </c>
      <c r="G106" s="12">
        <v>26.25</v>
      </c>
      <c r="H106" s="10">
        <v>51.75</v>
      </c>
      <c r="I106" s="12"/>
      <c r="J106" s="12"/>
      <c r="K106" s="10">
        <v>0</v>
      </c>
      <c r="L106" s="12"/>
      <c r="M106" s="12"/>
      <c r="N106" s="10">
        <v>0</v>
      </c>
      <c r="O106" s="12">
        <v>0.92</v>
      </c>
      <c r="P106" s="12">
        <v>0</v>
      </c>
      <c r="Q106" s="10">
        <v>0.92</v>
      </c>
      <c r="R106" s="12">
        <v>25.75</v>
      </c>
      <c r="S106" s="12">
        <v>186.25</v>
      </c>
      <c r="T106" s="10">
        <v>212</v>
      </c>
      <c r="U106" s="12" t="s">
        <v>3561</v>
      </c>
      <c r="V106" s="12" t="s">
        <v>3561</v>
      </c>
      <c r="W106" s="10">
        <v>0</v>
      </c>
      <c r="X106" s="12">
        <v>152</v>
      </c>
      <c r="Y106" s="12">
        <v>0</v>
      </c>
      <c r="Z106" s="10">
        <v>152</v>
      </c>
      <c r="AA106" s="12">
        <v>85</v>
      </c>
      <c r="AB106" s="12">
        <v>0</v>
      </c>
      <c r="AC106" s="10">
        <v>85</v>
      </c>
      <c r="AD106" s="18" t="s">
        <v>3561</v>
      </c>
      <c r="AE106" s="18" t="s">
        <v>3561</v>
      </c>
      <c r="AF106" s="10">
        <v>0</v>
      </c>
    </row>
    <row r="107" spans="1:32" ht="16.5" x14ac:dyDescent="0.3">
      <c r="A107" s="64" t="str">
        <f>INDEX(admin_boundaries!C:C,MATCH(region_8!C107,admin_boundaries!A:A,0))</f>
        <v>PH082619000</v>
      </c>
      <c r="B107" s="64" t="str">
        <f>INDEX(admin_boundaries!E:E,MATCH(region_8!D107,admin_boundaries!D:D,0))</f>
        <v>PH082600000</v>
      </c>
      <c r="C107" s="64" t="str">
        <f t="shared" si="1"/>
        <v>EASTERN SAMARSalcedo</v>
      </c>
      <c r="D107" s="63" t="s">
        <v>3705</v>
      </c>
      <c r="E107" s="51" t="s">
        <v>2649</v>
      </c>
      <c r="F107" s="12"/>
      <c r="G107" s="12"/>
      <c r="I107" s="12"/>
      <c r="J107" s="12"/>
      <c r="K107" s="10"/>
      <c r="L107" s="12"/>
      <c r="M107" s="12"/>
      <c r="N107" s="10"/>
      <c r="O107" s="12"/>
      <c r="P107" s="12"/>
      <c r="Q107" s="10"/>
      <c r="R107" s="12"/>
      <c r="S107" s="12"/>
      <c r="T107" s="10"/>
      <c r="U107" s="12"/>
      <c r="V107" s="12"/>
      <c r="W107" s="10"/>
      <c r="X107" s="12">
        <v>36</v>
      </c>
      <c r="Y107" s="12">
        <v>0</v>
      </c>
      <c r="Z107" s="10">
        <v>36</v>
      </c>
      <c r="AA107" s="12">
        <v>0</v>
      </c>
      <c r="AB107" s="12">
        <v>0</v>
      </c>
      <c r="AC107" s="10">
        <v>0</v>
      </c>
      <c r="AD107" s="18">
        <v>3</v>
      </c>
      <c r="AE107" s="18">
        <v>0</v>
      </c>
      <c r="AF107" s="10">
        <v>3</v>
      </c>
    </row>
    <row r="108" spans="1:32" ht="16.5" x14ac:dyDescent="0.3">
      <c r="A108" s="64" t="str">
        <f>INDEX(admin_boundaries!C:C,MATCH(region_8!C108,admin_boundaries!A:A,0))</f>
        <v>PH082621000</v>
      </c>
      <c r="B108" s="64" t="str">
        <f>INDEX(admin_boundaries!E:E,MATCH(region_8!D108,admin_boundaries!D:D,0))</f>
        <v>PH082600000</v>
      </c>
      <c r="C108" s="64" t="str">
        <f t="shared" si="1"/>
        <v>EASTERN SAMARSan Policarpo</v>
      </c>
      <c r="D108" s="63" t="s">
        <v>3705</v>
      </c>
      <c r="E108" s="51" t="s">
        <v>2806</v>
      </c>
      <c r="F108" s="12"/>
      <c r="G108" s="12"/>
      <c r="I108" s="12"/>
      <c r="J108" s="12"/>
      <c r="K108" s="10"/>
      <c r="L108" s="12"/>
      <c r="M108" s="12"/>
      <c r="N108" s="10"/>
      <c r="O108" s="12"/>
      <c r="P108" s="12"/>
      <c r="Q108" s="10"/>
      <c r="R108" s="12">
        <v>0</v>
      </c>
      <c r="S108" s="12">
        <v>350</v>
      </c>
      <c r="T108" s="10">
        <v>350</v>
      </c>
      <c r="U108" s="12" t="s">
        <v>3561</v>
      </c>
      <c r="V108" s="12" t="s">
        <v>3561</v>
      </c>
      <c r="W108" s="10">
        <v>0</v>
      </c>
      <c r="X108" s="12" t="s">
        <v>3561</v>
      </c>
      <c r="Y108" s="12" t="s">
        <v>3561</v>
      </c>
      <c r="Z108" s="10">
        <v>0</v>
      </c>
      <c r="AA108" s="12">
        <v>15</v>
      </c>
      <c r="AB108" s="12">
        <v>35</v>
      </c>
      <c r="AC108" s="10">
        <v>50</v>
      </c>
      <c r="AD108" s="18" t="s">
        <v>3561</v>
      </c>
      <c r="AE108" s="18" t="s">
        <v>3561</v>
      </c>
      <c r="AF108" s="10">
        <v>0</v>
      </c>
    </row>
    <row r="109" spans="1:32" ht="16.5" x14ac:dyDescent="0.3">
      <c r="A109" s="64" t="str">
        <f>INDEX(admin_boundaries!C:C,MATCH(region_8!C109,admin_boundaries!A:A,0))</f>
        <v>PH082620000</v>
      </c>
      <c r="B109" s="64" t="str">
        <f>INDEX(admin_boundaries!E:E,MATCH(region_8!D109,admin_boundaries!D:D,0))</f>
        <v>PH082600000</v>
      </c>
      <c r="C109" s="64" t="str">
        <f t="shared" si="1"/>
        <v>EASTERN SAMARSan Julian</v>
      </c>
      <c r="D109" s="63" t="s">
        <v>3705</v>
      </c>
      <c r="E109" s="51" t="s">
        <v>2757</v>
      </c>
      <c r="F109" s="12"/>
      <c r="G109" s="12"/>
      <c r="I109" s="12"/>
      <c r="J109" s="12"/>
      <c r="K109" s="10"/>
      <c r="L109" s="12"/>
      <c r="M109" s="12"/>
      <c r="N109" s="10"/>
      <c r="O109" s="12"/>
      <c r="P109" s="12"/>
      <c r="Q109" s="10"/>
      <c r="R109" s="12"/>
      <c r="S109" s="12"/>
      <c r="T109" s="10"/>
      <c r="U109" s="12"/>
      <c r="V109" s="12"/>
      <c r="W109" s="10"/>
      <c r="X109" s="12">
        <v>350</v>
      </c>
      <c r="Y109" s="12">
        <v>65.5</v>
      </c>
      <c r="Z109" s="10">
        <v>415.5</v>
      </c>
      <c r="AA109" s="12">
        <v>10</v>
      </c>
      <c r="AB109" s="12">
        <v>20</v>
      </c>
      <c r="AC109" s="10">
        <v>30</v>
      </c>
      <c r="AD109" s="18" t="s">
        <v>3561</v>
      </c>
      <c r="AE109" s="18" t="s">
        <v>3561</v>
      </c>
      <c r="AF109" s="10">
        <v>0</v>
      </c>
    </row>
    <row r="110" spans="1:32" ht="16.5" x14ac:dyDescent="0.3">
      <c r="A110" s="64" t="str">
        <f>INDEX(admin_boundaries!C:C,MATCH(region_8!C110,admin_boundaries!A:A,0))</f>
        <v>PH082622000</v>
      </c>
      <c r="B110" s="64" t="str">
        <f>INDEX(admin_boundaries!E:E,MATCH(region_8!D110,admin_boundaries!D:D,0))</f>
        <v>PH082600000</v>
      </c>
      <c r="C110" s="64" t="str">
        <f t="shared" si="1"/>
        <v>EASTERN SAMARSulat</v>
      </c>
      <c r="D110" s="63" t="s">
        <v>3705</v>
      </c>
      <c r="E110" s="51" t="s">
        <v>3040</v>
      </c>
      <c r="F110" s="12"/>
      <c r="G110" s="12"/>
      <c r="I110" s="12"/>
      <c r="J110" s="12"/>
      <c r="K110" s="10"/>
      <c r="L110" s="12"/>
      <c r="M110" s="12"/>
      <c r="N110" s="10"/>
      <c r="O110" s="12"/>
      <c r="P110" s="12"/>
      <c r="Q110" s="10"/>
      <c r="R110" s="12">
        <v>0</v>
      </c>
      <c r="S110" s="12">
        <v>20</v>
      </c>
      <c r="T110" s="10">
        <v>20</v>
      </c>
      <c r="U110" s="12" t="s">
        <v>3561</v>
      </c>
      <c r="V110" s="12" t="s">
        <v>3561</v>
      </c>
      <c r="W110" s="10">
        <v>0</v>
      </c>
      <c r="X110" s="12">
        <v>490.5</v>
      </c>
      <c r="Y110" s="12">
        <v>52</v>
      </c>
      <c r="Z110" s="10">
        <v>542.5</v>
      </c>
      <c r="AA110" s="12">
        <v>255</v>
      </c>
      <c r="AB110" s="12">
        <v>0</v>
      </c>
      <c r="AC110" s="10">
        <v>255</v>
      </c>
      <c r="AD110" s="18" t="s">
        <v>3561</v>
      </c>
      <c r="AE110" s="18" t="s">
        <v>3561</v>
      </c>
      <c r="AF110" s="10">
        <v>0</v>
      </c>
    </row>
    <row r="111" spans="1:32" ht="16.5" x14ac:dyDescent="0.3">
      <c r="A111" s="64" t="str">
        <f>INDEX(admin_boundaries!C:C,MATCH(region_8!C111,admin_boundaries!A:A,0))</f>
        <v>PH082618000</v>
      </c>
      <c r="B111" s="64" t="str">
        <f>INDEX(admin_boundaries!E:E,MATCH(region_8!D111,admin_boundaries!D:D,0))</f>
        <v>PH082600000</v>
      </c>
      <c r="C111" s="64" t="str">
        <f t="shared" si="1"/>
        <v>EASTERN SAMARQuinapondan</v>
      </c>
      <c r="D111" s="63" t="s">
        <v>3705</v>
      </c>
      <c r="E111" s="51" t="s">
        <v>2571</v>
      </c>
      <c r="F111" s="12">
        <v>24</v>
      </c>
      <c r="G111" s="12">
        <v>0</v>
      </c>
      <c r="H111" s="10">
        <v>24</v>
      </c>
      <c r="I111" s="12"/>
      <c r="J111" s="12"/>
      <c r="K111" s="10">
        <v>0</v>
      </c>
      <c r="L111" s="12"/>
      <c r="M111" s="12"/>
      <c r="N111" s="10">
        <v>0</v>
      </c>
      <c r="O111" s="12" t="s">
        <v>3561</v>
      </c>
      <c r="P111" s="12" t="s">
        <v>3561</v>
      </c>
      <c r="Q111" s="10">
        <v>0</v>
      </c>
      <c r="R111" s="12" t="s">
        <v>3561</v>
      </c>
      <c r="S111" s="12" t="s">
        <v>3561</v>
      </c>
      <c r="T111" s="10">
        <v>0</v>
      </c>
      <c r="U111" s="12" t="s">
        <v>3561</v>
      </c>
      <c r="V111" s="12" t="s">
        <v>3561</v>
      </c>
      <c r="W111" s="10">
        <v>0</v>
      </c>
      <c r="X111" s="12" t="s">
        <v>3561</v>
      </c>
      <c r="Y111" s="12" t="s">
        <v>3561</v>
      </c>
      <c r="Z111" s="10">
        <v>0</v>
      </c>
      <c r="AA111" s="12">
        <v>200</v>
      </c>
      <c r="AB111" s="12">
        <v>0</v>
      </c>
      <c r="AC111" s="10">
        <v>200</v>
      </c>
      <c r="AD111" s="18">
        <v>0</v>
      </c>
      <c r="AE111" s="18">
        <v>193.83</v>
      </c>
      <c r="AF111" s="10">
        <v>193.83</v>
      </c>
    </row>
    <row r="112" spans="1:32" ht="16.5" x14ac:dyDescent="0.3">
      <c r="A112" s="64" t="str">
        <f>INDEX(admin_boundaries!C:C,MATCH(region_8!C112,admin_boundaries!A:A,0))</f>
        <v>PH082623000</v>
      </c>
      <c r="B112" s="64" t="str">
        <f>INDEX(admin_boundaries!E:E,MATCH(region_8!D112,admin_boundaries!D:D,0))</f>
        <v>PH082600000</v>
      </c>
      <c r="C112" s="64" t="str">
        <f t="shared" si="1"/>
        <v>EASTERN SAMARTaft</v>
      </c>
      <c r="D112" s="63" t="s">
        <v>3705</v>
      </c>
      <c r="E112" s="51" t="s">
        <v>3083</v>
      </c>
      <c r="F112" s="12">
        <v>1.2</v>
      </c>
      <c r="G112" s="12">
        <v>0</v>
      </c>
      <c r="H112" s="10">
        <v>1.2</v>
      </c>
      <c r="I112" s="12"/>
      <c r="J112" s="12"/>
      <c r="K112" s="10">
        <v>0</v>
      </c>
      <c r="L112" s="12"/>
      <c r="M112" s="12"/>
      <c r="N112" s="10">
        <v>0</v>
      </c>
      <c r="O112" s="12">
        <v>247.5</v>
      </c>
      <c r="P112" s="12">
        <v>0</v>
      </c>
      <c r="Q112" s="10">
        <v>247.5</v>
      </c>
      <c r="R112" s="12">
        <v>40</v>
      </c>
      <c r="S112" s="12">
        <v>108</v>
      </c>
      <c r="T112" s="10">
        <v>148</v>
      </c>
      <c r="U112" s="12" t="s">
        <v>3561</v>
      </c>
      <c r="V112" s="12" t="s">
        <v>3561</v>
      </c>
      <c r="W112" s="10">
        <v>0</v>
      </c>
      <c r="X112" s="12">
        <v>1283</v>
      </c>
      <c r="Y112" s="12">
        <v>0</v>
      </c>
      <c r="Z112" s="10">
        <v>1283</v>
      </c>
      <c r="AA112" s="12">
        <v>593</v>
      </c>
      <c r="AB112" s="12">
        <v>0</v>
      </c>
      <c r="AC112" s="10">
        <v>593</v>
      </c>
      <c r="AD112" s="18" t="s">
        <v>3561</v>
      </c>
      <c r="AE112" s="18" t="s">
        <v>3561</v>
      </c>
      <c r="AF112" s="10">
        <v>0</v>
      </c>
    </row>
    <row r="113" spans="1:32" ht="16.5" x14ac:dyDescent="0.3">
      <c r="A113" s="64" t="str">
        <f>INDEX(admin_boundaries!C:C,MATCH(region_8!C113,admin_boundaries!A:A,0))</f>
        <v>PH084801000</v>
      </c>
      <c r="B113" s="64" t="str">
        <f>INDEX(admin_boundaries!E:E,MATCH(region_8!D113,admin_boundaries!D:D,0))</f>
        <v>PH084800000</v>
      </c>
      <c r="C113" s="64" t="str">
        <f t="shared" si="1"/>
        <v>NORTHERN SAMARAllen</v>
      </c>
      <c r="D113" s="63" t="s">
        <v>3707</v>
      </c>
      <c r="E113" s="51" t="s">
        <v>245</v>
      </c>
      <c r="F113" s="12">
        <v>59.25</v>
      </c>
      <c r="G113" s="12">
        <v>19.75</v>
      </c>
      <c r="H113" s="10">
        <v>79</v>
      </c>
      <c r="I113" s="12"/>
      <c r="J113" s="12"/>
      <c r="K113" s="10">
        <v>0</v>
      </c>
      <c r="L113" s="12"/>
      <c r="M113" s="12"/>
      <c r="N113" s="10">
        <v>0</v>
      </c>
      <c r="O113" s="12">
        <v>9</v>
      </c>
      <c r="P113" s="12">
        <v>0</v>
      </c>
      <c r="Q113" s="10">
        <v>9</v>
      </c>
      <c r="R113" s="12">
        <v>0</v>
      </c>
      <c r="S113" s="12">
        <v>101</v>
      </c>
      <c r="T113" s="10">
        <v>101</v>
      </c>
      <c r="U113" s="12">
        <v>202.8</v>
      </c>
      <c r="V113" s="12">
        <v>153.80000000000001</v>
      </c>
      <c r="W113" s="10">
        <v>356.6</v>
      </c>
      <c r="X113" s="12" t="s">
        <v>3561</v>
      </c>
      <c r="Y113" s="12" t="s">
        <v>3561</v>
      </c>
      <c r="Z113" s="10">
        <v>0</v>
      </c>
      <c r="AA113" s="12" t="s">
        <v>3561</v>
      </c>
      <c r="AB113" s="12" t="s">
        <v>3561</v>
      </c>
      <c r="AC113" s="10">
        <v>0</v>
      </c>
      <c r="AD113" s="18" t="s">
        <v>3561</v>
      </c>
      <c r="AE113" s="18" t="s">
        <v>3561</v>
      </c>
      <c r="AF113" s="10">
        <v>0</v>
      </c>
    </row>
    <row r="114" spans="1:32" ht="16.5" x14ac:dyDescent="0.3">
      <c r="A114" s="64" t="str">
        <f>INDEX(admin_boundaries!C:C,MATCH(region_8!C114,admin_boundaries!A:A,0))</f>
        <v>PH084803000</v>
      </c>
      <c r="B114" s="64" t="str">
        <f>INDEX(admin_boundaries!E:E,MATCH(region_8!D114,admin_boundaries!D:D,0))</f>
        <v>PH084800000</v>
      </c>
      <c r="C114" s="64" t="str">
        <f t="shared" si="1"/>
        <v>NORTHERN SAMARBobon</v>
      </c>
      <c r="D114" s="63" t="s">
        <v>3707</v>
      </c>
      <c r="E114" s="51" t="s">
        <v>673</v>
      </c>
      <c r="F114" s="12"/>
      <c r="G114" s="12"/>
      <c r="I114" s="12"/>
      <c r="J114" s="12"/>
      <c r="K114" s="10"/>
      <c r="L114" s="12"/>
      <c r="M114" s="12"/>
      <c r="N114" s="10"/>
      <c r="O114" s="12">
        <v>430</v>
      </c>
      <c r="P114" s="12">
        <v>0</v>
      </c>
      <c r="Q114" s="10">
        <v>430</v>
      </c>
      <c r="R114" s="12">
        <v>32.25</v>
      </c>
      <c r="S114" s="12">
        <v>89.75</v>
      </c>
      <c r="T114" s="10">
        <v>122</v>
      </c>
      <c r="U114" s="12">
        <v>49.9</v>
      </c>
      <c r="V114" s="12">
        <v>0</v>
      </c>
      <c r="W114" s="10">
        <v>49.9</v>
      </c>
      <c r="X114" s="12">
        <v>252.35</v>
      </c>
      <c r="Y114" s="12">
        <v>262.64999999999998</v>
      </c>
      <c r="Z114" s="10">
        <v>515</v>
      </c>
      <c r="AA114" s="12" t="s">
        <v>3561</v>
      </c>
      <c r="AB114" s="12" t="s">
        <v>3561</v>
      </c>
      <c r="AC114" s="10">
        <v>0</v>
      </c>
      <c r="AD114" s="18" t="s">
        <v>3561</v>
      </c>
      <c r="AE114" s="18" t="s">
        <v>3561</v>
      </c>
      <c r="AF114" s="10">
        <v>0</v>
      </c>
    </row>
    <row r="115" spans="1:32" ht="16.5" x14ac:dyDescent="0.3">
      <c r="A115" s="64" t="str">
        <f>INDEX(admin_boundaries!C:C,MATCH(region_8!C115,admin_boundaries!A:A,0))</f>
        <v>PH084802000</v>
      </c>
      <c r="B115" s="64" t="str">
        <f>INDEX(admin_boundaries!E:E,MATCH(region_8!D115,admin_boundaries!D:D,0))</f>
        <v>PH084800000</v>
      </c>
      <c r="C115" s="64" t="str">
        <f t="shared" si="1"/>
        <v>NORTHERN SAMARBiri</v>
      </c>
      <c r="D115" s="63" t="s">
        <v>3707</v>
      </c>
      <c r="E115" s="51" t="s">
        <v>667</v>
      </c>
      <c r="F115" s="12">
        <v>1</v>
      </c>
      <c r="G115" s="12">
        <v>0</v>
      </c>
      <c r="H115" s="10">
        <v>1</v>
      </c>
      <c r="I115" s="12"/>
      <c r="J115" s="12"/>
      <c r="K115" s="10">
        <v>0</v>
      </c>
      <c r="L115" s="12"/>
      <c r="M115" s="12"/>
      <c r="N115" s="10">
        <v>0</v>
      </c>
      <c r="O115" s="12" t="s">
        <v>3561</v>
      </c>
      <c r="P115" s="12" t="s">
        <v>3561</v>
      </c>
      <c r="Q115" s="10">
        <v>0</v>
      </c>
      <c r="R115" s="12" t="s">
        <v>3561</v>
      </c>
      <c r="S115" s="12" t="s">
        <v>3561</v>
      </c>
      <c r="T115" s="10">
        <v>0</v>
      </c>
      <c r="U115" s="12" t="s">
        <v>3561</v>
      </c>
      <c r="V115" s="12" t="s">
        <v>3561</v>
      </c>
      <c r="W115" s="10">
        <v>0</v>
      </c>
      <c r="X115" s="12">
        <v>13</v>
      </c>
      <c r="Y115" s="12">
        <v>0</v>
      </c>
      <c r="Z115" s="10">
        <v>13</v>
      </c>
      <c r="AA115" s="12" t="s">
        <v>3561</v>
      </c>
      <c r="AB115" s="12" t="s">
        <v>3561</v>
      </c>
      <c r="AC115" s="10">
        <v>0</v>
      </c>
      <c r="AD115" s="18" t="s">
        <v>3561</v>
      </c>
      <c r="AE115" s="18" t="s">
        <v>3561</v>
      </c>
      <c r="AF115" s="10">
        <v>0</v>
      </c>
    </row>
    <row r="116" spans="1:32" ht="16.5" x14ac:dyDescent="0.3">
      <c r="A116" s="64" t="str">
        <f>INDEX(admin_boundaries!C:C,MATCH(region_8!C116,admin_boundaries!A:A,0))</f>
        <v>PH084804000</v>
      </c>
      <c r="B116" s="64" t="str">
        <f>INDEX(admin_boundaries!E:E,MATCH(region_8!D116,admin_boundaries!D:D,0))</f>
        <v>PH084800000</v>
      </c>
      <c r="C116" s="64" t="str">
        <f t="shared" si="1"/>
        <v>NORTHERN SAMARCapul</v>
      </c>
      <c r="D116" s="63" t="s">
        <v>3707</v>
      </c>
      <c r="E116" s="51" t="s">
        <v>901</v>
      </c>
      <c r="F116" s="12">
        <v>30.75</v>
      </c>
      <c r="G116" s="12">
        <v>0</v>
      </c>
      <c r="H116" s="10">
        <v>30.75</v>
      </c>
      <c r="I116" s="12"/>
      <c r="J116" s="12"/>
      <c r="K116" s="10">
        <v>0</v>
      </c>
      <c r="L116" s="12"/>
      <c r="M116" s="12"/>
      <c r="N116" s="10">
        <v>0</v>
      </c>
      <c r="O116" s="12">
        <v>95.5</v>
      </c>
      <c r="P116" s="12">
        <v>0</v>
      </c>
      <c r="Q116" s="10">
        <v>95.5</v>
      </c>
      <c r="R116" s="12">
        <v>31</v>
      </c>
      <c r="S116" s="12">
        <v>49</v>
      </c>
      <c r="T116" s="10">
        <v>80</v>
      </c>
      <c r="U116" s="12" t="s">
        <v>3561</v>
      </c>
      <c r="V116" s="12" t="s">
        <v>3561</v>
      </c>
      <c r="W116" s="10">
        <v>0</v>
      </c>
      <c r="X116" s="12">
        <v>55</v>
      </c>
      <c r="Y116" s="12">
        <v>0</v>
      </c>
      <c r="Z116" s="10">
        <v>55</v>
      </c>
      <c r="AA116" s="12" t="s">
        <v>3561</v>
      </c>
      <c r="AB116" s="12" t="s">
        <v>3561</v>
      </c>
      <c r="AC116" s="10">
        <v>0</v>
      </c>
      <c r="AD116" s="18" t="s">
        <v>3561</v>
      </c>
      <c r="AE116" s="18" t="s">
        <v>3561</v>
      </c>
      <c r="AF116" s="10">
        <v>0</v>
      </c>
    </row>
    <row r="117" spans="1:32" ht="16.5" x14ac:dyDescent="0.3">
      <c r="A117" s="64" t="str">
        <f>INDEX(admin_boundaries!C:C,MATCH(region_8!C117,admin_boundaries!A:A,0))</f>
        <v>PH084805000</v>
      </c>
      <c r="B117" s="64" t="str">
        <f>INDEX(admin_boundaries!E:E,MATCH(region_8!D117,admin_boundaries!D:D,0))</f>
        <v>PH084800000</v>
      </c>
      <c r="C117" s="64" t="str">
        <f t="shared" si="1"/>
        <v>NORTHERN SAMARCatarman</v>
      </c>
      <c r="D117" s="63" t="s">
        <v>3707</v>
      </c>
      <c r="E117" s="51" t="s">
        <v>941</v>
      </c>
      <c r="F117" s="12">
        <v>200</v>
      </c>
      <c r="G117" s="12">
        <v>50</v>
      </c>
      <c r="H117" s="10">
        <v>250</v>
      </c>
      <c r="I117" s="12"/>
      <c r="J117" s="12"/>
      <c r="K117" s="10">
        <v>0</v>
      </c>
      <c r="L117" s="12"/>
      <c r="M117" s="12"/>
      <c r="N117" s="10">
        <v>0</v>
      </c>
      <c r="O117" s="12">
        <v>585</v>
      </c>
      <c r="P117" s="12">
        <v>0</v>
      </c>
      <c r="Q117" s="10">
        <v>585</v>
      </c>
      <c r="R117" s="12">
        <v>8</v>
      </c>
      <c r="S117" s="12">
        <v>353</v>
      </c>
      <c r="T117" s="10">
        <v>361</v>
      </c>
      <c r="U117" s="12">
        <v>630</v>
      </c>
      <c r="V117" s="12">
        <v>35</v>
      </c>
      <c r="W117" s="10">
        <v>665</v>
      </c>
      <c r="X117" s="12">
        <v>100</v>
      </c>
      <c r="Y117" s="12">
        <v>0</v>
      </c>
      <c r="Z117" s="10">
        <v>100</v>
      </c>
      <c r="AA117" s="12" t="s">
        <v>3561</v>
      </c>
      <c r="AB117" s="12" t="s">
        <v>3561</v>
      </c>
      <c r="AC117" s="10">
        <v>0</v>
      </c>
      <c r="AD117" s="18" t="s">
        <v>3561</v>
      </c>
      <c r="AE117" s="18" t="s">
        <v>3561</v>
      </c>
      <c r="AF117" s="10">
        <v>0</v>
      </c>
    </row>
    <row r="118" spans="1:32" ht="16.5" x14ac:dyDescent="0.3">
      <c r="A118" s="64" t="str">
        <f>INDEX(admin_boundaries!C:C,MATCH(region_8!C118,admin_boundaries!A:A,0))</f>
        <v>PH084806000</v>
      </c>
      <c r="B118" s="64" t="str">
        <f>INDEX(admin_boundaries!E:E,MATCH(region_8!D118,admin_boundaries!D:D,0))</f>
        <v>PH084800000</v>
      </c>
      <c r="C118" s="64" t="str">
        <f t="shared" si="1"/>
        <v>NORTHERN SAMARCatubig</v>
      </c>
      <c r="D118" s="63" t="s">
        <v>3707</v>
      </c>
      <c r="E118" s="51" t="s">
        <v>952</v>
      </c>
      <c r="F118" s="12">
        <v>240</v>
      </c>
      <c r="G118" s="12">
        <v>0</v>
      </c>
      <c r="H118" s="10">
        <v>240</v>
      </c>
      <c r="I118" s="12"/>
      <c r="J118" s="12"/>
      <c r="K118" s="10">
        <v>0</v>
      </c>
      <c r="L118" s="12"/>
      <c r="M118" s="12">
        <v>3</v>
      </c>
      <c r="N118" s="10">
        <v>3</v>
      </c>
      <c r="O118" s="12">
        <v>171.25</v>
      </c>
      <c r="P118" s="12">
        <v>0</v>
      </c>
      <c r="Q118" s="10">
        <v>171.25</v>
      </c>
      <c r="R118" s="12">
        <v>50</v>
      </c>
      <c r="S118" s="12">
        <v>644</v>
      </c>
      <c r="T118" s="10">
        <v>694</v>
      </c>
      <c r="U118" s="12">
        <v>1592.8</v>
      </c>
      <c r="V118" s="12">
        <v>0</v>
      </c>
      <c r="W118" s="10">
        <v>1592.8</v>
      </c>
      <c r="X118" s="12">
        <v>557.25</v>
      </c>
      <c r="Y118" s="12">
        <v>7</v>
      </c>
      <c r="Z118" s="10">
        <v>564.25</v>
      </c>
      <c r="AA118" s="12">
        <v>260</v>
      </c>
      <c r="AB118" s="12">
        <v>0</v>
      </c>
      <c r="AC118" s="10">
        <v>260</v>
      </c>
      <c r="AD118" s="18" t="s">
        <v>3561</v>
      </c>
      <c r="AE118" s="18" t="s">
        <v>3561</v>
      </c>
      <c r="AF118" s="10">
        <v>0</v>
      </c>
    </row>
    <row r="119" spans="1:32" ht="16.5" x14ac:dyDescent="0.3">
      <c r="A119" s="64" t="str">
        <f>INDEX(admin_boundaries!C:C,MATCH(region_8!C119,admin_boundaries!A:A,0))</f>
        <v>PH084807000</v>
      </c>
      <c r="B119" s="64" t="str">
        <f>INDEX(admin_boundaries!E:E,MATCH(region_8!D119,admin_boundaries!D:D,0))</f>
        <v>PH084800000</v>
      </c>
      <c r="C119" s="64" t="str">
        <f t="shared" si="1"/>
        <v>NORTHERN SAMARGamay</v>
      </c>
      <c r="D119" s="63" t="s">
        <v>3707</v>
      </c>
      <c r="E119" s="51" t="s">
        <v>1362</v>
      </c>
      <c r="F119" s="12"/>
      <c r="G119" s="12"/>
      <c r="I119" s="12"/>
      <c r="J119" s="12"/>
      <c r="K119" s="10"/>
      <c r="L119" s="12"/>
      <c r="M119" s="12"/>
      <c r="N119" s="10"/>
      <c r="O119" s="12">
        <v>94</v>
      </c>
      <c r="P119" s="12">
        <v>0</v>
      </c>
      <c r="Q119" s="10">
        <v>94</v>
      </c>
      <c r="R119" s="12" t="s">
        <v>3561</v>
      </c>
      <c r="S119" s="12" t="s">
        <v>3561</v>
      </c>
      <c r="T119" s="10">
        <v>0</v>
      </c>
      <c r="U119" s="12">
        <v>12.6</v>
      </c>
      <c r="V119" s="12">
        <v>28</v>
      </c>
      <c r="W119" s="10">
        <v>40.6</v>
      </c>
      <c r="X119" s="12" t="s">
        <v>3561</v>
      </c>
      <c r="Y119" s="12" t="s">
        <v>3561</v>
      </c>
      <c r="Z119" s="10">
        <v>0</v>
      </c>
      <c r="AA119" s="12">
        <v>0</v>
      </c>
      <c r="AB119" s="12">
        <v>0</v>
      </c>
      <c r="AC119" s="10">
        <v>0</v>
      </c>
      <c r="AD119" s="18" t="s">
        <v>3561</v>
      </c>
      <c r="AE119" s="18" t="s">
        <v>3561</v>
      </c>
      <c r="AF119" s="10">
        <v>0</v>
      </c>
    </row>
    <row r="120" spans="1:32" ht="16.5" x14ac:dyDescent="0.3">
      <c r="A120" s="64" t="str">
        <f>INDEX(admin_boundaries!C:C,MATCH(region_8!C120,admin_boundaries!A:A,0))</f>
        <v>PH084809000</v>
      </c>
      <c r="B120" s="64" t="str">
        <f>INDEX(admin_boundaries!E:E,MATCH(region_8!D120,admin_boundaries!D:D,0))</f>
        <v>PH084800000</v>
      </c>
      <c r="C120" s="64" t="str">
        <f t="shared" si="1"/>
        <v>NORTHERN SAMARLapinig</v>
      </c>
      <c r="D120" s="63" t="s">
        <v>3707</v>
      </c>
      <c r="E120" s="51" t="s">
        <v>1736</v>
      </c>
      <c r="F120" s="12"/>
      <c r="G120" s="12"/>
      <c r="I120" s="12"/>
      <c r="J120" s="12"/>
      <c r="K120" s="10"/>
      <c r="L120" s="12"/>
      <c r="M120" s="12"/>
      <c r="N120" s="10"/>
      <c r="O120" s="12">
        <v>9.5</v>
      </c>
      <c r="P120" s="12">
        <v>0</v>
      </c>
      <c r="Q120" s="10">
        <v>9.5</v>
      </c>
      <c r="R120" s="12" t="s">
        <v>3561</v>
      </c>
      <c r="S120" s="12" t="s">
        <v>3561</v>
      </c>
      <c r="T120" s="10">
        <v>0</v>
      </c>
      <c r="U120" s="12">
        <v>100</v>
      </c>
      <c r="V120" s="12">
        <v>0</v>
      </c>
      <c r="W120" s="10">
        <v>100</v>
      </c>
      <c r="X120" s="12">
        <v>35.25</v>
      </c>
      <c r="Y120" s="12">
        <v>203.25</v>
      </c>
      <c r="Z120" s="10">
        <v>238.5</v>
      </c>
      <c r="AA120" s="12">
        <v>44</v>
      </c>
      <c r="AB120" s="12">
        <v>0</v>
      </c>
      <c r="AC120" s="10">
        <v>44</v>
      </c>
      <c r="AD120" s="18" t="s">
        <v>3561</v>
      </c>
      <c r="AE120" s="18" t="s">
        <v>3561</v>
      </c>
      <c r="AF120" s="10">
        <v>0</v>
      </c>
    </row>
    <row r="121" spans="1:32" ht="16.5" x14ac:dyDescent="0.3">
      <c r="A121" s="64" t="str">
        <f>INDEX(admin_boundaries!C:C,MATCH(region_8!C121,admin_boundaries!A:A,0))</f>
        <v>PH084810000</v>
      </c>
      <c r="B121" s="64" t="str">
        <f>INDEX(admin_boundaries!E:E,MATCH(region_8!D121,admin_boundaries!D:D,0))</f>
        <v>PH084800000</v>
      </c>
      <c r="C121" s="64" t="str">
        <f t="shared" ref="C121:C134" si="2">D121&amp;E121</f>
        <v>NORTHERN SAMARLas Navas</v>
      </c>
      <c r="D121" s="63" t="s">
        <v>3707</v>
      </c>
      <c r="E121" s="51" t="s">
        <v>1744</v>
      </c>
      <c r="F121" s="12"/>
      <c r="G121" s="12"/>
      <c r="I121" s="12"/>
      <c r="J121" s="12"/>
      <c r="K121" s="10"/>
      <c r="L121" s="12"/>
      <c r="M121" s="12"/>
      <c r="N121" s="10"/>
      <c r="O121" s="12">
        <v>0</v>
      </c>
      <c r="P121" s="12">
        <v>0</v>
      </c>
      <c r="Q121" s="10">
        <v>0</v>
      </c>
      <c r="R121" s="12">
        <v>30</v>
      </c>
      <c r="S121" s="12">
        <v>309</v>
      </c>
      <c r="T121" s="10">
        <v>339</v>
      </c>
      <c r="U121" s="12">
        <v>1210</v>
      </c>
      <c r="V121" s="12">
        <v>0</v>
      </c>
      <c r="W121" s="10">
        <v>1210</v>
      </c>
      <c r="X121" s="12">
        <v>270</v>
      </c>
      <c r="Y121" s="12">
        <v>40</v>
      </c>
      <c r="Z121" s="10">
        <v>310</v>
      </c>
      <c r="AA121" s="12">
        <v>0</v>
      </c>
      <c r="AB121" s="12">
        <v>0</v>
      </c>
      <c r="AC121" s="10">
        <v>0</v>
      </c>
      <c r="AD121" s="18" t="s">
        <v>3561</v>
      </c>
      <c r="AE121" s="18" t="s">
        <v>3561</v>
      </c>
      <c r="AF121" s="10">
        <v>0</v>
      </c>
    </row>
    <row r="122" spans="1:32" ht="16.5" x14ac:dyDescent="0.3">
      <c r="A122" s="64" t="str">
        <f>INDEX(admin_boundaries!C:C,MATCH(region_8!C122,admin_boundaries!A:A,0))</f>
        <v>PH084811000</v>
      </c>
      <c r="B122" s="64" t="str">
        <f>INDEX(admin_boundaries!E:E,MATCH(region_8!D122,admin_boundaries!D:D,0))</f>
        <v>PH084800000</v>
      </c>
      <c r="C122" s="64" t="str">
        <f t="shared" si="2"/>
        <v>NORTHERN SAMARLavezares</v>
      </c>
      <c r="D122" s="63" t="s">
        <v>3707</v>
      </c>
      <c r="E122" s="51" t="s">
        <v>1756</v>
      </c>
      <c r="F122" s="12"/>
      <c r="G122" s="12"/>
      <c r="I122" s="12"/>
      <c r="J122" s="12"/>
      <c r="K122" s="10"/>
      <c r="L122" s="12"/>
      <c r="M122" s="12"/>
      <c r="N122" s="10"/>
      <c r="O122" s="12">
        <v>2</v>
      </c>
      <c r="P122" s="12">
        <v>0</v>
      </c>
      <c r="Q122" s="10">
        <v>2</v>
      </c>
      <c r="R122" s="12">
        <v>37.25</v>
      </c>
      <c r="S122" s="12">
        <v>251.75</v>
      </c>
      <c r="T122" s="10">
        <v>289</v>
      </c>
      <c r="U122" s="12">
        <v>224.4</v>
      </c>
      <c r="V122" s="12">
        <v>0</v>
      </c>
      <c r="W122" s="10">
        <v>224.4</v>
      </c>
      <c r="X122" s="12" t="s">
        <v>3561</v>
      </c>
      <c r="Y122" s="12" t="s">
        <v>3561</v>
      </c>
      <c r="Z122" s="10">
        <v>0</v>
      </c>
      <c r="AA122" s="12" t="s">
        <v>3561</v>
      </c>
      <c r="AB122" s="12" t="s">
        <v>3561</v>
      </c>
      <c r="AC122" s="10">
        <v>0</v>
      </c>
      <c r="AD122" s="18" t="s">
        <v>3561</v>
      </c>
      <c r="AE122" s="18" t="s">
        <v>3561</v>
      </c>
      <c r="AF122" s="10">
        <v>0</v>
      </c>
    </row>
    <row r="123" spans="1:32" ht="16.5" x14ac:dyDescent="0.3">
      <c r="A123" s="64" t="str">
        <f>INDEX(admin_boundaries!C:C,MATCH(region_8!C123,admin_boundaries!A:A,0))</f>
        <v>PH084808000</v>
      </c>
      <c r="B123" s="64" t="str">
        <f>INDEX(admin_boundaries!E:E,MATCH(region_8!D123,admin_boundaries!D:D,0))</f>
        <v>PH084800000</v>
      </c>
      <c r="C123" s="64" t="str">
        <f t="shared" si="2"/>
        <v>NORTHERN SAMARLaoang</v>
      </c>
      <c r="D123" s="63" t="s">
        <v>3707</v>
      </c>
      <c r="E123" s="51" t="s">
        <v>1734</v>
      </c>
      <c r="F123" s="12"/>
      <c r="G123" s="12"/>
      <c r="I123" s="12"/>
      <c r="J123" s="12">
        <v>21</v>
      </c>
      <c r="K123" s="10"/>
      <c r="L123" s="12"/>
      <c r="M123" s="12"/>
      <c r="N123" s="10"/>
      <c r="O123" s="12" t="s">
        <v>3561</v>
      </c>
      <c r="P123" s="12" t="s">
        <v>3561</v>
      </c>
      <c r="Q123" s="10">
        <v>0</v>
      </c>
      <c r="R123" s="12">
        <v>164</v>
      </c>
      <c r="S123" s="12">
        <v>382</v>
      </c>
      <c r="T123" s="10">
        <v>546</v>
      </c>
      <c r="U123" s="12" t="s">
        <v>3561</v>
      </c>
      <c r="V123" s="12" t="s">
        <v>3561</v>
      </c>
      <c r="W123" s="10">
        <v>0</v>
      </c>
      <c r="X123" s="12">
        <v>97</v>
      </c>
      <c r="Y123" s="12">
        <v>37</v>
      </c>
      <c r="Z123" s="10">
        <v>134</v>
      </c>
      <c r="AA123" s="12">
        <v>0</v>
      </c>
      <c r="AB123" s="12">
        <v>0</v>
      </c>
      <c r="AC123" s="10">
        <v>0</v>
      </c>
      <c r="AD123" s="18" t="s">
        <v>3561</v>
      </c>
      <c r="AE123" s="18" t="s">
        <v>3561</v>
      </c>
      <c r="AF123" s="10">
        <v>0</v>
      </c>
    </row>
    <row r="124" spans="1:32" ht="16.5" x14ac:dyDescent="0.3">
      <c r="A124" s="64" t="str">
        <f>INDEX(admin_boundaries!C:C,MATCH(region_8!C124,admin_boundaries!A:A,0))</f>
        <v>PH084824000</v>
      </c>
      <c r="B124" s="64" t="str">
        <f>INDEX(admin_boundaries!E:E,MATCH(region_8!D124,admin_boundaries!D:D,0))</f>
        <v>PH084800000</v>
      </c>
      <c r="C124" s="64" t="str">
        <f t="shared" si="2"/>
        <v>NORTHERN SAMARLope de Vega</v>
      </c>
      <c r="D124" s="63" t="s">
        <v>3707</v>
      </c>
      <c r="E124" s="51" t="s">
        <v>1841</v>
      </c>
      <c r="F124" s="12">
        <v>1.5</v>
      </c>
      <c r="G124" s="12">
        <v>0</v>
      </c>
      <c r="H124" s="10">
        <v>1.5</v>
      </c>
      <c r="I124" s="12"/>
      <c r="J124" s="12"/>
      <c r="K124" s="10">
        <v>0</v>
      </c>
      <c r="L124" s="12"/>
      <c r="M124" s="12"/>
      <c r="N124" s="10">
        <v>0</v>
      </c>
      <c r="O124" s="12" t="s">
        <v>3561</v>
      </c>
      <c r="P124" s="12" t="s">
        <v>3561</v>
      </c>
      <c r="Q124" s="10">
        <v>0</v>
      </c>
      <c r="R124" s="12">
        <v>129</v>
      </c>
      <c r="S124" s="12">
        <v>45</v>
      </c>
      <c r="T124" s="10">
        <v>174</v>
      </c>
      <c r="U124" s="12" t="s">
        <v>3561</v>
      </c>
      <c r="V124" s="12" t="s">
        <v>3561</v>
      </c>
      <c r="W124" s="10">
        <v>0</v>
      </c>
      <c r="X124" s="12" t="s">
        <v>3561</v>
      </c>
      <c r="Y124" s="12" t="s">
        <v>3561</v>
      </c>
      <c r="Z124" s="10">
        <v>0</v>
      </c>
      <c r="AA124" s="12" t="s">
        <v>3561</v>
      </c>
      <c r="AB124" s="12" t="s">
        <v>3561</v>
      </c>
      <c r="AC124" s="10">
        <v>0</v>
      </c>
      <c r="AD124" s="18" t="s">
        <v>3561</v>
      </c>
      <c r="AE124" s="18" t="s">
        <v>3561</v>
      </c>
      <c r="AF124" s="10">
        <v>0</v>
      </c>
    </row>
    <row r="125" spans="1:32" ht="16.5" x14ac:dyDescent="0.3">
      <c r="A125" s="64" t="str">
        <f>INDEX(admin_boundaries!C:C,MATCH(region_8!C125,admin_boundaries!A:A,0))</f>
        <v>PH084812000</v>
      </c>
      <c r="B125" s="64" t="str">
        <f>INDEX(admin_boundaries!E:E,MATCH(region_8!D125,admin_boundaries!D:D,0))</f>
        <v>PH084800000</v>
      </c>
      <c r="C125" s="64" t="str">
        <f t="shared" si="2"/>
        <v>NORTHERN SAMARMapanas</v>
      </c>
      <c r="D125" s="63" t="s">
        <v>3707</v>
      </c>
      <c r="E125" s="51" t="s">
        <v>2063</v>
      </c>
      <c r="F125" s="12">
        <v>14</v>
      </c>
      <c r="G125" s="12">
        <v>50</v>
      </c>
      <c r="H125" s="10">
        <v>64</v>
      </c>
      <c r="I125" s="12"/>
      <c r="J125" s="12"/>
      <c r="K125" s="10">
        <v>0</v>
      </c>
      <c r="L125" s="12"/>
      <c r="M125" s="12"/>
      <c r="N125" s="10">
        <v>0</v>
      </c>
      <c r="O125" s="12">
        <v>18</v>
      </c>
      <c r="P125" s="12">
        <v>0</v>
      </c>
      <c r="Q125" s="10">
        <v>18</v>
      </c>
      <c r="R125" s="12" t="s">
        <v>3561</v>
      </c>
      <c r="S125" s="12" t="s">
        <v>3561</v>
      </c>
      <c r="T125" s="10">
        <v>0</v>
      </c>
      <c r="U125" s="12">
        <v>244.6</v>
      </c>
      <c r="V125" s="12">
        <v>0</v>
      </c>
      <c r="W125" s="10">
        <v>244.6</v>
      </c>
      <c r="X125" s="12" t="s">
        <v>3561</v>
      </c>
      <c r="Y125" s="12" t="s">
        <v>3561</v>
      </c>
      <c r="Z125" s="10">
        <v>0</v>
      </c>
      <c r="AA125" s="12">
        <v>157</v>
      </c>
      <c r="AB125" s="12">
        <v>0</v>
      </c>
      <c r="AC125" s="10">
        <v>157</v>
      </c>
      <c r="AD125" s="18" t="s">
        <v>3561</v>
      </c>
      <c r="AE125" s="18" t="s">
        <v>3561</v>
      </c>
      <c r="AF125" s="10">
        <v>0</v>
      </c>
    </row>
    <row r="126" spans="1:32" ht="16.5" x14ac:dyDescent="0.3">
      <c r="A126" s="64" t="str">
        <f>INDEX(admin_boundaries!C:C,MATCH(region_8!C126,admin_boundaries!A:A,0))</f>
        <v>PH084813000</v>
      </c>
      <c r="B126" s="64" t="str">
        <f>INDEX(admin_boundaries!E:E,MATCH(region_8!D126,admin_boundaries!D:D,0))</f>
        <v>PH084800000</v>
      </c>
      <c r="C126" s="64" t="str">
        <f t="shared" si="2"/>
        <v>NORTHERN SAMARMondragon</v>
      </c>
      <c r="D126" s="63" t="s">
        <v>3707</v>
      </c>
      <c r="E126" s="51" t="s">
        <v>2182</v>
      </c>
      <c r="F126" s="12"/>
      <c r="G126" s="12"/>
      <c r="I126" s="12"/>
      <c r="J126" s="12"/>
      <c r="K126" s="10"/>
      <c r="L126" s="12">
        <v>6.75</v>
      </c>
      <c r="M126" s="12"/>
      <c r="N126" s="10"/>
      <c r="O126" s="12">
        <v>814</v>
      </c>
      <c r="P126" s="12">
        <v>0</v>
      </c>
      <c r="Q126" s="10">
        <v>814</v>
      </c>
      <c r="R126" s="12">
        <v>54.5</v>
      </c>
      <c r="S126" s="12">
        <v>104.5</v>
      </c>
      <c r="T126" s="10">
        <v>159</v>
      </c>
      <c r="U126" s="12">
        <v>500</v>
      </c>
      <c r="V126" s="12">
        <v>0</v>
      </c>
      <c r="W126" s="10">
        <v>500</v>
      </c>
      <c r="X126" s="12">
        <v>75</v>
      </c>
      <c r="Y126" s="12">
        <v>0</v>
      </c>
      <c r="Z126" s="10">
        <v>75</v>
      </c>
      <c r="AA126" s="12">
        <v>569</v>
      </c>
      <c r="AB126" s="12">
        <v>150</v>
      </c>
      <c r="AC126" s="10">
        <v>719</v>
      </c>
      <c r="AD126" s="18" t="s">
        <v>3561</v>
      </c>
      <c r="AE126" s="18" t="s">
        <v>3561</v>
      </c>
      <c r="AF126" s="10">
        <v>0</v>
      </c>
    </row>
    <row r="127" spans="1:32" ht="16.5" x14ac:dyDescent="0.3">
      <c r="A127" s="64" t="str">
        <f>INDEX(admin_boundaries!C:C,MATCH(region_8!C127,admin_boundaries!A:A,0))</f>
        <v>PH084815000</v>
      </c>
      <c r="B127" s="64" t="str">
        <f>INDEX(admin_boundaries!E:E,MATCH(region_8!D127,admin_boundaries!D:D,0))</f>
        <v>PH084800000</v>
      </c>
      <c r="C127" s="64" t="str">
        <f t="shared" si="2"/>
        <v>NORTHERN SAMARPambujan</v>
      </c>
      <c r="D127" s="63" t="s">
        <v>3707</v>
      </c>
      <c r="E127" s="51" t="s">
        <v>2353</v>
      </c>
      <c r="F127" s="12">
        <v>4</v>
      </c>
      <c r="G127" s="12">
        <v>0</v>
      </c>
      <c r="H127" s="10">
        <v>4</v>
      </c>
      <c r="I127" s="12"/>
      <c r="J127" s="12"/>
      <c r="K127" s="10">
        <v>0</v>
      </c>
      <c r="L127" s="12">
        <v>26</v>
      </c>
      <c r="M127" s="12"/>
      <c r="N127" s="10">
        <v>26</v>
      </c>
      <c r="O127" s="12">
        <v>432</v>
      </c>
      <c r="P127" s="12">
        <v>0</v>
      </c>
      <c r="Q127" s="10">
        <v>432</v>
      </c>
      <c r="R127" s="12">
        <v>27</v>
      </c>
      <c r="S127" s="12">
        <v>176</v>
      </c>
      <c r="T127" s="10">
        <v>203</v>
      </c>
      <c r="U127" s="12">
        <v>515.9</v>
      </c>
      <c r="V127" s="12">
        <v>106</v>
      </c>
      <c r="W127" s="10">
        <v>621.9</v>
      </c>
      <c r="X127" s="12">
        <v>360</v>
      </c>
      <c r="Y127" s="12">
        <v>120</v>
      </c>
      <c r="Z127" s="10">
        <v>480</v>
      </c>
      <c r="AA127" s="12">
        <v>614</v>
      </c>
      <c r="AB127" s="12">
        <v>0</v>
      </c>
      <c r="AC127" s="10">
        <v>614</v>
      </c>
      <c r="AD127" s="18" t="s">
        <v>3561</v>
      </c>
      <c r="AE127" s="18" t="s">
        <v>3561</v>
      </c>
      <c r="AF127" s="10">
        <v>0</v>
      </c>
    </row>
    <row r="128" spans="1:32" ht="16.5" x14ac:dyDescent="0.3">
      <c r="A128" s="64" t="str">
        <f>INDEX(admin_boundaries!C:C,MATCH(region_8!C128,admin_boundaries!A:A,0))</f>
        <v>PH084816000</v>
      </c>
      <c r="B128" s="64" t="str">
        <f>INDEX(admin_boundaries!E:E,MATCH(region_8!D128,admin_boundaries!D:D,0))</f>
        <v>PH084800000</v>
      </c>
      <c r="C128" s="64" t="str">
        <f t="shared" si="2"/>
        <v>NORTHERN SAMARRosario</v>
      </c>
      <c r="D128" s="63" t="s">
        <v>3707</v>
      </c>
      <c r="E128" s="51" t="s">
        <v>2607</v>
      </c>
      <c r="F128" s="12"/>
      <c r="G128" s="12"/>
      <c r="I128" s="12"/>
      <c r="J128" s="12"/>
      <c r="K128" s="10"/>
      <c r="L128" s="12"/>
      <c r="M128" s="12"/>
      <c r="N128" s="10"/>
      <c r="O128" s="12">
        <v>4.8</v>
      </c>
      <c r="P128" s="12">
        <v>0</v>
      </c>
      <c r="Q128" s="10">
        <v>4.8</v>
      </c>
      <c r="R128" s="12">
        <v>22</v>
      </c>
      <c r="S128" s="12">
        <v>50</v>
      </c>
      <c r="T128" s="10">
        <v>72</v>
      </c>
      <c r="U128" s="12">
        <v>128.69999999999999</v>
      </c>
      <c r="V128" s="12">
        <v>0</v>
      </c>
      <c r="W128" s="10">
        <v>128.69999999999999</v>
      </c>
      <c r="X128" s="12">
        <v>34</v>
      </c>
      <c r="Y128" s="12">
        <v>42</v>
      </c>
      <c r="Z128" s="10">
        <v>76</v>
      </c>
      <c r="AA128" s="12">
        <v>0</v>
      </c>
      <c r="AB128" s="12">
        <v>0</v>
      </c>
      <c r="AC128" s="10">
        <v>0</v>
      </c>
      <c r="AD128" s="18" t="s">
        <v>3561</v>
      </c>
      <c r="AE128" s="18" t="s">
        <v>3561</v>
      </c>
      <c r="AF128" s="10">
        <v>0</v>
      </c>
    </row>
    <row r="129" spans="1:32" ht="16.5" x14ac:dyDescent="0.3">
      <c r="A129" s="64" t="str">
        <f>INDEX(admin_boundaries!C:C,MATCH(region_8!C129,admin_boundaries!A:A,0))</f>
        <v>PH084817000</v>
      </c>
      <c r="B129" s="64" t="str">
        <f>INDEX(admin_boundaries!E:E,MATCH(region_8!D129,admin_boundaries!D:D,0))</f>
        <v>PH084800000</v>
      </c>
      <c r="C129" s="64" t="str">
        <f t="shared" si="2"/>
        <v>NORTHERN SAMARSan Antonio</v>
      </c>
      <c r="D129" s="63" t="s">
        <v>3707</v>
      </c>
      <c r="E129" s="51" t="s">
        <v>2675</v>
      </c>
      <c r="F129" s="12"/>
      <c r="G129" s="12"/>
      <c r="I129" s="12"/>
      <c r="J129" s="12"/>
      <c r="K129" s="10"/>
      <c r="L129" s="12"/>
      <c r="M129" s="12"/>
      <c r="N129" s="10"/>
      <c r="O129" s="12"/>
      <c r="P129" s="12"/>
      <c r="Q129" s="10"/>
      <c r="R129" s="12">
        <v>24</v>
      </c>
      <c r="S129" s="12">
        <v>0</v>
      </c>
      <c r="T129" s="10">
        <v>24</v>
      </c>
      <c r="U129" s="12">
        <v>29.8</v>
      </c>
      <c r="V129" s="12">
        <v>0</v>
      </c>
      <c r="W129" s="10">
        <v>29.8</v>
      </c>
      <c r="X129" s="12">
        <v>0</v>
      </c>
      <c r="Y129" s="12">
        <v>100</v>
      </c>
      <c r="Z129" s="10">
        <v>100</v>
      </c>
      <c r="AA129" s="12">
        <v>0</v>
      </c>
      <c r="AB129" s="12">
        <v>0</v>
      </c>
      <c r="AC129" s="10">
        <v>0</v>
      </c>
      <c r="AD129" s="18" t="s">
        <v>3561</v>
      </c>
      <c r="AE129" s="18" t="s">
        <v>3561</v>
      </c>
      <c r="AF129" s="10">
        <v>0</v>
      </c>
    </row>
    <row r="130" spans="1:32" ht="16.5" x14ac:dyDescent="0.3">
      <c r="A130" s="64" t="str">
        <f>INDEX(admin_boundaries!C:C,MATCH(region_8!C130,admin_boundaries!A:A,0))</f>
        <v>PH084818000</v>
      </c>
      <c r="B130" s="64" t="str">
        <f>INDEX(admin_boundaries!E:E,MATCH(region_8!D130,admin_boundaries!D:D,0))</f>
        <v>PH084800000</v>
      </c>
      <c r="C130" s="64" t="str">
        <f t="shared" si="2"/>
        <v>NORTHERN SAMARSan Isidro</v>
      </c>
      <c r="D130" s="63" t="s">
        <v>3707</v>
      </c>
      <c r="E130" s="51" t="s">
        <v>2719</v>
      </c>
      <c r="F130" s="12">
        <v>26</v>
      </c>
      <c r="G130" s="12">
        <v>6.5</v>
      </c>
      <c r="H130" s="10">
        <v>32.5</v>
      </c>
      <c r="I130" s="12"/>
      <c r="J130" s="12">
        <v>23</v>
      </c>
      <c r="K130" s="10">
        <v>23</v>
      </c>
      <c r="L130" s="12">
        <v>7.62</v>
      </c>
      <c r="M130" s="12">
        <v>5.08</v>
      </c>
      <c r="N130" s="10">
        <v>12.7</v>
      </c>
      <c r="O130" s="12" t="s">
        <v>3561</v>
      </c>
      <c r="P130" s="12" t="s">
        <v>3561</v>
      </c>
      <c r="Q130" s="10">
        <v>0</v>
      </c>
      <c r="R130" s="12">
        <v>0</v>
      </c>
      <c r="S130" s="12">
        <v>33</v>
      </c>
      <c r="T130" s="10">
        <v>33</v>
      </c>
      <c r="U130" s="12">
        <v>0</v>
      </c>
      <c r="V130" s="12">
        <v>14.9</v>
      </c>
      <c r="W130" s="10">
        <v>14.9</v>
      </c>
      <c r="X130" s="12">
        <v>3</v>
      </c>
      <c r="Y130" s="12">
        <v>2.5</v>
      </c>
      <c r="Z130" s="10">
        <v>5.5</v>
      </c>
      <c r="AA130" s="12">
        <v>0</v>
      </c>
      <c r="AB130" s="12">
        <v>0</v>
      </c>
      <c r="AC130" s="10">
        <v>0</v>
      </c>
      <c r="AD130" s="18" t="s">
        <v>3561</v>
      </c>
      <c r="AE130" s="18" t="s">
        <v>3561</v>
      </c>
      <c r="AF130" s="10">
        <v>0</v>
      </c>
    </row>
    <row r="131" spans="1:32" ht="16.5" x14ac:dyDescent="0.3">
      <c r="A131" s="64" t="str">
        <f>INDEX(admin_boundaries!C:C,MATCH(region_8!C131,admin_boundaries!A:A,0))</f>
        <v>PH084819000</v>
      </c>
      <c r="B131" s="64" t="str">
        <f>INDEX(admin_boundaries!E:E,MATCH(region_8!D131,admin_boundaries!D:D,0))</f>
        <v>PH084800000</v>
      </c>
      <c r="C131" s="64" t="str">
        <f t="shared" si="2"/>
        <v>NORTHERN SAMARSan Jose</v>
      </c>
      <c r="D131" s="63" t="s">
        <v>3707</v>
      </c>
      <c r="E131" s="51" t="s">
        <v>2736</v>
      </c>
      <c r="F131" s="12">
        <v>11.2</v>
      </c>
      <c r="G131" s="12">
        <v>4.4000000000000004</v>
      </c>
      <c r="H131" s="10">
        <v>15.6</v>
      </c>
      <c r="I131" s="12"/>
      <c r="J131" s="12"/>
      <c r="K131" s="10">
        <v>0</v>
      </c>
      <c r="L131" s="12">
        <v>11</v>
      </c>
      <c r="M131" s="12"/>
      <c r="N131" s="10">
        <v>11</v>
      </c>
      <c r="O131" s="12">
        <v>50</v>
      </c>
      <c r="P131" s="12">
        <v>97</v>
      </c>
      <c r="Q131" s="10">
        <v>147</v>
      </c>
      <c r="R131" s="12">
        <v>16</v>
      </c>
      <c r="S131" s="12">
        <v>32</v>
      </c>
      <c r="T131" s="10">
        <v>48</v>
      </c>
      <c r="U131" s="12">
        <v>0</v>
      </c>
      <c r="V131" s="12">
        <v>237.9</v>
      </c>
      <c r="W131" s="10">
        <v>237.9</v>
      </c>
      <c r="X131" s="12">
        <v>26</v>
      </c>
      <c r="Y131" s="12">
        <v>9</v>
      </c>
      <c r="Z131" s="10">
        <v>35</v>
      </c>
      <c r="AA131" s="12">
        <v>0</v>
      </c>
      <c r="AB131" s="12">
        <v>0</v>
      </c>
      <c r="AC131" s="10">
        <v>0</v>
      </c>
      <c r="AD131" s="18" t="s">
        <v>3561</v>
      </c>
      <c r="AE131" s="18" t="s">
        <v>3561</v>
      </c>
      <c r="AF131" s="10">
        <v>0</v>
      </c>
    </row>
    <row r="132" spans="1:32" ht="16.5" x14ac:dyDescent="0.3">
      <c r="A132" s="64" t="str">
        <f>INDEX(admin_boundaries!C:C,MATCH(region_8!C132,admin_boundaries!A:A,0))</f>
        <v>PH084820000</v>
      </c>
      <c r="B132" s="64" t="str">
        <f>INDEX(admin_boundaries!E:E,MATCH(region_8!D132,admin_boundaries!D:D,0))</f>
        <v>PH084800000</v>
      </c>
      <c r="C132" s="64" t="str">
        <f t="shared" si="2"/>
        <v>NORTHERN SAMARSan Roque</v>
      </c>
      <c r="D132" s="63" t="s">
        <v>3707</v>
      </c>
      <c r="E132" s="51" t="s">
        <v>2819</v>
      </c>
      <c r="F132" s="12"/>
      <c r="G132" s="12"/>
      <c r="I132" s="12"/>
      <c r="J132" s="12"/>
      <c r="K132" s="10"/>
      <c r="L132" s="12"/>
      <c r="M132" s="12"/>
      <c r="N132" s="10"/>
      <c r="O132" s="12">
        <v>20</v>
      </c>
      <c r="P132" s="12">
        <v>0</v>
      </c>
      <c r="Q132" s="10">
        <v>20</v>
      </c>
      <c r="R132" s="12">
        <v>65</v>
      </c>
      <c r="S132" s="12">
        <v>278</v>
      </c>
      <c r="T132" s="10">
        <v>343</v>
      </c>
      <c r="U132" s="12">
        <v>202.2</v>
      </c>
      <c r="V132" s="12">
        <v>806.4</v>
      </c>
      <c r="W132" s="10">
        <v>1008.5999999999999</v>
      </c>
      <c r="X132" s="12">
        <v>225</v>
      </c>
      <c r="Y132" s="12">
        <v>257</v>
      </c>
      <c r="Z132" s="10">
        <v>482</v>
      </c>
      <c r="AA132" s="12" t="s">
        <v>3561</v>
      </c>
      <c r="AB132" s="12" t="s">
        <v>3561</v>
      </c>
      <c r="AC132" s="10">
        <v>0</v>
      </c>
      <c r="AD132" s="18" t="s">
        <v>3561</v>
      </c>
      <c r="AE132" s="18" t="s">
        <v>3561</v>
      </c>
      <c r="AF132" s="10">
        <v>0</v>
      </c>
    </row>
    <row r="133" spans="1:32" ht="16.5" x14ac:dyDescent="0.3">
      <c r="A133" s="64" t="str">
        <f>INDEX(admin_boundaries!C:C,MATCH(region_8!C133,admin_boundaries!A:A,0))</f>
        <v>PH084822000</v>
      </c>
      <c r="B133" s="64" t="str">
        <f>INDEX(admin_boundaries!E:E,MATCH(region_8!D133,admin_boundaries!D:D,0))</f>
        <v>PH084800000</v>
      </c>
      <c r="C133" s="64" t="str">
        <f t="shared" si="2"/>
        <v>NORTHERN SAMARSilvino Lobos</v>
      </c>
      <c r="D133" s="63" t="s">
        <v>3707</v>
      </c>
      <c r="E133" s="51" t="s">
        <v>2984</v>
      </c>
      <c r="F133" s="12">
        <v>8.34</v>
      </c>
      <c r="G133" s="12">
        <v>5.56</v>
      </c>
      <c r="H133" s="10">
        <v>13.899999999999999</v>
      </c>
      <c r="I133" s="12"/>
      <c r="J133" s="12"/>
      <c r="K133" s="10">
        <v>0</v>
      </c>
      <c r="L133" s="12"/>
      <c r="M133" s="12">
        <v>10</v>
      </c>
      <c r="N133" s="10">
        <v>10</v>
      </c>
      <c r="O133" s="12" t="s">
        <v>3561</v>
      </c>
      <c r="P133" s="12" t="s">
        <v>3561</v>
      </c>
      <c r="Q133" s="10">
        <v>0</v>
      </c>
      <c r="R133" s="12" t="s">
        <v>3561</v>
      </c>
      <c r="S133" s="12" t="s">
        <v>3561</v>
      </c>
      <c r="T133" s="10">
        <v>0</v>
      </c>
      <c r="U133" s="12" t="s">
        <v>3561</v>
      </c>
      <c r="V133" s="12" t="s">
        <v>3561</v>
      </c>
      <c r="W133" s="10">
        <v>0</v>
      </c>
      <c r="X133" s="12" t="s">
        <v>3561</v>
      </c>
      <c r="Y133" s="12" t="s">
        <v>3561</v>
      </c>
      <c r="Z133" s="10">
        <v>0</v>
      </c>
      <c r="AA133" s="12" t="s">
        <v>3561</v>
      </c>
      <c r="AB133" s="12" t="s">
        <v>3561</v>
      </c>
      <c r="AC133" s="10">
        <v>0</v>
      </c>
      <c r="AD133" s="18" t="s">
        <v>3561</v>
      </c>
      <c r="AE133" s="18" t="s">
        <v>3561</v>
      </c>
      <c r="AF133" s="10">
        <v>0</v>
      </c>
    </row>
    <row r="134" spans="1:32" ht="16.5" x14ac:dyDescent="0.3">
      <c r="A134" s="64" t="str">
        <f>INDEX(admin_boundaries!C:C,MATCH(region_8!C134,admin_boundaries!A:A,0))</f>
        <v>PH084823000</v>
      </c>
      <c r="B134" s="64" t="str">
        <f>INDEX(admin_boundaries!E:E,MATCH(region_8!D134,admin_boundaries!D:D,0))</f>
        <v>PH084800000</v>
      </c>
      <c r="C134" s="64" t="str">
        <f t="shared" si="2"/>
        <v>NORTHERN SAMARVictoria</v>
      </c>
      <c r="D134" s="63" t="s">
        <v>3707</v>
      </c>
      <c r="E134" s="51" t="s">
        <v>3310</v>
      </c>
      <c r="F134" s="12">
        <v>15.83</v>
      </c>
      <c r="G134" s="12">
        <v>11.17</v>
      </c>
      <c r="H134" s="10">
        <v>27</v>
      </c>
      <c r="I134" s="12"/>
      <c r="J134" s="12"/>
      <c r="K134" s="10">
        <v>0</v>
      </c>
      <c r="L134" s="12"/>
      <c r="M134" s="12"/>
      <c r="N134" s="10">
        <v>0</v>
      </c>
      <c r="O134" s="12">
        <v>3.25</v>
      </c>
      <c r="P134" s="12">
        <v>0</v>
      </c>
      <c r="Q134" s="10">
        <v>3.25</v>
      </c>
      <c r="R134" s="12">
        <v>5</v>
      </c>
      <c r="S134" s="12">
        <v>22</v>
      </c>
      <c r="T134" s="10">
        <v>27</v>
      </c>
      <c r="U134" s="12">
        <v>92.75</v>
      </c>
      <c r="V134" s="12">
        <v>1</v>
      </c>
      <c r="W134" s="10">
        <v>93.75</v>
      </c>
      <c r="X134" s="12">
        <v>14.375</v>
      </c>
      <c r="Y134" s="12">
        <v>0</v>
      </c>
      <c r="Z134" s="10">
        <v>14.375</v>
      </c>
      <c r="AA134" s="12">
        <v>68</v>
      </c>
      <c r="AB134" s="12">
        <v>0</v>
      </c>
      <c r="AC134" s="10">
        <v>68</v>
      </c>
      <c r="AD134" s="18" t="s">
        <v>3561</v>
      </c>
      <c r="AE134" s="18" t="s">
        <v>3561</v>
      </c>
      <c r="AF134" s="10">
        <v>0</v>
      </c>
    </row>
  </sheetData>
  <mergeCells count="10">
    <mergeCell ref="AA1:AC1"/>
    <mergeCell ref="AD1:AF1"/>
    <mergeCell ref="A1:E1"/>
    <mergeCell ref="F1:H1"/>
    <mergeCell ref="I1:K1"/>
    <mergeCell ref="L1:N1"/>
    <mergeCell ref="O1:Q1"/>
    <mergeCell ref="R1:T1"/>
    <mergeCell ref="U1:W1"/>
    <mergeCell ref="X1:Z1"/>
  </mergeCells>
  <conditionalFormatting sqref="A2:B2">
    <cfRule type="duplicateValues" dxfId="15" priority="3"/>
  </conditionalFormatting>
  <conditionalFormatting sqref="A2">
    <cfRule type="duplicateValues" dxfId="14" priority="2"/>
  </conditionalFormatting>
  <conditionalFormatting sqref="A2:A1048576">
    <cfRule type="duplicateValues" dxfId="13" priority="1"/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09F3-F087-4B46-8543-22C5F853C631}">
  <dimension ref="A1:W36"/>
  <sheetViews>
    <sheetView zoomScale="70" zoomScaleNormal="70" workbookViewId="0">
      <pane xSplit="5" ySplit="2" topLeftCell="F3" activePane="bottomRight" state="frozen"/>
      <selection pane="topRight" activeCell="B8" sqref="B8"/>
      <selection pane="bottomLeft" activeCell="A10" sqref="A10"/>
      <selection pane="bottomRight" activeCell="F2" sqref="F2"/>
    </sheetView>
  </sheetViews>
  <sheetFormatPr defaultColWidth="8.85546875" defaultRowHeight="15" x14ac:dyDescent="0.25"/>
  <cols>
    <col min="1" max="2" width="15.28515625" style="64" bestFit="1" customWidth="1"/>
    <col min="3" max="3" width="48.7109375" style="64" bestFit="1" customWidth="1"/>
    <col min="4" max="4" width="28.140625" style="64" bestFit="1" customWidth="1"/>
    <col min="5" max="5" width="22.85546875" style="65" bestFit="1" customWidth="1"/>
    <col min="6" max="6" width="17.7109375" style="10" bestFit="1" customWidth="1"/>
    <col min="7" max="7" width="15.28515625" style="10" bestFit="1" customWidth="1"/>
    <col min="8" max="8" width="12.140625" style="10" bestFit="1" customWidth="1"/>
    <col min="9" max="9" width="17.7109375" style="64" bestFit="1" customWidth="1"/>
    <col min="10" max="10" width="15.28515625" style="64" bestFit="1" customWidth="1"/>
    <col min="11" max="11" width="12.140625" style="64" bestFit="1" customWidth="1"/>
    <col min="12" max="12" width="16.42578125" style="64" bestFit="1" customWidth="1"/>
    <col min="13" max="13" width="14.28515625" style="64" bestFit="1" customWidth="1"/>
    <col min="14" max="14" width="12.140625" style="64" bestFit="1" customWidth="1"/>
    <col min="15" max="15" width="16.42578125" style="64" bestFit="1" customWidth="1"/>
    <col min="16" max="16" width="14.28515625" style="64" bestFit="1" customWidth="1"/>
    <col min="17" max="17" width="12.140625" style="64" bestFit="1" customWidth="1"/>
    <col min="18" max="18" width="16.42578125" style="64" bestFit="1" customWidth="1"/>
    <col min="19" max="19" width="14.28515625" style="64" bestFit="1" customWidth="1"/>
    <col min="20" max="20" width="13.5703125" style="64" bestFit="1" customWidth="1"/>
    <col min="21" max="21" width="16.42578125" style="64" bestFit="1" customWidth="1"/>
    <col min="22" max="22" width="14.28515625" style="64" bestFit="1" customWidth="1"/>
    <col min="23" max="23" width="12.140625" style="64" bestFit="1" customWidth="1"/>
    <col min="24" max="16384" width="8.85546875" style="64"/>
  </cols>
  <sheetData>
    <row r="1" spans="1:23" x14ac:dyDescent="0.25">
      <c r="A1" s="96" t="s">
        <v>3732</v>
      </c>
      <c r="B1" s="96"/>
      <c r="C1" s="96"/>
      <c r="D1" s="96"/>
      <c r="E1" s="96"/>
      <c r="F1" s="98" t="s">
        <v>3488</v>
      </c>
      <c r="G1" s="98"/>
      <c r="H1" s="98"/>
      <c r="I1" s="98" t="s">
        <v>3365</v>
      </c>
      <c r="J1" s="98"/>
      <c r="K1" s="98"/>
      <c r="L1" s="98" t="s">
        <v>3713</v>
      </c>
      <c r="M1" s="98"/>
      <c r="N1" s="98"/>
      <c r="O1" s="98" t="s">
        <v>3361</v>
      </c>
      <c r="P1" s="98"/>
      <c r="Q1" s="98"/>
      <c r="R1" s="98" t="s">
        <v>3714</v>
      </c>
      <c r="S1" s="98"/>
      <c r="T1" s="98"/>
      <c r="U1" s="98" t="s">
        <v>3350</v>
      </c>
      <c r="V1" s="98"/>
      <c r="W1" s="98"/>
    </row>
    <row r="2" spans="1:23" s="67" customFormat="1" ht="48" customHeight="1" x14ac:dyDescent="0.25">
      <c r="A2" s="14" t="s">
        <v>79</v>
      </c>
      <c r="B2" s="14" t="s">
        <v>81</v>
      </c>
      <c r="C2" s="14" t="s">
        <v>3349</v>
      </c>
      <c r="D2" s="53" t="s">
        <v>80</v>
      </c>
      <c r="E2" s="53" t="s">
        <v>78</v>
      </c>
      <c r="F2" s="39" t="s">
        <v>3729</v>
      </c>
      <c r="G2" s="39" t="s">
        <v>3730</v>
      </c>
      <c r="H2" s="39" t="s">
        <v>3731</v>
      </c>
      <c r="I2" s="39" t="s">
        <v>3729</v>
      </c>
      <c r="J2" s="39" t="s">
        <v>3730</v>
      </c>
      <c r="K2" s="39" t="s">
        <v>3731</v>
      </c>
      <c r="L2" s="39" t="s">
        <v>3729</v>
      </c>
      <c r="M2" s="39" t="s">
        <v>3730</v>
      </c>
      <c r="N2" s="39" t="s">
        <v>3731</v>
      </c>
      <c r="O2" s="39" t="s">
        <v>3729</v>
      </c>
      <c r="P2" s="39" t="s">
        <v>3730</v>
      </c>
      <c r="Q2" s="39" t="s">
        <v>3731</v>
      </c>
      <c r="R2" s="39" t="s">
        <v>3729</v>
      </c>
      <c r="S2" s="39" t="s">
        <v>3730</v>
      </c>
      <c r="T2" s="39" t="s">
        <v>3731</v>
      </c>
      <c r="U2" s="39" t="s">
        <v>3729</v>
      </c>
      <c r="V2" s="39" t="s">
        <v>3730</v>
      </c>
      <c r="W2" s="39" t="s">
        <v>3731</v>
      </c>
    </row>
    <row r="3" spans="1:23" ht="16.5" x14ac:dyDescent="0.3">
      <c r="A3" s="64" t="str">
        <f>INDEX(admin_boundaries!C:C,MATCH(region_9!C3,admin_boundaries!A:A,0))</f>
        <v>PH097303000</v>
      </c>
      <c r="B3" s="64" t="str">
        <f>INDEX(admin_boundaries!E:E,MATCH(region_9!D3,admin_boundaries!D:D,0))</f>
        <v>PH097300000</v>
      </c>
      <c r="C3" s="64" t="str">
        <f>D3&amp;E3</f>
        <v>ZAMBOANGA DEL SURBayog</v>
      </c>
      <c r="D3" s="63" t="s">
        <v>3710</v>
      </c>
      <c r="E3" s="51" t="s">
        <v>630</v>
      </c>
      <c r="F3" s="17"/>
      <c r="G3" s="17"/>
      <c r="I3" s="17"/>
      <c r="J3" s="17"/>
      <c r="K3" s="10"/>
      <c r="L3" s="17"/>
      <c r="M3" s="17"/>
      <c r="N3" s="10"/>
      <c r="O3" s="17"/>
      <c r="P3" s="17"/>
      <c r="Q3" s="10"/>
      <c r="R3" s="43">
        <v>10</v>
      </c>
      <c r="S3" s="43">
        <v>0</v>
      </c>
      <c r="T3" s="43">
        <v>10</v>
      </c>
      <c r="U3" s="17"/>
      <c r="V3" s="17"/>
      <c r="W3" s="10">
        <v>0</v>
      </c>
    </row>
    <row r="4" spans="1:23" ht="16.5" x14ac:dyDescent="0.3">
      <c r="A4" s="64" t="str">
        <f>INDEX(admin_boundaries!C:C,MATCH(region_9!C4,admin_boundaries!A:A,0))</f>
        <v>PH097308000</v>
      </c>
      <c r="B4" s="64" t="str">
        <f>INDEX(admin_boundaries!E:E,MATCH(region_9!D4,admin_boundaries!D:D,0))</f>
        <v>PH097300000</v>
      </c>
      <c r="C4" s="64" t="str">
        <f t="shared" ref="C4:C35" si="0">D4&amp;E4</f>
        <v>ZAMBOANGA DEL SURDumingag</v>
      </c>
      <c r="D4" s="63" t="s">
        <v>3710</v>
      </c>
      <c r="E4" s="51" t="s">
        <v>1322</v>
      </c>
      <c r="F4" s="17"/>
      <c r="G4" s="17"/>
      <c r="I4" s="17"/>
      <c r="J4" s="17"/>
      <c r="K4" s="10"/>
      <c r="L4" s="17"/>
      <c r="M4" s="17"/>
      <c r="N4" s="10"/>
      <c r="O4" s="17"/>
      <c r="P4" s="17"/>
      <c r="Q4" s="10"/>
      <c r="R4" s="43">
        <v>0</v>
      </c>
      <c r="S4" s="43">
        <v>44</v>
      </c>
      <c r="T4" s="43">
        <v>44</v>
      </c>
      <c r="U4" s="17"/>
      <c r="V4" s="17"/>
      <c r="W4" s="10"/>
    </row>
    <row r="5" spans="1:23" ht="16.5" x14ac:dyDescent="0.3">
      <c r="A5" s="64" t="str">
        <f>INDEX(admin_boundaries!C:C,MATCH(region_9!C5,admin_boundaries!A:A,0))</f>
        <v>PH097311000</v>
      </c>
      <c r="B5" s="64" t="str">
        <f>INDEX(admin_boundaries!E:E,MATCH(region_9!D5,admin_boundaries!D:D,0))</f>
        <v>PH097300000</v>
      </c>
      <c r="C5" s="64" t="str">
        <f t="shared" si="0"/>
        <v>ZAMBOANGA DEL SURKumalarang</v>
      </c>
      <c r="D5" s="63" t="s">
        <v>3710</v>
      </c>
      <c r="E5" s="51" t="s">
        <v>1666</v>
      </c>
      <c r="F5" s="17"/>
      <c r="G5" s="17"/>
      <c r="I5" s="17"/>
      <c r="J5" s="17"/>
      <c r="K5" s="10"/>
      <c r="L5" s="17"/>
      <c r="M5" s="17"/>
      <c r="N5" s="10"/>
      <c r="O5" s="17"/>
      <c r="P5" s="17"/>
      <c r="Q5" s="10"/>
      <c r="R5" s="43">
        <v>73.5</v>
      </c>
      <c r="S5" s="43">
        <v>0</v>
      </c>
      <c r="T5" s="43">
        <v>73.5</v>
      </c>
      <c r="U5" s="17"/>
      <c r="V5" s="17"/>
      <c r="W5" s="10"/>
    </row>
    <row r="6" spans="1:23" ht="16.5" x14ac:dyDescent="0.3">
      <c r="A6" s="64" t="str">
        <f>INDEX(admin_boundaries!C:C,MATCH(region_9!C6,admin_boundaries!A:A,0))</f>
        <v>PH097315000</v>
      </c>
      <c r="B6" s="64" t="str">
        <f>INDEX(admin_boundaries!E:E,MATCH(region_9!D6,admin_boundaries!D:D,0))</f>
        <v>PH097300000</v>
      </c>
      <c r="C6" s="64" t="str">
        <f t="shared" si="0"/>
        <v>ZAMBOANGA DEL SURMahayag</v>
      </c>
      <c r="D6" s="63" t="s">
        <v>3710</v>
      </c>
      <c r="E6" s="51" t="s">
        <v>1967</v>
      </c>
      <c r="F6" s="12">
        <v>79.599999999999994</v>
      </c>
      <c r="G6" s="12">
        <v>19.05</v>
      </c>
      <c r="H6" s="10">
        <v>98.649999999999991</v>
      </c>
      <c r="I6" s="17"/>
      <c r="J6" s="17"/>
      <c r="K6" s="10"/>
      <c r="L6" s="17"/>
      <c r="M6" s="17"/>
      <c r="N6" s="10"/>
      <c r="O6" s="17"/>
      <c r="P6" s="17"/>
      <c r="Q6" s="10"/>
      <c r="R6" s="43">
        <v>0</v>
      </c>
      <c r="S6" s="43">
        <v>1869.46</v>
      </c>
      <c r="T6" s="43">
        <v>1869.46</v>
      </c>
      <c r="U6" s="17"/>
      <c r="V6" s="17"/>
      <c r="W6" s="10"/>
    </row>
    <row r="7" spans="1:23" ht="16.5" x14ac:dyDescent="0.3">
      <c r="A7" s="64" t="str">
        <f>INDEX(admin_boundaries!C:C,MATCH(region_9!C7,admin_boundaries!A:A,0))</f>
        <v>PH097319000</v>
      </c>
      <c r="B7" s="64" t="str">
        <f>INDEX(admin_boundaries!E:E,MATCH(region_9!D7,admin_boundaries!D:D,0))</f>
        <v>PH097300000</v>
      </c>
      <c r="C7" s="64" t="str">
        <f t="shared" si="0"/>
        <v>ZAMBOANGA DEL SURMolave</v>
      </c>
      <c r="D7" s="63" t="s">
        <v>3710</v>
      </c>
      <c r="E7" s="51" t="s">
        <v>2178</v>
      </c>
      <c r="F7" s="12"/>
      <c r="G7" s="12"/>
      <c r="H7" s="10">
        <v>0</v>
      </c>
      <c r="I7" s="12"/>
      <c r="J7" s="12"/>
      <c r="K7" s="10">
        <v>0</v>
      </c>
      <c r="L7" s="12"/>
      <c r="M7" s="12"/>
      <c r="N7" s="10">
        <v>0</v>
      </c>
      <c r="O7" s="12"/>
      <c r="P7" s="12"/>
      <c r="Q7" s="10">
        <v>0</v>
      </c>
      <c r="R7" s="43">
        <v>0</v>
      </c>
      <c r="S7" s="43">
        <v>400</v>
      </c>
      <c r="T7" s="43">
        <v>400</v>
      </c>
      <c r="U7" s="12"/>
      <c r="V7" s="12"/>
      <c r="W7" s="10">
        <v>0</v>
      </c>
    </row>
    <row r="8" spans="1:23" ht="16.5" x14ac:dyDescent="0.3">
      <c r="A8" s="64" t="str">
        <f>INDEX(admin_boundaries!C:C,MATCH(region_9!C8,admin_boundaries!A:A,0))</f>
        <v>PH097323000</v>
      </c>
      <c r="B8" s="64" t="str">
        <f>INDEX(admin_boundaries!E:E,MATCH(region_9!D8,admin_boundaries!D:D,0))</f>
        <v>PH097300000</v>
      </c>
      <c r="C8" s="64" t="str">
        <f t="shared" si="0"/>
        <v>ZAMBOANGA DEL SURRamon Magsaysay</v>
      </c>
      <c r="D8" s="63" t="s">
        <v>3710</v>
      </c>
      <c r="E8" s="51" t="s">
        <v>2581</v>
      </c>
      <c r="F8" s="12"/>
      <c r="G8" s="12"/>
      <c r="H8" s="10">
        <v>0</v>
      </c>
      <c r="I8" s="12"/>
      <c r="J8" s="12"/>
      <c r="K8" s="10">
        <v>0</v>
      </c>
      <c r="L8" s="12"/>
      <c r="M8" s="12"/>
      <c r="N8" s="10">
        <v>0</v>
      </c>
      <c r="O8" s="12"/>
      <c r="P8" s="12"/>
      <c r="Q8" s="10">
        <v>0</v>
      </c>
      <c r="R8" s="43">
        <v>0</v>
      </c>
      <c r="S8" s="43">
        <v>799</v>
      </c>
      <c r="T8" s="43">
        <v>799</v>
      </c>
      <c r="U8" s="12"/>
      <c r="V8" s="12"/>
      <c r="W8" s="10">
        <v>0</v>
      </c>
    </row>
    <row r="9" spans="1:23" ht="16.5" x14ac:dyDescent="0.3">
      <c r="A9" s="64" t="str">
        <f>INDEX(admin_boundaries!C:C,MATCH(region_9!C9,admin_boundaries!A:A,0))</f>
        <v>PH097340000</v>
      </c>
      <c r="B9" s="64" t="str">
        <f>INDEX(admin_boundaries!E:E,MATCH(region_9!D9,admin_boundaries!D:D,0))</f>
        <v>PH097300000</v>
      </c>
      <c r="C9" s="64" t="str">
        <f t="shared" si="0"/>
        <v>ZAMBOANGA DEL SURSominot</v>
      </c>
      <c r="D9" s="63" t="s">
        <v>3710</v>
      </c>
      <c r="E9" s="51" t="s">
        <v>3024</v>
      </c>
      <c r="F9" s="12"/>
      <c r="G9" s="12"/>
      <c r="H9" s="10">
        <v>0</v>
      </c>
      <c r="I9" s="12"/>
      <c r="J9" s="12"/>
      <c r="K9" s="10">
        <v>0</v>
      </c>
      <c r="L9" s="12"/>
      <c r="M9" s="12"/>
      <c r="N9" s="10">
        <v>0</v>
      </c>
      <c r="O9" s="12"/>
      <c r="P9" s="12"/>
      <c r="Q9" s="10">
        <v>0</v>
      </c>
      <c r="R9" s="43">
        <v>0</v>
      </c>
      <c r="S9" s="43">
        <v>36.75</v>
      </c>
      <c r="T9" s="43">
        <v>36.75</v>
      </c>
      <c r="U9" s="12"/>
      <c r="V9" s="12"/>
      <c r="W9" s="10">
        <v>0</v>
      </c>
    </row>
    <row r="10" spans="1:23" ht="16.5" x14ac:dyDescent="0.3">
      <c r="A10" s="64" t="str">
        <f>INDEX(admin_boundaries!C:C,MATCH(region_9!C10,admin_boundaries!A:A,0))</f>
        <v>PH097328000</v>
      </c>
      <c r="B10" s="64" t="str">
        <f>INDEX(admin_boundaries!E:E,MATCH(region_9!D10,admin_boundaries!D:D,0))</f>
        <v>PH097300000</v>
      </c>
      <c r="C10" s="64" t="str">
        <f t="shared" si="0"/>
        <v>ZAMBOANGA DEL SURTambulig</v>
      </c>
      <c r="D10" s="63" t="s">
        <v>3710</v>
      </c>
      <c r="E10" s="51" t="s">
        <v>3135</v>
      </c>
      <c r="F10" s="12"/>
      <c r="G10" s="12"/>
      <c r="H10" s="10">
        <v>0</v>
      </c>
      <c r="I10" s="12"/>
      <c r="J10" s="12"/>
      <c r="K10" s="10"/>
      <c r="L10" s="12"/>
      <c r="M10" s="12"/>
      <c r="N10" s="10"/>
      <c r="O10" s="12"/>
      <c r="P10" s="12"/>
      <c r="Q10" s="10"/>
      <c r="R10" s="43">
        <v>0</v>
      </c>
      <c r="S10" s="43">
        <v>2418</v>
      </c>
      <c r="T10" s="43">
        <v>2418</v>
      </c>
      <c r="U10" s="12"/>
      <c r="V10" s="12"/>
      <c r="W10" s="10"/>
    </row>
    <row r="11" spans="1:23" ht="16.5" x14ac:dyDescent="0.3">
      <c r="A11" s="64" t="str">
        <f>INDEX(admin_boundaries!C:C,MATCH(region_9!C11,admin_boundaries!A:A,0))</f>
        <v>PH097330000</v>
      </c>
      <c r="B11" s="64" t="str">
        <f>INDEX(admin_boundaries!E:E,MATCH(region_9!D11,admin_boundaries!D:D,0))</f>
        <v>PH097300000</v>
      </c>
      <c r="C11" s="64" t="str">
        <f t="shared" si="0"/>
        <v>ZAMBOANGA DEL SURTukuran</v>
      </c>
      <c r="D11" s="63" t="s">
        <v>3710</v>
      </c>
      <c r="E11" s="51" t="s">
        <v>3267</v>
      </c>
      <c r="F11" s="12"/>
      <c r="G11" s="12"/>
      <c r="I11" s="12"/>
      <c r="J11" s="12"/>
      <c r="K11" s="10"/>
      <c r="L11" s="12"/>
      <c r="M11" s="12"/>
      <c r="N11" s="10"/>
      <c r="O11" s="12"/>
      <c r="P11" s="12"/>
      <c r="Q11" s="10"/>
      <c r="R11" s="43">
        <v>0</v>
      </c>
      <c r="S11" s="43">
        <v>26.5</v>
      </c>
      <c r="T11" s="43">
        <v>26.5</v>
      </c>
      <c r="U11" s="12"/>
      <c r="V11" s="12"/>
      <c r="W11" s="10"/>
    </row>
    <row r="12" spans="1:23" ht="16.5" x14ac:dyDescent="0.3">
      <c r="A12" s="64" t="str">
        <f>INDEX(admin_boundaries!C:C,MATCH(region_9!C12,admin_boundaries!A:A,0))</f>
        <v>PH097224000</v>
      </c>
      <c r="B12" s="64" t="str">
        <f>INDEX(admin_boundaries!E:E,MATCH(region_9!D12,admin_boundaries!D:D,0))</f>
        <v>PH097200000</v>
      </c>
      <c r="C12" s="64" t="str">
        <f t="shared" si="0"/>
        <v>ZAMBOANGA DEL NORTEBaliguian</v>
      </c>
      <c r="D12" s="54" t="s">
        <v>3711</v>
      </c>
      <c r="E12" s="51" t="s">
        <v>485</v>
      </c>
      <c r="F12" s="12"/>
      <c r="G12" s="12"/>
      <c r="H12" s="10">
        <v>0</v>
      </c>
      <c r="I12" s="12"/>
      <c r="J12" s="12"/>
      <c r="K12" s="10">
        <v>0</v>
      </c>
      <c r="L12" s="12"/>
      <c r="M12" s="12"/>
      <c r="N12" s="10">
        <v>0</v>
      </c>
      <c r="O12" s="12"/>
      <c r="P12" s="12"/>
      <c r="Q12" s="10">
        <v>0</v>
      </c>
      <c r="R12" s="43">
        <v>365</v>
      </c>
      <c r="S12" s="43">
        <v>0</v>
      </c>
      <c r="T12" s="43">
        <v>365</v>
      </c>
      <c r="U12" s="12"/>
      <c r="V12" s="12"/>
      <c r="W12" s="10">
        <v>0</v>
      </c>
    </row>
    <row r="13" spans="1:23" ht="16.5" x14ac:dyDescent="0.3">
      <c r="A13" s="64" t="str">
        <f>INDEX(admin_boundaries!C:C,MATCH(region_9!C13,admin_boundaries!A:A,0))</f>
        <v>PH097201000</v>
      </c>
      <c r="B13" s="64" t="str">
        <f>INDEX(admin_boundaries!E:E,MATCH(region_9!D13,admin_boundaries!D:D,0))</f>
        <v>PH097200000</v>
      </c>
      <c r="C13" s="64" t="str">
        <f t="shared" si="0"/>
        <v>ZAMBOANGA DEL NORTEDapitan City</v>
      </c>
      <c r="D13" s="54" t="s">
        <v>3711</v>
      </c>
      <c r="E13" s="51" t="s">
        <v>1206</v>
      </c>
      <c r="F13" s="12"/>
      <c r="G13" s="12"/>
      <c r="I13" s="12"/>
      <c r="J13" s="12"/>
      <c r="K13" s="10"/>
      <c r="L13" s="12"/>
      <c r="M13" s="12"/>
      <c r="N13" s="10"/>
      <c r="O13" s="12"/>
      <c r="P13" s="12"/>
      <c r="Q13" s="10"/>
      <c r="R13" s="43">
        <v>5</v>
      </c>
      <c r="S13" s="43">
        <v>7.5</v>
      </c>
      <c r="T13" s="43">
        <v>12.5</v>
      </c>
      <c r="U13" s="12"/>
      <c r="V13" s="12"/>
      <c r="W13" s="10"/>
    </row>
    <row r="14" spans="1:23" ht="16.5" x14ac:dyDescent="0.3">
      <c r="A14" s="64" t="str">
        <f>INDEX(admin_boundaries!C:C,MATCH(region_9!C14,admin_boundaries!A:A,0))</f>
        <v>PH097202000</v>
      </c>
      <c r="B14" s="64" t="str">
        <f>INDEX(admin_boundaries!E:E,MATCH(region_9!D14,admin_boundaries!D:D,0))</f>
        <v>PH097200000</v>
      </c>
      <c r="C14" s="64" t="str">
        <f t="shared" si="0"/>
        <v>ZAMBOANGA DEL NORTEDipolog City</v>
      </c>
      <c r="D14" s="54" t="s">
        <v>3711</v>
      </c>
      <c r="E14" s="51" t="s">
        <v>1278</v>
      </c>
      <c r="F14" s="12"/>
      <c r="G14" s="12"/>
      <c r="I14" s="12"/>
      <c r="J14" s="12"/>
      <c r="K14" s="10"/>
      <c r="L14" s="12"/>
      <c r="M14" s="12"/>
      <c r="N14" s="10"/>
      <c r="O14" s="12"/>
      <c r="P14" s="12"/>
      <c r="Q14" s="10"/>
      <c r="R14" s="43">
        <v>358</v>
      </c>
      <c r="S14" s="43">
        <v>64</v>
      </c>
      <c r="T14" s="43">
        <v>422</v>
      </c>
      <c r="U14" s="12"/>
      <c r="V14" s="12"/>
      <c r="W14" s="10"/>
    </row>
    <row r="15" spans="1:23" ht="16.5" x14ac:dyDescent="0.3">
      <c r="A15" s="64" t="str">
        <f>INDEX(admin_boundaries!C:C,MATCH(region_9!C15,admin_boundaries!A:A,0))</f>
        <v>PH097223000</v>
      </c>
      <c r="B15" s="64" t="str">
        <f>INDEX(admin_boundaries!E:E,MATCH(region_9!D15,admin_boundaries!D:D,0))</f>
        <v>PH097200000</v>
      </c>
      <c r="C15" s="64" t="str">
        <f t="shared" si="0"/>
        <v>ZAMBOANGA DEL NORTEGutalac</v>
      </c>
      <c r="D15" s="54" t="s">
        <v>3711</v>
      </c>
      <c r="E15" s="51" t="s">
        <v>1453</v>
      </c>
      <c r="F15" s="12"/>
      <c r="G15" s="12"/>
      <c r="I15" s="12"/>
      <c r="J15" s="12"/>
      <c r="K15" s="10"/>
      <c r="L15" s="12"/>
      <c r="M15" s="12"/>
      <c r="N15" s="10"/>
      <c r="O15" s="12"/>
      <c r="P15" s="12"/>
      <c r="Q15" s="10"/>
      <c r="R15" s="43">
        <v>42</v>
      </c>
      <c r="S15" s="43">
        <v>0</v>
      </c>
      <c r="T15" s="43">
        <v>42</v>
      </c>
      <c r="U15" s="12"/>
      <c r="V15" s="12"/>
      <c r="W15" s="10"/>
    </row>
    <row r="16" spans="1:23" ht="16.5" x14ac:dyDescent="0.3">
      <c r="A16" s="64" t="str">
        <f>INDEX(admin_boundaries!C:C,MATCH(region_9!C16,admin_boundaries!A:A,0))</f>
        <v>PH097222000</v>
      </c>
      <c r="B16" s="64" t="str">
        <f>INDEX(admin_boundaries!E:E,MATCH(region_9!D16,admin_boundaries!D:D,0))</f>
        <v>PH097200000</v>
      </c>
      <c r="C16" s="64" t="str">
        <f t="shared" si="0"/>
        <v>ZAMBOANGA DEL NORTEJose Dalman</v>
      </c>
      <c r="D16" s="54" t="s">
        <v>3711</v>
      </c>
      <c r="E16" s="51" t="s">
        <v>1588</v>
      </c>
      <c r="F16" s="12"/>
      <c r="G16" s="12"/>
      <c r="I16" s="12"/>
      <c r="J16" s="12"/>
      <c r="K16" s="10"/>
      <c r="L16" s="12"/>
      <c r="M16" s="12"/>
      <c r="N16" s="10"/>
      <c r="O16" s="12"/>
      <c r="P16" s="12"/>
      <c r="Q16" s="10"/>
      <c r="R16" s="43">
        <v>23</v>
      </c>
      <c r="S16" s="43">
        <v>14</v>
      </c>
      <c r="T16" s="43">
        <v>37</v>
      </c>
      <c r="U16" s="12"/>
      <c r="V16" s="12"/>
      <c r="W16" s="10"/>
    </row>
    <row r="17" spans="1:23" ht="16.5" x14ac:dyDescent="0.3">
      <c r="A17" s="64" t="str">
        <f>INDEX(admin_boundaries!C:C,MATCH(region_9!C17,admin_boundaries!A:A,0))</f>
        <v>PH097206000</v>
      </c>
      <c r="B17" s="64" t="str">
        <f>INDEX(admin_boundaries!E:E,MATCH(region_9!D17,admin_boundaries!D:D,0))</f>
        <v>PH097200000</v>
      </c>
      <c r="C17" s="64" t="str">
        <f t="shared" si="0"/>
        <v>ZAMBOANGA DEL NORTELiloy</v>
      </c>
      <c r="D17" s="54" t="s">
        <v>3711</v>
      </c>
      <c r="E17" s="51" t="s">
        <v>1810</v>
      </c>
      <c r="F17" s="12"/>
      <c r="G17" s="12"/>
      <c r="H17" s="10">
        <v>0</v>
      </c>
      <c r="I17" s="12"/>
      <c r="J17" s="12"/>
      <c r="K17" s="10">
        <v>0</v>
      </c>
      <c r="L17" s="12"/>
      <c r="M17" s="12"/>
      <c r="N17" s="10">
        <v>0</v>
      </c>
      <c r="O17" s="12"/>
      <c r="P17" s="12"/>
      <c r="Q17" s="10">
        <v>0</v>
      </c>
      <c r="R17" s="43">
        <v>0</v>
      </c>
      <c r="S17" s="43">
        <v>20</v>
      </c>
      <c r="T17" s="43">
        <v>20</v>
      </c>
      <c r="U17" s="12"/>
      <c r="V17" s="12"/>
      <c r="W17" s="10">
        <v>0</v>
      </c>
    </row>
    <row r="18" spans="1:23" ht="16.5" x14ac:dyDescent="0.3">
      <c r="A18" s="64" t="str">
        <f>INDEX(admin_boundaries!C:C,MATCH(region_9!C18,admin_boundaries!A:A,0))</f>
        <v>PH097210000</v>
      </c>
      <c r="B18" s="64" t="str">
        <f>INDEX(admin_boundaries!E:E,MATCH(region_9!D18,admin_boundaries!D:D,0))</f>
        <v>PH097200000</v>
      </c>
      <c r="C18" s="64" t="str">
        <f t="shared" si="0"/>
        <v>ZAMBOANGA DEL NORTEPolanco</v>
      </c>
      <c r="D18" s="54" t="s">
        <v>3711</v>
      </c>
      <c r="E18" s="51" t="s">
        <v>2505</v>
      </c>
      <c r="F18" s="12"/>
      <c r="G18" s="12"/>
      <c r="H18" s="10">
        <v>0</v>
      </c>
      <c r="I18" s="12"/>
      <c r="J18" s="12"/>
      <c r="K18" s="10">
        <v>0</v>
      </c>
      <c r="L18" s="12"/>
      <c r="M18" s="12"/>
      <c r="N18" s="10">
        <v>0</v>
      </c>
      <c r="O18" s="12"/>
      <c r="P18" s="12"/>
      <c r="Q18" s="10">
        <v>0</v>
      </c>
      <c r="R18" s="43">
        <v>0</v>
      </c>
      <c r="S18" s="43">
        <v>380</v>
      </c>
      <c r="T18" s="43">
        <v>380</v>
      </c>
      <c r="U18" s="12"/>
      <c r="V18" s="12"/>
      <c r="W18" s="10">
        <v>0</v>
      </c>
    </row>
    <row r="19" spans="1:23" ht="16.5" x14ac:dyDescent="0.3">
      <c r="A19" s="64" t="str">
        <f>INDEX(admin_boundaries!C:C,MATCH(region_9!C19,admin_boundaries!A:A,0))</f>
        <v>PH097211000</v>
      </c>
      <c r="B19" s="64" t="str">
        <f>INDEX(admin_boundaries!E:E,MATCH(region_9!D19,admin_boundaries!D:D,0))</f>
        <v>PH097200000</v>
      </c>
      <c r="C19" s="64" t="str">
        <f t="shared" si="0"/>
        <v>ZAMBOANGA DEL NORTEPres. Manuel A. Roxas</v>
      </c>
      <c r="D19" s="54" t="s">
        <v>3711</v>
      </c>
      <c r="E19" s="55" t="s">
        <v>2532</v>
      </c>
      <c r="F19" s="12"/>
      <c r="G19" s="12"/>
      <c r="I19" s="12"/>
      <c r="J19" s="12"/>
      <c r="K19" s="10"/>
      <c r="L19" s="12"/>
      <c r="M19" s="12"/>
      <c r="N19" s="10"/>
      <c r="O19" s="12"/>
      <c r="P19" s="12"/>
      <c r="Q19" s="10"/>
      <c r="R19" s="43">
        <v>8</v>
      </c>
      <c r="S19" s="43">
        <v>0</v>
      </c>
      <c r="T19" s="43">
        <v>8</v>
      </c>
      <c r="U19" s="12"/>
      <c r="V19" s="12"/>
      <c r="W19" s="10"/>
    </row>
    <row r="20" spans="1:23" ht="16.5" x14ac:dyDescent="0.3">
      <c r="A20" s="64" t="str">
        <f>INDEX(admin_boundaries!C:C,MATCH(region_9!C20,admin_boundaries!A:A,0))</f>
        <v>PH097213000</v>
      </c>
      <c r="B20" s="64" t="str">
        <f>INDEX(admin_boundaries!E:E,MATCH(region_9!D20,admin_boundaries!D:D,0))</f>
        <v>PH097200000</v>
      </c>
      <c r="C20" s="64" t="str">
        <f t="shared" si="0"/>
        <v>ZAMBOANGA DEL NORTESalug</v>
      </c>
      <c r="D20" s="54" t="s">
        <v>3711</v>
      </c>
      <c r="E20" s="51" t="s">
        <v>2654</v>
      </c>
      <c r="F20" s="12"/>
      <c r="G20" s="12"/>
      <c r="H20" s="10">
        <v>0</v>
      </c>
      <c r="I20" s="12"/>
      <c r="J20" s="12"/>
      <c r="K20" s="10">
        <v>0</v>
      </c>
      <c r="L20" s="12"/>
      <c r="M20" s="12"/>
      <c r="N20" s="10">
        <v>0</v>
      </c>
      <c r="O20" s="12"/>
      <c r="P20" s="12"/>
      <c r="Q20" s="10">
        <v>0</v>
      </c>
      <c r="R20" s="43">
        <v>18.5</v>
      </c>
      <c r="S20" s="43">
        <v>0</v>
      </c>
      <c r="T20" s="43">
        <v>18.5</v>
      </c>
      <c r="U20" s="12"/>
      <c r="V20" s="12"/>
      <c r="W20" s="10">
        <v>0</v>
      </c>
    </row>
    <row r="21" spans="1:23" ht="16.5" x14ac:dyDescent="0.3">
      <c r="A21" s="64" t="str">
        <f>INDEX(admin_boundaries!C:C,MATCH(region_9!C21,admin_boundaries!A:A,0))</f>
        <v>PH097214000</v>
      </c>
      <c r="B21" s="64" t="str">
        <f>INDEX(admin_boundaries!E:E,MATCH(region_9!D21,admin_boundaries!D:D,0))</f>
        <v>PH097200000</v>
      </c>
      <c r="C21" s="64" t="str">
        <f t="shared" si="0"/>
        <v>ZAMBOANGA DEL NORTESergio Osmeña Sr.</v>
      </c>
      <c r="D21" s="54" t="s">
        <v>3711</v>
      </c>
      <c r="E21" s="55" t="s">
        <v>2938</v>
      </c>
      <c r="F21" s="12"/>
      <c r="G21" s="12"/>
      <c r="I21" s="12"/>
      <c r="J21" s="12"/>
      <c r="K21" s="10"/>
      <c r="L21" s="12"/>
      <c r="M21" s="12"/>
      <c r="N21" s="10"/>
      <c r="O21" s="12"/>
      <c r="P21" s="12"/>
      <c r="Q21" s="10"/>
      <c r="R21" s="43">
        <v>0</v>
      </c>
      <c r="S21" s="43">
        <v>383</v>
      </c>
      <c r="T21" s="43">
        <v>383</v>
      </c>
      <c r="U21" s="12"/>
      <c r="V21" s="12"/>
      <c r="W21" s="10"/>
    </row>
    <row r="22" spans="1:23" ht="16.5" x14ac:dyDescent="0.3">
      <c r="A22" s="64" t="str">
        <f>INDEX(admin_boundaries!C:C,MATCH(region_9!C22,admin_boundaries!A:A,0))</f>
        <v>PH097215000</v>
      </c>
      <c r="B22" s="64" t="str">
        <f>INDEX(admin_boundaries!E:E,MATCH(region_9!D22,admin_boundaries!D:D,0))</f>
        <v>PH097200000</v>
      </c>
      <c r="C22" s="64" t="str">
        <f t="shared" si="0"/>
        <v>ZAMBOANGA DEL NORTESiayan</v>
      </c>
      <c r="D22" s="54" t="s">
        <v>3711</v>
      </c>
      <c r="E22" s="51" t="s">
        <v>2952</v>
      </c>
      <c r="F22" s="12"/>
      <c r="G22" s="12"/>
      <c r="I22" s="12"/>
      <c r="J22" s="12"/>
      <c r="K22" s="10"/>
      <c r="L22" s="12"/>
      <c r="M22" s="12"/>
      <c r="N22" s="10"/>
      <c r="O22" s="12"/>
      <c r="P22" s="12"/>
      <c r="Q22" s="10"/>
      <c r="R22" s="43">
        <v>7.5</v>
      </c>
      <c r="S22" s="43">
        <v>0</v>
      </c>
      <c r="T22" s="43">
        <v>7.5</v>
      </c>
      <c r="U22" s="12"/>
      <c r="V22" s="12"/>
      <c r="W22" s="10"/>
    </row>
    <row r="23" spans="1:23" ht="16.5" x14ac:dyDescent="0.3">
      <c r="A23" s="64" t="str">
        <f>INDEX(admin_boundaries!C:C,MATCH(region_9!C23,admin_boundaries!A:A,0))</f>
        <v>PH097216000</v>
      </c>
      <c r="B23" s="64" t="str">
        <f>INDEX(admin_boundaries!E:E,MATCH(region_9!D23,admin_boundaries!D:D,0))</f>
        <v>PH097200000</v>
      </c>
      <c r="C23" s="64" t="str">
        <f t="shared" si="0"/>
        <v>ZAMBOANGA DEL NORTESibuco</v>
      </c>
      <c r="D23" s="54" t="s">
        <v>3711</v>
      </c>
      <c r="E23" s="51" t="s">
        <v>2960</v>
      </c>
      <c r="F23" s="12"/>
      <c r="G23" s="12"/>
      <c r="I23" s="12"/>
      <c r="J23" s="12"/>
      <c r="K23" s="10"/>
      <c r="L23" s="12"/>
      <c r="M23" s="12"/>
      <c r="N23" s="10"/>
      <c r="O23" s="12"/>
      <c r="P23" s="12"/>
      <c r="Q23" s="10"/>
      <c r="R23" s="43">
        <v>0</v>
      </c>
      <c r="S23" s="43">
        <v>28.9</v>
      </c>
      <c r="T23" s="43">
        <v>28.9</v>
      </c>
      <c r="U23" s="12"/>
      <c r="V23" s="12"/>
      <c r="W23" s="10"/>
    </row>
    <row r="24" spans="1:23" ht="16.5" x14ac:dyDescent="0.3">
      <c r="A24" s="64" t="str">
        <f>INDEX(admin_boundaries!C:C,MATCH(region_9!C24,admin_boundaries!A:A,0))</f>
        <v>PH097218000</v>
      </c>
      <c r="B24" s="64" t="str">
        <f>INDEX(admin_boundaries!E:E,MATCH(region_9!D24,admin_boundaries!D:D,0))</f>
        <v>PH097200000</v>
      </c>
      <c r="C24" s="64" t="str">
        <f t="shared" si="0"/>
        <v>ZAMBOANGA DEL NORTESindangan</v>
      </c>
      <c r="D24" s="54" t="s">
        <v>3711</v>
      </c>
      <c r="E24" s="51" t="s">
        <v>2992</v>
      </c>
      <c r="F24" s="12"/>
      <c r="G24" s="12"/>
      <c r="I24" s="12"/>
      <c r="J24" s="12"/>
      <c r="K24" s="10"/>
      <c r="L24" s="12"/>
      <c r="M24" s="12"/>
      <c r="N24" s="10"/>
      <c r="O24" s="12"/>
      <c r="P24" s="12"/>
      <c r="Q24" s="10"/>
      <c r="R24" s="43">
        <v>0</v>
      </c>
      <c r="S24" s="43">
        <v>73.099999999999994</v>
      </c>
      <c r="T24" s="43">
        <v>73.099999999999994</v>
      </c>
      <c r="U24" s="12"/>
      <c r="V24" s="12"/>
      <c r="W24" s="10"/>
    </row>
    <row r="25" spans="1:23" ht="16.5" x14ac:dyDescent="0.3">
      <c r="A25" s="64" t="str">
        <f>INDEX(admin_boundaries!C:C,MATCH(region_9!C25,admin_boundaries!A:A,0))</f>
        <v>PH097219000</v>
      </c>
      <c r="B25" s="64" t="str">
        <f>INDEX(admin_boundaries!E:E,MATCH(region_9!D25,admin_boundaries!D:D,0))</f>
        <v>PH097200000</v>
      </c>
      <c r="C25" s="64" t="str">
        <f t="shared" si="0"/>
        <v>ZAMBOANGA DEL NORTESiocon</v>
      </c>
      <c r="D25" s="54" t="s">
        <v>3711</v>
      </c>
      <c r="E25" s="51" t="s">
        <v>2996</v>
      </c>
      <c r="F25" s="12">
        <v>7.06</v>
      </c>
      <c r="G25" s="12">
        <v>122.72</v>
      </c>
      <c r="H25" s="10">
        <v>129.78</v>
      </c>
      <c r="I25" s="12">
        <v>4</v>
      </c>
      <c r="J25" s="12">
        <v>190.02</v>
      </c>
      <c r="K25" s="10">
        <v>194.02</v>
      </c>
      <c r="L25" s="12"/>
      <c r="M25" s="12"/>
      <c r="N25" s="10">
        <v>0</v>
      </c>
      <c r="O25" s="12"/>
      <c r="P25" s="12"/>
      <c r="Q25" s="10">
        <v>0</v>
      </c>
      <c r="R25" s="43">
        <v>2572</v>
      </c>
      <c r="S25" s="43">
        <v>0</v>
      </c>
      <c r="T25" s="43">
        <v>2572</v>
      </c>
      <c r="U25" s="12"/>
      <c r="V25" s="12"/>
      <c r="W25" s="10">
        <v>0</v>
      </c>
    </row>
    <row r="26" spans="1:23" ht="16.5" x14ac:dyDescent="0.3">
      <c r="A26" s="64" t="str">
        <f>INDEX(admin_boundaries!C:C,MATCH(region_9!C26,admin_boundaries!A:A,0))</f>
        <v>PH098304000</v>
      </c>
      <c r="B26" s="64" t="str">
        <f>INDEX(admin_boundaries!E:E,MATCH(region_9!D26,admin_boundaries!D:D,0))</f>
        <v>PH098300000</v>
      </c>
      <c r="C26" s="64" t="str">
        <f t="shared" si="0"/>
        <v>ZAMBOANGA SIBUGAYImelda</v>
      </c>
      <c r="D26" s="54" t="s">
        <v>3712</v>
      </c>
      <c r="E26" s="51" t="s">
        <v>1510</v>
      </c>
      <c r="F26" s="12">
        <v>0</v>
      </c>
      <c r="G26" s="12">
        <v>106</v>
      </c>
      <c r="H26" s="10">
        <v>106</v>
      </c>
      <c r="I26" s="12"/>
      <c r="J26" s="12"/>
      <c r="K26" s="10">
        <v>0</v>
      </c>
      <c r="L26" s="12"/>
      <c r="M26" s="12"/>
      <c r="N26" s="10">
        <v>0</v>
      </c>
      <c r="O26" s="12"/>
      <c r="P26" s="12"/>
      <c r="Q26" s="10">
        <v>0</v>
      </c>
      <c r="R26" s="43">
        <v>273.5</v>
      </c>
      <c r="S26" s="43">
        <v>124.75</v>
      </c>
      <c r="T26" s="43">
        <v>398.25</v>
      </c>
      <c r="U26" s="12"/>
      <c r="V26" s="12"/>
      <c r="W26" s="10">
        <v>0</v>
      </c>
    </row>
    <row r="27" spans="1:23" ht="16.5" x14ac:dyDescent="0.3">
      <c r="A27" s="64" t="str">
        <f>INDEX(admin_boundaries!C:C,MATCH(region_9!C27,admin_boundaries!A:A,0))</f>
        <v>PH098301000</v>
      </c>
      <c r="B27" s="64" t="str">
        <f>INDEX(admin_boundaries!E:E,MATCH(region_9!D27,admin_boundaries!D:D,0))</f>
        <v>PH098300000</v>
      </c>
      <c r="C27" s="64" t="str">
        <f t="shared" si="0"/>
        <v>ZAMBOANGA SIBUGAYAlicia</v>
      </c>
      <c r="D27" s="54" t="s">
        <v>3712</v>
      </c>
      <c r="E27" s="51" t="s">
        <v>225</v>
      </c>
      <c r="F27" s="12"/>
      <c r="G27" s="12"/>
      <c r="I27" s="12"/>
      <c r="J27" s="12"/>
      <c r="K27" s="10"/>
      <c r="L27" s="12"/>
      <c r="M27" s="12"/>
      <c r="N27" s="10"/>
      <c r="O27" s="12"/>
      <c r="P27" s="12"/>
      <c r="Q27" s="10"/>
      <c r="R27" s="43">
        <v>0</v>
      </c>
      <c r="S27" s="43">
        <v>115</v>
      </c>
      <c r="T27" s="43">
        <v>115</v>
      </c>
      <c r="U27" s="12"/>
      <c r="V27" s="12"/>
      <c r="W27" s="10"/>
    </row>
    <row r="28" spans="1:23" ht="16.5" x14ac:dyDescent="0.3">
      <c r="A28" s="64" t="str">
        <f>INDEX(admin_boundaries!C:C,MATCH(region_9!C28,admin_boundaries!A:A,0))</f>
        <v>PH098302000</v>
      </c>
      <c r="B28" s="64" t="str">
        <f>INDEX(admin_boundaries!E:E,MATCH(region_9!D28,admin_boundaries!D:D,0))</f>
        <v>PH098300000</v>
      </c>
      <c r="C28" s="64" t="str">
        <f t="shared" si="0"/>
        <v>ZAMBOANGA SIBUGAYBuug</v>
      </c>
      <c r="D28" s="54" t="s">
        <v>3712</v>
      </c>
      <c r="E28" s="51" t="s">
        <v>780</v>
      </c>
      <c r="F28" s="12"/>
      <c r="G28" s="12"/>
      <c r="I28" s="12"/>
      <c r="J28" s="12"/>
      <c r="K28" s="10"/>
      <c r="L28" s="12"/>
      <c r="M28" s="12"/>
      <c r="N28" s="10"/>
      <c r="O28" s="12"/>
      <c r="P28" s="12"/>
      <c r="Q28" s="10"/>
      <c r="R28" s="43"/>
      <c r="S28" s="43">
        <v>235</v>
      </c>
      <c r="T28" s="43">
        <v>235</v>
      </c>
      <c r="U28" s="12"/>
      <c r="V28" s="12"/>
      <c r="W28" s="10"/>
    </row>
    <row r="29" spans="1:23" ht="16.5" x14ac:dyDescent="0.3">
      <c r="A29" s="64" t="str">
        <f>INDEX(admin_boundaries!C:C,MATCH(region_9!C29,admin_boundaries!A:A,0))</f>
        <v>PH098303000</v>
      </c>
      <c r="B29" s="64" t="str">
        <f>INDEX(admin_boundaries!E:E,MATCH(region_9!D29,admin_boundaries!D:D,0))</f>
        <v>PH098300000</v>
      </c>
      <c r="C29" s="64" t="str">
        <f t="shared" si="0"/>
        <v>ZAMBOANGA SIBUGAYDiplahan</v>
      </c>
      <c r="D29" s="54" t="s">
        <v>3712</v>
      </c>
      <c r="E29" s="51" t="s">
        <v>1276</v>
      </c>
      <c r="F29" s="12"/>
      <c r="G29" s="12"/>
      <c r="I29" s="12"/>
      <c r="J29" s="12"/>
      <c r="K29" s="10"/>
      <c r="L29" s="12"/>
      <c r="M29" s="12"/>
      <c r="N29" s="10"/>
      <c r="O29" s="12"/>
      <c r="P29" s="12"/>
      <c r="Q29" s="10"/>
      <c r="R29" s="43">
        <v>0</v>
      </c>
      <c r="S29" s="43">
        <v>830</v>
      </c>
      <c r="T29" s="43">
        <v>830</v>
      </c>
      <c r="U29" s="12"/>
      <c r="V29" s="12"/>
      <c r="W29" s="10"/>
    </row>
    <row r="30" spans="1:23" ht="16.5" x14ac:dyDescent="0.3">
      <c r="A30" s="64" t="str">
        <f>INDEX(admin_boundaries!C:C,MATCH(region_9!C30,admin_boundaries!A:A,0))</f>
        <v>PH098306000</v>
      </c>
      <c r="B30" s="64" t="str">
        <f>INDEX(admin_boundaries!E:E,MATCH(region_9!D30,admin_boundaries!D:D,0))</f>
        <v>PH098300000</v>
      </c>
      <c r="C30" s="64" t="str">
        <f t="shared" si="0"/>
        <v>ZAMBOANGA SIBUGAYKabasalan</v>
      </c>
      <c r="D30" s="54" t="s">
        <v>3712</v>
      </c>
      <c r="E30" s="51" t="s">
        <v>1602</v>
      </c>
      <c r="F30" s="12"/>
      <c r="G30" s="12"/>
      <c r="I30" s="12"/>
      <c r="J30" s="12"/>
      <c r="K30" s="10"/>
      <c r="L30" s="12"/>
      <c r="M30" s="12"/>
      <c r="N30" s="10"/>
      <c r="O30" s="12"/>
      <c r="P30" s="12"/>
      <c r="Q30" s="10"/>
      <c r="R30" s="43">
        <v>5.8</v>
      </c>
      <c r="S30" s="43">
        <v>0</v>
      </c>
      <c r="T30" s="43">
        <v>5.8</v>
      </c>
      <c r="U30" s="12"/>
      <c r="V30" s="12"/>
      <c r="W30" s="10"/>
    </row>
    <row r="31" spans="1:23" ht="16.5" x14ac:dyDescent="0.3">
      <c r="A31" s="64" t="str">
        <f>INDEX(admin_boundaries!C:C,MATCH(region_9!C31,admin_boundaries!A:A,0))</f>
        <v>PH098312000</v>
      </c>
      <c r="B31" s="64" t="str">
        <f>INDEX(admin_boundaries!E:E,MATCH(region_9!D31,admin_boundaries!D:D,0))</f>
        <v>PH098300000</v>
      </c>
      <c r="C31" s="64" t="str">
        <f t="shared" si="0"/>
        <v>ZAMBOANGA SIBUGAYRoseller Lim</v>
      </c>
      <c r="D31" s="54" t="s">
        <v>3712</v>
      </c>
      <c r="E31" s="55" t="s">
        <v>2613</v>
      </c>
      <c r="F31" s="12">
        <v>7.5</v>
      </c>
      <c r="G31" s="12">
        <v>7.25</v>
      </c>
      <c r="H31" s="10">
        <v>14.75</v>
      </c>
      <c r="I31" s="12">
        <v>16</v>
      </c>
      <c r="J31" s="12">
        <v>0</v>
      </c>
      <c r="K31" s="10">
        <v>16</v>
      </c>
      <c r="L31" s="12"/>
      <c r="M31" s="12"/>
      <c r="N31" s="10">
        <v>0</v>
      </c>
      <c r="O31" s="12"/>
      <c r="P31" s="12"/>
      <c r="Q31" s="10">
        <v>0</v>
      </c>
      <c r="R31" s="43">
        <v>53.75</v>
      </c>
      <c r="S31" s="43">
        <v>49.75</v>
      </c>
      <c r="T31" s="43">
        <v>103.5</v>
      </c>
      <c r="U31" s="12"/>
      <c r="V31" s="12"/>
      <c r="W31" s="10">
        <v>0</v>
      </c>
    </row>
    <row r="32" spans="1:23" ht="16.5" x14ac:dyDescent="0.3">
      <c r="A32" s="64" t="str">
        <f>INDEX(admin_boundaries!C:C,MATCH(region_9!C32,admin_boundaries!A:A,0))</f>
        <v>PH098311000</v>
      </c>
      <c r="B32" s="64" t="str">
        <f>INDEX(admin_boundaries!E:E,MATCH(region_9!D32,admin_boundaries!D:D,0))</f>
        <v>PH098300000</v>
      </c>
      <c r="C32" s="64" t="str">
        <f t="shared" si="0"/>
        <v>ZAMBOANGA SIBUGAYPayao</v>
      </c>
      <c r="D32" s="54" t="s">
        <v>3712</v>
      </c>
      <c r="E32" s="51" t="s">
        <v>2437</v>
      </c>
      <c r="F32" s="12"/>
      <c r="G32" s="12"/>
      <c r="H32" s="10">
        <v>0</v>
      </c>
      <c r="I32" s="12"/>
      <c r="J32" s="12"/>
      <c r="K32" s="10">
        <v>0</v>
      </c>
      <c r="L32" s="12"/>
      <c r="M32" s="12"/>
      <c r="N32" s="10">
        <v>0</v>
      </c>
      <c r="O32" s="12"/>
      <c r="P32" s="12"/>
      <c r="Q32" s="10">
        <v>0</v>
      </c>
      <c r="R32" s="43">
        <v>0</v>
      </c>
      <c r="S32" s="43">
        <v>370</v>
      </c>
      <c r="T32" s="43">
        <v>370</v>
      </c>
      <c r="U32" s="12"/>
      <c r="V32" s="12"/>
      <c r="W32" s="10">
        <v>0</v>
      </c>
    </row>
    <row r="33" spans="1:23" ht="16.5" x14ac:dyDescent="0.3">
      <c r="A33" s="64" t="str">
        <f>INDEX(admin_boundaries!C:C,MATCH(region_9!C33,admin_boundaries!A:A,0))</f>
        <v>PH098315000</v>
      </c>
      <c r="B33" s="64" t="str">
        <f>INDEX(admin_boundaries!E:E,MATCH(region_9!D33,admin_boundaries!D:D,0))</f>
        <v>PH098300000</v>
      </c>
      <c r="C33" s="64" t="str">
        <f t="shared" si="0"/>
        <v>ZAMBOANGA SIBUGAYTitay</v>
      </c>
      <c r="D33" s="54" t="s">
        <v>3712</v>
      </c>
      <c r="E33" s="51" t="s">
        <v>3208</v>
      </c>
      <c r="F33" s="12"/>
      <c r="G33" s="12"/>
      <c r="H33" s="10">
        <v>0</v>
      </c>
      <c r="I33" s="12"/>
      <c r="J33" s="12"/>
      <c r="K33" s="10">
        <v>0</v>
      </c>
      <c r="L33" s="12"/>
      <c r="M33" s="12"/>
      <c r="N33" s="10">
        <v>0</v>
      </c>
      <c r="O33" s="12"/>
      <c r="P33" s="12"/>
      <c r="Q33" s="10">
        <v>0</v>
      </c>
      <c r="R33" s="43">
        <v>0</v>
      </c>
      <c r="S33" s="43">
        <v>1500</v>
      </c>
      <c r="T33" s="43">
        <v>1500</v>
      </c>
      <c r="U33" s="12"/>
      <c r="V33" s="12"/>
      <c r="W33" s="10">
        <v>0</v>
      </c>
    </row>
    <row r="34" spans="1:23" ht="16.5" x14ac:dyDescent="0.3">
      <c r="A34" s="64" t="str">
        <f>INDEX(admin_boundaries!C:C,MATCH(region_9!C34,admin_boundaries!A:A,0))</f>
        <v>PH098316000</v>
      </c>
      <c r="B34" s="64" t="str">
        <f>INDEX(admin_boundaries!E:E,MATCH(region_9!D34,admin_boundaries!D:D,0))</f>
        <v>PH098300000</v>
      </c>
      <c r="C34" s="64" t="str">
        <f t="shared" si="0"/>
        <v>ZAMBOANGA SIBUGAYTungawan</v>
      </c>
      <c r="D34" s="54" t="s">
        <v>3712</v>
      </c>
      <c r="E34" s="51" t="s">
        <v>3275</v>
      </c>
      <c r="F34" s="12"/>
      <c r="G34" s="12"/>
      <c r="H34" s="10">
        <v>0</v>
      </c>
      <c r="I34" s="12"/>
      <c r="J34" s="12"/>
      <c r="K34" s="10">
        <v>0</v>
      </c>
      <c r="L34" s="12"/>
      <c r="M34" s="12"/>
      <c r="N34" s="10">
        <v>0</v>
      </c>
      <c r="O34" s="12"/>
      <c r="P34" s="12"/>
      <c r="Q34" s="10">
        <v>0</v>
      </c>
      <c r="R34" s="43">
        <v>332.75</v>
      </c>
      <c r="S34" s="43">
        <v>0</v>
      </c>
      <c r="T34" s="43">
        <v>332.75</v>
      </c>
      <c r="U34" s="12"/>
      <c r="V34" s="12"/>
      <c r="W34" s="10">
        <v>0</v>
      </c>
    </row>
    <row r="35" spans="1:23" ht="16.5" x14ac:dyDescent="0.3">
      <c r="A35" s="64" t="str">
        <f>INDEX(admin_boundaries!C:C,MATCH(region_9!C35,admin_boundaries!A:A,0))</f>
        <v>PH099701000</v>
      </c>
      <c r="B35" s="64" t="str">
        <f>INDEX(admin_boundaries!E:E,MATCH(region_9!D35,admin_boundaries!D:D,0))</f>
        <v>PH099700000</v>
      </c>
      <c r="C35" s="64" t="str">
        <f t="shared" si="0"/>
        <v>City of IsabelaCity of Isabela</v>
      </c>
      <c r="D35" s="54" t="s">
        <v>1018</v>
      </c>
      <c r="E35" s="51" t="s">
        <v>1018</v>
      </c>
      <c r="F35" s="12">
        <v>40.700000000000003</v>
      </c>
      <c r="G35" s="12">
        <v>45.73</v>
      </c>
      <c r="H35" s="10">
        <v>86.429999999999993</v>
      </c>
      <c r="I35" s="12">
        <v>6.95</v>
      </c>
      <c r="J35" s="12">
        <v>0.75</v>
      </c>
      <c r="K35" s="10">
        <v>7.7</v>
      </c>
      <c r="L35" s="12">
        <v>5.75</v>
      </c>
      <c r="M35" s="12">
        <v>0</v>
      </c>
      <c r="N35" s="10">
        <v>5.75</v>
      </c>
      <c r="O35" s="12">
        <v>2</v>
      </c>
      <c r="P35" s="12">
        <v>0</v>
      </c>
      <c r="Q35" s="10">
        <v>2</v>
      </c>
      <c r="R35" s="43">
        <v>51.5</v>
      </c>
      <c r="S35" s="43">
        <v>131.5</v>
      </c>
      <c r="T35" s="43">
        <v>183</v>
      </c>
      <c r="U35" s="12">
        <v>0</v>
      </c>
      <c r="V35" s="12">
        <v>0</v>
      </c>
      <c r="W35" s="10">
        <v>0</v>
      </c>
    </row>
    <row r="36" spans="1:23" ht="16.5" x14ac:dyDescent="0.3">
      <c r="E36" s="51"/>
      <c r="F36" s="12"/>
      <c r="G36" s="12"/>
      <c r="I36" s="12"/>
      <c r="J36" s="12"/>
      <c r="K36" s="10"/>
      <c r="L36" s="12"/>
      <c r="M36" s="12"/>
      <c r="N36" s="10"/>
    </row>
  </sheetData>
  <mergeCells count="7">
    <mergeCell ref="R1:T1"/>
    <mergeCell ref="U1:W1"/>
    <mergeCell ref="A1:E1"/>
    <mergeCell ref="F1:H1"/>
    <mergeCell ref="I1:K1"/>
    <mergeCell ref="L1:N1"/>
    <mergeCell ref="O1:Q1"/>
  </mergeCells>
  <conditionalFormatting sqref="A2:B2">
    <cfRule type="duplicateValues" dxfId="12" priority="3"/>
  </conditionalFormatting>
  <conditionalFormatting sqref="A2">
    <cfRule type="duplicateValues" dxfId="11" priority="2"/>
  </conditionalFormatting>
  <conditionalFormatting sqref="A2">
    <cfRule type="duplicateValues" dxfId="10" priority="1"/>
  </conditionalFormatting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580A6-CBEA-4016-A0FA-200E7F607CB0}">
  <dimension ref="A1:H77"/>
  <sheetViews>
    <sheetView zoomScale="85" zoomScaleNormal="85" workbookViewId="0">
      <pane ySplit="2" topLeftCell="A24" activePane="bottomLeft" state="frozen"/>
      <selection pane="bottomLeft" activeCell="E4" sqref="E4"/>
    </sheetView>
  </sheetViews>
  <sheetFormatPr defaultRowHeight="15.75" x14ac:dyDescent="0.25"/>
  <cols>
    <col min="1" max="1" width="16" style="81" customWidth="1"/>
    <col min="2" max="2" width="14.140625" style="81" customWidth="1"/>
    <col min="3" max="3" width="22.7109375" style="81" bestFit="1" customWidth="1"/>
    <col min="4" max="4" width="22.5703125" style="81" bestFit="1" customWidth="1"/>
    <col min="5" max="5" width="21.5703125" style="81" customWidth="1"/>
    <col min="6" max="6" width="16.28515625" style="81" customWidth="1"/>
    <col min="7" max="7" width="19.28515625" style="81" customWidth="1"/>
    <col min="8" max="8" width="41" style="81" customWidth="1"/>
    <col min="9" max="9" width="21.42578125" style="81" customWidth="1"/>
    <col min="10" max="10" width="13.140625" style="81" customWidth="1"/>
    <col min="11" max="11" width="15.42578125" style="81" customWidth="1"/>
    <col min="12" max="12" width="15" style="81" customWidth="1"/>
    <col min="13" max="13" width="11" style="81" customWidth="1"/>
    <col min="14" max="14" width="15" style="81" customWidth="1"/>
    <col min="15" max="15" width="15.140625" style="81" customWidth="1"/>
    <col min="16" max="16" width="12.5703125" style="81" customWidth="1"/>
    <col min="17" max="17" width="14.42578125" style="81" customWidth="1"/>
    <col min="18" max="18" width="12.7109375" style="81" customWidth="1"/>
    <col min="19" max="19" width="14.5703125" style="81" customWidth="1"/>
    <col min="20" max="16384" width="9.140625" style="81"/>
  </cols>
  <sheetData>
    <row r="1" spans="1:8" x14ac:dyDescent="0.25">
      <c r="A1" s="102" t="s">
        <v>3732</v>
      </c>
      <c r="B1" s="102"/>
      <c r="C1" s="102"/>
      <c r="D1" s="102"/>
      <c r="E1" s="102"/>
      <c r="F1" s="81" t="s">
        <v>3724</v>
      </c>
      <c r="G1" s="81" t="s">
        <v>3681</v>
      </c>
      <c r="H1" s="81" t="s">
        <v>3359</v>
      </c>
    </row>
    <row r="2" spans="1:8" ht="30.75" customHeight="1" x14ac:dyDescent="0.25">
      <c r="A2" s="91" t="s">
        <v>79</v>
      </c>
      <c r="B2" s="91" t="s">
        <v>81</v>
      </c>
      <c r="C2" s="91" t="s">
        <v>3349</v>
      </c>
      <c r="D2" s="92" t="s">
        <v>80</v>
      </c>
      <c r="E2" s="92" t="s">
        <v>78</v>
      </c>
      <c r="F2" s="93" t="s">
        <v>3731</v>
      </c>
      <c r="G2" s="93" t="s">
        <v>3731</v>
      </c>
      <c r="H2" s="93" t="s">
        <v>3731</v>
      </c>
    </row>
    <row r="3" spans="1:8" x14ac:dyDescent="0.25">
      <c r="A3" s="81" t="str">
        <f>INDEX(admin_boundaries!C:C,MATCH(region_10!C3,admin_boundaries!A:A,0))</f>
        <v>PH103518000</v>
      </c>
      <c r="B3" s="81" t="str">
        <f>INDEX(admin_boundaries!E:E,MATCH(region_10!D3,admin_boundaries!D:D,0))</f>
        <v>PH103500000</v>
      </c>
      <c r="C3" s="81" t="s">
        <v>3734</v>
      </c>
      <c r="D3" s="90" t="s">
        <v>3735</v>
      </c>
      <c r="E3" s="80" t="s">
        <v>2656</v>
      </c>
      <c r="F3" s="82">
        <v>3050</v>
      </c>
      <c r="H3" s="81">
        <v>7.3</v>
      </c>
    </row>
    <row r="4" spans="1:8" x14ac:dyDescent="0.25">
      <c r="A4" s="81" t="str">
        <f>INDEX(admin_boundaries!C:C,MATCH(region_10!C4,admin_boundaries!A:A,0))</f>
        <v>PH103509000</v>
      </c>
      <c r="B4" s="81" t="str">
        <f>INDEX(admin_boundaries!E:E,MATCH(region_10!D4,admin_boundaries!D:D,0))</f>
        <v>PH103500000</v>
      </c>
      <c r="C4" s="81" t="s">
        <v>3736</v>
      </c>
      <c r="D4" s="90" t="s">
        <v>3735</v>
      </c>
      <c r="E4" s="81" t="s">
        <v>1712</v>
      </c>
      <c r="F4" s="83">
        <v>2916.35</v>
      </c>
    </row>
    <row r="5" spans="1:8" x14ac:dyDescent="0.25">
      <c r="A5" s="81" t="str">
        <f>INDEX(admin_boundaries!C:C,MATCH(region_10!C5,admin_boundaries!A:A,0))</f>
        <v>PH103514000</v>
      </c>
      <c r="B5" s="81" t="str">
        <f>INDEX(admin_boundaries!E:E,MATCH(region_10!D5,admin_boundaries!D:D,0))</f>
        <v>PH103500000</v>
      </c>
      <c r="C5" s="81" t="s">
        <v>3737</v>
      </c>
      <c r="D5" s="90" t="s">
        <v>3735</v>
      </c>
      <c r="E5" s="81" t="s">
        <v>2199</v>
      </c>
      <c r="F5" s="83">
        <v>803</v>
      </c>
    </row>
    <row r="6" spans="1:8" x14ac:dyDescent="0.25">
      <c r="A6" s="81" t="str">
        <f>INDEX(admin_boundaries!C:C,MATCH(region_10!C6,admin_boundaries!A:A,0))</f>
        <v>PH103505000</v>
      </c>
      <c r="B6" s="81" t="str">
        <f>INDEX(admin_boundaries!E:E,MATCH(region_10!D6,admin_boundaries!D:D,0))</f>
        <v>PH103500000</v>
      </c>
      <c r="C6" s="81" t="s">
        <v>3738</v>
      </c>
      <c r="D6" s="90" t="s">
        <v>3735</v>
      </c>
      <c r="E6" s="81" t="s">
        <v>1633</v>
      </c>
      <c r="F6" s="83">
        <v>464.96</v>
      </c>
      <c r="G6" s="81">
        <v>923.65</v>
      </c>
      <c r="H6" s="81">
        <v>637.15</v>
      </c>
    </row>
    <row r="7" spans="1:8" x14ac:dyDescent="0.25">
      <c r="A7" s="81" t="str">
        <f>INDEX(admin_boundaries!C:C,MATCH(region_10!C7,admin_boundaries!A:A,0))</f>
        <v>PH103519000</v>
      </c>
      <c r="B7" s="81" t="str">
        <f>INDEX(admin_boundaries!E:E,MATCH(region_10!D7,admin_boundaries!D:D,0))</f>
        <v>PH103500000</v>
      </c>
      <c r="C7" s="81" t="s">
        <v>3739</v>
      </c>
      <c r="D7" s="90" t="s">
        <v>3735</v>
      </c>
      <c r="E7" s="81" t="s">
        <v>2917</v>
      </c>
      <c r="F7" s="83">
        <v>164.7</v>
      </c>
      <c r="H7" s="81">
        <v>73.8</v>
      </c>
    </row>
    <row r="8" spans="1:8" x14ac:dyDescent="0.25">
      <c r="A8" s="81" t="str">
        <f>INDEX(admin_boundaries!C:C,MATCH(region_10!C8,admin_boundaries!A:A,0))</f>
        <v>PH103507000</v>
      </c>
      <c r="B8" s="81" t="str">
        <f>INDEX(admin_boundaries!E:E,MATCH(region_10!D8,admin_boundaries!D:D,0))</f>
        <v>PH103500000</v>
      </c>
      <c r="C8" s="81" t="s">
        <v>3740</v>
      </c>
      <c r="D8" s="90" t="s">
        <v>3735</v>
      </c>
      <c r="E8" s="81" t="s">
        <v>1640</v>
      </c>
      <c r="F8" s="83"/>
    </row>
    <row r="9" spans="1:8" x14ac:dyDescent="0.25">
      <c r="A9" s="81" t="str">
        <f>INDEX(admin_boundaries!C:C,MATCH(region_10!C9,admin_boundaries!A:A,0))</f>
        <v>PH103502000</v>
      </c>
      <c r="B9" s="81" t="str">
        <f>INDEX(admin_boundaries!E:E,MATCH(region_10!D9,admin_boundaries!D:D,0))</f>
        <v>PH103500000</v>
      </c>
      <c r="C9" s="81" t="s">
        <v>3741</v>
      </c>
      <c r="D9" s="90" t="s">
        <v>3735</v>
      </c>
      <c r="E9" s="81" t="s">
        <v>499</v>
      </c>
      <c r="F9" s="83">
        <v>315</v>
      </c>
    </row>
    <row r="10" spans="1:8" x14ac:dyDescent="0.25">
      <c r="A10" s="81" t="str">
        <f>INDEX(admin_boundaries!C:C,MATCH(region_10!C10,admin_boundaries!A:A,0))</f>
        <v>PH103513000</v>
      </c>
      <c r="B10" s="81" t="str">
        <f>INDEX(admin_boundaries!E:E,MATCH(region_10!D10,admin_boundaries!D:D,0))</f>
        <v>PH103500000</v>
      </c>
      <c r="C10" s="81" t="s">
        <v>3742</v>
      </c>
      <c r="D10" s="90" t="s">
        <v>3735</v>
      </c>
      <c r="E10" s="81" t="s">
        <v>2125</v>
      </c>
      <c r="F10" s="83">
        <v>42</v>
      </c>
    </row>
    <row r="11" spans="1:8" x14ac:dyDescent="0.25">
      <c r="A11" s="81" t="str">
        <f>INDEX(admin_boundaries!C:C,MATCH(region_10!C11,admin_boundaries!A:A,0))</f>
        <v>PH103501000</v>
      </c>
      <c r="B11" s="81" t="str">
        <f>INDEX(admin_boundaries!E:E,MATCH(region_10!D11,admin_boundaries!D:D,0))</f>
        <v>PH103500000</v>
      </c>
      <c r="C11" s="81" t="s">
        <v>3743</v>
      </c>
      <c r="D11" s="90" t="s">
        <v>3735</v>
      </c>
      <c r="E11" s="81" t="s">
        <v>393</v>
      </c>
      <c r="F11" s="83">
        <v>44</v>
      </c>
    </row>
    <row r="12" spans="1:8" x14ac:dyDescent="0.25">
      <c r="A12" s="81" t="str">
        <f>INDEX(admin_boundaries!C:C,MATCH(region_10!C12,admin_boundaries!A:A,0))</f>
        <v>PH103522000</v>
      </c>
      <c r="B12" s="81" t="str">
        <f>INDEX(admin_boundaries!E:E,MATCH(region_10!D12,admin_boundaries!D:D,0))</f>
        <v>PH103500000</v>
      </c>
      <c r="C12" s="81" t="s">
        <v>3744</v>
      </c>
      <c r="D12" s="90" t="s">
        <v>3735</v>
      </c>
      <c r="E12" s="81" t="s">
        <v>3252</v>
      </c>
      <c r="F12" s="83">
        <v>10</v>
      </c>
      <c r="G12" s="81">
        <v>24.6</v>
      </c>
    </row>
    <row r="13" spans="1:8" x14ac:dyDescent="0.25">
      <c r="A13" s="81" t="str">
        <f>INDEX(admin_boundaries!C:C,MATCH(region_10!C13,admin_boundaries!A:A,0))</f>
        <v>PH103511000</v>
      </c>
      <c r="B13" s="81" t="str">
        <f>INDEX(admin_boundaries!E:E,MATCH(region_10!D13,admin_boundaries!D:D,0))</f>
        <v>PH103500000</v>
      </c>
      <c r="C13" s="81" t="s">
        <v>3745</v>
      </c>
      <c r="D13" s="90" t="s">
        <v>3735</v>
      </c>
      <c r="E13" s="81" t="s">
        <v>1953</v>
      </c>
      <c r="F13" s="83"/>
    </row>
    <row r="14" spans="1:8" x14ac:dyDescent="0.25">
      <c r="A14" s="81" t="str">
        <f>INDEX(admin_boundaries!C:C,MATCH(region_10!C14,admin_boundaries!A:A,0))</f>
        <v>PH103516000</v>
      </c>
      <c r="B14" s="81" t="str">
        <f>INDEX(admin_boundaries!E:E,MATCH(region_10!D14,admin_boundaries!D:D,0))</f>
        <v>PH103500000</v>
      </c>
      <c r="C14" s="81" t="s">
        <v>3746</v>
      </c>
      <c r="D14" s="90" t="s">
        <v>3735</v>
      </c>
      <c r="E14" s="81" t="s">
        <v>2394</v>
      </c>
      <c r="F14" s="83"/>
    </row>
    <row r="15" spans="1:8" x14ac:dyDescent="0.25">
      <c r="A15" s="81" t="str">
        <f>INDEX(admin_boundaries!C:C,MATCH(region_10!C15,admin_boundaries!A:A,0))</f>
        <v>PH103521000</v>
      </c>
      <c r="B15" s="81" t="str">
        <f>INDEX(admin_boundaries!E:E,MATCH(region_10!D15,admin_boundaries!D:D,0))</f>
        <v>PH103500000</v>
      </c>
      <c r="C15" s="81" t="s">
        <v>3747</v>
      </c>
      <c r="D15" s="90" t="s">
        <v>3735</v>
      </c>
      <c r="E15" s="81" t="s">
        <v>3151</v>
      </c>
      <c r="F15" s="83">
        <v>48</v>
      </c>
    </row>
    <row r="16" spans="1:8" x14ac:dyDescent="0.25">
      <c r="A16" s="81" t="str">
        <f>INDEX(admin_boundaries!C:C,MATCH(region_10!C16,admin_boundaries!A:A,0))</f>
        <v>PH103508000</v>
      </c>
      <c r="B16" s="81" t="str">
        <f>INDEX(admin_boundaries!E:E,MATCH(region_10!D16,admin_boundaries!D:D,0))</f>
        <v>PH103500000</v>
      </c>
      <c r="C16" s="81" t="s">
        <v>3748</v>
      </c>
      <c r="D16" s="90" t="s">
        <v>3735</v>
      </c>
      <c r="E16" s="81" t="s">
        <v>1664</v>
      </c>
      <c r="F16" s="83">
        <v>1</v>
      </c>
    </row>
    <row r="17" spans="1:8" x14ac:dyDescent="0.25">
      <c r="A17" s="81" t="str">
        <f>INDEX(admin_boundaries!C:C,MATCH(region_10!C17,admin_boundaries!A:A,0))</f>
        <v>PH103512000</v>
      </c>
      <c r="B17" s="81" t="str">
        <f>INDEX(admin_boundaries!E:E,MATCH(region_10!D17,admin_boundaries!D:D,0))</f>
        <v>PH103500000</v>
      </c>
      <c r="C17" s="81" t="s">
        <v>3749</v>
      </c>
      <c r="D17" s="90" t="s">
        <v>3735</v>
      </c>
      <c r="E17" s="81" t="s">
        <v>1971</v>
      </c>
      <c r="F17" s="83">
        <v>11.3</v>
      </c>
      <c r="G17" s="81">
        <v>2</v>
      </c>
    </row>
    <row r="18" spans="1:8" x14ac:dyDescent="0.25">
      <c r="A18" s="81" t="str">
        <f>INDEX(admin_boundaries!C:C,MATCH(region_10!C18,admin_boundaries!A:A,0))</f>
        <v>PH103520000</v>
      </c>
      <c r="B18" s="81" t="str">
        <f>INDEX(admin_boundaries!E:E,MATCH(region_10!D18,admin_boundaries!D:D,0))</f>
        <v>PH103500000</v>
      </c>
      <c r="C18" s="81" t="s">
        <v>3750</v>
      </c>
      <c r="D18" s="90" t="s">
        <v>3735</v>
      </c>
      <c r="E18" s="81" t="s">
        <v>3099</v>
      </c>
      <c r="F18" s="83">
        <v>2.54</v>
      </c>
      <c r="H18" s="81">
        <v>4</v>
      </c>
    </row>
    <row r="19" spans="1:8" x14ac:dyDescent="0.25">
      <c r="A19" s="81" t="str">
        <f>INDEX(admin_boundaries!C:C,MATCH(region_10!C19,admin_boundaries!A:A,0))</f>
        <v>PH103506000</v>
      </c>
      <c r="B19" s="81" t="str">
        <f>INDEX(admin_boundaries!E:E,MATCH(region_10!D19,admin_boundaries!D:D,0))</f>
        <v>PH103500000</v>
      </c>
      <c r="C19" s="81" t="s">
        <v>3751</v>
      </c>
      <c r="D19" s="90" t="s">
        <v>3735</v>
      </c>
      <c r="E19" s="81" t="s">
        <v>3049</v>
      </c>
      <c r="F19" s="83">
        <v>68</v>
      </c>
      <c r="H19" s="81">
        <v>10.5</v>
      </c>
    </row>
    <row r="20" spans="1:8" x14ac:dyDescent="0.25">
      <c r="A20" s="81" t="str">
        <f>INDEX(admin_boundaries!C:C,MATCH(region_10!C20,admin_boundaries!A:A,0))</f>
        <v>PH103503000</v>
      </c>
      <c r="B20" s="81" t="str">
        <f>INDEX(admin_boundaries!E:E,MATCH(region_10!D20,admin_boundaries!D:D,0))</f>
        <v>PH103500000</v>
      </c>
      <c r="C20" s="81" t="s">
        <v>3752</v>
      </c>
      <c r="D20" s="90" t="s">
        <v>3735</v>
      </c>
      <c r="E20" s="81" t="s">
        <v>573</v>
      </c>
      <c r="F20" s="83">
        <v>30.75</v>
      </c>
    </row>
    <row r="21" spans="1:8" x14ac:dyDescent="0.25">
      <c r="A21" s="81" t="str">
        <f>INDEX(admin_boundaries!C:C,MATCH(region_10!C21,admin_boundaries!A:A,0))</f>
        <v>PH103515000</v>
      </c>
      <c r="B21" s="81" t="str">
        <f>INDEX(admin_boundaries!E:E,MATCH(region_10!D21,admin_boundaries!D:D,0))</f>
        <v>PH103500000</v>
      </c>
      <c r="C21" s="81" t="s">
        <v>3753</v>
      </c>
      <c r="D21" s="90" t="s">
        <v>3735</v>
      </c>
      <c r="E21" s="81" t="s">
        <v>2268</v>
      </c>
      <c r="F21" s="83"/>
    </row>
    <row r="22" spans="1:8" x14ac:dyDescent="0.25">
      <c r="A22" s="81" t="str">
        <f>INDEX(admin_boundaries!C:C,MATCH(region_10!C22,admin_boundaries!A:A,0))</f>
        <v>PH101322000</v>
      </c>
      <c r="B22" s="81" t="str">
        <f>INDEX(admin_boundaries!E:E,MATCH(region_10!D22,admin_boundaries!D:D,0))</f>
        <v>PH101300000</v>
      </c>
      <c r="C22" s="81" t="s">
        <v>3754</v>
      </c>
      <c r="D22" s="90" t="s">
        <v>618</v>
      </c>
      <c r="E22" s="81" t="s">
        <v>790</v>
      </c>
      <c r="F22" s="81">
        <v>3.3</v>
      </c>
      <c r="G22" s="81">
        <v>669</v>
      </c>
    </row>
    <row r="23" spans="1:8" x14ac:dyDescent="0.25">
      <c r="A23" s="81" t="str">
        <f>INDEX(admin_boundaries!C:C,MATCH(region_10!C23,admin_boundaries!A:A,0))</f>
        <v>PH101303000</v>
      </c>
      <c r="B23" s="81" t="str">
        <f>INDEX(admin_boundaries!E:E,MATCH(region_10!D23,admin_boundaries!D:D,0))</f>
        <v>PH101300000</v>
      </c>
      <c r="C23" s="81" t="s">
        <v>3755</v>
      </c>
      <c r="D23" s="90" t="s">
        <v>618</v>
      </c>
      <c r="E23" s="81" t="s">
        <v>1198</v>
      </c>
      <c r="F23" s="81">
        <v>0.05</v>
      </c>
    </row>
    <row r="24" spans="1:8" x14ac:dyDescent="0.25">
      <c r="A24" s="81" t="str">
        <f>INDEX(admin_boundaries!C:C,MATCH(region_10!C24,admin_boundaries!A:A,0))</f>
        <v>PH101304000</v>
      </c>
      <c r="B24" s="81" t="str">
        <f>INDEX(admin_boundaries!E:E,MATCH(region_10!D24,admin_boundaries!D:D,0))</f>
        <v>PH101300000</v>
      </c>
      <c r="C24" s="81" t="s">
        <v>3756</v>
      </c>
      <c r="D24" s="90" t="s">
        <v>618</v>
      </c>
      <c r="E24" s="81" t="s">
        <v>1288</v>
      </c>
      <c r="F24" s="81">
        <v>4.08</v>
      </c>
    </row>
    <row r="25" spans="1:8" x14ac:dyDescent="0.25">
      <c r="A25" s="81" t="str">
        <f>INDEX(admin_boundaries!C:C,MATCH(region_10!C25,admin_boundaries!A:A,0))</f>
        <v>PH101305000</v>
      </c>
      <c r="B25" s="81" t="str">
        <f>INDEX(admin_boundaries!E:E,MATCH(region_10!D25,admin_boundaries!D:D,0))</f>
        <v>PH101300000</v>
      </c>
      <c r="C25" s="81" t="s">
        <v>3757</v>
      </c>
      <c r="D25" s="90" t="s">
        <v>618</v>
      </c>
      <c r="E25" s="81" t="s">
        <v>1512</v>
      </c>
      <c r="F25" s="81">
        <v>2</v>
      </c>
      <c r="G25" s="81">
        <v>398</v>
      </c>
    </row>
    <row r="26" spans="1:8" x14ac:dyDescent="0.25">
      <c r="A26" s="81" t="str">
        <f>INDEX(admin_boundaries!C:C,MATCH(region_10!C26,admin_boundaries!A:A,0))</f>
        <v>PH101308000</v>
      </c>
      <c r="B26" s="81" t="str">
        <f>INDEX(admin_boundaries!E:E,MATCH(region_10!D26,admin_boundaries!D:D,0))</f>
        <v>PH101300000</v>
      </c>
      <c r="C26" s="81" t="s">
        <v>3758</v>
      </c>
      <c r="D26" s="90" t="s">
        <v>618</v>
      </c>
      <c r="E26" s="81" t="s">
        <v>1652</v>
      </c>
      <c r="F26" s="81">
        <v>4.75</v>
      </c>
    </row>
    <row r="27" spans="1:8" x14ac:dyDescent="0.25">
      <c r="A27" s="81" t="str">
        <f>INDEX(admin_boundaries!C:C,MATCH(region_10!C27,admin_boundaries!A:A,0))</f>
        <v>PH101309000</v>
      </c>
      <c r="B27" s="81" t="str">
        <f>INDEX(admin_boundaries!E:E,MATCH(region_10!D27,admin_boundaries!D:D,0))</f>
        <v>PH101300000</v>
      </c>
      <c r="C27" s="81" t="s">
        <v>3759</v>
      </c>
      <c r="D27" s="90" t="s">
        <v>618</v>
      </c>
      <c r="E27" s="81" t="s">
        <v>1660</v>
      </c>
      <c r="F27" s="81">
        <v>19</v>
      </c>
    </row>
    <row r="28" spans="1:8" x14ac:dyDescent="0.25">
      <c r="A28" s="81" t="str">
        <f>INDEX(admin_boundaries!C:C,MATCH(region_10!C28,admin_boundaries!A:A,0))</f>
        <v>PH101311000</v>
      </c>
      <c r="B28" s="81" t="str">
        <f>INDEX(admin_boundaries!E:E,MATCH(region_10!D28,admin_boundaries!D:D,0))</f>
        <v>PH101300000</v>
      </c>
      <c r="C28" s="81" t="s">
        <v>3760</v>
      </c>
      <c r="D28" s="90" t="s">
        <v>618</v>
      </c>
      <c r="E28" s="81" t="s">
        <v>1793</v>
      </c>
    </row>
    <row r="29" spans="1:8" x14ac:dyDescent="0.25">
      <c r="A29" s="81" t="str">
        <f>INDEX(admin_boundaries!C:C,MATCH(region_10!C29,admin_boundaries!A:A,0))</f>
        <v>PH101312000</v>
      </c>
      <c r="B29" s="81" t="str">
        <f>INDEX(admin_boundaries!E:E,MATCH(region_10!D29,admin_boundaries!D:D,0))</f>
        <v>PH101300000</v>
      </c>
      <c r="C29" s="81" t="s">
        <v>3761</v>
      </c>
      <c r="D29" s="90" t="s">
        <v>618</v>
      </c>
      <c r="E29" s="81" t="s">
        <v>1041</v>
      </c>
      <c r="F29" s="81">
        <v>47.5</v>
      </c>
      <c r="G29" s="81">
        <v>2860</v>
      </c>
    </row>
    <row r="30" spans="1:8" x14ac:dyDescent="0.25">
      <c r="A30" s="81" t="str">
        <f>INDEX(admin_boundaries!C:C,MATCH(region_10!C30,admin_boundaries!A:A,0))</f>
        <v>PH101313000</v>
      </c>
      <c r="B30" s="81" t="str">
        <f>INDEX(admin_boundaries!E:E,MATCH(region_10!D30,admin_boundaries!D:D,0))</f>
        <v>PH101300000</v>
      </c>
      <c r="C30" s="81" t="s">
        <v>3762</v>
      </c>
      <c r="D30" s="90" t="s">
        <v>618</v>
      </c>
      <c r="E30" s="81" t="s">
        <v>2012</v>
      </c>
    </row>
    <row r="31" spans="1:8" x14ac:dyDescent="0.25">
      <c r="A31" s="81" t="str">
        <f>INDEX(admin_boundaries!C:C,MATCH(region_10!C31,admin_boundaries!A:A,0))</f>
        <v>PH101314000</v>
      </c>
      <c r="B31" s="81" t="str">
        <f>INDEX(admin_boundaries!E:E,MATCH(region_10!D31,admin_boundaries!D:D,0))</f>
        <v>PH101300000</v>
      </c>
      <c r="C31" s="81" t="s">
        <v>3763</v>
      </c>
      <c r="D31" s="90" t="s">
        <v>618</v>
      </c>
      <c r="E31" s="81" t="s">
        <v>2055</v>
      </c>
    </row>
    <row r="32" spans="1:8" x14ac:dyDescent="0.25">
      <c r="A32" s="81" t="str">
        <f>INDEX(admin_boundaries!C:C,MATCH(region_10!C32,admin_boundaries!A:A,0))</f>
        <v>PH101315000</v>
      </c>
      <c r="B32" s="81" t="str">
        <f>INDEX(admin_boundaries!E:E,MATCH(region_10!D32,admin_boundaries!D:D,0))</f>
        <v>PH101300000</v>
      </c>
      <c r="C32" s="81" t="s">
        <v>3764</v>
      </c>
      <c r="D32" s="90" t="s">
        <v>618</v>
      </c>
      <c r="E32" s="81" t="s">
        <v>2075</v>
      </c>
    </row>
    <row r="33" spans="1:7" x14ac:dyDescent="0.25">
      <c r="A33" s="81" t="str">
        <f>INDEX(admin_boundaries!C:C,MATCH(region_10!C33,admin_boundaries!A:A,0))</f>
        <v>PH101317000</v>
      </c>
      <c r="B33" s="81" t="str">
        <f>INDEX(admin_boundaries!E:E,MATCH(region_10!D33,admin_boundaries!D:D,0))</f>
        <v>PH101300000</v>
      </c>
      <c r="C33" s="81" t="s">
        <v>3765</v>
      </c>
      <c r="D33" s="90" t="s">
        <v>618</v>
      </c>
      <c r="E33" s="81" t="s">
        <v>120</v>
      </c>
      <c r="F33" s="81">
        <v>151</v>
      </c>
    </row>
    <row r="34" spans="1:7" x14ac:dyDescent="0.25">
      <c r="A34" s="81" t="str">
        <f>INDEX(admin_boundaries!C:C,MATCH(region_10!C34,admin_boundaries!A:A,0))</f>
        <v>PH101318000</v>
      </c>
      <c r="B34" s="81" t="str">
        <f>INDEX(admin_boundaries!E:E,MATCH(region_10!D34,admin_boundaries!D:D,0))</f>
        <v>PH101300000</v>
      </c>
      <c r="C34" s="81" t="s">
        <v>3766</v>
      </c>
      <c r="D34" s="90" t="s">
        <v>618</v>
      </c>
      <c r="E34" s="81" t="s">
        <v>2700</v>
      </c>
      <c r="F34" s="81">
        <v>347.05</v>
      </c>
      <c r="G34" s="81">
        <v>4519</v>
      </c>
    </row>
    <row r="35" spans="1:7" x14ac:dyDescent="0.25">
      <c r="A35" s="81" t="str">
        <f>INDEX(admin_boundaries!C:C,MATCH(region_10!C35,admin_boundaries!A:A,0))</f>
        <v>PH101320000</v>
      </c>
      <c r="B35" s="81" t="str">
        <f>INDEX(admin_boundaries!E:E,MATCH(region_10!D35,admin_boundaries!D:D,0))</f>
        <v>PH101300000</v>
      </c>
      <c r="C35" s="81" t="s">
        <v>3767</v>
      </c>
      <c r="D35" s="90" t="s">
        <v>618</v>
      </c>
      <c r="E35" s="81" t="s">
        <v>3112</v>
      </c>
      <c r="F35" s="81">
        <v>14.2</v>
      </c>
    </row>
    <row r="36" spans="1:7" x14ac:dyDescent="0.25">
      <c r="A36" s="81" t="str">
        <f>INDEX(admin_boundaries!C:C,MATCH(region_10!C36,admin_boundaries!A:A,0))</f>
        <v>PH101321000</v>
      </c>
      <c r="B36" s="81" t="str">
        <f>INDEX(admin_boundaries!E:E,MATCH(region_10!D36,admin_boundaries!D:D,0))</f>
        <v>PH101300000</v>
      </c>
      <c r="C36" s="81" t="s">
        <v>3768</v>
      </c>
      <c r="D36" s="90" t="s">
        <v>618</v>
      </c>
      <c r="E36" s="81" t="s">
        <v>1111</v>
      </c>
      <c r="F36" s="81">
        <v>272.32</v>
      </c>
      <c r="G36" s="81">
        <v>6337</v>
      </c>
    </row>
    <row r="37" spans="1:7" x14ac:dyDescent="0.25">
      <c r="A37" s="81" t="str">
        <f>INDEX(admin_boundaries!C:C,MATCH(region_10!C37,admin_boundaries!A:A,0))</f>
        <v>PH104214000</v>
      </c>
      <c r="B37" s="81" t="str">
        <f>INDEX(admin_boundaries!E:E,MATCH(region_10!D37,admin_boundaries!D:D,0))</f>
        <v>PH104200000</v>
      </c>
      <c r="C37" s="81" t="s">
        <v>3769</v>
      </c>
      <c r="D37" s="90" t="s">
        <v>261</v>
      </c>
      <c r="E37" s="81" t="s">
        <v>2988</v>
      </c>
      <c r="G37" s="81">
        <v>6</v>
      </c>
    </row>
    <row r="38" spans="1:7" x14ac:dyDescent="0.25">
      <c r="A38" s="81" t="str">
        <f>INDEX(admin_boundaries!C:C,MATCH(region_10!C38,admin_boundaries!A:A,0))</f>
        <v>PH104203000</v>
      </c>
      <c r="B38" s="81" t="str">
        <f>INDEX(admin_boundaries!E:E,MATCH(region_10!D38,admin_boundaries!D:D,0))</f>
        <v>PH104200000</v>
      </c>
      <c r="C38" s="81" t="s">
        <v>3770</v>
      </c>
      <c r="D38" s="90" t="s">
        <v>261</v>
      </c>
      <c r="E38" s="81" t="s">
        <v>695</v>
      </c>
      <c r="F38" s="84">
        <v>1038.2</v>
      </c>
      <c r="G38" s="81">
        <v>843.9</v>
      </c>
    </row>
    <row r="39" spans="1:7" x14ac:dyDescent="0.25">
      <c r="A39" s="81" t="str">
        <f>INDEX(admin_boundaries!C:C,MATCH(region_10!C39,admin_boundaries!A:A,0))</f>
        <v>PH104210000</v>
      </c>
      <c r="B39" s="81" t="str">
        <f>INDEX(admin_boundaries!E:E,MATCH(region_10!D39,admin_boundaries!D:D,0))</f>
        <v>PH104200000</v>
      </c>
      <c r="C39" s="81" t="s">
        <v>3771</v>
      </c>
      <c r="D39" s="90" t="s">
        <v>261</v>
      </c>
      <c r="E39" s="81" t="s">
        <v>2302</v>
      </c>
    </row>
    <row r="40" spans="1:7" x14ac:dyDescent="0.25">
      <c r="A40" s="81" t="str">
        <f>INDEX(admin_boundaries!C:C,MATCH(region_10!C40,admin_boundaries!A:A,0))</f>
        <v>PH104213000</v>
      </c>
      <c r="B40" s="81" t="str">
        <f>INDEX(admin_boundaries!E:E,MATCH(region_10!D40,admin_boundaries!D:D,0))</f>
        <v>PH104200000</v>
      </c>
      <c r="C40" s="81" t="s">
        <v>3772</v>
      </c>
      <c r="D40" s="90" t="s">
        <v>261</v>
      </c>
      <c r="E40" s="81" t="s">
        <v>2919</v>
      </c>
    </row>
    <row r="41" spans="1:7" x14ac:dyDescent="0.25">
      <c r="A41" s="81" t="str">
        <f>INDEX(admin_boundaries!C:C,MATCH(region_10!C41,admin_boundaries!A:A,0))</f>
        <v>PH104205000</v>
      </c>
      <c r="B41" s="81" t="str">
        <f>INDEX(admin_boundaries!E:E,MATCH(region_10!D41,admin_boundaries!D:D,0))</f>
        <v>PH104200000</v>
      </c>
      <c r="C41" s="81" t="s">
        <v>3773</v>
      </c>
      <c r="D41" s="90" t="s">
        <v>261</v>
      </c>
      <c r="E41" s="81" t="s">
        <v>1119</v>
      </c>
      <c r="G41" s="81">
        <v>1</v>
      </c>
    </row>
    <row r="42" spans="1:7" x14ac:dyDescent="0.25">
      <c r="A42" s="81" t="str">
        <f>INDEX(admin_boundaries!C:C,MATCH(region_10!C42,admin_boundaries!A:A,0))</f>
        <v>PH104215000</v>
      </c>
      <c r="B42" s="81" t="str">
        <f>INDEX(admin_boundaries!E:E,MATCH(region_10!D42,admin_boundaries!D:D,0))</f>
        <v>PH104200000</v>
      </c>
      <c r="C42" s="81" t="s">
        <v>3774</v>
      </c>
      <c r="D42" s="90" t="s">
        <v>261</v>
      </c>
      <c r="E42" s="81" t="s">
        <v>3153</v>
      </c>
      <c r="F42" s="81">
        <v>28.2</v>
      </c>
    </row>
    <row r="43" spans="1:7" x14ac:dyDescent="0.25">
      <c r="A43" s="81" t="str">
        <f>INDEX(admin_boundaries!C:C,MATCH(region_10!C43,admin_boundaries!A:A,0))</f>
        <v>PH104204000</v>
      </c>
      <c r="B43" s="81" t="str">
        <f>INDEX(admin_boundaries!E:E,MATCH(region_10!D43,admin_boundaries!D:D,0))</f>
        <v>PH104200000</v>
      </c>
      <c r="C43" s="81" t="s">
        <v>3775</v>
      </c>
      <c r="D43" s="90" t="s">
        <v>261</v>
      </c>
      <c r="E43" s="81" t="s">
        <v>827</v>
      </c>
      <c r="F43" s="81">
        <v>2</v>
      </c>
    </row>
    <row r="44" spans="1:7" x14ac:dyDescent="0.25">
      <c r="A44" s="81" t="str">
        <f>INDEX(admin_boundaries!C:C,MATCH(region_10!C44,admin_boundaries!A:A,0))</f>
        <v>PH104209000</v>
      </c>
      <c r="B44" s="81" t="str">
        <f>INDEX(admin_boundaries!E:E,MATCH(region_10!D44,admin_boundaries!D:D,0))</f>
        <v>PH104200000</v>
      </c>
      <c r="C44" s="81" t="s">
        <v>3776</v>
      </c>
      <c r="D44" s="90" t="s">
        <v>261</v>
      </c>
      <c r="E44" s="81" t="s">
        <v>2296</v>
      </c>
      <c r="F44" s="81">
        <v>5</v>
      </c>
      <c r="G44" s="81">
        <v>40</v>
      </c>
    </row>
    <row r="45" spans="1:7" x14ac:dyDescent="0.25">
      <c r="A45" s="81" t="str">
        <f>INDEX(admin_boundaries!C:C,MATCH(region_10!C45,admin_boundaries!A:A,0))</f>
        <v>PH104324000</v>
      </c>
      <c r="B45" s="81" t="str">
        <f>INDEX(admin_boundaries!E:E,MATCH(region_10!D45,admin_boundaries!D:D,0))</f>
        <v>PH104300000</v>
      </c>
      <c r="C45" s="81" t="s">
        <v>3777</v>
      </c>
      <c r="D45" s="90" t="s">
        <v>271</v>
      </c>
      <c r="E45" s="81" t="s">
        <v>3099</v>
      </c>
      <c r="G45" s="81">
        <v>14.5</v>
      </c>
    </row>
    <row r="46" spans="1:7" x14ac:dyDescent="0.25">
      <c r="A46" s="81" t="str">
        <f>INDEX(admin_boundaries!C:C,MATCH(region_10!C46,admin_boundaries!A:A,0))</f>
        <v>PH104326000</v>
      </c>
      <c r="B46" s="81" t="str">
        <f>INDEX(admin_boundaries!E:E,MATCH(region_10!D46,admin_boundaries!D:D,0))</f>
        <v>PH104300000</v>
      </c>
      <c r="C46" s="81" t="s">
        <v>3778</v>
      </c>
      <c r="D46" s="90" t="s">
        <v>271</v>
      </c>
      <c r="E46" s="81" t="s">
        <v>3319</v>
      </c>
      <c r="G46" s="81">
        <v>30</v>
      </c>
    </row>
    <row r="47" spans="1:7" x14ac:dyDescent="0.25">
      <c r="A47" s="81" t="str">
        <f>INDEX(admin_boundaries!C:C,MATCH(region_10!C47,admin_boundaries!A:A,0))</f>
        <v>PH104305000</v>
      </c>
      <c r="B47" s="81" t="str">
        <f>INDEX(admin_boundaries!E:E,MATCH(region_10!D47,admin_boundaries!D:D,0))</f>
        <v>PH104300000</v>
      </c>
      <c r="C47" s="81" t="s">
        <v>3779</v>
      </c>
      <c r="D47" s="90" t="s">
        <v>271</v>
      </c>
      <c r="E47" s="81" t="s">
        <v>809</v>
      </c>
    </row>
    <row r="48" spans="1:7" x14ac:dyDescent="0.25">
      <c r="A48" s="81" t="str">
        <f>INDEX(admin_boundaries!C:C,MATCH(region_10!C48,admin_boundaries!A:A,0))</f>
        <v>PH101301000</v>
      </c>
      <c r="B48" s="81" t="str">
        <f>INDEX(admin_boundaries!E:E,MATCH(region_10!D48,admin_boundaries!D:D,0))</f>
        <v>PH101300000</v>
      </c>
      <c r="C48" s="85" t="s">
        <v>3780</v>
      </c>
      <c r="D48" s="86" t="s">
        <v>3781</v>
      </c>
      <c r="E48" s="87" t="s">
        <v>616</v>
      </c>
    </row>
    <row r="49" spans="1:7" x14ac:dyDescent="0.25">
      <c r="A49" s="81" t="str">
        <f>INDEX(admin_boundaries!C:C,MATCH(region_10!C49,admin_boundaries!A:A,0))</f>
        <v>PH101319000</v>
      </c>
      <c r="B49" s="81" t="str">
        <f>INDEX(admin_boundaries!E:E,MATCH(region_10!D49,admin_boundaries!D:D,0))</f>
        <v>PH101300000</v>
      </c>
      <c r="C49" s="85" t="s">
        <v>3782</v>
      </c>
      <c r="D49" s="86" t="s">
        <v>3781</v>
      </c>
      <c r="E49" s="87" t="s">
        <v>3053</v>
      </c>
    </row>
    <row r="50" spans="1:7" x14ac:dyDescent="0.25">
      <c r="A50" s="81" t="str">
        <f>INDEX(admin_boundaries!C:C,MATCH(region_10!C50,admin_boundaries!A:A,0))</f>
        <v>PH101302000</v>
      </c>
      <c r="B50" s="81" t="str">
        <f>INDEX(admin_boundaries!E:E,MATCH(region_10!D50,admin_boundaries!D:D,0))</f>
        <v>PH101300000</v>
      </c>
      <c r="C50" s="85" t="s">
        <v>3783</v>
      </c>
      <c r="D50" s="86" t="s">
        <v>3781</v>
      </c>
      <c r="E50" s="88" t="s">
        <v>1192</v>
      </c>
    </row>
    <row r="51" spans="1:7" x14ac:dyDescent="0.25">
      <c r="A51" s="81" t="str">
        <f>INDEX(admin_boundaries!C:C,MATCH(region_10!C51,admin_boundaries!A:A,0))</f>
        <v>PH103504000</v>
      </c>
      <c r="B51" s="81" t="str">
        <f>INDEX(admin_boundaries!E:E,MATCH(region_10!D51,admin_boundaries!D:D,0))</f>
        <v>PH103500000</v>
      </c>
      <c r="C51" s="85" t="s">
        <v>3784</v>
      </c>
      <c r="D51" s="86" t="s">
        <v>3785</v>
      </c>
      <c r="E51" s="87" t="s">
        <v>1504</v>
      </c>
    </row>
    <row r="52" spans="1:7" x14ac:dyDescent="0.25">
      <c r="A52" s="81" t="str">
        <f>INDEX(admin_boundaries!C:C,MATCH(region_10!C52,admin_boundaries!A:A,0))</f>
        <v>PH103523000</v>
      </c>
      <c r="B52" s="81" t="str">
        <f>INDEX(admin_boundaries!E:E,MATCH(region_10!D52,admin_boundaries!D:D,0))</f>
        <v>PH103500000</v>
      </c>
      <c r="C52" s="85" t="s">
        <v>3786</v>
      </c>
      <c r="D52" s="86" t="s">
        <v>3785</v>
      </c>
      <c r="E52" s="87" t="s">
        <v>2396</v>
      </c>
    </row>
    <row r="53" spans="1:7" x14ac:dyDescent="0.25">
      <c r="A53" s="81" t="str">
        <f>INDEX(admin_boundaries!C:C,MATCH(region_10!C53,admin_boundaries!A:A,0))</f>
        <v>PH104201000</v>
      </c>
      <c r="B53" s="81" t="str">
        <f>INDEX(admin_boundaries!E:E,MATCH(region_10!D53,admin_boundaries!D:D,0))</f>
        <v>PH104200000</v>
      </c>
      <c r="C53" s="85" t="s">
        <v>3787</v>
      </c>
      <c r="D53" s="86" t="s">
        <v>3788</v>
      </c>
      <c r="E53" s="89" t="s">
        <v>259</v>
      </c>
      <c r="G53" s="81">
        <v>4.16</v>
      </c>
    </row>
    <row r="54" spans="1:7" x14ac:dyDescent="0.25">
      <c r="A54" s="81" t="str">
        <f>INDEX(admin_boundaries!C:C,MATCH(region_10!C54,admin_boundaries!A:A,0))</f>
        <v>PH104212000</v>
      </c>
      <c r="B54" s="81" t="str">
        <f>INDEX(admin_boundaries!E:E,MATCH(region_10!D54,admin_boundaries!D:D,0))</f>
        <v>PH104200000</v>
      </c>
      <c r="C54" s="85" t="s">
        <v>3789</v>
      </c>
      <c r="D54" s="86" t="s">
        <v>3788</v>
      </c>
      <c r="E54" s="89" t="s">
        <v>2499</v>
      </c>
      <c r="G54" s="81">
        <v>769</v>
      </c>
    </row>
    <row r="55" spans="1:7" x14ac:dyDescent="0.25">
      <c r="A55" s="81" t="str">
        <f>INDEX(admin_boundaries!C:C,MATCH(region_10!C55,admin_boundaries!A:A,0))</f>
        <v>PH104207000</v>
      </c>
      <c r="B55" s="81" t="str">
        <f>INDEX(admin_boundaries!E:E,MATCH(region_10!D55,admin_boundaries!D:D,0))</f>
        <v>PH104200000</v>
      </c>
      <c r="C55" s="85" t="s">
        <v>3790</v>
      </c>
      <c r="D55" s="86" t="s">
        <v>3788</v>
      </c>
      <c r="E55" s="89" t="s">
        <v>1574</v>
      </c>
    </row>
    <row r="56" spans="1:7" x14ac:dyDescent="0.25">
      <c r="A56" s="81" t="str">
        <f>INDEX(admin_boundaries!C:C,MATCH(region_10!C56,admin_boundaries!A:A,0))</f>
        <v>PH104216000</v>
      </c>
      <c r="B56" s="81" t="str">
        <f>INDEX(admin_boundaries!E:E,MATCH(region_10!D56,admin_boundaries!D:D,0))</f>
        <v>PH104200000</v>
      </c>
      <c r="C56" s="85" t="s">
        <v>3791</v>
      </c>
      <c r="D56" s="86" t="s">
        <v>3788</v>
      </c>
      <c r="E56" s="89" t="s">
        <v>3260</v>
      </c>
    </row>
    <row r="57" spans="1:7" x14ac:dyDescent="0.25">
      <c r="A57" s="81" t="str">
        <f>INDEX(admin_boundaries!C:C,MATCH(region_10!C57,admin_boundaries!A:A,0))</f>
        <v>PH104319000</v>
      </c>
      <c r="B57" s="81" t="str">
        <f>INDEX(admin_boundaries!E:E,MATCH(region_10!D57,admin_boundaries!D:D,0))</f>
        <v>PH104300000</v>
      </c>
      <c r="C57" s="85" t="s">
        <v>3792</v>
      </c>
      <c r="D57" s="86" t="s">
        <v>3793</v>
      </c>
      <c r="E57" s="89" t="s">
        <v>2141</v>
      </c>
    </row>
    <row r="58" spans="1:7" x14ac:dyDescent="0.25">
      <c r="A58" s="81" t="str">
        <f>INDEX(admin_boundaries!C:C,MATCH(region_10!C58,admin_boundaries!A:A,0))</f>
        <v>PH104325000</v>
      </c>
      <c r="B58" s="81" t="str">
        <f>INDEX(admin_boundaries!E:E,MATCH(region_10!D58,admin_boundaries!D:D,0))</f>
        <v>PH104300000</v>
      </c>
      <c r="C58" s="85" t="s">
        <v>3794</v>
      </c>
      <c r="D58" s="86" t="s">
        <v>3793</v>
      </c>
      <c r="E58" s="89" t="s">
        <v>3127</v>
      </c>
    </row>
    <row r="59" spans="1:7" x14ac:dyDescent="0.25">
      <c r="A59" s="81" t="str">
        <f>INDEX(admin_boundaries!C:C,MATCH(region_10!C59,admin_boundaries!A:A,0))</f>
        <v>PH104313000</v>
      </c>
      <c r="B59" s="81" t="str">
        <f>INDEX(admin_boundaries!E:E,MATCH(region_10!D59,admin_boundaries!D:D,0))</f>
        <v>PH104300000</v>
      </c>
      <c r="C59" s="85" t="s">
        <v>3795</v>
      </c>
      <c r="D59" s="86" t="s">
        <v>3793</v>
      </c>
      <c r="E59" s="89" t="s">
        <v>1700</v>
      </c>
    </row>
    <row r="60" spans="1:7" x14ac:dyDescent="0.25">
      <c r="A60" s="81" t="str">
        <f>INDEX(admin_boundaries!C:C,MATCH(region_10!C60,admin_boundaries!A:A,0))</f>
        <v>PH104304000</v>
      </c>
      <c r="B60" s="81" t="str">
        <f>INDEX(admin_boundaries!E:E,MATCH(region_10!D60,admin_boundaries!D:D,0))</f>
        <v>PH104300000</v>
      </c>
      <c r="C60" s="85" t="s">
        <v>3796</v>
      </c>
      <c r="D60" s="86" t="s">
        <v>3793</v>
      </c>
      <c r="E60" s="89" t="s">
        <v>665</v>
      </c>
    </row>
    <row r="61" spans="1:7" x14ac:dyDescent="0.25">
      <c r="A61" s="81" t="str">
        <f>INDEX(admin_boundaries!C:C,MATCH(region_10!C61,admin_boundaries!A:A,0))</f>
        <v>PH104317000</v>
      </c>
      <c r="B61" s="81" t="str">
        <f>INDEX(admin_boundaries!E:E,MATCH(region_10!D61,admin_boundaries!D:D,0))</f>
        <v>PH104300000</v>
      </c>
      <c r="C61" s="85" t="s">
        <v>3797</v>
      </c>
      <c r="D61" s="86" t="s">
        <v>3793</v>
      </c>
      <c r="E61" s="89" t="s">
        <v>1953</v>
      </c>
      <c r="G61" s="81">
        <v>112.78</v>
      </c>
    </row>
    <row r="62" spans="1:7" x14ac:dyDescent="0.25">
      <c r="A62" s="81" t="str">
        <f>INDEX(admin_boundaries!C:C,MATCH(region_10!C62,admin_boundaries!A:A,0))</f>
        <v>PH104323000</v>
      </c>
      <c r="B62" s="81" t="str">
        <f>INDEX(admin_boundaries!E:E,MATCH(region_10!D62,admin_boundaries!D:D,0))</f>
        <v>PH104300000</v>
      </c>
      <c r="C62" s="85" t="s">
        <v>3798</v>
      </c>
      <c r="D62" s="86" t="s">
        <v>3793</v>
      </c>
      <c r="E62" s="89" t="s">
        <v>3036</v>
      </c>
    </row>
    <row r="63" spans="1:7" x14ac:dyDescent="0.25">
      <c r="A63" s="81" t="str">
        <f>INDEX(admin_boundaries!C:C,MATCH(region_10!C63,admin_boundaries!A:A,0))</f>
        <v>PH104308000</v>
      </c>
      <c r="B63" s="81" t="str">
        <f>INDEX(admin_boundaries!E:E,MATCH(region_10!D63,admin_boundaries!D:D,0))</f>
        <v>PH104300000</v>
      </c>
      <c r="C63" s="85" t="s">
        <v>3799</v>
      </c>
      <c r="D63" s="86" t="s">
        <v>3793</v>
      </c>
      <c r="E63" s="89" t="s">
        <v>1407</v>
      </c>
      <c r="G63" s="81">
        <v>225</v>
      </c>
    </row>
    <row r="64" spans="1:7" x14ac:dyDescent="0.25">
      <c r="A64" s="81" t="str">
        <f>INDEX(admin_boundaries!C:C,MATCH(region_10!C64,admin_boundaries!A:A,0))</f>
        <v>PH104312000</v>
      </c>
      <c r="B64" s="81" t="str">
        <f>INDEX(admin_boundaries!E:E,MATCH(region_10!D64,admin_boundaries!D:D,0))</f>
        <v>PH104300000</v>
      </c>
      <c r="C64" s="85" t="s">
        <v>3800</v>
      </c>
      <c r="D64" s="86" t="s">
        <v>3793</v>
      </c>
      <c r="E64" s="89" t="s">
        <v>1658</v>
      </c>
    </row>
    <row r="65" spans="1:7" x14ac:dyDescent="0.25">
      <c r="A65" s="81" t="str">
        <f>INDEX(admin_boundaries!C:C,MATCH(region_10!C65,admin_boundaries!A:A,0))</f>
        <v>PH104322000</v>
      </c>
      <c r="B65" s="81" t="str">
        <f>INDEX(admin_boundaries!E:E,MATCH(region_10!D65,admin_boundaries!D:D,0))</f>
        <v>PH104300000</v>
      </c>
      <c r="C65" s="85" t="s">
        <v>3801</v>
      </c>
      <c r="D65" s="86" t="s">
        <v>3793</v>
      </c>
      <c r="E65" s="89" t="s">
        <v>2647</v>
      </c>
    </row>
    <row r="66" spans="1:7" x14ac:dyDescent="0.25">
      <c r="A66" s="81" t="str">
        <f>INDEX(admin_boundaries!C:C,MATCH(region_10!C66,admin_boundaries!A:A,0))</f>
        <v>PH104302000</v>
      </c>
      <c r="B66" s="81" t="str">
        <f>INDEX(admin_boundaries!E:E,MATCH(region_10!D66,admin_boundaries!D:D,0))</f>
        <v>PH104300000</v>
      </c>
      <c r="C66" s="85" t="s">
        <v>3802</v>
      </c>
      <c r="D66" s="86" t="s">
        <v>3793</v>
      </c>
      <c r="E66" s="89" t="s">
        <v>491</v>
      </c>
      <c r="G66" s="81">
        <v>375.25</v>
      </c>
    </row>
    <row r="67" spans="1:7" x14ac:dyDescent="0.25">
      <c r="A67" s="81" t="str">
        <f>INDEX(admin_boundaries!C:C,MATCH(region_10!C67,admin_boundaries!A:A,0))</f>
        <v>PH104316000</v>
      </c>
      <c r="B67" s="81" t="str">
        <f>INDEX(admin_boundaries!E:E,MATCH(region_10!D67,admin_boundaries!D:D,0))</f>
        <v>PH104300000</v>
      </c>
      <c r="C67" s="85" t="s">
        <v>3803</v>
      </c>
      <c r="D67" s="86" t="s">
        <v>3793</v>
      </c>
      <c r="E67" s="89" t="s">
        <v>1864</v>
      </c>
    </row>
    <row r="68" spans="1:7" x14ac:dyDescent="0.25">
      <c r="A68" s="81" t="str">
        <f>INDEX(admin_boundaries!C:C,MATCH(region_10!C68,admin_boundaries!A:A,0))</f>
        <v>PH104314000</v>
      </c>
      <c r="B68" s="81" t="str">
        <f>INDEX(admin_boundaries!E:E,MATCH(region_10!D68,admin_boundaries!D:D,0))</f>
        <v>PH104300000</v>
      </c>
      <c r="C68" s="85" t="s">
        <v>3804</v>
      </c>
      <c r="D68" s="86" t="s">
        <v>3793</v>
      </c>
      <c r="E68" s="89" t="s">
        <v>1704</v>
      </c>
    </row>
    <row r="69" spans="1:7" x14ac:dyDescent="0.25">
      <c r="A69" s="81" t="str">
        <f>INDEX(admin_boundaries!C:C,MATCH(region_10!C69,admin_boundaries!A:A,0))</f>
        <v>PH104315000</v>
      </c>
      <c r="B69" s="81" t="str">
        <f>INDEX(admin_boundaries!E:E,MATCH(region_10!D69,admin_boundaries!D:D,0))</f>
        <v>PH104300000</v>
      </c>
      <c r="C69" s="85" t="s">
        <v>3805</v>
      </c>
      <c r="D69" s="86" t="s">
        <v>3793</v>
      </c>
      <c r="E69" s="89" t="s">
        <v>1784</v>
      </c>
    </row>
    <row r="70" spans="1:7" x14ac:dyDescent="0.25">
      <c r="A70" s="81" t="str">
        <f>INDEX(admin_boundaries!C:C,MATCH(region_10!C70,admin_boundaries!A:A,0))</f>
        <v>PH104321000</v>
      </c>
      <c r="B70" s="81" t="str">
        <f>INDEX(admin_boundaries!E:E,MATCH(region_10!D70,admin_boundaries!D:D,0))</f>
        <v>PH104300000</v>
      </c>
      <c r="C70" s="85" t="s">
        <v>3806</v>
      </c>
      <c r="D70" s="86" t="s">
        <v>3793</v>
      </c>
      <c r="E70" s="89" t="s">
        <v>2286</v>
      </c>
    </row>
    <row r="71" spans="1:7" x14ac:dyDescent="0.25">
      <c r="A71" s="81" t="str">
        <f>INDEX(admin_boundaries!C:C,MATCH(region_10!C71,admin_boundaries!A:A,0))</f>
        <v>PH104309000</v>
      </c>
      <c r="B71" s="81" t="str">
        <f>INDEX(admin_boundaries!E:E,MATCH(region_10!D71,admin_boundaries!D:D,0))</f>
        <v>PH104300000</v>
      </c>
      <c r="C71" s="85" t="s">
        <v>3807</v>
      </c>
      <c r="D71" s="86" t="s">
        <v>3793</v>
      </c>
      <c r="E71" s="89" t="s">
        <v>1411</v>
      </c>
    </row>
    <row r="72" spans="1:7" x14ac:dyDescent="0.25">
      <c r="A72" s="81" t="str">
        <f>INDEX(admin_boundaries!C:C,MATCH(region_10!C72,admin_boundaries!A:A,0))</f>
        <v>PH104311000</v>
      </c>
      <c r="B72" s="81" t="str">
        <f>INDEX(admin_boundaries!E:E,MATCH(region_10!D72,admin_boundaries!D:D,0))</f>
        <v>PH104300000</v>
      </c>
      <c r="C72" s="85" t="s">
        <v>3808</v>
      </c>
      <c r="D72" s="86" t="s">
        <v>3793</v>
      </c>
      <c r="E72" s="89" t="s">
        <v>1566</v>
      </c>
      <c r="G72" s="81">
        <v>22</v>
      </c>
    </row>
    <row r="73" spans="1:7" x14ac:dyDescent="0.25">
      <c r="A73" s="81" t="str">
        <f>INDEX(admin_boundaries!C:C,MATCH(region_10!C73,admin_boundaries!A:A,0))</f>
        <v>PH104306000</v>
      </c>
      <c r="B73" s="81" t="str">
        <f>INDEX(admin_boundaries!E:E,MATCH(region_10!D73,admin_boundaries!D:D,0))</f>
        <v>PH104300000</v>
      </c>
      <c r="C73" s="85" t="s">
        <v>3809</v>
      </c>
      <c r="D73" s="86" t="s">
        <v>3793</v>
      </c>
      <c r="E73" s="89" t="s">
        <v>1124</v>
      </c>
      <c r="G73" s="81">
        <v>12</v>
      </c>
    </row>
    <row r="74" spans="1:7" x14ac:dyDescent="0.25">
      <c r="A74" s="81" t="str">
        <f>INDEX(admin_boundaries!C:C,MATCH(region_10!C74,admin_boundaries!A:A,0))</f>
        <v>PH104301000</v>
      </c>
      <c r="B74" s="81" t="str">
        <f>INDEX(admin_boundaries!E:E,MATCH(region_10!D74,admin_boundaries!D:D,0))</f>
        <v>PH104300000</v>
      </c>
      <c r="C74" s="85" t="s">
        <v>3810</v>
      </c>
      <c r="D74" s="86" t="s">
        <v>3793</v>
      </c>
      <c r="E74" s="89" t="s">
        <v>269</v>
      </c>
      <c r="G74" s="81">
        <v>72.59</v>
      </c>
    </row>
    <row r="75" spans="1:7" x14ac:dyDescent="0.25">
      <c r="A75" s="81" t="str">
        <f>INDEX(admin_boundaries!C:C,MATCH(region_10!C75,admin_boundaries!A:A,0))</f>
        <v>PH104310000</v>
      </c>
      <c r="B75" s="81" t="str">
        <f>INDEX(admin_boundaries!E:E,MATCH(region_10!D75,admin_boundaries!D:D,0))</f>
        <v>PH104300000</v>
      </c>
      <c r="C75" s="85" t="s">
        <v>3811</v>
      </c>
      <c r="D75" s="86" t="s">
        <v>3793</v>
      </c>
      <c r="E75" s="89" t="s">
        <v>1525</v>
      </c>
    </row>
    <row r="76" spans="1:7" x14ac:dyDescent="0.25">
      <c r="A76" s="81" t="str">
        <f>INDEX(admin_boundaries!C:C,MATCH(region_10!C76,admin_boundaries!A:A,0))</f>
        <v>PH104318000</v>
      </c>
      <c r="B76" s="81" t="str">
        <f>INDEX(admin_boundaries!E:E,MATCH(region_10!D76,admin_boundaries!D:D,0))</f>
        <v>PH104300000</v>
      </c>
      <c r="C76" s="85" t="s">
        <v>3812</v>
      </c>
      <c r="D76" s="86" t="s">
        <v>3793</v>
      </c>
      <c r="E76" s="89" t="s">
        <v>2059</v>
      </c>
    </row>
    <row r="77" spans="1:7" x14ac:dyDescent="0.25">
      <c r="A77" s="81" t="str">
        <f>INDEX(admin_boundaries!C:C,MATCH(region_10!C77,admin_boundaries!A:A,0))</f>
        <v>PH104307000</v>
      </c>
      <c r="B77" s="81" t="str">
        <f>INDEX(admin_boundaries!E:E,MATCH(region_10!D77,admin_boundaries!D:D,0))</f>
        <v>PH104300000</v>
      </c>
      <c r="C77" s="85" t="s">
        <v>3813</v>
      </c>
      <c r="D77" s="86" t="s">
        <v>3793</v>
      </c>
      <c r="E77" s="81" t="s">
        <v>1006</v>
      </c>
      <c r="G77" s="81">
        <v>88</v>
      </c>
    </row>
  </sheetData>
  <mergeCells count="1">
    <mergeCell ref="A1:E1"/>
  </mergeCells>
  <conditionalFormatting sqref="A2:B2">
    <cfRule type="duplicateValues" dxfId="9" priority="4"/>
  </conditionalFormatting>
  <conditionalFormatting sqref="A2">
    <cfRule type="duplicateValues" dxfId="8" priority="3"/>
  </conditionalFormatting>
  <conditionalFormatting sqref="A2">
    <cfRule type="duplicateValues" dxfId="7" priority="2"/>
  </conditionalFormatting>
  <conditionalFormatting sqref="A1:A1048576">
    <cfRule type="duplicateValues" dxfId="6" priority="1"/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D579-2CAA-4D58-AD4D-B4470A063ED2}">
  <dimension ref="A1:I10"/>
  <sheetViews>
    <sheetView zoomScale="85" zoomScaleNormal="85" workbookViewId="0">
      <pane xSplit="5" ySplit="2" topLeftCell="F3" activePane="bottomRight" state="frozen"/>
      <selection pane="topRight" activeCell="F1" sqref="F1"/>
      <selection pane="bottomLeft" activeCell="A10" sqref="A10"/>
      <selection pane="bottomRight" activeCell="A2" sqref="A2"/>
    </sheetView>
  </sheetViews>
  <sheetFormatPr defaultColWidth="8.85546875" defaultRowHeight="15" x14ac:dyDescent="0.25"/>
  <cols>
    <col min="1" max="2" width="12.5703125" style="13" bestFit="1" customWidth="1"/>
    <col min="3" max="3" width="30.28515625" style="13" bestFit="1" customWidth="1"/>
    <col min="4" max="4" width="18.5703125" style="13" bestFit="1" customWidth="1"/>
    <col min="5" max="5" width="13.42578125" style="21" bestFit="1" customWidth="1"/>
    <col min="6" max="6" width="17.28515625" style="10" bestFit="1" customWidth="1"/>
    <col min="7" max="7" width="15.28515625" style="10" bestFit="1" customWidth="1"/>
    <col min="8" max="8" width="12.140625" style="10" bestFit="1" customWidth="1"/>
    <col min="9" max="16384" width="8.85546875" style="13"/>
  </cols>
  <sheetData>
    <row r="1" spans="1:9" ht="26.25" customHeight="1" x14ac:dyDescent="0.25">
      <c r="A1" s="104" t="s">
        <v>3732</v>
      </c>
      <c r="B1" s="104"/>
      <c r="C1" s="104"/>
      <c r="D1" s="104"/>
      <c r="E1" s="104"/>
      <c r="F1" s="103" t="s">
        <v>3733</v>
      </c>
      <c r="G1" s="103"/>
      <c r="H1" s="103"/>
    </row>
    <row r="2" spans="1:9" s="16" customFormat="1" ht="48" customHeight="1" x14ac:dyDescent="0.25">
      <c r="A2" s="14" t="s">
        <v>79</v>
      </c>
      <c r="B2" s="14" t="s">
        <v>81</v>
      </c>
      <c r="C2" s="14" t="s">
        <v>3349</v>
      </c>
      <c r="D2" s="53" t="s">
        <v>80</v>
      </c>
      <c r="E2" s="53" t="s">
        <v>78</v>
      </c>
      <c r="F2" s="39" t="s">
        <v>3729</v>
      </c>
      <c r="G2" s="39" t="s">
        <v>3730</v>
      </c>
      <c r="H2" s="39" t="s">
        <v>3731</v>
      </c>
    </row>
    <row r="3" spans="1:9" ht="16.5" x14ac:dyDescent="0.3">
      <c r="A3" s="13" t="str">
        <f>INDEX(admin_boundaries!C:C,MATCH(region_11!C3,admin_boundaries!A:A,0))</f>
        <v>PH118201000</v>
      </c>
      <c r="B3" s="13" t="str">
        <f>INDEX(admin_boundaries!E:E,MATCH(region_11!D3,admin_boundaries!D:D,0))</f>
        <v>PH118200000</v>
      </c>
      <c r="C3" s="13" t="str">
        <f>D3&amp;E3</f>
        <v>Compostela ValleyCompostela</v>
      </c>
      <c r="D3" s="11" t="s">
        <v>1133</v>
      </c>
      <c r="E3" s="51" t="s">
        <v>1130</v>
      </c>
      <c r="F3" s="17">
        <v>130</v>
      </c>
      <c r="G3" s="17">
        <v>88</v>
      </c>
      <c r="H3" s="10">
        <v>218</v>
      </c>
      <c r="I3" s="79"/>
    </row>
    <row r="4" spans="1:9" ht="16.5" x14ac:dyDescent="0.3">
      <c r="A4" s="13" t="str">
        <f>INDEX(admin_boundaries!C:C,MATCH(region_11!C4,admin_boundaries!A:A,0))</f>
        <v>PH118208000</v>
      </c>
      <c r="B4" s="13" t="str">
        <f>INDEX(admin_boundaries!E:E,MATCH(region_11!D4,admin_boundaries!D:D,0))</f>
        <v>PH118200000</v>
      </c>
      <c r="C4" s="13" t="str">
        <f t="shared" ref="C4:C10" si="0">D4&amp;E4</f>
        <v>Compostela ValleyMontevista</v>
      </c>
      <c r="D4" s="11" t="s">
        <v>1133</v>
      </c>
      <c r="E4" s="51" t="s">
        <v>2188</v>
      </c>
      <c r="F4" s="12"/>
      <c r="G4" s="12">
        <v>1120</v>
      </c>
      <c r="H4" s="10">
        <v>1120</v>
      </c>
      <c r="I4" s="79"/>
    </row>
    <row r="5" spans="1:9" ht="16.5" x14ac:dyDescent="0.3">
      <c r="A5" s="13" t="str">
        <f>INDEX(admin_boundaries!C:C,MATCH(region_11!C5,admin_boundaries!A:A,0))</f>
        <v>PH118210000</v>
      </c>
      <c r="B5" s="13" t="str">
        <f>INDEX(admin_boundaries!E:E,MATCH(region_11!D5,admin_boundaries!D:D,0))</f>
        <v>PH118200000</v>
      </c>
      <c r="C5" s="13" t="str">
        <f t="shared" si="0"/>
        <v>Compostela ValleyNew Bataan</v>
      </c>
      <c r="D5" s="11" t="s">
        <v>1133</v>
      </c>
      <c r="E5" s="11" t="s">
        <v>2246</v>
      </c>
      <c r="F5" s="12">
        <v>44</v>
      </c>
      <c r="G5" s="12">
        <v>16</v>
      </c>
      <c r="H5" s="10">
        <v>60</v>
      </c>
      <c r="I5" s="79"/>
    </row>
    <row r="6" spans="1:9" ht="16.5" x14ac:dyDescent="0.3">
      <c r="A6" s="13" t="str">
        <f>INDEX(admin_boundaries!C:C,MATCH(region_11!C6,admin_boundaries!A:A,0))</f>
        <v>PH118206000</v>
      </c>
      <c r="B6" s="13" t="str">
        <f>INDEX(admin_boundaries!E:E,MATCH(region_11!D6,admin_boundaries!D:D,0))</f>
        <v>PH118200000</v>
      </c>
      <c r="C6" s="13" t="str">
        <f t="shared" si="0"/>
        <v>Compostela ValleyMawab</v>
      </c>
      <c r="D6" s="11" t="s">
        <v>1133</v>
      </c>
      <c r="E6" s="51" t="s">
        <v>2129</v>
      </c>
      <c r="F6" s="12"/>
      <c r="G6" s="12">
        <v>35</v>
      </c>
      <c r="H6" s="10">
        <v>35</v>
      </c>
      <c r="I6" s="79"/>
    </row>
    <row r="7" spans="1:9" ht="16.5" x14ac:dyDescent="0.3">
      <c r="A7" s="13" t="str">
        <f>INDEX(admin_boundaries!C:C,MATCH(region_11!C7,admin_boundaries!A:A,0))</f>
        <v>PH118202000</v>
      </c>
      <c r="B7" s="13" t="str">
        <f>INDEX(admin_boundaries!E:E,MATCH(region_11!D7,admin_boundaries!D:D,0))</f>
        <v>PH118200000</v>
      </c>
      <c r="C7" s="13" t="str">
        <f t="shared" si="0"/>
        <v>Compostela ValleyLaak</v>
      </c>
      <c r="D7" s="11" t="s">
        <v>1133</v>
      </c>
      <c r="E7" s="51" t="s">
        <v>1682</v>
      </c>
      <c r="F7" s="12">
        <v>10</v>
      </c>
      <c r="G7" s="12"/>
      <c r="H7" s="10">
        <v>10</v>
      </c>
      <c r="I7" s="79"/>
    </row>
    <row r="8" spans="1:9" ht="16.5" x14ac:dyDescent="0.3">
      <c r="A8" s="13" t="str">
        <f>INDEX(admin_boundaries!C:C,MATCH(region_11!C8,admin_boundaries!A:A,0))</f>
        <v>PH118209000</v>
      </c>
      <c r="B8" s="13" t="str">
        <f>INDEX(admin_boundaries!E:E,MATCH(region_11!D8,admin_boundaries!D:D,0))</f>
        <v>PH118200000</v>
      </c>
      <c r="C8" s="13" t="str">
        <f t="shared" si="0"/>
        <v>Compostela ValleyNabunturan</v>
      </c>
      <c r="D8" s="11" t="s">
        <v>1133</v>
      </c>
      <c r="E8" s="51" t="s">
        <v>2211</v>
      </c>
      <c r="F8" s="12">
        <v>135</v>
      </c>
      <c r="G8" s="12">
        <v>478</v>
      </c>
      <c r="H8" s="10">
        <v>613</v>
      </c>
      <c r="I8" s="79"/>
    </row>
    <row r="9" spans="1:9" ht="16.5" x14ac:dyDescent="0.3">
      <c r="A9" s="13" t="str">
        <f>INDEX(admin_boundaries!C:C,MATCH(region_11!C9,admin_boundaries!A:A,0))</f>
        <v>PH112314000</v>
      </c>
      <c r="B9" s="13" t="str">
        <f>INDEX(admin_boundaries!E:E,MATCH(region_11!D9,admin_boundaries!D:D,0))</f>
        <v>PH112300000</v>
      </c>
      <c r="C9" s="13" t="str">
        <f t="shared" si="0"/>
        <v>Davao del NorteNew Corella</v>
      </c>
      <c r="D9" s="78" t="s">
        <v>356</v>
      </c>
      <c r="E9" s="51" t="s">
        <v>2248</v>
      </c>
      <c r="F9" s="12">
        <v>696</v>
      </c>
      <c r="G9" s="12">
        <v>20</v>
      </c>
      <c r="H9" s="10">
        <v>716</v>
      </c>
      <c r="I9" s="79"/>
    </row>
    <row r="10" spans="1:9" ht="16.5" x14ac:dyDescent="0.3">
      <c r="A10" s="13" t="str">
        <f>INDEX(admin_boundaries!C:C,MATCH(region_11!C10,admin_boundaries!A:A,0))</f>
        <v>PH112319000</v>
      </c>
      <c r="B10" s="13" t="str">
        <f>INDEX(admin_boundaries!E:E,MATCH(region_11!D10,admin_boundaries!D:D,0))</f>
        <v>PH112300000</v>
      </c>
      <c r="C10" s="13" t="str">
        <f t="shared" si="0"/>
        <v>Davao del NorteCity of Tagum</v>
      </c>
      <c r="D10" s="78" t="s">
        <v>356</v>
      </c>
      <c r="E10" s="11" t="s">
        <v>1094</v>
      </c>
      <c r="F10" s="12">
        <v>15.76</v>
      </c>
      <c r="G10" s="12"/>
      <c r="H10" s="10">
        <v>15.76</v>
      </c>
      <c r="I10" s="79"/>
    </row>
  </sheetData>
  <mergeCells count="2">
    <mergeCell ref="F1:H1"/>
    <mergeCell ref="A1:E1"/>
  </mergeCells>
  <conditionalFormatting sqref="A2:B2">
    <cfRule type="duplicateValues" dxfId="5" priority="3"/>
  </conditionalFormatting>
  <conditionalFormatting sqref="A2">
    <cfRule type="duplicateValues" dxfId="4" priority="2"/>
  </conditionalFormatting>
  <conditionalFormatting sqref="A2">
    <cfRule type="duplicateValues" dxfId="3" priority="1"/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585B-810F-4C7C-9A90-6E1028006DF6}">
  <dimension ref="A1:O989"/>
  <sheetViews>
    <sheetView zoomScale="70" zoomScaleNormal="70" workbookViewId="0">
      <pane xSplit="5" ySplit="1" topLeftCell="F2" activePane="bottomRight" state="frozen"/>
      <selection pane="topRight" activeCell="B1" sqref="B1"/>
      <selection pane="bottomLeft" activeCell="A3" sqref="A3"/>
      <selection pane="bottomRight" activeCell="D2" sqref="D2"/>
    </sheetView>
  </sheetViews>
  <sheetFormatPr defaultColWidth="19.42578125" defaultRowHeight="17.25" customHeight="1" x14ac:dyDescent="0.2"/>
  <cols>
    <col min="1" max="2" width="19.42578125" style="68"/>
    <col min="3" max="3" width="30.5703125" style="68" bestFit="1" customWidth="1"/>
    <col min="4" max="4" width="24.5703125" style="68" bestFit="1" customWidth="1"/>
    <col min="5" max="16384" width="19.42578125" style="68"/>
  </cols>
  <sheetData>
    <row r="1" spans="1:15" ht="39" customHeight="1" x14ac:dyDescent="0.25">
      <c r="A1" s="96" t="s">
        <v>3732</v>
      </c>
      <c r="B1" s="96"/>
      <c r="C1" s="96"/>
      <c r="D1" s="96"/>
      <c r="E1" s="96"/>
      <c r="F1" s="105" t="s">
        <v>3714</v>
      </c>
      <c r="G1" s="105"/>
      <c r="H1" s="105"/>
    </row>
    <row r="2" spans="1:15" ht="107.25" customHeight="1" x14ac:dyDescent="0.25">
      <c r="A2" s="14" t="s">
        <v>79</v>
      </c>
      <c r="B2" s="14" t="s">
        <v>81</v>
      </c>
      <c r="C2" s="14" t="s">
        <v>3349</v>
      </c>
      <c r="D2" s="53" t="s">
        <v>80</v>
      </c>
      <c r="E2" s="53" t="s">
        <v>78</v>
      </c>
      <c r="F2" s="39" t="s">
        <v>3729</v>
      </c>
      <c r="G2" s="39" t="s">
        <v>3730</v>
      </c>
      <c r="H2" s="39" t="s">
        <v>3731</v>
      </c>
      <c r="I2" s="70"/>
      <c r="J2" s="70"/>
      <c r="K2" s="70"/>
      <c r="L2" s="70"/>
      <c r="M2" s="70"/>
      <c r="N2" s="70"/>
      <c r="O2" s="70"/>
    </row>
    <row r="3" spans="1:15" ht="17.25" customHeight="1" x14ac:dyDescent="0.3">
      <c r="A3" s="68" t="str">
        <f>INDEX(admin_boundaries!C:C,MATCH(region_12!C3,admin_boundaries!A:A,0))</f>
        <v>PH126505000</v>
      </c>
      <c r="B3" s="68" t="str">
        <f>INDEX(admin_boundaries!E:E,MATCH(region_12!D3,admin_boundaries!D:D,0))</f>
        <v>PH126500000</v>
      </c>
      <c r="C3" s="68" t="str">
        <f>D3&amp;E3</f>
        <v>SUlTAN KUDARATKalamansig</v>
      </c>
      <c r="D3" s="71" t="s">
        <v>3716</v>
      </c>
      <c r="E3" s="72" t="s">
        <v>1612</v>
      </c>
      <c r="F3" s="73"/>
      <c r="G3" s="73"/>
      <c r="H3" s="74"/>
    </row>
    <row r="4" spans="1:15" ht="17.25" customHeight="1" x14ac:dyDescent="0.3">
      <c r="A4" s="68" t="str">
        <f>INDEX(admin_boundaries!C:C,MATCH(region_12!C4,admin_boundaries!A:A,0))</f>
        <v>PH126506000</v>
      </c>
      <c r="B4" s="68" t="str">
        <f>INDEX(admin_boundaries!E:E,MATCH(region_12!D4,admin_boundaries!D:D,0))</f>
        <v>PH126500000</v>
      </c>
      <c r="C4" s="68" t="str">
        <f t="shared" ref="C4:C10" si="0">D4&amp;E4</f>
        <v>SUlTAN KUDARATLebak</v>
      </c>
      <c r="D4" s="71" t="s">
        <v>3716</v>
      </c>
      <c r="E4" s="72" t="s">
        <v>1762</v>
      </c>
      <c r="F4" s="75"/>
      <c r="G4" s="75"/>
      <c r="H4" s="74">
        <v>0</v>
      </c>
    </row>
    <row r="5" spans="1:15" ht="17.25" customHeight="1" x14ac:dyDescent="0.3">
      <c r="A5" s="68" t="str">
        <f>INDEX(admin_boundaries!C:C,MATCH(region_12!C5,admin_boundaries!A:A,0))</f>
        <v>PH126509000</v>
      </c>
      <c r="B5" s="68" t="str">
        <f>INDEX(admin_boundaries!E:E,MATCH(region_12!D5,admin_boundaries!D:D,0))</f>
        <v>PH126500000</v>
      </c>
      <c r="C5" s="68" t="str">
        <f t="shared" si="0"/>
        <v>SUlTAN KUDARATPalimbang</v>
      </c>
      <c r="D5" s="71" t="s">
        <v>3716</v>
      </c>
      <c r="E5" s="72" t="s">
        <v>2345</v>
      </c>
      <c r="F5" s="75"/>
      <c r="G5" s="75"/>
      <c r="H5" s="74">
        <v>0</v>
      </c>
    </row>
    <row r="6" spans="1:15" ht="17.25" customHeight="1" x14ac:dyDescent="0.25">
      <c r="A6" s="68" t="str">
        <f>INDEX(admin_boundaries!C:C,MATCH(region_12!C6,admin_boundaries!A:A,0))</f>
        <v>PH124703000</v>
      </c>
      <c r="B6" s="68" t="str">
        <f>INDEX(admin_boundaries!E:E,MATCH(region_12!D6,admin_boundaries!D:D,0))</f>
        <v>PH124700000</v>
      </c>
      <c r="C6" s="68" t="str">
        <f t="shared" si="0"/>
        <v>COTABATOKabacan</v>
      </c>
      <c r="D6" s="72" t="s">
        <v>3715</v>
      </c>
      <c r="E6" s="72" t="s">
        <v>1600</v>
      </c>
      <c r="F6" s="76">
        <v>246</v>
      </c>
      <c r="G6" s="76">
        <v>699.57</v>
      </c>
      <c r="H6" s="74">
        <v>945.57</v>
      </c>
    </row>
    <row r="7" spans="1:15" ht="17.25" customHeight="1" x14ac:dyDescent="0.25">
      <c r="A7" s="68" t="str">
        <f>INDEX(admin_boundaries!C:C,MATCH(region_12!C7,admin_boundaries!A:A,0))</f>
        <v>PH124702000</v>
      </c>
      <c r="B7" s="68" t="str">
        <f>INDEX(admin_boundaries!E:E,MATCH(region_12!D7,admin_boundaries!D:D,0))</f>
        <v>PH124700000</v>
      </c>
      <c r="C7" s="68" t="str">
        <f t="shared" si="0"/>
        <v>COTABATOCarmen</v>
      </c>
      <c r="D7" s="72" t="s">
        <v>3715</v>
      </c>
      <c r="E7" s="72" t="s">
        <v>917</v>
      </c>
      <c r="F7" s="76">
        <v>100.6</v>
      </c>
      <c r="G7" s="76">
        <v>0</v>
      </c>
      <c r="H7" s="74">
        <v>100.6</v>
      </c>
    </row>
    <row r="8" spans="1:15" ht="17.25" customHeight="1" x14ac:dyDescent="0.25">
      <c r="A8" s="68" t="str">
        <f>INDEX(admin_boundaries!C:C,MATCH(region_12!C8,admin_boundaries!A:A,0))</f>
        <v>PH124712000</v>
      </c>
      <c r="B8" s="68" t="str">
        <f>INDEX(admin_boundaries!E:E,MATCH(region_12!D8,admin_boundaries!D:D,0))</f>
        <v>PH124700000</v>
      </c>
      <c r="C8" s="68" t="str">
        <f t="shared" si="0"/>
        <v>COTABATOPikit</v>
      </c>
      <c r="D8" s="72" t="s">
        <v>3715</v>
      </c>
      <c r="E8" s="72" t="s">
        <v>2459</v>
      </c>
      <c r="F8" s="76">
        <v>25</v>
      </c>
      <c r="G8" s="76">
        <v>533</v>
      </c>
      <c r="H8" s="74">
        <v>558</v>
      </c>
    </row>
    <row r="9" spans="1:15" ht="17.25" customHeight="1" x14ac:dyDescent="0.3">
      <c r="A9" s="68" t="str">
        <f>INDEX(admin_boundaries!C:C,MATCH(region_12!C9,admin_boundaries!A:A,0))</f>
        <v>PH124714000</v>
      </c>
      <c r="B9" s="68" t="str">
        <f>INDEX(admin_boundaries!E:E,MATCH(region_12!D9,admin_boundaries!D:D,0))</f>
        <v>PH124700000</v>
      </c>
      <c r="C9" s="68" t="str">
        <f t="shared" si="0"/>
        <v>COTABATOTulunan</v>
      </c>
      <c r="D9" s="72" t="s">
        <v>3715</v>
      </c>
      <c r="E9" s="72" t="s">
        <v>3269</v>
      </c>
      <c r="F9" s="75"/>
      <c r="G9" s="75"/>
      <c r="H9" s="74">
        <v>0</v>
      </c>
    </row>
    <row r="10" spans="1:15" ht="17.25" customHeight="1" x14ac:dyDescent="0.3">
      <c r="A10" s="68" t="str">
        <f>INDEX(admin_boundaries!C:C,MATCH(region_12!C10,admin_boundaries!A:A,0))</f>
        <v>PH124709000</v>
      </c>
      <c r="B10" s="68" t="str">
        <f>INDEX(admin_boundaries!E:E,MATCH(region_12!D10,admin_boundaries!D:D,0))</f>
        <v>PH124700000</v>
      </c>
      <c r="C10" s="68" t="str">
        <f t="shared" si="0"/>
        <v>COTABATOMidsayap</v>
      </c>
      <c r="D10" s="72" t="s">
        <v>3715</v>
      </c>
      <c r="E10" s="72" t="s">
        <v>2156</v>
      </c>
      <c r="F10" s="75"/>
      <c r="G10" s="75"/>
      <c r="H10" s="74">
        <v>0</v>
      </c>
    </row>
    <row r="11" spans="1:15" ht="17.25" customHeight="1" x14ac:dyDescent="0.25">
      <c r="E11" s="69"/>
    </row>
    <row r="12" spans="1:15" ht="17.25" customHeight="1" x14ac:dyDescent="0.25">
      <c r="E12" s="69"/>
    </row>
    <row r="13" spans="1:15" ht="17.25" customHeight="1" x14ac:dyDescent="0.25">
      <c r="E13" s="69"/>
    </row>
    <row r="14" spans="1:15" ht="17.25" customHeight="1" x14ac:dyDescent="0.25">
      <c r="E14" s="69"/>
    </row>
    <row r="15" spans="1:15" ht="17.25" customHeight="1" x14ac:dyDescent="0.25">
      <c r="E15" s="69"/>
    </row>
    <row r="16" spans="1:15" ht="17.25" customHeight="1" x14ac:dyDescent="0.25">
      <c r="E16" s="69"/>
    </row>
    <row r="17" spans="5:5" ht="17.25" customHeight="1" x14ac:dyDescent="0.25">
      <c r="E17" s="69"/>
    </row>
    <row r="18" spans="5:5" ht="17.25" customHeight="1" x14ac:dyDescent="0.25">
      <c r="E18" s="69"/>
    </row>
    <row r="19" spans="5:5" ht="17.25" customHeight="1" x14ac:dyDescent="0.25">
      <c r="E19" s="69"/>
    </row>
    <row r="20" spans="5:5" ht="17.25" customHeight="1" x14ac:dyDescent="0.25">
      <c r="E20" s="69"/>
    </row>
    <row r="21" spans="5:5" ht="17.25" customHeight="1" x14ac:dyDescent="0.25">
      <c r="E21" s="69"/>
    </row>
    <row r="22" spans="5:5" ht="17.25" customHeight="1" x14ac:dyDescent="0.25">
      <c r="E22" s="69"/>
    </row>
    <row r="23" spans="5:5" ht="17.25" customHeight="1" x14ac:dyDescent="0.25">
      <c r="E23" s="69"/>
    </row>
    <row r="24" spans="5:5" ht="17.25" customHeight="1" x14ac:dyDescent="0.25">
      <c r="E24" s="69"/>
    </row>
    <row r="25" spans="5:5" ht="17.25" customHeight="1" x14ac:dyDescent="0.25">
      <c r="E25" s="69"/>
    </row>
    <row r="26" spans="5:5" ht="17.25" customHeight="1" x14ac:dyDescent="0.25">
      <c r="E26" s="69"/>
    </row>
    <row r="27" spans="5:5" ht="17.25" customHeight="1" x14ac:dyDescent="0.25">
      <c r="E27" s="69"/>
    </row>
    <row r="28" spans="5:5" ht="17.25" customHeight="1" x14ac:dyDescent="0.25">
      <c r="E28" s="69"/>
    </row>
    <row r="29" spans="5:5" ht="17.25" customHeight="1" x14ac:dyDescent="0.25">
      <c r="E29" s="69"/>
    </row>
    <row r="30" spans="5:5" ht="17.25" customHeight="1" x14ac:dyDescent="0.25">
      <c r="E30" s="69"/>
    </row>
    <row r="31" spans="5:5" ht="17.25" customHeight="1" x14ac:dyDescent="0.25">
      <c r="E31" s="69"/>
    </row>
    <row r="32" spans="5:5" ht="17.25" customHeight="1" x14ac:dyDescent="0.25">
      <c r="E32" s="69"/>
    </row>
    <row r="33" spans="5:5" ht="17.25" customHeight="1" x14ac:dyDescent="0.25">
      <c r="E33" s="69"/>
    </row>
    <row r="34" spans="5:5" ht="17.25" customHeight="1" x14ac:dyDescent="0.25">
      <c r="E34" s="69"/>
    </row>
    <row r="35" spans="5:5" ht="17.25" customHeight="1" x14ac:dyDescent="0.25">
      <c r="E35" s="69"/>
    </row>
    <row r="36" spans="5:5" ht="17.25" customHeight="1" x14ac:dyDescent="0.25">
      <c r="E36" s="69"/>
    </row>
    <row r="37" spans="5:5" ht="17.25" customHeight="1" x14ac:dyDescent="0.25">
      <c r="E37" s="69"/>
    </row>
    <row r="38" spans="5:5" ht="17.25" customHeight="1" x14ac:dyDescent="0.25">
      <c r="E38" s="69"/>
    </row>
    <row r="39" spans="5:5" ht="17.25" customHeight="1" x14ac:dyDescent="0.25">
      <c r="E39" s="69"/>
    </row>
    <row r="40" spans="5:5" ht="17.25" customHeight="1" x14ac:dyDescent="0.25">
      <c r="E40" s="69"/>
    </row>
    <row r="41" spans="5:5" ht="17.25" customHeight="1" x14ac:dyDescent="0.25">
      <c r="E41" s="69"/>
    </row>
    <row r="42" spans="5:5" ht="17.25" customHeight="1" x14ac:dyDescent="0.25">
      <c r="E42" s="69"/>
    </row>
    <row r="43" spans="5:5" ht="17.25" customHeight="1" x14ac:dyDescent="0.25">
      <c r="E43" s="69"/>
    </row>
    <row r="44" spans="5:5" ht="17.25" customHeight="1" x14ac:dyDescent="0.25">
      <c r="E44" s="69"/>
    </row>
    <row r="45" spans="5:5" ht="17.25" customHeight="1" x14ac:dyDescent="0.25">
      <c r="E45" s="69"/>
    </row>
    <row r="46" spans="5:5" ht="17.25" customHeight="1" x14ac:dyDescent="0.25">
      <c r="E46" s="69"/>
    </row>
    <row r="47" spans="5:5" ht="17.25" customHeight="1" x14ac:dyDescent="0.25">
      <c r="E47" s="69"/>
    </row>
    <row r="48" spans="5:5" ht="17.25" customHeight="1" x14ac:dyDescent="0.25">
      <c r="E48" s="69"/>
    </row>
    <row r="49" spans="5:5" ht="17.25" customHeight="1" x14ac:dyDescent="0.25">
      <c r="E49" s="69"/>
    </row>
    <row r="50" spans="5:5" ht="17.25" customHeight="1" x14ac:dyDescent="0.25">
      <c r="E50" s="69"/>
    </row>
    <row r="51" spans="5:5" ht="17.25" customHeight="1" x14ac:dyDescent="0.25">
      <c r="E51" s="69"/>
    </row>
    <row r="52" spans="5:5" ht="17.25" customHeight="1" x14ac:dyDescent="0.25">
      <c r="E52" s="69"/>
    </row>
    <row r="53" spans="5:5" ht="17.25" customHeight="1" x14ac:dyDescent="0.25">
      <c r="E53" s="69"/>
    </row>
    <row r="54" spans="5:5" ht="17.25" customHeight="1" x14ac:dyDescent="0.25">
      <c r="E54" s="69"/>
    </row>
    <row r="55" spans="5:5" ht="17.25" customHeight="1" x14ac:dyDescent="0.25">
      <c r="E55" s="69"/>
    </row>
    <row r="56" spans="5:5" ht="17.25" customHeight="1" x14ac:dyDescent="0.25">
      <c r="E56" s="69"/>
    </row>
    <row r="57" spans="5:5" ht="17.25" customHeight="1" x14ac:dyDescent="0.25">
      <c r="E57" s="69"/>
    </row>
    <row r="58" spans="5:5" ht="17.25" customHeight="1" x14ac:dyDescent="0.25">
      <c r="E58" s="69"/>
    </row>
    <row r="59" spans="5:5" ht="17.25" customHeight="1" x14ac:dyDescent="0.25">
      <c r="E59" s="69"/>
    </row>
    <row r="60" spans="5:5" ht="17.25" customHeight="1" x14ac:dyDescent="0.25">
      <c r="E60" s="69"/>
    </row>
    <row r="61" spans="5:5" ht="17.25" customHeight="1" x14ac:dyDescent="0.25">
      <c r="E61" s="69"/>
    </row>
    <row r="62" spans="5:5" ht="17.25" customHeight="1" x14ac:dyDescent="0.25">
      <c r="E62" s="69"/>
    </row>
    <row r="63" spans="5:5" ht="17.25" customHeight="1" x14ac:dyDescent="0.25">
      <c r="E63" s="69"/>
    </row>
    <row r="64" spans="5:5" ht="17.25" customHeight="1" x14ac:dyDescent="0.25">
      <c r="E64" s="69"/>
    </row>
    <row r="65" spans="5:5" ht="17.25" customHeight="1" x14ac:dyDescent="0.25">
      <c r="E65" s="69"/>
    </row>
    <row r="66" spans="5:5" ht="17.25" customHeight="1" x14ac:dyDescent="0.25">
      <c r="E66" s="69"/>
    </row>
    <row r="67" spans="5:5" ht="17.25" customHeight="1" x14ac:dyDescent="0.25">
      <c r="E67" s="69"/>
    </row>
    <row r="68" spans="5:5" ht="17.25" customHeight="1" x14ac:dyDescent="0.25">
      <c r="E68" s="69"/>
    </row>
    <row r="69" spans="5:5" ht="17.25" customHeight="1" x14ac:dyDescent="0.25">
      <c r="E69" s="69"/>
    </row>
    <row r="70" spans="5:5" ht="17.25" customHeight="1" x14ac:dyDescent="0.25">
      <c r="E70" s="69"/>
    </row>
    <row r="71" spans="5:5" ht="17.25" customHeight="1" x14ac:dyDescent="0.25">
      <c r="E71" s="69"/>
    </row>
    <row r="72" spans="5:5" ht="17.25" customHeight="1" x14ac:dyDescent="0.25">
      <c r="E72" s="69"/>
    </row>
    <row r="73" spans="5:5" ht="17.25" customHeight="1" x14ac:dyDescent="0.25">
      <c r="E73" s="69"/>
    </row>
    <row r="74" spans="5:5" ht="17.25" customHeight="1" x14ac:dyDescent="0.25">
      <c r="E74" s="69"/>
    </row>
    <row r="75" spans="5:5" ht="17.25" customHeight="1" x14ac:dyDescent="0.25">
      <c r="E75" s="69"/>
    </row>
    <row r="76" spans="5:5" ht="17.25" customHeight="1" x14ac:dyDescent="0.25">
      <c r="E76" s="69"/>
    </row>
    <row r="77" spans="5:5" ht="17.25" customHeight="1" x14ac:dyDescent="0.25">
      <c r="E77" s="69"/>
    </row>
    <row r="78" spans="5:5" ht="17.25" customHeight="1" x14ac:dyDescent="0.25">
      <c r="E78" s="69"/>
    </row>
    <row r="79" spans="5:5" ht="17.25" customHeight="1" x14ac:dyDescent="0.25">
      <c r="E79" s="69"/>
    </row>
    <row r="80" spans="5:5" ht="17.25" customHeight="1" x14ac:dyDescent="0.25">
      <c r="E80" s="69"/>
    </row>
    <row r="81" spans="5:5" ht="17.25" customHeight="1" x14ac:dyDescent="0.25">
      <c r="E81" s="69"/>
    </row>
    <row r="82" spans="5:5" ht="17.25" customHeight="1" x14ac:dyDescent="0.25">
      <c r="E82" s="69"/>
    </row>
    <row r="83" spans="5:5" ht="17.25" customHeight="1" x14ac:dyDescent="0.25">
      <c r="E83" s="69"/>
    </row>
    <row r="84" spans="5:5" ht="17.25" customHeight="1" x14ac:dyDescent="0.25">
      <c r="E84" s="69"/>
    </row>
    <row r="85" spans="5:5" ht="17.25" customHeight="1" x14ac:dyDescent="0.25">
      <c r="E85" s="69"/>
    </row>
    <row r="86" spans="5:5" ht="17.25" customHeight="1" x14ac:dyDescent="0.25">
      <c r="E86" s="69"/>
    </row>
    <row r="87" spans="5:5" ht="17.25" customHeight="1" x14ac:dyDescent="0.25">
      <c r="E87" s="69"/>
    </row>
    <row r="88" spans="5:5" ht="17.25" customHeight="1" x14ac:dyDescent="0.25">
      <c r="E88" s="69"/>
    </row>
    <row r="89" spans="5:5" ht="17.25" customHeight="1" x14ac:dyDescent="0.25">
      <c r="E89" s="69"/>
    </row>
    <row r="90" spans="5:5" ht="17.25" customHeight="1" x14ac:dyDescent="0.25">
      <c r="E90" s="69"/>
    </row>
    <row r="91" spans="5:5" ht="17.25" customHeight="1" x14ac:dyDescent="0.25">
      <c r="E91" s="69"/>
    </row>
    <row r="92" spans="5:5" ht="17.25" customHeight="1" x14ac:dyDescent="0.25">
      <c r="E92" s="69"/>
    </row>
    <row r="93" spans="5:5" ht="17.25" customHeight="1" x14ac:dyDescent="0.25">
      <c r="E93" s="69"/>
    </row>
    <row r="94" spans="5:5" ht="17.25" customHeight="1" x14ac:dyDescent="0.25">
      <c r="E94" s="69"/>
    </row>
    <row r="95" spans="5:5" ht="17.25" customHeight="1" x14ac:dyDescent="0.25">
      <c r="E95" s="69"/>
    </row>
    <row r="96" spans="5:5" ht="17.25" customHeight="1" x14ac:dyDescent="0.25">
      <c r="E96" s="69"/>
    </row>
    <row r="97" spans="5:5" ht="17.25" customHeight="1" x14ac:dyDescent="0.25">
      <c r="E97" s="69"/>
    </row>
    <row r="98" spans="5:5" ht="17.25" customHeight="1" x14ac:dyDescent="0.25">
      <c r="E98" s="69"/>
    </row>
    <row r="99" spans="5:5" ht="17.25" customHeight="1" x14ac:dyDescent="0.25">
      <c r="E99" s="69"/>
    </row>
    <row r="100" spans="5:5" ht="17.25" customHeight="1" x14ac:dyDescent="0.25">
      <c r="E100" s="69"/>
    </row>
    <row r="101" spans="5:5" ht="17.25" customHeight="1" x14ac:dyDescent="0.25">
      <c r="E101" s="69"/>
    </row>
    <row r="102" spans="5:5" ht="17.25" customHeight="1" x14ac:dyDescent="0.25">
      <c r="E102" s="69"/>
    </row>
    <row r="103" spans="5:5" ht="17.25" customHeight="1" x14ac:dyDescent="0.25">
      <c r="E103" s="69"/>
    </row>
    <row r="104" spans="5:5" ht="17.25" customHeight="1" x14ac:dyDescent="0.25">
      <c r="E104" s="69"/>
    </row>
    <row r="105" spans="5:5" ht="17.25" customHeight="1" x14ac:dyDescent="0.25">
      <c r="E105" s="69"/>
    </row>
    <row r="106" spans="5:5" ht="17.25" customHeight="1" x14ac:dyDescent="0.25">
      <c r="E106" s="69"/>
    </row>
    <row r="107" spans="5:5" ht="17.25" customHeight="1" x14ac:dyDescent="0.25">
      <c r="E107" s="69"/>
    </row>
    <row r="108" spans="5:5" ht="17.25" customHeight="1" x14ac:dyDescent="0.25">
      <c r="E108" s="69"/>
    </row>
    <row r="109" spans="5:5" ht="17.25" customHeight="1" x14ac:dyDescent="0.25">
      <c r="E109" s="69"/>
    </row>
    <row r="110" spans="5:5" ht="17.25" customHeight="1" x14ac:dyDescent="0.25">
      <c r="E110" s="69"/>
    </row>
    <row r="111" spans="5:5" ht="17.25" customHeight="1" x14ac:dyDescent="0.25">
      <c r="E111" s="69"/>
    </row>
    <row r="112" spans="5:5" ht="17.25" customHeight="1" x14ac:dyDescent="0.25">
      <c r="E112" s="69"/>
    </row>
    <row r="113" spans="5:5" ht="17.25" customHeight="1" x14ac:dyDescent="0.25">
      <c r="E113" s="69"/>
    </row>
    <row r="114" spans="5:5" ht="17.25" customHeight="1" x14ac:dyDescent="0.25">
      <c r="E114" s="69"/>
    </row>
    <row r="115" spans="5:5" ht="17.25" customHeight="1" x14ac:dyDescent="0.25">
      <c r="E115" s="69"/>
    </row>
    <row r="116" spans="5:5" ht="17.25" customHeight="1" x14ac:dyDescent="0.25">
      <c r="E116" s="69"/>
    </row>
    <row r="117" spans="5:5" ht="17.25" customHeight="1" x14ac:dyDescent="0.25">
      <c r="E117" s="69"/>
    </row>
    <row r="118" spans="5:5" ht="17.25" customHeight="1" x14ac:dyDescent="0.25">
      <c r="E118" s="69"/>
    </row>
    <row r="119" spans="5:5" ht="17.25" customHeight="1" x14ac:dyDescent="0.25">
      <c r="E119" s="69"/>
    </row>
    <row r="120" spans="5:5" ht="17.25" customHeight="1" x14ac:dyDescent="0.25">
      <c r="E120" s="69"/>
    </row>
    <row r="121" spans="5:5" ht="17.25" customHeight="1" x14ac:dyDescent="0.25">
      <c r="E121" s="69"/>
    </row>
    <row r="122" spans="5:5" ht="17.25" customHeight="1" x14ac:dyDescent="0.25">
      <c r="E122" s="69"/>
    </row>
    <row r="123" spans="5:5" ht="17.25" customHeight="1" x14ac:dyDescent="0.25">
      <c r="E123" s="69"/>
    </row>
    <row r="124" spans="5:5" ht="17.25" customHeight="1" x14ac:dyDescent="0.25">
      <c r="E124" s="69"/>
    </row>
    <row r="125" spans="5:5" ht="17.25" customHeight="1" x14ac:dyDescent="0.25">
      <c r="E125" s="69"/>
    </row>
    <row r="126" spans="5:5" ht="17.25" customHeight="1" x14ac:dyDescent="0.25">
      <c r="E126" s="69"/>
    </row>
    <row r="127" spans="5:5" ht="17.25" customHeight="1" x14ac:dyDescent="0.25">
      <c r="E127" s="69"/>
    </row>
    <row r="128" spans="5:5" ht="17.25" customHeight="1" x14ac:dyDescent="0.25">
      <c r="E128" s="69"/>
    </row>
    <row r="129" spans="5:5" ht="17.25" customHeight="1" x14ac:dyDescent="0.25">
      <c r="E129" s="69"/>
    </row>
    <row r="130" spans="5:5" ht="17.25" customHeight="1" x14ac:dyDescent="0.25">
      <c r="E130" s="69"/>
    </row>
    <row r="131" spans="5:5" ht="17.25" customHeight="1" x14ac:dyDescent="0.25">
      <c r="E131" s="69"/>
    </row>
    <row r="132" spans="5:5" ht="17.25" customHeight="1" x14ac:dyDescent="0.25">
      <c r="E132" s="69"/>
    </row>
    <row r="133" spans="5:5" ht="17.25" customHeight="1" x14ac:dyDescent="0.25">
      <c r="E133" s="69"/>
    </row>
    <row r="134" spans="5:5" ht="17.25" customHeight="1" x14ac:dyDescent="0.25">
      <c r="E134" s="69"/>
    </row>
    <row r="135" spans="5:5" ht="17.25" customHeight="1" x14ac:dyDescent="0.25">
      <c r="E135" s="69"/>
    </row>
    <row r="136" spans="5:5" ht="17.25" customHeight="1" x14ac:dyDescent="0.25">
      <c r="E136" s="69"/>
    </row>
    <row r="137" spans="5:5" ht="17.25" customHeight="1" x14ac:dyDescent="0.25">
      <c r="E137" s="69"/>
    </row>
    <row r="138" spans="5:5" ht="17.25" customHeight="1" x14ac:dyDescent="0.25">
      <c r="E138" s="69"/>
    </row>
    <row r="139" spans="5:5" ht="17.25" customHeight="1" x14ac:dyDescent="0.25">
      <c r="E139" s="69"/>
    </row>
    <row r="140" spans="5:5" ht="17.25" customHeight="1" x14ac:dyDescent="0.25">
      <c r="E140" s="69"/>
    </row>
    <row r="141" spans="5:5" ht="17.25" customHeight="1" x14ac:dyDescent="0.25">
      <c r="E141" s="69"/>
    </row>
    <row r="142" spans="5:5" ht="17.25" customHeight="1" x14ac:dyDescent="0.25">
      <c r="E142" s="69"/>
    </row>
    <row r="143" spans="5:5" ht="17.25" customHeight="1" x14ac:dyDescent="0.25">
      <c r="E143" s="69"/>
    </row>
    <row r="144" spans="5:5" ht="17.25" customHeight="1" x14ac:dyDescent="0.25">
      <c r="E144" s="69"/>
    </row>
    <row r="145" spans="5:5" ht="17.25" customHeight="1" x14ac:dyDescent="0.25">
      <c r="E145" s="69"/>
    </row>
    <row r="146" spans="5:5" ht="17.25" customHeight="1" x14ac:dyDescent="0.25">
      <c r="E146" s="69"/>
    </row>
    <row r="147" spans="5:5" ht="17.25" customHeight="1" x14ac:dyDescent="0.25">
      <c r="E147" s="69"/>
    </row>
    <row r="148" spans="5:5" ht="17.25" customHeight="1" x14ac:dyDescent="0.25">
      <c r="E148" s="69"/>
    </row>
    <row r="149" spans="5:5" ht="17.25" customHeight="1" x14ac:dyDescent="0.25">
      <c r="E149" s="69"/>
    </row>
    <row r="150" spans="5:5" ht="17.25" customHeight="1" x14ac:dyDescent="0.25">
      <c r="E150" s="69"/>
    </row>
    <row r="151" spans="5:5" ht="17.25" customHeight="1" x14ac:dyDescent="0.25">
      <c r="E151" s="69"/>
    </row>
    <row r="152" spans="5:5" ht="17.25" customHeight="1" x14ac:dyDescent="0.25">
      <c r="E152" s="69"/>
    </row>
    <row r="153" spans="5:5" ht="17.25" customHeight="1" x14ac:dyDescent="0.25">
      <c r="E153" s="69"/>
    </row>
    <row r="154" spans="5:5" ht="17.25" customHeight="1" x14ac:dyDescent="0.25">
      <c r="E154" s="69"/>
    </row>
    <row r="155" spans="5:5" ht="17.25" customHeight="1" x14ac:dyDescent="0.25">
      <c r="E155" s="69"/>
    </row>
    <row r="156" spans="5:5" ht="17.25" customHeight="1" x14ac:dyDescent="0.25">
      <c r="E156" s="69"/>
    </row>
    <row r="157" spans="5:5" ht="17.25" customHeight="1" x14ac:dyDescent="0.25">
      <c r="E157" s="69"/>
    </row>
    <row r="158" spans="5:5" ht="17.25" customHeight="1" x14ac:dyDescent="0.25">
      <c r="E158" s="69"/>
    </row>
    <row r="159" spans="5:5" ht="17.25" customHeight="1" x14ac:dyDescent="0.25">
      <c r="E159" s="69"/>
    </row>
    <row r="160" spans="5:5" ht="17.25" customHeight="1" x14ac:dyDescent="0.25">
      <c r="E160" s="69"/>
    </row>
    <row r="161" spans="5:5" ht="17.25" customHeight="1" x14ac:dyDescent="0.25">
      <c r="E161" s="69"/>
    </row>
    <row r="162" spans="5:5" ht="17.25" customHeight="1" x14ac:dyDescent="0.25">
      <c r="E162" s="69"/>
    </row>
    <row r="163" spans="5:5" ht="17.25" customHeight="1" x14ac:dyDescent="0.25">
      <c r="E163" s="69"/>
    </row>
    <row r="164" spans="5:5" ht="17.25" customHeight="1" x14ac:dyDescent="0.25">
      <c r="E164" s="69"/>
    </row>
    <row r="165" spans="5:5" ht="17.25" customHeight="1" x14ac:dyDescent="0.25">
      <c r="E165" s="69"/>
    </row>
    <row r="166" spans="5:5" ht="17.25" customHeight="1" x14ac:dyDescent="0.25">
      <c r="E166" s="69"/>
    </row>
    <row r="167" spans="5:5" ht="17.25" customHeight="1" x14ac:dyDescent="0.25">
      <c r="E167" s="69"/>
    </row>
    <row r="168" spans="5:5" ht="17.25" customHeight="1" x14ac:dyDescent="0.25">
      <c r="E168" s="69"/>
    </row>
    <row r="169" spans="5:5" ht="17.25" customHeight="1" x14ac:dyDescent="0.25">
      <c r="E169" s="69"/>
    </row>
    <row r="170" spans="5:5" ht="17.25" customHeight="1" x14ac:dyDescent="0.25">
      <c r="E170" s="69"/>
    </row>
    <row r="171" spans="5:5" ht="17.25" customHeight="1" x14ac:dyDescent="0.25">
      <c r="E171" s="69"/>
    </row>
    <row r="172" spans="5:5" ht="17.25" customHeight="1" x14ac:dyDescent="0.25">
      <c r="E172" s="69"/>
    </row>
    <row r="173" spans="5:5" ht="17.25" customHeight="1" x14ac:dyDescent="0.25">
      <c r="E173" s="69"/>
    </row>
    <row r="174" spans="5:5" ht="17.25" customHeight="1" x14ac:dyDescent="0.25">
      <c r="E174" s="69"/>
    </row>
    <row r="175" spans="5:5" ht="17.25" customHeight="1" x14ac:dyDescent="0.25">
      <c r="E175" s="69"/>
    </row>
    <row r="176" spans="5:5" ht="17.25" customHeight="1" x14ac:dyDescent="0.25">
      <c r="E176" s="69"/>
    </row>
    <row r="177" spans="5:5" ht="17.25" customHeight="1" x14ac:dyDescent="0.25">
      <c r="E177" s="69"/>
    </row>
    <row r="178" spans="5:5" ht="17.25" customHeight="1" x14ac:dyDescent="0.25">
      <c r="E178" s="69"/>
    </row>
    <row r="179" spans="5:5" ht="17.25" customHeight="1" x14ac:dyDescent="0.25">
      <c r="E179" s="69"/>
    </row>
    <row r="180" spans="5:5" ht="17.25" customHeight="1" x14ac:dyDescent="0.25">
      <c r="E180" s="69"/>
    </row>
    <row r="181" spans="5:5" ht="17.25" customHeight="1" x14ac:dyDescent="0.25">
      <c r="E181" s="69"/>
    </row>
    <row r="182" spans="5:5" ht="17.25" customHeight="1" x14ac:dyDescent="0.25">
      <c r="E182" s="69"/>
    </row>
    <row r="183" spans="5:5" ht="17.25" customHeight="1" x14ac:dyDescent="0.25">
      <c r="E183" s="69"/>
    </row>
    <row r="184" spans="5:5" ht="17.25" customHeight="1" x14ac:dyDescent="0.25">
      <c r="E184" s="69"/>
    </row>
    <row r="185" spans="5:5" ht="17.25" customHeight="1" x14ac:dyDescent="0.25">
      <c r="E185" s="69"/>
    </row>
    <row r="186" spans="5:5" ht="17.25" customHeight="1" x14ac:dyDescent="0.25">
      <c r="E186" s="69"/>
    </row>
    <row r="187" spans="5:5" ht="17.25" customHeight="1" x14ac:dyDescent="0.25">
      <c r="E187" s="69"/>
    </row>
    <row r="188" spans="5:5" ht="17.25" customHeight="1" x14ac:dyDescent="0.25">
      <c r="E188" s="69"/>
    </row>
    <row r="189" spans="5:5" ht="17.25" customHeight="1" x14ac:dyDescent="0.25">
      <c r="E189" s="69"/>
    </row>
    <row r="190" spans="5:5" ht="17.25" customHeight="1" x14ac:dyDescent="0.25">
      <c r="E190" s="69"/>
    </row>
    <row r="191" spans="5:5" ht="17.25" customHeight="1" x14ac:dyDescent="0.25">
      <c r="E191" s="69"/>
    </row>
    <row r="192" spans="5:5" ht="17.25" customHeight="1" x14ac:dyDescent="0.25">
      <c r="E192" s="69"/>
    </row>
    <row r="193" spans="5:5" ht="17.25" customHeight="1" x14ac:dyDescent="0.25">
      <c r="E193" s="69"/>
    </row>
    <row r="194" spans="5:5" ht="17.25" customHeight="1" x14ac:dyDescent="0.25">
      <c r="E194" s="69"/>
    </row>
    <row r="195" spans="5:5" ht="17.25" customHeight="1" x14ac:dyDescent="0.25">
      <c r="E195" s="69"/>
    </row>
    <row r="196" spans="5:5" ht="17.25" customHeight="1" x14ac:dyDescent="0.25">
      <c r="E196" s="69"/>
    </row>
    <row r="197" spans="5:5" ht="17.25" customHeight="1" x14ac:dyDescent="0.25">
      <c r="E197" s="69"/>
    </row>
    <row r="198" spans="5:5" ht="17.25" customHeight="1" x14ac:dyDescent="0.25">
      <c r="E198" s="69"/>
    </row>
    <row r="199" spans="5:5" ht="17.25" customHeight="1" x14ac:dyDescent="0.25">
      <c r="E199" s="69"/>
    </row>
    <row r="200" spans="5:5" ht="17.25" customHeight="1" x14ac:dyDescent="0.25">
      <c r="E200" s="69"/>
    </row>
    <row r="201" spans="5:5" ht="17.25" customHeight="1" x14ac:dyDescent="0.25">
      <c r="E201" s="69"/>
    </row>
    <row r="202" spans="5:5" ht="17.25" customHeight="1" x14ac:dyDescent="0.25">
      <c r="E202" s="69"/>
    </row>
    <row r="203" spans="5:5" ht="17.25" customHeight="1" x14ac:dyDescent="0.25">
      <c r="E203" s="69"/>
    </row>
    <row r="204" spans="5:5" ht="17.25" customHeight="1" x14ac:dyDescent="0.25">
      <c r="E204" s="69"/>
    </row>
    <row r="205" spans="5:5" ht="17.25" customHeight="1" x14ac:dyDescent="0.25">
      <c r="E205" s="69"/>
    </row>
    <row r="206" spans="5:5" ht="17.25" customHeight="1" x14ac:dyDescent="0.25">
      <c r="E206" s="69"/>
    </row>
    <row r="207" spans="5:5" ht="17.25" customHeight="1" x14ac:dyDescent="0.25">
      <c r="E207" s="69"/>
    </row>
    <row r="208" spans="5:5" ht="17.25" customHeight="1" x14ac:dyDescent="0.25">
      <c r="E208" s="69"/>
    </row>
    <row r="209" spans="5:5" ht="17.25" customHeight="1" x14ac:dyDescent="0.25">
      <c r="E209" s="69"/>
    </row>
    <row r="210" spans="5:5" ht="17.25" customHeight="1" x14ac:dyDescent="0.25">
      <c r="E210" s="69"/>
    </row>
    <row r="211" spans="5:5" ht="17.25" customHeight="1" x14ac:dyDescent="0.25">
      <c r="E211" s="69"/>
    </row>
    <row r="212" spans="5:5" ht="17.25" customHeight="1" x14ac:dyDescent="0.25">
      <c r="E212" s="69"/>
    </row>
    <row r="213" spans="5:5" ht="17.25" customHeight="1" x14ac:dyDescent="0.25">
      <c r="E213" s="69"/>
    </row>
    <row r="214" spans="5:5" ht="17.25" customHeight="1" x14ac:dyDescent="0.25">
      <c r="E214" s="69"/>
    </row>
    <row r="215" spans="5:5" ht="17.25" customHeight="1" x14ac:dyDescent="0.25">
      <c r="E215" s="69"/>
    </row>
    <row r="216" spans="5:5" ht="17.25" customHeight="1" x14ac:dyDescent="0.25">
      <c r="E216" s="69"/>
    </row>
    <row r="217" spans="5:5" ht="17.25" customHeight="1" x14ac:dyDescent="0.25">
      <c r="E217" s="69"/>
    </row>
    <row r="218" spans="5:5" ht="17.25" customHeight="1" x14ac:dyDescent="0.25">
      <c r="E218" s="69"/>
    </row>
    <row r="219" spans="5:5" ht="17.25" customHeight="1" x14ac:dyDescent="0.25">
      <c r="E219" s="69"/>
    </row>
    <row r="220" spans="5:5" ht="17.25" customHeight="1" x14ac:dyDescent="0.25">
      <c r="E220" s="69"/>
    </row>
    <row r="221" spans="5:5" ht="17.25" customHeight="1" x14ac:dyDescent="0.25">
      <c r="E221" s="69"/>
    </row>
    <row r="222" spans="5:5" ht="17.25" customHeight="1" x14ac:dyDescent="0.25">
      <c r="E222" s="69"/>
    </row>
    <row r="223" spans="5:5" ht="17.25" customHeight="1" x14ac:dyDescent="0.25">
      <c r="E223" s="69"/>
    </row>
    <row r="224" spans="5:5" ht="17.25" customHeight="1" x14ac:dyDescent="0.25">
      <c r="E224" s="69"/>
    </row>
    <row r="225" spans="5:5" ht="17.25" customHeight="1" x14ac:dyDescent="0.25">
      <c r="E225" s="69"/>
    </row>
    <row r="226" spans="5:5" ht="17.25" customHeight="1" x14ac:dyDescent="0.25">
      <c r="E226" s="69"/>
    </row>
    <row r="227" spans="5:5" ht="17.25" customHeight="1" x14ac:dyDescent="0.25">
      <c r="E227" s="69"/>
    </row>
    <row r="228" spans="5:5" ht="17.25" customHeight="1" x14ac:dyDescent="0.25">
      <c r="E228" s="69"/>
    </row>
    <row r="229" spans="5:5" ht="17.25" customHeight="1" x14ac:dyDescent="0.25">
      <c r="E229" s="69"/>
    </row>
    <row r="230" spans="5:5" ht="17.25" customHeight="1" x14ac:dyDescent="0.25">
      <c r="E230" s="69"/>
    </row>
    <row r="231" spans="5:5" ht="17.25" customHeight="1" x14ac:dyDescent="0.25">
      <c r="E231" s="69"/>
    </row>
    <row r="232" spans="5:5" ht="17.25" customHeight="1" x14ac:dyDescent="0.25">
      <c r="E232" s="69"/>
    </row>
    <row r="233" spans="5:5" ht="17.25" customHeight="1" x14ac:dyDescent="0.25">
      <c r="E233" s="69"/>
    </row>
    <row r="234" spans="5:5" ht="17.25" customHeight="1" x14ac:dyDescent="0.25">
      <c r="E234" s="69"/>
    </row>
    <row r="235" spans="5:5" ht="17.25" customHeight="1" x14ac:dyDescent="0.25">
      <c r="E235" s="69"/>
    </row>
    <row r="236" spans="5:5" ht="17.25" customHeight="1" x14ac:dyDescent="0.25">
      <c r="E236" s="69"/>
    </row>
    <row r="237" spans="5:5" ht="17.25" customHeight="1" x14ac:dyDescent="0.25">
      <c r="E237" s="69"/>
    </row>
    <row r="238" spans="5:5" ht="17.25" customHeight="1" x14ac:dyDescent="0.25">
      <c r="E238" s="69"/>
    </row>
    <row r="239" spans="5:5" ht="17.25" customHeight="1" x14ac:dyDescent="0.25">
      <c r="E239" s="69"/>
    </row>
    <row r="240" spans="5:5" ht="17.25" customHeight="1" x14ac:dyDescent="0.25">
      <c r="E240" s="69"/>
    </row>
    <row r="241" spans="5:5" ht="17.25" customHeight="1" x14ac:dyDescent="0.25">
      <c r="E241" s="69"/>
    </row>
    <row r="242" spans="5:5" ht="17.25" customHeight="1" x14ac:dyDescent="0.25">
      <c r="E242" s="69"/>
    </row>
    <row r="243" spans="5:5" ht="17.25" customHeight="1" x14ac:dyDescent="0.25">
      <c r="E243" s="69"/>
    </row>
    <row r="244" spans="5:5" ht="17.25" customHeight="1" x14ac:dyDescent="0.25">
      <c r="E244" s="69"/>
    </row>
    <row r="245" spans="5:5" ht="17.25" customHeight="1" x14ac:dyDescent="0.25">
      <c r="E245" s="69"/>
    </row>
    <row r="246" spans="5:5" ht="17.25" customHeight="1" x14ac:dyDescent="0.25">
      <c r="E246" s="69"/>
    </row>
    <row r="247" spans="5:5" ht="17.25" customHeight="1" x14ac:dyDescent="0.25">
      <c r="E247" s="69"/>
    </row>
    <row r="248" spans="5:5" ht="17.25" customHeight="1" x14ac:dyDescent="0.25">
      <c r="E248" s="69"/>
    </row>
    <row r="249" spans="5:5" ht="17.25" customHeight="1" x14ac:dyDescent="0.25">
      <c r="E249" s="69"/>
    </row>
    <row r="250" spans="5:5" ht="17.25" customHeight="1" x14ac:dyDescent="0.25">
      <c r="E250" s="69"/>
    </row>
    <row r="251" spans="5:5" ht="17.25" customHeight="1" x14ac:dyDescent="0.25">
      <c r="E251" s="69"/>
    </row>
    <row r="252" spans="5:5" ht="17.25" customHeight="1" x14ac:dyDescent="0.25">
      <c r="E252" s="69"/>
    </row>
    <row r="253" spans="5:5" ht="17.25" customHeight="1" x14ac:dyDescent="0.25">
      <c r="E253" s="69"/>
    </row>
    <row r="254" spans="5:5" ht="17.25" customHeight="1" x14ac:dyDescent="0.25">
      <c r="E254" s="69"/>
    </row>
    <row r="255" spans="5:5" ht="17.25" customHeight="1" x14ac:dyDescent="0.25">
      <c r="E255" s="69"/>
    </row>
    <row r="256" spans="5:5" ht="17.25" customHeight="1" x14ac:dyDescent="0.25">
      <c r="E256" s="69"/>
    </row>
    <row r="257" spans="5:5" ht="17.25" customHeight="1" x14ac:dyDescent="0.25">
      <c r="E257" s="69"/>
    </row>
    <row r="258" spans="5:5" ht="17.25" customHeight="1" x14ac:dyDescent="0.25">
      <c r="E258" s="69"/>
    </row>
    <row r="259" spans="5:5" ht="17.25" customHeight="1" x14ac:dyDescent="0.25">
      <c r="E259" s="69"/>
    </row>
    <row r="260" spans="5:5" ht="17.25" customHeight="1" x14ac:dyDescent="0.25">
      <c r="E260" s="69"/>
    </row>
    <row r="261" spans="5:5" ht="17.25" customHeight="1" x14ac:dyDescent="0.25">
      <c r="E261" s="69"/>
    </row>
    <row r="262" spans="5:5" ht="17.25" customHeight="1" x14ac:dyDescent="0.25">
      <c r="E262" s="69"/>
    </row>
    <row r="263" spans="5:5" ht="17.25" customHeight="1" x14ac:dyDescent="0.25">
      <c r="E263" s="69"/>
    </row>
    <row r="264" spans="5:5" ht="17.25" customHeight="1" x14ac:dyDescent="0.25">
      <c r="E264" s="69"/>
    </row>
    <row r="265" spans="5:5" ht="17.25" customHeight="1" x14ac:dyDescent="0.25">
      <c r="E265" s="69"/>
    </row>
    <row r="266" spans="5:5" ht="17.25" customHeight="1" x14ac:dyDescent="0.25">
      <c r="E266" s="69"/>
    </row>
    <row r="267" spans="5:5" ht="17.25" customHeight="1" x14ac:dyDescent="0.25">
      <c r="E267" s="69"/>
    </row>
    <row r="268" spans="5:5" ht="17.25" customHeight="1" x14ac:dyDescent="0.25">
      <c r="E268" s="69"/>
    </row>
    <row r="269" spans="5:5" ht="17.25" customHeight="1" x14ac:dyDescent="0.25">
      <c r="E269" s="69"/>
    </row>
    <row r="270" spans="5:5" ht="17.25" customHeight="1" x14ac:dyDescent="0.25">
      <c r="E270" s="69"/>
    </row>
    <row r="271" spans="5:5" ht="17.25" customHeight="1" x14ac:dyDescent="0.25">
      <c r="E271" s="69"/>
    </row>
    <row r="272" spans="5:5" ht="17.25" customHeight="1" x14ac:dyDescent="0.25">
      <c r="E272" s="69"/>
    </row>
    <row r="273" spans="5:5" ht="17.25" customHeight="1" x14ac:dyDescent="0.25">
      <c r="E273" s="69"/>
    </row>
    <row r="274" spans="5:5" ht="17.25" customHeight="1" x14ac:dyDescent="0.25">
      <c r="E274" s="69"/>
    </row>
    <row r="275" spans="5:5" ht="17.25" customHeight="1" x14ac:dyDescent="0.25">
      <c r="E275" s="69"/>
    </row>
    <row r="276" spans="5:5" ht="17.25" customHeight="1" x14ac:dyDescent="0.25">
      <c r="E276" s="69"/>
    </row>
    <row r="277" spans="5:5" ht="17.25" customHeight="1" x14ac:dyDescent="0.25">
      <c r="E277" s="69"/>
    </row>
    <row r="278" spans="5:5" ht="17.25" customHeight="1" x14ac:dyDescent="0.25">
      <c r="E278" s="69"/>
    </row>
    <row r="279" spans="5:5" ht="17.25" customHeight="1" x14ac:dyDescent="0.25">
      <c r="E279" s="69"/>
    </row>
    <row r="280" spans="5:5" ht="17.25" customHeight="1" x14ac:dyDescent="0.25">
      <c r="E280" s="69"/>
    </row>
    <row r="281" spans="5:5" ht="17.25" customHeight="1" x14ac:dyDescent="0.25">
      <c r="E281" s="69"/>
    </row>
    <row r="282" spans="5:5" ht="17.25" customHeight="1" x14ac:dyDescent="0.25">
      <c r="E282" s="69"/>
    </row>
    <row r="283" spans="5:5" ht="17.25" customHeight="1" x14ac:dyDescent="0.25">
      <c r="E283" s="69"/>
    </row>
    <row r="284" spans="5:5" ht="17.25" customHeight="1" x14ac:dyDescent="0.25">
      <c r="E284" s="69"/>
    </row>
    <row r="285" spans="5:5" ht="17.25" customHeight="1" x14ac:dyDescent="0.25">
      <c r="E285" s="69"/>
    </row>
    <row r="286" spans="5:5" ht="17.25" customHeight="1" x14ac:dyDescent="0.25">
      <c r="E286" s="69"/>
    </row>
    <row r="287" spans="5:5" ht="17.25" customHeight="1" x14ac:dyDescent="0.25">
      <c r="E287" s="69"/>
    </row>
    <row r="288" spans="5:5" ht="17.25" customHeight="1" x14ac:dyDescent="0.25">
      <c r="E288" s="69"/>
    </row>
    <row r="289" spans="5:5" ht="17.25" customHeight="1" x14ac:dyDescent="0.25">
      <c r="E289" s="69"/>
    </row>
    <row r="290" spans="5:5" ht="17.25" customHeight="1" x14ac:dyDescent="0.25">
      <c r="E290" s="69"/>
    </row>
    <row r="291" spans="5:5" ht="17.25" customHeight="1" x14ac:dyDescent="0.25">
      <c r="E291" s="69"/>
    </row>
    <row r="292" spans="5:5" ht="17.25" customHeight="1" x14ac:dyDescent="0.25">
      <c r="E292" s="69"/>
    </row>
    <row r="293" spans="5:5" ht="17.25" customHeight="1" x14ac:dyDescent="0.25">
      <c r="E293" s="69"/>
    </row>
    <row r="294" spans="5:5" ht="17.25" customHeight="1" x14ac:dyDescent="0.25">
      <c r="E294" s="69"/>
    </row>
    <row r="295" spans="5:5" ht="17.25" customHeight="1" x14ac:dyDescent="0.25">
      <c r="E295" s="69"/>
    </row>
    <row r="296" spans="5:5" ht="17.25" customHeight="1" x14ac:dyDescent="0.25">
      <c r="E296" s="69"/>
    </row>
    <row r="297" spans="5:5" ht="17.25" customHeight="1" x14ac:dyDescent="0.25">
      <c r="E297" s="69"/>
    </row>
    <row r="298" spans="5:5" ht="17.25" customHeight="1" x14ac:dyDescent="0.25">
      <c r="E298" s="69"/>
    </row>
    <row r="299" spans="5:5" ht="17.25" customHeight="1" x14ac:dyDescent="0.25">
      <c r="E299" s="69"/>
    </row>
    <row r="300" spans="5:5" ht="17.25" customHeight="1" x14ac:dyDescent="0.25">
      <c r="E300" s="69"/>
    </row>
    <row r="301" spans="5:5" ht="17.25" customHeight="1" x14ac:dyDescent="0.25">
      <c r="E301" s="69"/>
    </row>
    <row r="302" spans="5:5" ht="17.25" customHeight="1" x14ac:dyDescent="0.25">
      <c r="E302" s="69"/>
    </row>
    <row r="303" spans="5:5" ht="17.25" customHeight="1" x14ac:dyDescent="0.25">
      <c r="E303" s="69"/>
    </row>
    <row r="304" spans="5:5" ht="17.25" customHeight="1" x14ac:dyDescent="0.25">
      <c r="E304" s="69"/>
    </row>
    <row r="305" spans="5:5" ht="17.25" customHeight="1" x14ac:dyDescent="0.25">
      <c r="E305" s="69"/>
    </row>
    <row r="306" spans="5:5" ht="17.25" customHeight="1" x14ac:dyDescent="0.25">
      <c r="E306" s="69"/>
    </row>
    <row r="307" spans="5:5" ht="17.25" customHeight="1" x14ac:dyDescent="0.25">
      <c r="E307" s="69"/>
    </row>
    <row r="308" spans="5:5" ht="17.25" customHeight="1" x14ac:dyDescent="0.25">
      <c r="E308" s="69"/>
    </row>
    <row r="309" spans="5:5" ht="17.25" customHeight="1" x14ac:dyDescent="0.25">
      <c r="E309" s="69"/>
    </row>
    <row r="310" spans="5:5" ht="17.25" customHeight="1" x14ac:dyDescent="0.25">
      <c r="E310" s="69"/>
    </row>
    <row r="311" spans="5:5" ht="17.25" customHeight="1" x14ac:dyDescent="0.25">
      <c r="E311" s="69"/>
    </row>
    <row r="312" spans="5:5" ht="17.25" customHeight="1" x14ac:dyDescent="0.25">
      <c r="E312" s="69"/>
    </row>
    <row r="313" spans="5:5" ht="17.25" customHeight="1" x14ac:dyDescent="0.25">
      <c r="E313" s="69"/>
    </row>
    <row r="314" spans="5:5" ht="17.25" customHeight="1" x14ac:dyDescent="0.25">
      <c r="E314" s="69"/>
    </row>
    <row r="315" spans="5:5" ht="17.25" customHeight="1" x14ac:dyDescent="0.25">
      <c r="E315" s="69"/>
    </row>
    <row r="316" spans="5:5" ht="17.25" customHeight="1" x14ac:dyDescent="0.25">
      <c r="E316" s="69"/>
    </row>
    <row r="317" spans="5:5" ht="17.25" customHeight="1" x14ac:dyDescent="0.25">
      <c r="E317" s="69"/>
    </row>
    <row r="318" spans="5:5" ht="17.25" customHeight="1" x14ac:dyDescent="0.25">
      <c r="E318" s="69"/>
    </row>
    <row r="319" spans="5:5" ht="17.25" customHeight="1" x14ac:dyDescent="0.25">
      <c r="E319" s="69"/>
    </row>
    <row r="320" spans="5:5" ht="17.25" customHeight="1" x14ac:dyDescent="0.25">
      <c r="E320" s="69"/>
    </row>
    <row r="321" spans="5:5" ht="17.25" customHeight="1" x14ac:dyDescent="0.25">
      <c r="E321" s="69"/>
    </row>
    <row r="322" spans="5:5" ht="17.25" customHeight="1" x14ac:dyDescent="0.25">
      <c r="E322" s="69"/>
    </row>
    <row r="323" spans="5:5" ht="17.25" customHeight="1" x14ac:dyDescent="0.25">
      <c r="E323" s="69"/>
    </row>
    <row r="324" spans="5:5" ht="17.25" customHeight="1" x14ac:dyDescent="0.25">
      <c r="E324" s="69"/>
    </row>
    <row r="325" spans="5:5" ht="17.25" customHeight="1" x14ac:dyDescent="0.25">
      <c r="E325" s="69"/>
    </row>
    <row r="326" spans="5:5" ht="17.25" customHeight="1" x14ac:dyDescent="0.25">
      <c r="E326" s="69"/>
    </row>
    <row r="327" spans="5:5" ht="17.25" customHeight="1" x14ac:dyDescent="0.25">
      <c r="E327" s="69"/>
    </row>
    <row r="328" spans="5:5" ht="17.25" customHeight="1" x14ac:dyDescent="0.25">
      <c r="E328" s="69"/>
    </row>
    <row r="329" spans="5:5" ht="17.25" customHeight="1" x14ac:dyDescent="0.25">
      <c r="E329" s="69"/>
    </row>
    <row r="330" spans="5:5" ht="17.25" customHeight="1" x14ac:dyDescent="0.25">
      <c r="E330" s="69"/>
    </row>
    <row r="331" spans="5:5" ht="17.25" customHeight="1" x14ac:dyDescent="0.25">
      <c r="E331" s="69"/>
    </row>
    <row r="332" spans="5:5" ht="17.25" customHeight="1" x14ac:dyDescent="0.25">
      <c r="E332" s="69"/>
    </row>
    <row r="333" spans="5:5" ht="17.25" customHeight="1" x14ac:dyDescent="0.25">
      <c r="E333" s="69"/>
    </row>
    <row r="334" spans="5:5" ht="17.25" customHeight="1" x14ac:dyDescent="0.25">
      <c r="E334" s="69"/>
    </row>
    <row r="335" spans="5:5" ht="17.25" customHeight="1" x14ac:dyDescent="0.25">
      <c r="E335" s="69"/>
    </row>
    <row r="336" spans="5:5" ht="17.25" customHeight="1" x14ac:dyDescent="0.25">
      <c r="E336" s="69"/>
    </row>
    <row r="337" spans="5:5" ht="17.25" customHeight="1" x14ac:dyDescent="0.25">
      <c r="E337" s="69"/>
    </row>
    <row r="338" spans="5:5" ht="17.25" customHeight="1" x14ac:dyDescent="0.25">
      <c r="E338" s="69"/>
    </row>
    <row r="339" spans="5:5" ht="17.25" customHeight="1" x14ac:dyDescent="0.25">
      <c r="E339" s="69"/>
    </row>
    <row r="340" spans="5:5" ht="17.25" customHeight="1" x14ac:dyDescent="0.25">
      <c r="E340" s="69"/>
    </row>
    <row r="341" spans="5:5" ht="17.25" customHeight="1" x14ac:dyDescent="0.25">
      <c r="E341" s="69"/>
    </row>
    <row r="342" spans="5:5" ht="17.25" customHeight="1" x14ac:dyDescent="0.25">
      <c r="E342" s="69"/>
    </row>
    <row r="343" spans="5:5" ht="17.25" customHeight="1" x14ac:dyDescent="0.25">
      <c r="E343" s="69"/>
    </row>
    <row r="344" spans="5:5" ht="17.25" customHeight="1" x14ac:dyDescent="0.25">
      <c r="E344" s="69"/>
    </row>
    <row r="345" spans="5:5" ht="17.25" customHeight="1" x14ac:dyDescent="0.25">
      <c r="E345" s="69"/>
    </row>
    <row r="346" spans="5:5" ht="17.25" customHeight="1" x14ac:dyDescent="0.25">
      <c r="E346" s="69"/>
    </row>
    <row r="347" spans="5:5" ht="17.25" customHeight="1" x14ac:dyDescent="0.25">
      <c r="E347" s="69"/>
    </row>
    <row r="348" spans="5:5" ht="17.25" customHeight="1" x14ac:dyDescent="0.25">
      <c r="E348" s="69"/>
    </row>
    <row r="349" spans="5:5" ht="17.25" customHeight="1" x14ac:dyDescent="0.25">
      <c r="E349" s="69"/>
    </row>
    <row r="350" spans="5:5" ht="17.25" customHeight="1" x14ac:dyDescent="0.25">
      <c r="E350" s="69"/>
    </row>
    <row r="351" spans="5:5" ht="17.25" customHeight="1" x14ac:dyDescent="0.25">
      <c r="E351" s="69"/>
    </row>
    <row r="352" spans="5:5" ht="17.25" customHeight="1" x14ac:dyDescent="0.25">
      <c r="E352" s="69"/>
    </row>
    <row r="353" spans="5:5" ht="17.25" customHeight="1" x14ac:dyDescent="0.25">
      <c r="E353" s="69"/>
    </row>
    <row r="354" spans="5:5" ht="17.25" customHeight="1" x14ac:dyDescent="0.25">
      <c r="E354" s="69"/>
    </row>
    <row r="355" spans="5:5" ht="17.25" customHeight="1" x14ac:dyDescent="0.25">
      <c r="E355" s="69"/>
    </row>
    <row r="356" spans="5:5" ht="17.25" customHeight="1" x14ac:dyDescent="0.25">
      <c r="E356" s="69"/>
    </row>
    <row r="357" spans="5:5" ht="17.25" customHeight="1" x14ac:dyDescent="0.25">
      <c r="E357" s="69"/>
    </row>
    <row r="358" spans="5:5" ht="17.25" customHeight="1" x14ac:dyDescent="0.25">
      <c r="E358" s="69"/>
    </row>
    <row r="359" spans="5:5" ht="17.25" customHeight="1" x14ac:dyDescent="0.25">
      <c r="E359" s="69"/>
    </row>
    <row r="360" spans="5:5" ht="17.25" customHeight="1" x14ac:dyDescent="0.25">
      <c r="E360" s="69"/>
    </row>
    <row r="361" spans="5:5" ht="17.25" customHeight="1" x14ac:dyDescent="0.25">
      <c r="E361" s="69"/>
    </row>
    <row r="362" spans="5:5" ht="17.25" customHeight="1" x14ac:dyDescent="0.25">
      <c r="E362" s="69"/>
    </row>
    <row r="363" spans="5:5" ht="17.25" customHeight="1" x14ac:dyDescent="0.25">
      <c r="E363" s="69"/>
    </row>
    <row r="364" spans="5:5" ht="17.25" customHeight="1" x14ac:dyDescent="0.25">
      <c r="E364" s="69"/>
    </row>
    <row r="365" spans="5:5" ht="17.25" customHeight="1" x14ac:dyDescent="0.25">
      <c r="E365" s="69"/>
    </row>
    <row r="366" spans="5:5" ht="17.25" customHeight="1" x14ac:dyDescent="0.25">
      <c r="E366" s="69"/>
    </row>
    <row r="367" spans="5:5" ht="17.25" customHeight="1" x14ac:dyDescent="0.25">
      <c r="E367" s="69"/>
    </row>
    <row r="368" spans="5:5" ht="17.25" customHeight="1" x14ac:dyDescent="0.25">
      <c r="E368" s="69"/>
    </row>
    <row r="369" spans="5:5" ht="17.25" customHeight="1" x14ac:dyDescent="0.25">
      <c r="E369" s="69"/>
    </row>
    <row r="370" spans="5:5" ht="17.25" customHeight="1" x14ac:dyDescent="0.25">
      <c r="E370" s="69"/>
    </row>
    <row r="371" spans="5:5" ht="17.25" customHeight="1" x14ac:dyDescent="0.25">
      <c r="E371" s="69"/>
    </row>
    <row r="372" spans="5:5" ht="17.25" customHeight="1" x14ac:dyDescent="0.25">
      <c r="E372" s="69"/>
    </row>
    <row r="373" spans="5:5" ht="17.25" customHeight="1" x14ac:dyDescent="0.25">
      <c r="E373" s="69"/>
    </row>
    <row r="374" spans="5:5" ht="17.25" customHeight="1" x14ac:dyDescent="0.25">
      <c r="E374" s="69"/>
    </row>
    <row r="375" spans="5:5" ht="17.25" customHeight="1" x14ac:dyDescent="0.25">
      <c r="E375" s="69"/>
    </row>
    <row r="376" spans="5:5" ht="17.25" customHeight="1" x14ac:dyDescent="0.25">
      <c r="E376" s="69"/>
    </row>
    <row r="377" spans="5:5" ht="17.25" customHeight="1" x14ac:dyDescent="0.25">
      <c r="E377" s="69"/>
    </row>
    <row r="378" spans="5:5" ht="17.25" customHeight="1" x14ac:dyDescent="0.25">
      <c r="E378" s="69"/>
    </row>
    <row r="379" spans="5:5" ht="17.25" customHeight="1" x14ac:dyDescent="0.25">
      <c r="E379" s="69"/>
    </row>
    <row r="380" spans="5:5" ht="17.25" customHeight="1" x14ac:dyDescent="0.25">
      <c r="E380" s="69"/>
    </row>
    <row r="381" spans="5:5" ht="17.25" customHeight="1" x14ac:dyDescent="0.25">
      <c r="E381" s="69"/>
    </row>
    <row r="382" spans="5:5" ht="17.25" customHeight="1" x14ac:dyDescent="0.25">
      <c r="E382" s="69"/>
    </row>
    <row r="383" spans="5:5" ht="17.25" customHeight="1" x14ac:dyDescent="0.25">
      <c r="E383" s="69"/>
    </row>
    <row r="384" spans="5:5" ht="17.25" customHeight="1" x14ac:dyDescent="0.25">
      <c r="E384" s="69"/>
    </row>
    <row r="385" spans="5:5" ht="17.25" customHeight="1" x14ac:dyDescent="0.25">
      <c r="E385" s="69"/>
    </row>
    <row r="386" spans="5:5" ht="17.25" customHeight="1" x14ac:dyDescent="0.25">
      <c r="E386" s="69"/>
    </row>
    <row r="387" spans="5:5" ht="17.25" customHeight="1" x14ac:dyDescent="0.25">
      <c r="E387" s="69"/>
    </row>
    <row r="388" spans="5:5" ht="17.25" customHeight="1" x14ac:dyDescent="0.25">
      <c r="E388" s="69"/>
    </row>
    <row r="389" spans="5:5" ht="17.25" customHeight="1" x14ac:dyDescent="0.25">
      <c r="E389" s="69"/>
    </row>
    <row r="390" spans="5:5" ht="17.25" customHeight="1" x14ac:dyDescent="0.25">
      <c r="E390" s="69"/>
    </row>
    <row r="391" spans="5:5" ht="17.25" customHeight="1" x14ac:dyDescent="0.25">
      <c r="E391" s="69"/>
    </row>
    <row r="392" spans="5:5" ht="17.25" customHeight="1" x14ac:dyDescent="0.25">
      <c r="E392" s="69"/>
    </row>
    <row r="393" spans="5:5" ht="17.25" customHeight="1" x14ac:dyDescent="0.25">
      <c r="E393" s="69"/>
    </row>
    <row r="394" spans="5:5" ht="17.25" customHeight="1" x14ac:dyDescent="0.25">
      <c r="E394" s="69"/>
    </row>
    <row r="395" spans="5:5" ht="17.25" customHeight="1" x14ac:dyDescent="0.25">
      <c r="E395" s="69"/>
    </row>
    <row r="396" spans="5:5" ht="17.25" customHeight="1" x14ac:dyDescent="0.25">
      <c r="E396" s="69"/>
    </row>
    <row r="397" spans="5:5" ht="17.25" customHeight="1" x14ac:dyDescent="0.25">
      <c r="E397" s="69"/>
    </row>
    <row r="398" spans="5:5" ht="17.25" customHeight="1" x14ac:dyDescent="0.25">
      <c r="E398" s="69"/>
    </row>
    <row r="399" spans="5:5" ht="17.25" customHeight="1" x14ac:dyDescent="0.25">
      <c r="E399" s="69"/>
    </row>
    <row r="400" spans="5:5" ht="17.25" customHeight="1" x14ac:dyDescent="0.25">
      <c r="E400" s="69"/>
    </row>
    <row r="401" spans="5:5" ht="17.25" customHeight="1" x14ac:dyDescent="0.25">
      <c r="E401" s="69"/>
    </row>
    <row r="402" spans="5:5" ht="17.25" customHeight="1" x14ac:dyDescent="0.25">
      <c r="E402" s="69"/>
    </row>
    <row r="403" spans="5:5" ht="17.25" customHeight="1" x14ac:dyDescent="0.25">
      <c r="E403" s="69"/>
    </row>
    <row r="404" spans="5:5" ht="17.25" customHeight="1" x14ac:dyDescent="0.25">
      <c r="E404" s="69"/>
    </row>
    <row r="405" spans="5:5" ht="17.25" customHeight="1" x14ac:dyDescent="0.25">
      <c r="E405" s="69"/>
    </row>
    <row r="406" spans="5:5" ht="17.25" customHeight="1" x14ac:dyDescent="0.25">
      <c r="E406" s="69"/>
    </row>
    <row r="407" spans="5:5" ht="17.25" customHeight="1" x14ac:dyDescent="0.25">
      <c r="E407" s="69"/>
    </row>
    <row r="408" spans="5:5" ht="17.25" customHeight="1" x14ac:dyDescent="0.25">
      <c r="E408" s="69"/>
    </row>
    <row r="409" spans="5:5" ht="17.25" customHeight="1" x14ac:dyDescent="0.25">
      <c r="E409" s="69"/>
    </row>
    <row r="410" spans="5:5" ht="17.25" customHeight="1" x14ac:dyDescent="0.25">
      <c r="E410" s="69"/>
    </row>
    <row r="411" spans="5:5" ht="17.25" customHeight="1" x14ac:dyDescent="0.25">
      <c r="E411" s="69"/>
    </row>
    <row r="412" spans="5:5" ht="17.25" customHeight="1" x14ac:dyDescent="0.25">
      <c r="E412" s="69"/>
    </row>
    <row r="413" spans="5:5" ht="17.25" customHeight="1" x14ac:dyDescent="0.25">
      <c r="E413" s="69"/>
    </row>
    <row r="414" spans="5:5" ht="17.25" customHeight="1" x14ac:dyDescent="0.25">
      <c r="E414" s="69"/>
    </row>
    <row r="415" spans="5:5" ht="17.25" customHeight="1" x14ac:dyDescent="0.25">
      <c r="E415" s="69"/>
    </row>
    <row r="416" spans="5:5" ht="17.25" customHeight="1" x14ac:dyDescent="0.25">
      <c r="E416" s="69"/>
    </row>
    <row r="417" spans="5:5" ht="17.25" customHeight="1" x14ac:dyDescent="0.25">
      <c r="E417" s="69"/>
    </row>
    <row r="418" spans="5:5" ht="17.25" customHeight="1" x14ac:dyDescent="0.25">
      <c r="E418" s="69"/>
    </row>
    <row r="419" spans="5:5" ht="17.25" customHeight="1" x14ac:dyDescent="0.25">
      <c r="E419" s="69"/>
    </row>
    <row r="420" spans="5:5" ht="17.25" customHeight="1" x14ac:dyDescent="0.25">
      <c r="E420" s="69"/>
    </row>
    <row r="421" spans="5:5" ht="17.25" customHeight="1" x14ac:dyDescent="0.25">
      <c r="E421" s="69"/>
    </row>
    <row r="422" spans="5:5" ht="17.25" customHeight="1" x14ac:dyDescent="0.25">
      <c r="E422" s="69"/>
    </row>
    <row r="423" spans="5:5" ht="17.25" customHeight="1" x14ac:dyDescent="0.25">
      <c r="E423" s="69"/>
    </row>
    <row r="424" spans="5:5" ht="17.25" customHeight="1" x14ac:dyDescent="0.25">
      <c r="E424" s="69"/>
    </row>
    <row r="425" spans="5:5" ht="17.25" customHeight="1" x14ac:dyDescent="0.25">
      <c r="E425" s="69"/>
    </row>
    <row r="426" spans="5:5" ht="17.25" customHeight="1" x14ac:dyDescent="0.25">
      <c r="E426" s="69"/>
    </row>
    <row r="427" spans="5:5" ht="17.25" customHeight="1" x14ac:dyDescent="0.25">
      <c r="E427" s="69"/>
    </row>
    <row r="428" spans="5:5" ht="17.25" customHeight="1" x14ac:dyDescent="0.25">
      <c r="E428" s="69"/>
    </row>
    <row r="429" spans="5:5" ht="17.25" customHeight="1" x14ac:dyDescent="0.25">
      <c r="E429" s="69"/>
    </row>
    <row r="430" spans="5:5" ht="17.25" customHeight="1" x14ac:dyDescent="0.25">
      <c r="E430" s="69"/>
    </row>
    <row r="431" spans="5:5" ht="17.25" customHeight="1" x14ac:dyDescent="0.25">
      <c r="E431" s="69"/>
    </row>
    <row r="432" spans="5:5" ht="17.25" customHeight="1" x14ac:dyDescent="0.25">
      <c r="E432" s="69"/>
    </row>
    <row r="433" spans="5:5" ht="17.25" customHeight="1" x14ac:dyDescent="0.25">
      <c r="E433" s="69"/>
    </row>
    <row r="434" spans="5:5" ht="17.25" customHeight="1" x14ac:dyDescent="0.25">
      <c r="E434" s="69"/>
    </row>
    <row r="435" spans="5:5" ht="17.25" customHeight="1" x14ac:dyDescent="0.25">
      <c r="E435" s="69"/>
    </row>
    <row r="436" spans="5:5" ht="17.25" customHeight="1" x14ac:dyDescent="0.25">
      <c r="E436" s="69"/>
    </row>
    <row r="437" spans="5:5" ht="17.25" customHeight="1" x14ac:dyDescent="0.25">
      <c r="E437" s="69"/>
    </row>
    <row r="438" spans="5:5" ht="17.25" customHeight="1" x14ac:dyDescent="0.25">
      <c r="E438" s="69"/>
    </row>
    <row r="439" spans="5:5" ht="17.25" customHeight="1" x14ac:dyDescent="0.25">
      <c r="E439" s="69"/>
    </row>
    <row r="440" spans="5:5" ht="17.25" customHeight="1" x14ac:dyDescent="0.25">
      <c r="E440" s="69"/>
    </row>
    <row r="441" spans="5:5" ht="17.25" customHeight="1" x14ac:dyDescent="0.25">
      <c r="E441" s="69"/>
    </row>
    <row r="442" spans="5:5" ht="17.25" customHeight="1" x14ac:dyDescent="0.25">
      <c r="E442" s="69"/>
    </row>
    <row r="443" spans="5:5" ht="17.25" customHeight="1" x14ac:dyDescent="0.25">
      <c r="E443" s="69"/>
    </row>
    <row r="444" spans="5:5" ht="17.25" customHeight="1" x14ac:dyDescent="0.25">
      <c r="E444" s="69"/>
    </row>
    <row r="445" spans="5:5" ht="17.25" customHeight="1" x14ac:dyDescent="0.25">
      <c r="E445" s="69"/>
    </row>
    <row r="446" spans="5:5" ht="17.25" customHeight="1" x14ac:dyDescent="0.25">
      <c r="E446" s="69"/>
    </row>
    <row r="447" spans="5:5" ht="17.25" customHeight="1" x14ac:dyDescent="0.25">
      <c r="E447" s="69"/>
    </row>
    <row r="448" spans="5:5" ht="17.25" customHeight="1" x14ac:dyDescent="0.25">
      <c r="E448" s="69"/>
    </row>
    <row r="449" spans="5:5" ht="17.25" customHeight="1" x14ac:dyDescent="0.25">
      <c r="E449" s="69"/>
    </row>
    <row r="450" spans="5:5" ht="17.25" customHeight="1" x14ac:dyDescent="0.25">
      <c r="E450" s="69"/>
    </row>
    <row r="451" spans="5:5" ht="17.25" customHeight="1" x14ac:dyDescent="0.25">
      <c r="E451" s="69"/>
    </row>
    <row r="452" spans="5:5" ht="17.25" customHeight="1" x14ac:dyDescent="0.25">
      <c r="E452" s="69"/>
    </row>
    <row r="453" spans="5:5" ht="17.25" customHeight="1" x14ac:dyDescent="0.25">
      <c r="E453" s="69"/>
    </row>
    <row r="454" spans="5:5" ht="17.25" customHeight="1" x14ac:dyDescent="0.25">
      <c r="E454" s="69"/>
    </row>
    <row r="455" spans="5:5" ht="17.25" customHeight="1" x14ac:dyDescent="0.25">
      <c r="E455" s="69"/>
    </row>
    <row r="456" spans="5:5" ht="17.25" customHeight="1" x14ac:dyDescent="0.25">
      <c r="E456" s="69"/>
    </row>
    <row r="457" spans="5:5" ht="17.25" customHeight="1" x14ac:dyDescent="0.25">
      <c r="E457" s="69"/>
    </row>
    <row r="458" spans="5:5" ht="17.25" customHeight="1" x14ac:dyDescent="0.25">
      <c r="E458" s="69"/>
    </row>
    <row r="459" spans="5:5" ht="17.25" customHeight="1" x14ac:dyDescent="0.25">
      <c r="E459" s="69"/>
    </row>
    <row r="460" spans="5:5" ht="17.25" customHeight="1" x14ac:dyDescent="0.25">
      <c r="E460" s="69"/>
    </row>
    <row r="461" spans="5:5" ht="17.25" customHeight="1" x14ac:dyDescent="0.25">
      <c r="E461" s="69"/>
    </row>
    <row r="462" spans="5:5" ht="17.25" customHeight="1" x14ac:dyDescent="0.25">
      <c r="E462" s="69"/>
    </row>
    <row r="463" spans="5:5" ht="17.25" customHeight="1" x14ac:dyDescent="0.25">
      <c r="E463" s="69"/>
    </row>
    <row r="464" spans="5:5" ht="17.25" customHeight="1" x14ac:dyDescent="0.25">
      <c r="E464" s="69"/>
    </row>
    <row r="465" spans="5:5" ht="17.25" customHeight="1" x14ac:dyDescent="0.25">
      <c r="E465" s="69"/>
    </row>
    <row r="466" spans="5:5" ht="17.25" customHeight="1" x14ac:dyDescent="0.25">
      <c r="E466" s="69"/>
    </row>
    <row r="467" spans="5:5" ht="17.25" customHeight="1" x14ac:dyDescent="0.25">
      <c r="E467" s="69"/>
    </row>
    <row r="468" spans="5:5" ht="17.25" customHeight="1" x14ac:dyDescent="0.25">
      <c r="E468" s="69"/>
    </row>
    <row r="469" spans="5:5" ht="17.25" customHeight="1" x14ac:dyDescent="0.25">
      <c r="E469" s="69"/>
    </row>
    <row r="470" spans="5:5" ht="17.25" customHeight="1" x14ac:dyDescent="0.25">
      <c r="E470" s="69"/>
    </row>
    <row r="471" spans="5:5" ht="17.25" customHeight="1" x14ac:dyDescent="0.25">
      <c r="E471" s="69"/>
    </row>
    <row r="472" spans="5:5" ht="17.25" customHeight="1" x14ac:dyDescent="0.25">
      <c r="E472" s="69"/>
    </row>
    <row r="473" spans="5:5" ht="17.25" customHeight="1" x14ac:dyDescent="0.25">
      <c r="E473" s="69"/>
    </row>
    <row r="474" spans="5:5" ht="17.25" customHeight="1" x14ac:dyDescent="0.25">
      <c r="E474" s="69"/>
    </row>
    <row r="475" spans="5:5" ht="17.25" customHeight="1" x14ac:dyDescent="0.25">
      <c r="E475" s="69"/>
    </row>
    <row r="476" spans="5:5" ht="17.25" customHeight="1" x14ac:dyDescent="0.25">
      <c r="E476" s="69"/>
    </row>
    <row r="477" spans="5:5" ht="17.25" customHeight="1" x14ac:dyDescent="0.25">
      <c r="E477" s="69"/>
    </row>
    <row r="478" spans="5:5" ht="17.25" customHeight="1" x14ac:dyDescent="0.25">
      <c r="E478" s="69"/>
    </row>
    <row r="479" spans="5:5" ht="17.25" customHeight="1" x14ac:dyDescent="0.25">
      <c r="E479" s="69"/>
    </row>
    <row r="480" spans="5:5" ht="17.25" customHeight="1" x14ac:dyDescent="0.25">
      <c r="E480" s="69"/>
    </row>
    <row r="481" spans="5:5" ht="17.25" customHeight="1" x14ac:dyDescent="0.25">
      <c r="E481" s="69"/>
    </row>
    <row r="482" spans="5:5" ht="17.25" customHeight="1" x14ac:dyDescent="0.25">
      <c r="E482" s="69"/>
    </row>
    <row r="483" spans="5:5" ht="17.25" customHeight="1" x14ac:dyDescent="0.25">
      <c r="E483" s="69"/>
    </row>
    <row r="484" spans="5:5" ht="17.25" customHeight="1" x14ac:dyDescent="0.25">
      <c r="E484" s="69"/>
    </row>
    <row r="485" spans="5:5" ht="17.25" customHeight="1" x14ac:dyDescent="0.25">
      <c r="E485" s="69"/>
    </row>
    <row r="486" spans="5:5" ht="17.25" customHeight="1" x14ac:dyDescent="0.25">
      <c r="E486" s="69"/>
    </row>
    <row r="487" spans="5:5" ht="17.25" customHeight="1" x14ac:dyDescent="0.25">
      <c r="E487" s="69"/>
    </row>
    <row r="488" spans="5:5" ht="17.25" customHeight="1" x14ac:dyDescent="0.25">
      <c r="E488" s="69"/>
    </row>
    <row r="489" spans="5:5" ht="17.25" customHeight="1" x14ac:dyDescent="0.25">
      <c r="E489" s="69"/>
    </row>
    <row r="490" spans="5:5" ht="17.25" customHeight="1" x14ac:dyDescent="0.25">
      <c r="E490" s="69"/>
    </row>
    <row r="491" spans="5:5" ht="17.25" customHeight="1" x14ac:dyDescent="0.25">
      <c r="E491" s="69"/>
    </row>
    <row r="492" spans="5:5" ht="17.25" customHeight="1" x14ac:dyDescent="0.25">
      <c r="E492" s="69"/>
    </row>
    <row r="493" spans="5:5" ht="17.25" customHeight="1" x14ac:dyDescent="0.25">
      <c r="E493" s="69"/>
    </row>
    <row r="494" spans="5:5" ht="17.25" customHeight="1" x14ac:dyDescent="0.25">
      <c r="E494" s="69"/>
    </row>
    <row r="495" spans="5:5" ht="17.25" customHeight="1" x14ac:dyDescent="0.25">
      <c r="E495" s="69"/>
    </row>
    <row r="496" spans="5:5" ht="17.25" customHeight="1" x14ac:dyDescent="0.25">
      <c r="E496" s="69"/>
    </row>
    <row r="497" spans="5:5" ht="17.25" customHeight="1" x14ac:dyDescent="0.25">
      <c r="E497" s="69"/>
    </row>
    <row r="498" spans="5:5" ht="17.25" customHeight="1" x14ac:dyDescent="0.25">
      <c r="E498" s="69"/>
    </row>
    <row r="499" spans="5:5" ht="17.25" customHeight="1" x14ac:dyDescent="0.25">
      <c r="E499" s="69"/>
    </row>
    <row r="500" spans="5:5" ht="17.25" customHeight="1" x14ac:dyDescent="0.25">
      <c r="E500" s="69"/>
    </row>
    <row r="501" spans="5:5" ht="17.25" customHeight="1" x14ac:dyDescent="0.25">
      <c r="E501" s="69"/>
    </row>
    <row r="502" spans="5:5" ht="17.25" customHeight="1" x14ac:dyDescent="0.25">
      <c r="E502" s="69"/>
    </row>
    <row r="503" spans="5:5" ht="17.25" customHeight="1" x14ac:dyDescent="0.25">
      <c r="E503" s="69"/>
    </row>
    <row r="504" spans="5:5" ht="17.25" customHeight="1" x14ac:dyDescent="0.25">
      <c r="E504" s="69"/>
    </row>
    <row r="505" spans="5:5" ht="17.25" customHeight="1" x14ac:dyDescent="0.25">
      <c r="E505" s="69"/>
    </row>
    <row r="506" spans="5:5" ht="17.25" customHeight="1" x14ac:dyDescent="0.25">
      <c r="E506" s="69"/>
    </row>
    <row r="507" spans="5:5" ht="17.25" customHeight="1" x14ac:dyDescent="0.25">
      <c r="E507" s="69"/>
    </row>
    <row r="508" spans="5:5" ht="17.25" customHeight="1" x14ac:dyDescent="0.25">
      <c r="E508" s="69"/>
    </row>
    <row r="509" spans="5:5" ht="17.25" customHeight="1" x14ac:dyDescent="0.25">
      <c r="E509" s="69"/>
    </row>
    <row r="510" spans="5:5" ht="17.25" customHeight="1" x14ac:dyDescent="0.25">
      <c r="E510" s="69"/>
    </row>
    <row r="511" spans="5:5" ht="17.25" customHeight="1" x14ac:dyDescent="0.25">
      <c r="E511" s="69"/>
    </row>
    <row r="512" spans="5:5" ht="17.25" customHeight="1" x14ac:dyDescent="0.25">
      <c r="E512" s="69"/>
    </row>
    <row r="513" spans="5:5" ht="17.25" customHeight="1" x14ac:dyDescent="0.25">
      <c r="E513" s="69"/>
    </row>
    <row r="514" spans="5:5" ht="17.25" customHeight="1" x14ac:dyDescent="0.25">
      <c r="E514" s="69"/>
    </row>
    <row r="515" spans="5:5" ht="17.25" customHeight="1" x14ac:dyDescent="0.25">
      <c r="E515" s="69"/>
    </row>
    <row r="516" spans="5:5" ht="17.25" customHeight="1" x14ac:dyDescent="0.25">
      <c r="E516" s="69"/>
    </row>
    <row r="517" spans="5:5" ht="17.25" customHeight="1" x14ac:dyDescent="0.25">
      <c r="E517" s="69"/>
    </row>
    <row r="518" spans="5:5" ht="17.25" customHeight="1" x14ac:dyDescent="0.25">
      <c r="E518" s="69"/>
    </row>
    <row r="519" spans="5:5" ht="17.25" customHeight="1" x14ac:dyDescent="0.25">
      <c r="E519" s="69"/>
    </row>
    <row r="520" spans="5:5" ht="17.25" customHeight="1" x14ac:dyDescent="0.25">
      <c r="E520" s="69"/>
    </row>
    <row r="521" spans="5:5" ht="17.25" customHeight="1" x14ac:dyDescent="0.25">
      <c r="E521" s="69"/>
    </row>
    <row r="522" spans="5:5" ht="17.25" customHeight="1" x14ac:dyDescent="0.25">
      <c r="E522" s="69"/>
    </row>
    <row r="523" spans="5:5" ht="17.25" customHeight="1" x14ac:dyDescent="0.25">
      <c r="E523" s="69"/>
    </row>
    <row r="524" spans="5:5" ht="17.25" customHeight="1" x14ac:dyDescent="0.25">
      <c r="E524" s="69"/>
    </row>
    <row r="525" spans="5:5" ht="17.25" customHeight="1" x14ac:dyDescent="0.25">
      <c r="E525" s="69"/>
    </row>
    <row r="526" spans="5:5" ht="17.25" customHeight="1" x14ac:dyDescent="0.25">
      <c r="E526" s="69"/>
    </row>
    <row r="527" spans="5:5" ht="17.25" customHeight="1" x14ac:dyDescent="0.25">
      <c r="E527" s="69"/>
    </row>
    <row r="528" spans="5:5" ht="17.25" customHeight="1" x14ac:dyDescent="0.25">
      <c r="E528" s="69"/>
    </row>
    <row r="529" spans="5:5" ht="17.25" customHeight="1" x14ac:dyDescent="0.25">
      <c r="E529" s="69"/>
    </row>
    <row r="530" spans="5:5" ht="17.25" customHeight="1" x14ac:dyDescent="0.25">
      <c r="E530" s="69"/>
    </row>
    <row r="531" spans="5:5" ht="17.25" customHeight="1" x14ac:dyDescent="0.25">
      <c r="E531" s="69"/>
    </row>
    <row r="532" spans="5:5" ht="17.25" customHeight="1" x14ac:dyDescent="0.25">
      <c r="E532" s="69"/>
    </row>
    <row r="533" spans="5:5" ht="17.25" customHeight="1" x14ac:dyDescent="0.25">
      <c r="E533" s="69"/>
    </row>
    <row r="534" spans="5:5" ht="17.25" customHeight="1" x14ac:dyDescent="0.25">
      <c r="E534" s="69"/>
    </row>
    <row r="535" spans="5:5" ht="17.25" customHeight="1" x14ac:dyDescent="0.25">
      <c r="E535" s="69"/>
    </row>
    <row r="536" spans="5:5" ht="17.25" customHeight="1" x14ac:dyDescent="0.25">
      <c r="E536" s="69"/>
    </row>
    <row r="537" spans="5:5" ht="17.25" customHeight="1" x14ac:dyDescent="0.25">
      <c r="E537" s="69"/>
    </row>
    <row r="538" spans="5:5" ht="17.25" customHeight="1" x14ac:dyDescent="0.25">
      <c r="E538" s="69"/>
    </row>
    <row r="539" spans="5:5" ht="17.25" customHeight="1" x14ac:dyDescent="0.25">
      <c r="E539" s="69"/>
    </row>
    <row r="540" spans="5:5" ht="17.25" customHeight="1" x14ac:dyDescent="0.25">
      <c r="E540" s="69"/>
    </row>
    <row r="541" spans="5:5" ht="17.25" customHeight="1" x14ac:dyDescent="0.25">
      <c r="E541" s="69"/>
    </row>
    <row r="542" spans="5:5" ht="17.25" customHeight="1" x14ac:dyDescent="0.25">
      <c r="E542" s="69"/>
    </row>
    <row r="543" spans="5:5" ht="17.25" customHeight="1" x14ac:dyDescent="0.25">
      <c r="E543" s="69"/>
    </row>
    <row r="544" spans="5:5" ht="17.25" customHeight="1" x14ac:dyDescent="0.25">
      <c r="E544" s="69"/>
    </row>
    <row r="545" spans="5:5" ht="17.25" customHeight="1" x14ac:dyDescent="0.25">
      <c r="E545" s="69"/>
    </row>
    <row r="546" spans="5:5" ht="17.25" customHeight="1" x14ac:dyDescent="0.25">
      <c r="E546" s="69"/>
    </row>
    <row r="547" spans="5:5" ht="17.25" customHeight="1" x14ac:dyDescent="0.25">
      <c r="E547" s="69"/>
    </row>
    <row r="548" spans="5:5" ht="17.25" customHeight="1" x14ac:dyDescent="0.25">
      <c r="E548" s="69"/>
    </row>
    <row r="549" spans="5:5" ht="17.25" customHeight="1" x14ac:dyDescent="0.25">
      <c r="E549" s="69"/>
    </row>
    <row r="550" spans="5:5" ht="17.25" customHeight="1" x14ac:dyDescent="0.25">
      <c r="E550" s="69"/>
    </row>
    <row r="551" spans="5:5" ht="17.25" customHeight="1" x14ac:dyDescent="0.25">
      <c r="E551" s="69"/>
    </row>
    <row r="552" spans="5:5" ht="17.25" customHeight="1" x14ac:dyDescent="0.25">
      <c r="E552" s="69"/>
    </row>
    <row r="553" spans="5:5" ht="17.25" customHeight="1" x14ac:dyDescent="0.25">
      <c r="E553" s="69"/>
    </row>
    <row r="554" spans="5:5" ht="17.25" customHeight="1" x14ac:dyDescent="0.25">
      <c r="E554" s="69"/>
    </row>
    <row r="555" spans="5:5" ht="17.25" customHeight="1" x14ac:dyDescent="0.25">
      <c r="E555" s="69"/>
    </row>
    <row r="556" spans="5:5" ht="17.25" customHeight="1" x14ac:dyDescent="0.25">
      <c r="E556" s="69"/>
    </row>
    <row r="557" spans="5:5" ht="17.25" customHeight="1" x14ac:dyDescent="0.25">
      <c r="E557" s="69"/>
    </row>
    <row r="558" spans="5:5" ht="17.25" customHeight="1" x14ac:dyDescent="0.25">
      <c r="E558" s="69"/>
    </row>
    <row r="559" spans="5:5" ht="17.25" customHeight="1" x14ac:dyDescent="0.25">
      <c r="E559" s="69"/>
    </row>
    <row r="560" spans="5:5" ht="17.25" customHeight="1" x14ac:dyDescent="0.25">
      <c r="E560" s="69"/>
    </row>
    <row r="561" spans="5:5" ht="17.25" customHeight="1" x14ac:dyDescent="0.25">
      <c r="E561" s="69"/>
    </row>
    <row r="562" spans="5:5" ht="17.25" customHeight="1" x14ac:dyDescent="0.25">
      <c r="E562" s="69"/>
    </row>
    <row r="563" spans="5:5" ht="17.25" customHeight="1" x14ac:dyDescent="0.25">
      <c r="E563" s="69"/>
    </row>
    <row r="564" spans="5:5" ht="17.25" customHeight="1" x14ac:dyDescent="0.25">
      <c r="E564" s="69"/>
    </row>
    <row r="565" spans="5:5" ht="17.25" customHeight="1" x14ac:dyDescent="0.25">
      <c r="E565" s="69"/>
    </row>
    <row r="566" spans="5:5" ht="17.25" customHeight="1" x14ac:dyDescent="0.25">
      <c r="E566" s="69"/>
    </row>
    <row r="567" spans="5:5" ht="17.25" customHeight="1" x14ac:dyDescent="0.25">
      <c r="E567" s="69"/>
    </row>
    <row r="568" spans="5:5" ht="17.25" customHeight="1" x14ac:dyDescent="0.25">
      <c r="E568" s="69"/>
    </row>
    <row r="569" spans="5:5" ht="17.25" customHeight="1" x14ac:dyDescent="0.25">
      <c r="E569" s="69"/>
    </row>
    <row r="570" spans="5:5" ht="17.25" customHeight="1" x14ac:dyDescent="0.25">
      <c r="E570" s="69"/>
    </row>
    <row r="571" spans="5:5" ht="17.25" customHeight="1" x14ac:dyDescent="0.25">
      <c r="E571" s="69"/>
    </row>
    <row r="572" spans="5:5" ht="17.25" customHeight="1" x14ac:dyDescent="0.25">
      <c r="E572" s="69"/>
    </row>
    <row r="573" spans="5:5" ht="17.25" customHeight="1" x14ac:dyDescent="0.25">
      <c r="E573" s="69"/>
    </row>
    <row r="574" spans="5:5" ht="17.25" customHeight="1" x14ac:dyDescent="0.25">
      <c r="E574" s="69"/>
    </row>
    <row r="575" spans="5:5" ht="17.25" customHeight="1" x14ac:dyDescent="0.25">
      <c r="E575" s="69"/>
    </row>
    <row r="576" spans="5:5" ht="17.25" customHeight="1" x14ac:dyDescent="0.25">
      <c r="E576" s="69"/>
    </row>
    <row r="577" spans="5:5" ht="17.25" customHeight="1" x14ac:dyDescent="0.25">
      <c r="E577" s="69"/>
    </row>
    <row r="578" spans="5:5" ht="17.25" customHeight="1" x14ac:dyDescent="0.25">
      <c r="E578" s="69"/>
    </row>
    <row r="579" spans="5:5" ht="17.25" customHeight="1" x14ac:dyDescent="0.25">
      <c r="E579" s="69"/>
    </row>
    <row r="580" spans="5:5" ht="17.25" customHeight="1" x14ac:dyDescent="0.25">
      <c r="E580" s="69"/>
    </row>
    <row r="581" spans="5:5" ht="17.25" customHeight="1" x14ac:dyDescent="0.25">
      <c r="E581" s="69"/>
    </row>
    <row r="582" spans="5:5" ht="17.25" customHeight="1" x14ac:dyDescent="0.25">
      <c r="E582" s="69"/>
    </row>
    <row r="583" spans="5:5" ht="17.25" customHeight="1" x14ac:dyDescent="0.25">
      <c r="E583" s="69"/>
    </row>
    <row r="584" spans="5:5" ht="17.25" customHeight="1" x14ac:dyDescent="0.25">
      <c r="E584" s="69"/>
    </row>
    <row r="585" spans="5:5" ht="17.25" customHeight="1" x14ac:dyDescent="0.25">
      <c r="E585" s="69"/>
    </row>
    <row r="586" spans="5:5" ht="17.25" customHeight="1" x14ac:dyDescent="0.25">
      <c r="E586" s="69"/>
    </row>
    <row r="587" spans="5:5" ht="17.25" customHeight="1" x14ac:dyDescent="0.25">
      <c r="E587" s="69"/>
    </row>
    <row r="588" spans="5:5" ht="17.25" customHeight="1" x14ac:dyDescent="0.25">
      <c r="E588" s="69"/>
    </row>
    <row r="589" spans="5:5" ht="17.25" customHeight="1" x14ac:dyDescent="0.25">
      <c r="E589" s="69"/>
    </row>
    <row r="590" spans="5:5" ht="17.25" customHeight="1" x14ac:dyDescent="0.25">
      <c r="E590" s="69"/>
    </row>
    <row r="591" spans="5:5" ht="17.25" customHeight="1" x14ac:dyDescent="0.25">
      <c r="E591" s="69"/>
    </row>
    <row r="592" spans="5:5" ht="17.25" customHeight="1" x14ac:dyDescent="0.25">
      <c r="E592" s="69"/>
    </row>
    <row r="593" spans="5:5" ht="17.25" customHeight="1" x14ac:dyDescent="0.25">
      <c r="E593" s="69"/>
    </row>
    <row r="594" spans="5:5" ht="17.25" customHeight="1" x14ac:dyDescent="0.25">
      <c r="E594" s="69"/>
    </row>
    <row r="595" spans="5:5" ht="17.25" customHeight="1" x14ac:dyDescent="0.25">
      <c r="E595" s="69"/>
    </row>
    <row r="596" spans="5:5" ht="17.25" customHeight="1" x14ac:dyDescent="0.25">
      <c r="E596" s="69"/>
    </row>
    <row r="597" spans="5:5" ht="17.25" customHeight="1" x14ac:dyDescent="0.25">
      <c r="E597" s="69"/>
    </row>
    <row r="598" spans="5:5" ht="17.25" customHeight="1" x14ac:dyDescent="0.25">
      <c r="E598" s="69"/>
    </row>
    <row r="599" spans="5:5" ht="17.25" customHeight="1" x14ac:dyDescent="0.25">
      <c r="E599" s="69"/>
    </row>
    <row r="600" spans="5:5" ht="17.25" customHeight="1" x14ac:dyDescent="0.25">
      <c r="E600" s="69"/>
    </row>
    <row r="601" spans="5:5" ht="17.25" customHeight="1" x14ac:dyDescent="0.25">
      <c r="E601" s="69"/>
    </row>
    <row r="602" spans="5:5" ht="17.25" customHeight="1" x14ac:dyDescent="0.25">
      <c r="E602" s="69"/>
    </row>
    <row r="603" spans="5:5" ht="17.25" customHeight="1" x14ac:dyDescent="0.25">
      <c r="E603" s="69"/>
    </row>
    <row r="604" spans="5:5" ht="17.25" customHeight="1" x14ac:dyDescent="0.25">
      <c r="E604" s="69"/>
    </row>
    <row r="605" spans="5:5" ht="17.25" customHeight="1" x14ac:dyDescent="0.25">
      <c r="E605" s="69"/>
    </row>
    <row r="606" spans="5:5" ht="17.25" customHeight="1" x14ac:dyDescent="0.25">
      <c r="E606" s="69"/>
    </row>
    <row r="607" spans="5:5" ht="17.25" customHeight="1" x14ac:dyDescent="0.25">
      <c r="E607" s="69"/>
    </row>
    <row r="608" spans="5:5" ht="17.25" customHeight="1" x14ac:dyDescent="0.25">
      <c r="E608" s="69"/>
    </row>
    <row r="609" spans="5:5" ht="17.25" customHeight="1" x14ac:dyDescent="0.25">
      <c r="E609" s="69"/>
    </row>
    <row r="610" spans="5:5" ht="17.25" customHeight="1" x14ac:dyDescent="0.25">
      <c r="E610" s="69"/>
    </row>
    <row r="611" spans="5:5" ht="17.25" customHeight="1" x14ac:dyDescent="0.25">
      <c r="E611" s="69"/>
    </row>
    <row r="612" spans="5:5" ht="17.25" customHeight="1" x14ac:dyDescent="0.25">
      <c r="E612" s="69"/>
    </row>
    <row r="613" spans="5:5" ht="17.25" customHeight="1" x14ac:dyDescent="0.25">
      <c r="E613" s="69"/>
    </row>
    <row r="614" spans="5:5" ht="17.25" customHeight="1" x14ac:dyDescent="0.25">
      <c r="E614" s="69"/>
    </row>
    <row r="615" spans="5:5" ht="17.25" customHeight="1" x14ac:dyDescent="0.25">
      <c r="E615" s="69"/>
    </row>
    <row r="616" spans="5:5" ht="17.25" customHeight="1" x14ac:dyDescent="0.25">
      <c r="E616" s="69"/>
    </row>
    <row r="617" spans="5:5" ht="17.25" customHeight="1" x14ac:dyDescent="0.25">
      <c r="E617" s="69"/>
    </row>
    <row r="618" spans="5:5" ht="17.25" customHeight="1" x14ac:dyDescent="0.25">
      <c r="E618" s="69"/>
    </row>
    <row r="619" spans="5:5" ht="17.25" customHeight="1" x14ac:dyDescent="0.25">
      <c r="E619" s="69"/>
    </row>
    <row r="620" spans="5:5" ht="17.25" customHeight="1" x14ac:dyDescent="0.25">
      <c r="E620" s="69"/>
    </row>
    <row r="621" spans="5:5" ht="17.25" customHeight="1" x14ac:dyDescent="0.25">
      <c r="E621" s="69"/>
    </row>
    <row r="622" spans="5:5" ht="17.25" customHeight="1" x14ac:dyDescent="0.25">
      <c r="E622" s="69"/>
    </row>
    <row r="623" spans="5:5" ht="17.25" customHeight="1" x14ac:dyDescent="0.25">
      <c r="E623" s="69"/>
    </row>
    <row r="624" spans="5:5" ht="17.25" customHeight="1" x14ac:dyDescent="0.25">
      <c r="E624" s="69"/>
    </row>
    <row r="625" spans="5:5" ht="17.25" customHeight="1" x14ac:dyDescent="0.25">
      <c r="E625" s="69"/>
    </row>
    <row r="626" spans="5:5" ht="17.25" customHeight="1" x14ac:dyDescent="0.25">
      <c r="E626" s="69"/>
    </row>
    <row r="627" spans="5:5" ht="17.25" customHeight="1" x14ac:dyDescent="0.25">
      <c r="E627" s="69"/>
    </row>
    <row r="628" spans="5:5" ht="17.25" customHeight="1" x14ac:dyDescent="0.25">
      <c r="E628" s="69"/>
    </row>
    <row r="629" spans="5:5" ht="17.25" customHeight="1" x14ac:dyDescent="0.25">
      <c r="E629" s="69"/>
    </row>
    <row r="630" spans="5:5" ht="17.25" customHeight="1" x14ac:dyDescent="0.25">
      <c r="E630" s="69"/>
    </row>
    <row r="631" spans="5:5" ht="17.25" customHeight="1" x14ac:dyDescent="0.25">
      <c r="E631" s="69"/>
    </row>
    <row r="632" spans="5:5" ht="17.25" customHeight="1" x14ac:dyDescent="0.25">
      <c r="E632" s="69"/>
    </row>
    <row r="633" spans="5:5" ht="17.25" customHeight="1" x14ac:dyDescent="0.25">
      <c r="E633" s="69"/>
    </row>
    <row r="634" spans="5:5" ht="17.25" customHeight="1" x14ac:dyDescent="0.25">
      <c r="E634" s="69"/>
    </row>
    <row r="635" spans="5:5" ht="17.25" customHeight="1" x14ac:dyDescent="0.25">
      <c r="E635" s="69"/>
    </row>
    <row r="636" spans="5:5" ht="17.25" customHeight="1" x14ac:dyDescent="0.25">
      <c r="E636" s="69"/>
    </row>
    <row r="637" spans="5:5" ht="17.25" customHeight="1" x14ac:dyDescent="0.25">
      <c r="E637" s="69"/>
    </row>
    <row r="638" spans="5:5" ht="17.25" customHeight="1" x14ac:dyDescent="0.25">
      <c r="E638" s="69"/>
    </row>
    <row r="639" spans="5:5" ht="17.25" customHeight="1" x14ac:dyDescent="0.25">
      <c r="E639" s="69"/>
    </row>
    <row r="640" spans="5:5" ht="17.25" customHeight="1" x14ac:dyDescent="0.25">
      <c r="E640" s="69"/>
    </row>
    <row r="641" spans="5:5" ht="17.25" customHeight="1" x14ac:dyDescent="0.25">
      <c r="E641" s="69"/>
    </row>
    <row r="642" spans="5:5" ht="17.25" customHeight="1" x14ac:dyDescent="0.25">
      <c r="E642" s="69"/>
    </row>
    <row r="643" spans="5:5" ht="17.25" customHeight="1" x14ac:dyDescent="0.25">
      <c r="E643" s="69"/>
    </row>
    <row r="644" spans="5:5" ht="17.25" customHeight="1" x14ac:dyDescent="0.25">
      <c r="E644" s="69"/>
    </row>
    <row r="645" spans="5:5" ht="17.25" customHeight="1" x14ac:dyDescent="0.25">
      <c r="E645" s="69"/>
    </row>
    <row r="646" spans="5:5" ht="17.25" customHeight="1" x14ac:dyDescent="0.25">
      <c r="E646" s="69"/>
    </row>
    <row r="647" spans="5:5" ht="17.25" customHeight="1" x14ac:dyDescent="0.25">
      <c r="E647" s="69"/>
    </row>
    <row r="648" spans="5:5" ht="17.25" customHeight="1" x14ac:dyDescent="0.25">
      <c r="E648" s="69"/>
    </row>
    <row r="649" spans="5:5" ht="17.25" customHeight="1" x14ac:dyDescent="0.25">
      <c r="E649" s="69"/>
    </row>
    <row r="650" spans="5:5" ht="17.25" customHeight="1" x14ac:dyDescent="0.25">
      <c r="E650" s="69"/>
    </row>
    <row r="651" spans="5:5" ht="17.25" customHeight="1" x14ac:dyDescent="0.25">
      <c r="E651" s="69"/>
    </row>
    <row r="652" spans="5:5" ht="17.25" customHeight="1" x14ac:dyDescent="0.25">
      <c r="E652" s="69"/>
    </row>
    <row r="653" spans="5:5" ht="17.25" customHeight="1" x14ac:dyDescent="0.25">
      <c r="E653" s="69"/>
    </row>
    <row r="654" spans="5:5" ht="17.25" customHeight="1" x14ac:dyDescent="0.25">
      <c r="E654" s="69"/>
    </row>
    <row r="655" spans="5:5" ht="17.25" customHeight="1" x14ac:dyDescent="0.25">
      <c r="E655" s="69"/>
    </row>
    <row r="656" spans="5:5" ht="17.25" customHeight="1" x14ac:dyDescent="0.25">
      <c r="E656" s="69"/>
    </row>
    <row r="657" spans="5:5" ht="17.25" customHeight="1" x14ac:dyDescent="0.25">
      <c r="E657" s="69"/>
    </row>
    <row r="658" spans="5:5" ht="17.25" customHeight="1" x14ac:dyDescent="0.25">
      <c r="E658" s="69"/>
    </row>
    <row r="659" spans="5:5" ht="17.25" customHeight="1" x14ac:dyDescent="0.25">
      <c r="E659" s="69"/>
    </row>
    <row r="660" spans="5:5" ht="17.25" customHeight="1" x14ac:dyDescent="0.25">
      <c r="E660" s="69"/>
    </row>
    <row r="661" spans="5:5" ht="17.25" customHeight="1" x14ac:dyDescent="0.25">
      <c r="E661" s="69"/>
    </row>
    <row r="662" spans="5:5" ht="17.25" customHeight="1" x14ac:dyDescent="0.25">
      <c r="E662" s="69"/>
    </row>
    <row r="663" spans="5:5" ht="17.25" customHeight="1" x14ac:dyDescent="0.25">
      <c r="E663" s="69"/>
    </row>
    <row r="664" spans="5:5" ht="17.25" customHeight="1" x14ac:dyDescent="0.25">
      <c r="E664" s="69"/>
    </row>
    <row r="665" spans="5:5" ht="17.25" customHeight="1" x14ac:dyDescent="0.25">
      <c r="E665" s="69"/>
    </row>
    <row r="666" spans="5:5" ht="17.25" customHeight="1" x14ac:dyDescent="0.25">
      <c r="E666" s="69"/>
    </row>
    <row r="667" spans="5:5" ht="17.25" customHeight="1" x14ac:dyDescent="0.25">
      <c r="E667" s="69"/>
    </row>
    <row r="668" spans="5:5" ht="17.25" customHeight="1" x14ac:dyDescent="0.25">
      <c r="E668" s="69"/>
    </row>
    <row r="669" spans="5:5" ht="17.25" customHeight="1" x14ac:dyDescent="0.25">
      <c r="E669" s="69"/>
    </row>
    <row r="670" spans="5:5" ht="17.25" customHeight="1" x14ac:dyDescent="0.25">
      <c r="E670" s="69"/>
    </row>
    <row r="671" spans="5:5" ht="17.25" customHeight="1" x14ac:dyDescent="0.25">
      <c r="E671" s="69"/>
    </row>
    <row r="672" spans="5:5" ht="17.25" customHeight="1" x14ac:dyDescent="0.25">
      <c r="E672" s="69"/>
    </row>
    <row r="673" spans="5:5" ht="17.25" customHeight="1" x14ac:dyDescent="0.25">
      <c r="E673" s="69"/>
    </row>
    <row r="674" spans="5:5" ht="17.25" customHeight="1" x14ac:dyDescent="0.25">
      <c r="E674" s="69"/>
    </row>
    <row r="675" spans="5:5" ht="17.25" customHeight="1" x14ac:dyDescent="0.25">
      <c r="E675" s="69"/>
    </row>
    <row r="676" spans="5:5" ht="17.25" customHeight="1" x14ac:dyDescent="0.25">
      <c r="E676" s="69"/>
    </row>
    <row r="677" spans="5:5" ht="17.25" customHeight="1" x14ac:dyDescent="0.25">
      <c r="E677" s="69"/>
    </row>
    <row r="678" spans="5:5" ht="17.25" customHeight="1" x14ac:dyDescent="0.25">
      <c r="E678" s="69"/>
    </row>
    <row r="679" spans="5:5" ht="17.25" customHeight="1" x14ac:dyDescent="0.25">
      <c r="E679" s="69"/>
    </row>
    <row r="680" spans="5:5" ht="17.25" customHeight="1" x14ac:dyDescent="0.25">
      <c r="E680" s="69"/>
    </row>
    <row r="681" spans="5:5" ht="17.25" customHeight="1" x14ac:dyDescent="0.25">
      <c r="E681" s="69"/>
    </row>
    <row r="682" spans="5:5" ht="17.25" customHeight="1" x14ac:dyDescent="0.25">
      <c r="E682" s="69"/>
    </row>
    <row r="683" spans="5:5" ht="17.25" customHeight="1" x14ac:dyDescent="0.25">
      <c r="E683" s="69"/>
    </row>
    <row r="684" spans="5:5" ht="17.25" customHeight="1" x14ac:dyDescent="0.25">
      <c r="E684" s="69"/>
    </row>
    <row r="685" spans="5:5" ht="17.25" customHeight="1" x14ac:dyDescent="0.25">
      <c r="E685" s="69"/>
    </row>
    <row r="686" spans="5:5" ht="17.25" customHeight="1" x14ac:dyDescent="0.25">
      <c r="E686" s="69"/>
    </row>
    <row r="687" spans="5:5" ht="17.25" customHeight="1" x14ac:dyDescent="0.25">
      <c r="E687" s="69"/>
    </row>
    <row r="688" spans="5:5" ht="17.25" customHeight="1" x14ac:dyDescent="0.25">
      <c r="E688" s="69"/>
    </row>
    <row r="689" spans="5:5" ht="17.25" customHeight="1" x14ac:dyDescent="0.25">
      <c r="E689" s="69"/>
    </row>
    <row r="690" spans="5:5" ht="17.25" customHeight="1" x14ac:dyDescent="0.25">
      <c r="E690" s="69"/>
    </row>
    <row r="691" spans="5:5" ht="17.25" customHeight="1" x14ac:dyDescent="0.25">
      <c r="E691" s="69"/>
    </row>
    <row r="692" spans="5:5" ht="17.25" customHeight="1" x14ac:dyDescent="0.25">
      <c r="E692" s="69"/>
    </row>
    <row r="693" spans="5:5" ht="17.25" customHeight="1" x14ac:dyDescent="0.25">
      <c r="E693" s="69"/>
    </row>
    <row r="694" spans="5:5" ht="17.25" customHeight="1" x14ac:dyDescent="0.25">
      <c r="E694" s="69"/>
    </row>
    <row r="695" spans="5:5" ht="17.25" customHeight="1" x14ac:dyDescent="0.25">
      <c r="E695" s="69"/>
    </row>
    <row r="696" spans="5:5" ht="17.25" customHeight="1" x14ac:dyDescent="0.25">
      <c r="E696" s="69"/>
    </row>
    <row r="697" spans="5:5" ht="17.25" customHeight="1" x14ac:dyDescent="0.25">
      <c r="E697" s="69"/>
    </row>
    <row r="698" spans="5:5" ht="17.25" customHeight="1" x14ac:dyDescent="0.25">
      <c r="E698" s="69"/>
    </row>
    <row r="699" spans="5:5" ht="17.25" customHeight="1" x14ac:dyDescent="0.25">
      <c r="E699" s="69"/>
    </row>
    <row r="700" spans="5:5" ht="17.25" customHeight="1" x14ac:dyDescent="0.25">
      <c r="E700" s="69"/>
    </row>
    <row r="701" spans="5:5" ht="17.25" customHeight="1" x14ac:dyDescent="0.25">
      <c r="E701" s="69"/>
    </row>
    <row r="702" spans="5:5" ht="17.25" customHeight="1" x14ac:dyDescent="0.25">
      <c r="E702" s="69"/>
    </row>
    <row r="703" spans="5:5" ht="17.25" customHeight="1" x14ac:dyDescent="0.25">
      <c r="E703" s="69"/>
    </row>
    <row r="704" spans="5:5" ht="17.25" customHeight="1" x14ac:dyDescent="0.25">
      <c r="E704" s="69"/>
    </row>
    <row r="705" spans="5:5" ht="17.25" customHeight="1" x14ac:dyDescent="0.25">
      <c r="E705" s="69"/>
    </row>
    <row r="706" spans="5:5" ht="17.25" customHeight="1" x14ac:dyDescent="0.25">
      <c r="E706" s="69"/>
    </row>
    <row r="707" spans="5:5" ht="17.25" customHeight="1" x14ac:dyDescent="0.25">
      <c r="E707" s="69"/>
    </row>
    <row r="708" spans="5:5" ht="17.25" customHeight="1" x14ac:dyDescent="0.25">
      <c r="E708" s="69"/>
    </row>
    <row r="709" spans="5:5" ht="17.25" customHeight="1" x14ac:dyDescent="0.25">
      <c r="E709" s="69"/>
    </row>
    <row r="710" spans="5:5" ht="17.25" customHeight="1" x14ac:dyDescent="0.25">
      <c r="E710" s="69"/>
    </row>
    <row r="711" spans="5:5" ht="17.25" customHeight="1" x14ac:dyDescent="0.25">
      <c r="E711" s="69"/>
    </row>
    <row r="712" spans="5:5" ht="17.25" customHeight="1" x14ac:dyDescent="0.25">
      <c r="E712" s="69"/>
    </row>
    <row r="713" spans="5:5" ht="17.25" customHeight="1" x14ac:dyDescent="0.25">
      <c r="E713" s="69"/>
    </row>
    <row r="714" spans="5:5" ht="17.25" customHeight="1" x14ac:dyDescent="0.25">
      <c r="E714" s="69"/>
    </row>
    <row r="715" spans="5:5" ht="17.25" customHeight="1" x14ac:dyDescent="0.25">
      <c r="E715" s="69"/>
    </row>
    <row r="716" spans="5:5" ht="17.25" customHeight="1" x14ac:dyDescent="0.25">
      <c r="E716" s="69"/>
    </row>
    <row r="717" spans="5:5" ht="17.25" customHeight="1" x14ac:dyDescent="0.25">
      <c r="E717" s="69"/>
    </row>
    <row r="718" spans="5:5" ht="17.25" customHeight="1" x14ac:dyDescent="0.25">
      <c r="E718" s="69"/>
    </row>
    <row r="719" spans="5:5" ht="17.25" customHeight="1" x14ac:dyDescent="0.25">
      <c r="E719" s="69"/>
    </row>
    <row r="720" spans="5:5" ht="17.25" customHeight="1" x14ac:dyDescent="0.25">
      <c r="E720" s="69"/>
    </row>
    <row r="721" spans="5:5" ht="17.25" customHeight="1" x14ac:dyDescent="0.25">
      <c r="E721" s="69"/>
    </row>
    <row r="722" spans="5:5" ht="17.25" customHeight="1" x14ac:dyDescent="0.25">
      <c r="E722" s="69"/>
    </row>
    <row r="723" spans="5:5" ht="17.25" customHeight="1" x14ac:dyDescent="0.25">
      <c r="E723" s="69"/>
    </row>
    <row r="724" spans="5:5" ht="17.25" customHeight="1" x14ac:dyDescent="0.25">
      <c r="E724" s="69"/>
    </row>
    <row r="725" spans="5:5" ht="17.25" customHeight="1" x14ac:dyDescent="0.25">
      <c r="E725" s="69"/>
    </row>
    <row r="726" spans="5:5" ht="17.25" customHeight="1" x14ac:dyDescent="0.25">
      <c r="E726" s="69"/>
    </row>
    <row r="727" spans="5:5" ht="17.25" customHeight="1" x14ac:dyDescent="0.25">
      <c r="E727" s="69"/>
    </row>
    <row r="728" spans="5:5" ht="17.25" customHeight="1" x14ac:dyDescent="0.25">
      <c r="E728" s="69"/>
    </row>
    <row r="729" spans="5:5" ht="17.25" customHeight="1" x14ac:dyDescent="0.25">
      <c r="E729" s="69"/>
    </row>
    <row r="730" spans="5:5" ht="17.25" customHeight="1" x14ac:dyDescent="0.25">
      <c r="E730" s="69"/>
    </row>
    <row r="731" spans="5:5" ht="17.25" customHeight="1" x14ac:dyDescent="0.25">
      <c r="E731" s="69"/>
    </row>
    <row r="732" spans="5:5" ht="17.25" customHeight="1" x14ac:dyDescent="0.25">
      <c r="E732" s="69"/>
    </row>
    <row r="733" spans="5:5" ht="17.25" customHeight="1" x14ac:dyDescent="0.25">
      <c r="E733" s="69"/>
    </row>
    <row r="734" spans="5:5" ht="17.25" customHeight="1" x14ac:dyDescent="0.25">
      <c r="E734" s="69"/>
    </row>
    <row r="735" spans="5:5" ht="17.25" customHeight="1" x14ac:dyDescent="0.25">
      <c r="E735" s="69"/>
    </row>
    <row r="736" spans="5:5" ht="17.25" customHeight="1" x14ac:dyDescent="0.25">
      <c r="E736" s="69"/>
    </row>
    <row r="737" spans="5:5" ht="17.25" customHeight="1" x14ac:dyDescent="0.25">
      <c r="E737" s="69"/>
    </row>
    <row r="738" spans="5:5" ht="17.25" customHeight="1" x14ac:dyDescent="0.25">
      <c r="E738" s="69"/>
    </row>
    <row r="739" spans="5:5" ht="17.25" customHeight="1" x14ac:dyDescent="0.25">
      <c r="E739" s="69"/>
    </row>
    <row r="740" spans="5:5" ht="17.25" customHeight="1" x14ac:dyDescent="0.25">
      <c r="E740" s="69"/>
    </row>
    <row r="741" spans="5:5" ht="17.25" customHeight="1" x14ac:dyDescent="0.25">
      <c r="E741" s="69"/>
    </row>
    <row r="742" spans="5:5" ht="17.25" customHeight="1" x14ac:dyDescent="0.25">
      <c r="E742" s="69"/>
    </row>
    <row r="743" spans="5:5" ht="17.25" customHeight="1" x14ac:dyDescent="0.25">
      <c r="E743" s="69"/>
    </row>
    <row r="744" spans="5:5" ht="17.25" customHeight="1" x14ac:dyDescent="0.25">
      <c r="E744" s="69"/>
    </row>
    <row r="745" spans="5:5" ht="17.25" customHeight="1" x14ac:dyDescent="0.25">
      <c r="E745" s="69"/>
    </row>
    <row r="746" spans="5:5" ht="17.25" customHeight="1" x14ac:dyDescent="0.25">
      <c r="E746" s="69"/>
    </row>
    <row r="747" spans="5:5" ht="17.25" customHeight="1" x14ac:dyDescent="0.25">
      <c r="E747" s="69"/>
    </row>
    <row r="748" spans="5:5" ht="17.25" customHeight="1" x14ac:dyDescent="0.25">
      <c r="E748" s="69"/>
    </row>
    <row r="749" spans="5:5" ht="17.25" customHeight="1" x14ac:dyDescent="0.25">
      <c r="E749" s="69"/>
    </row>
    <row r="750" spans="5:5" ht="17.25" customHeight="1" x14ac:dyDescent="0.25">
      <c r="E750" s="69"/>
    </row>
    <row r="751" spans="5:5" ht="17.25" customHeight="1" x14ac:dyDescent="0.25">
      <c r="E751" s="69"/>
    </row>
    <row r="752" spans="5:5" ht="17.25" customHeight="1" x14ac:dyDescent="0.25">
      <c r="E752" s="69"/>
    </row>
    <row r="753" spans="5:5" ht="17.25" customHeight="1" x14ac:dyDescent="0.25">
      <c r="E753" s="69"/>
    </row>
    <row r="754" spans="5:5" ht="17.25" customHeight="1" x14ac:dyDescent="0.25">
      <c r="E754" s="69"/>
    </row>
    <row r="755" spans="5:5" ht="17.25" customHeight="1" x14ac:dyDescent="0.25">
      <c r="E755" s="69"/>
    </row>
    <row r="756" spans="5:5" ht="17.25" customHeight="1" x14ac:dyDescent="0.25">
      <c r="E756" s="69"/>
    </row>
    <row r="757" spans="5:5" ht="17.25" customHeight="1" x14ac:dyDescent="0.25">
      <c r="E757" s="69"/>
    </row>
    <row r="758" spans="5:5" ht="17.25" customHeight="1" x14ac:dyDescent="0.25">
      <c r="E758" s="69"/>
    </row>
    <row r="759" spans="5:5" ht="17.25" customHeight="1" x14ac:dyDescent="0.25">
      <c r="E759" s="69"/>
    </row>
    <row r="760" spans="5:5" ht="17.25" customHeight="1" x14ac:dyDescent="0.25">
      <c r="E760" s="69"/>
    </row>
    <row r="761" spans="5:5" ht="17.25" customHeight="1" x14ac:dyDescent="0.25">
      <c r="E761" s="69"/>
    </row>
    <row r="762" spans="5:5" ht="17.25" customHeight="1" x14ac:dyDescent="0.25">
      <c r="E762" s="69"/>
    </row>
    <row r="763" spans="5:5" ht="17.25" customHeight="1" x14ac:dyDescent="0.25">
      <c r="E763" s="69"/>
    </row>
    <row r="764" spans="5:5" ht="17.25" customHeight="1" x14ac:dyDescent="0.25">
      <c r="E764" s="69"/>
    </row>
    <row r="765" spans="5:5" ht="17.25" customHeight="1" x14ac:dyDescent="0.25">
      <c r="E765" s="69"/>
    </row>
    <row r="766" spans="5:5" ht="17.25" customHeight="1" x14ac:dyDescent="0.25">
      <c r="E766" s="69"/>
    </row>
    <row r="767" spans="5:5" ht="17.25" customHeight="1" x14ac:dyDescent="0.25">
      <c r="E767" s="69"/>
    </row>
    <row r="768" spans="5:5" ht="17.25" customHeight="1" x14ac:dyDescent="0.25">
      <c r="E768" s="69"/>
    </row>
    <row r="769" spans="5:5" ht="17.25" customHeight="1" x14ac:dyDescent="0.25">
      <c r="E769" s="69"/>
    </row>
    <row r="770" spans="5:5" ht="17.25" customHeight="1" x14ac:dyDescent="0.25">
      <c r="E770" s="69"/>
    </row>
    <row r="771" spans="5:5" ht="17.25" customHeight="1" x14ac:dyDescent="0.25">
      <c r="E771" s="69"/>
    </row>
    <row r="772" spans="5:5" ht="17.25" customHeight="1" x14ac:dyDescent="0.25">
      <c r="E772" s="69"/>
    </row>
    <row r="773" spans="5:5" ht="17.25" customHeight="1" x14ac:dyDescent="0.25">
      <c r="E773" s="69"/>
    </row>
    <row r="774" spans="5:5" ht="17.25" customHeight="1" x14ac:dyDescent="0.25">
      <c r="E774" s="69"/>
    </row>
    <row r="775" spans="5:5" ht="17.25" customHeight="1" x14ac:dyDescent="0.25">
      <c r="E775" s="69"/>
    </row>
    <row r="776" spans="5:5" ht="17.25" customHeight="1" x14ac:dyDescent="0.25">
      <c r="E776" s="69"/>
    </row>
    <row r="777" spans="5:5" ht="17.25" customHeight="1" x14ac:dyDescent="0.25">
      <c r="E777" s="69"/>
    </row>
    <row r="778" spans="5:5" ht="17.25" customHeight="1" x14ac:dyDescent="0.25">
      <c r="E778" s="69"/>
    </row>
    <row r="779" spans="5:5" ht="17.25" customHeight="1" x14ac:dyDescent="0.25">
      <c r="E779" s="69"/>
    </row>
    <row r="780" spans="5:5" ht="17.25" customHeight="1" x14ac:dyDescent="0.25">
      <c r="E780" s="69"/>
    </row>
    <row r="781" spans="5:5" ht="17.25" customHeight="1" x14ac:dyDescent="0.25">
      <c r="E781" s="69"/>
    </row>
    <row r="782" spans="5:5" ht="17.25" customHeight="1" x14ac:dyDescent="0.25">
      <c r="E782" s="69"/>
    </row>
    <row r="783" spans="5:5" ht="17.25" customHeight="1" x14ac:dyDescent="0.25">
      <c r="E783" s="69"/>
    </row>
    <row r="784" spans="5:5" ht="17.25" customHeight="1" x14ac:dyDescent="0.25">
      <c r="E784" s="69"/>
    </row>
    <row r="785" spans="5:5" ht="17.25" customHeight="1" x14ac:dyDescent="0.25">
      <c r="E785" s="69"/>
    </row>
    <row r="786" spans="5:5" ht="17.25" customHeight="1" x14ac:dyDescent="0.25">
      <c r="E786" s="69"/>
    </row>
    <row r="787" spans="5:5" ht="17.25" customHeight="1" x14ac:dyDescent="0.25">
      <c r="E787" s="69"/>
    </row>
    <row r="788" spans="5:5" ht="17.25" customHeight="1" x14ac:dyDescent="0.25">
      <c r="E788" s="69"/>
    </row>
    <row r="789" spans="5:5" ht="17.25" customHeight="1" x14ac:dyDescent="0.25">
      <c r="E789" s="69"/>
    </row>
    <row r="790" spans="5:5" ht="17.25" customHeight="1" x14ac:dyDescent="0.25">
      <c r="E790" s="69"/>
    </row>
    <row r="791" spans="5:5" ht="17.25" customHeight="1" x14ac:dyDescent="0.25">
      <c r="E791" s="69"/>
    </row>
    <row r="792" spans="5:5" ht="17.25" customHeight="1" x14ac:dyDescent="0.25">
      <c r="E792" s="69"/>
    </row>
    <row r="793" spans="5:5" ht="17.25" customHeight="1" x14ac:dyDescent="0.25">
      <c r="E793" s="69"/>
    </row>
    <row r="794" spans="5:5" ht="17.25" customHeight="1" x14ac:dyDescent="0.25">
      <c r="E794" s="69"/>
    </row>
    <row r="795" spans="5:5" ht="17.25" customHeight="1" x14ac:dyDescent="0.25">
      <c r="E795" s="69"/>
    </row>
    <row r="796" spans="5:5" ht="17.25" customHeight="1" x14ac:dyDescent="0.25">
      <c r="E796" s="69"/>
    </row>
    <row r="797" spans="5:5" ht="17.25" customHeight="1" x14ac:dyDescent="0.25">
      <c r="E797" s="69"/>
    </row>
    <row r="798" spans="5:5" ht="17.25" customHeight="1" x14ac:dyDescent="0.25">
      <c r="E798" s="69"/>
    </row>
    <row r="799" spans="5:5" ht="17.25" customHeight="1" x14ac:dyDescent="0.25">
      <c r="E799" s="69"/>
    </row>
    <row r="800" spans="5:5" ht="17.25" customHeight="1" x14ac:dyDescent="0.25">
      <c r="E800" s="69"/>
    </row>
    <row r="801" spans="5:5" ht="17.25" customHeight="1" x14ac:dyDescent="0.25">
      <c r="E801" s="69"/>
    </row>
    <row r="802" spans="5:5" ht="17.25" customHeight="1" x14ac:dyDescent="0.25">
      <c r="E802" s="69"/>
    </row>
    <row r="803" spans="5:5" ht="17.25" customHeight="1" x14ac:dyDescent="0.25">
      <c r="E803" s="69"/>
    </row>
    <row r="804" spans="5:5" ht="17.25" customHeight="1" x14ac:dyDescent="0.25">
      <c r="E804" s="69"/>
    </row>
    <row r="805" spans="5:5" ht="17.25" customHeight="1" x14ac:dyDescent="0.25">
      <c r="E805" s="69"/>
    </row>
    <row r="806" spans="5:5" ht="17.25" customHeight="1" x14ac:dyDescent="0.25">
      <c r="E806" s="69"/>
    </row>
    <row r="807" spans="5:5" ht="17.25" customHeight="1" x14ac:dyDescent="0.25">
      <c r="E807" s="69"/>
    </row>
    <row r="808" spans="5:5" ht="17.25" customHeight="1" x14ac:dyDescent="0.25">
      <c r="E808" s="69"/>
    </row>
    <row r="809" spans="5:5" ht="17.25" customHeight="1" x14ac:dyDescent="0.25">
      <c r="E809" s="69"/>
    </row>
    <row r="810" spans="5:5" ht="17.25" customHeight="1" x14ac:dyDescent="0.25">
      <c r="E810" s="69"/>
    </row>
    <row r="811" spans="5:5" ht="17.25" customHeight="1" x14ac:dyDescent="0.25">
      <c r="E811" s="69"/>
    </row>
    <row r="812" spans="5:5" ht="17.25" customHeight="1" x14ac:dyDescent="0.25">
      <c r="E812" s="69"/>
    </row>
    <row r="813" spans="5:5" ht="17.25" customHeight="1" x14ac:dyDescent="0.25">
      <c r="E813" s="69"/>
    </row>
    <row r="814" spans="5:5" ht="17.25" customHeight="1" x14ac:dyDescent="0.25">
      <c r="E814" s="69"/>
    </row>
    <row r="815" spans="5:5" ht="17.25" customHeight="1" x14ac:dyDescent="0.25">
      <c r="E815" s="69"/>
    </row>
    <row r="816" spans="5:5" ht="17.25" customHeight="1" x14ac:dyDescent="0.25">
      <c r="E816" s="69"/>
    </row>
    <row r="817" spans="5:5" ht="17.25" customHeight="1" x14ac:dyDescent="0.25">
      <c r="E817" s="69"/>
    </row>
    <row r="818" spans="5:5" ht="17.25" customHeight="1" x14ac:dyDescent="0.25">
      <c r="E818" s="69"/>
    </row>
    <row r="819" spans="5:5" ht="17.25" customHeight="1" x14ac:dyDescent="0.25">
      <c r="E819" s="69"/>
    </row>
    <row r="820" spans="5:5" ht="17.25" customHeight="1" x14ac:dyDescent="0.25">
      <c r="E820" s="69"/>
    </row>
    <row r="821" spans="5:5" ht="17.25" customHeight="1" x14ac:dyDescent="0.25">
      <c r="E821" s="69"/>
    </row>
    <row r="822" spans="5:5" ht="17.25" customHeight="1" x14ac:dyDescent="0.25">
      <c r="E822" s="69"/>
    </row>
    <row r="823" spans="5:5" ht="17.25" customHeight="1" x14ac:dyDescent="0.25">
      <c r="E823" s="69"/>
    </row>
    <row r="824" spans="5:5" ht="17.25" customHeight="1" x14ac:dyDescent="0.25">
      <c r="E824" s="69"/>
    </row>
    <row r="825" spans="5:5" ht="17.25" customHeight="1" x14ac:dyDescent="0.25">
      <c r="E825" s="69"/>
    </row>
    <row r="826" spans="5:5" ht="17.25" customHeight="1" x14ac:dyDescent="0.25">
      <c r="E826" s="69"/>
    </row>
    <row r="827" spans="5:5" ht="17.25" customHeight="1" x14ac:dyDescent="0.25">
      <c r="E827" s="69"/>
    </row>
    <row r="828" spans="5:5" ht="17.25" customHeight="1" x14ac:dyDescent="0.25">
      <c r="E828" s="69"/>
    </row>
    <row r="829" spans="5:5" ht="17.25" customHeight="1" x14ac:dyDescent="0.25">
      <c r="E829" s="69"/>
    </row>
    <row r="830" spans="5:5" ht="17.25" customHeight="1" x14ac:dyDescent="0.25">
      <c r="E830" s="69"/>
    </row>
    <row r="831" spans="5:5" ht="17.25" customHeight="1" x14ac:dyDescent="0.25">
      <c r="E831" s="69"/>
    </row>
    <row r="832" spans="5:5" ht="17.25" customHeight="1" x14ac:dyDescent="0.25">
      <c r="E832" s="69"/>
    </row>
    <row r="833" spans="5:5" ht="17.25" customHeight="1" x14ac:dyDescent="0.25">
      <c r="E833" s="69"/>
    </row>
    <row r="834" spans="5:5" ht="17.25" customHeight="1" x14ac:dyDescent="0.25">
      <c r="E834" s="69"/>
    </row>
    <row r="835" spans="5:5" ht="17.25" customHeight="1" x14ac:dyDescent="0.25">
      <c r="E835" s="69"/>
    </row>
    <row r="836" spans="5:5" ht="17.25" customHeight="1" x14ac:dyDescent="0.25">
      <c r="E836" s="69"/>
    </row>
    <row r="837" spans="5:5" ht="17.25" customHeight="1" x14ac:dyDescent="0.25">
      <c r="E837" s="69"/>
    </row>
    <row r="838" spans="5:5" ht="17.25" customHeight="1" x14ac:dyDescent="0.25">
      <c r="E838" s="69"/>
    </row>
    <row r="839" spans="5:5" ht="17.25" customHeight="1" x14ac:dyDescent="0.25">
      <c r="E839" s="69"/>
    </row>
    <row r="840" spans="5:5" ht="17.25" customHeight="1" x14ac:dyDescent="0.25">
      <c r="E840" s="69"/>
    </row>
    <row r="841" spans="5:5" ht="17.25" customHeight="1" x14ac:dyDescent="0.25">
      <c r="E841" s="69"/>
    </row>
    <row r="842" spans="5:5" ht="17.25" customHeight="1" x14ac:dyDescent="0.25">
      <c r="E842" s="69"/>
    </row>
    <row r="843" spans="5:5" ht="17.25" customHeight="1" x14ac:dyDescent="0.25">
      <c r="E843" s="69"/>
    </row>
    <row r="844" spans="5:5" ht="17.25" customHeight="1" x14ac:dyDescent="0.25">
      <c r="E844" s="69"/>
    </row>
    <row r="845" spans="5:5" ht="17.25" customHeight="1" x14ac:dyDescent="0.25">
      <c r="E845" s="69"/>
    </row>
    <row r="846" spans="5:5" ht="17.25" customHeight="1" x14ac:dyDescent="0.25">
      <c r="E846" s="69"/>
    </row>
    <row r="847" spans="5:5" ht="17.25" customHeight="1" x14ac:dyDescent="0.25">
      <c r="E847" s="69"/>
    </row>
    <row r="848" spans="5:5" ht="17.25" customHeight="1" x14ac:dyDescent="0.25">
      <c r="E848" s="69"/>
    </row>
    <row r="849" spans="5:5" ht="17.25" customHeight="1" x14ac:dyDescent="0.25">
      <c r="E849" s="69"/>
    </row>
    <row r="850" spans="5:5" ht="17.25" customHeight="1" x14ac:dyDescent="0.25">
      <c r="E850" s="69"/>
    </row>
    <row r="851" spans="5:5" ht="17.25" customHeight="1" x14ac:dyDescent="0.25">
      <c r="E851" s="69"/>
    </row>
    <row r="852" spans="5:5" ht="17.25" customHeight="1" x14ac:dyDescent="0.25">
      <c r="E852" s="69"/>
    </row>
    <row r="853" spans="5:5" ht="17.25" customHeight="1" x14ac:dyDescent="0.25">
      <c r="E853" s="69"/>
    </row>
    <row r="854" spans="5:5" ht="17.25" customHeight="1" x14ac:dyDescent="0.25">
      <c r="E854" s="69"/>
    </row>
    <row r="855" spans="5:5" ht="17.25" customHeight="1" x14ac:dyDescent="0.25">
      <c r="E855" s="69"/>
    </row>
    <row r="856" spans="5:5" ht="17.25" customHeight="1" x14ac:dyDescent="0.25">
      <c r="E856" s="69"/>
    </row>
    <row r="857" spans="5:5" ht="17.25" customHeight="1" x14ac:dyDescent="0.25">
      <c r="E857" s="69"/>
    </row>
    <row r="858" spans="5:5" ht="17.25" customHeight="1" x14ac:dyDescent="0.25">
      <c r="E858" s="69"/>
    </row>
    <row r="859" spans="5:5" ht="17.25" customHeight="1" x14ac:dyDescent="0.25">
      <c r="E859" s="69"/>
    </row>
    <row r="860" spans="5:5" ht="17.25" customHeight="1" x14ac:dyDescent="0.25">
      <c r="E860" s="69"/>
    </row>
    <row r="861" spans="5:5" ht="17.25" customHeight="1" x14ac:dyDescent="0.25">
      <c r="E861" s="69"/>
    </row>
    <row r="862" spans="5:5" ht="17.25" customHeight="1" x14ac:dyDescent="0.25">
      <c r="E862" s="69"/>
    </row>
    <row r="863" spans="5:5" ht="17.25" customHeight="1" x14ac:dyDescent="0.25">
      <c r="E863" s="69"/>
    </row>
    <row r="864" spans="5:5" ht="17.25" customHeight="1" x14ac:dyDescent="0.25">
      <c r="E864" s="69"/>
    </row>
    <row r="865" spans="5:5" ht="17.25" customHeight="1" x14ac:dyDescent="0.25">
      <c r="E865" s="69"/>
    </row>
    <row r="866" spans="5:5" ht="17.25" customHeight="1" x14ac:dyDescent="0.25">
      <c r="E866" s="69"/>
    </row>
    <row r="867" spans="5:5" ht="17.25" customHeight="1" x14ac:dyDescent="0.25">
      <c r="E867" s="69"/>
    </row>
    <row r="868" spans="5:5" ht="17.25" customHeight="1" x14ac:dyDescent="0.25">
      <c r="E868" s="69"/>
    </row>
    <row r="869" spans="5:5" ht="17.25" customHeight="1" x14ac:dyDescent="0.25">
      <c r="E869" s="69"/>
    </row>
    <row r="870" spans="5:5" ht="17.25" customHeight="1" x14ac:dyDescent="0.25">
      <c r="E870" s="69"/>
    </row>
    <row r="871" spans="5:5" ht="17.25" customHeight="1" x14ac:dyDescent="0.25">
      <c r="E871" s="69"/>
    </row>
    <row r="872" spans="5:5" ht="17.25" customHeight="1" x14ac:dyDescent="0.25">
      <c r="E872" s="69"/>
    </row>
    <row r="873" spans="5:5" ht="17.25" customHeight="1" x14ac:dyDescent="0.25">
      <c r="E873" s="69"/>
    </row>
    <row r="874" spans="5:5" ht="17.25" customHeight="1" x14ac:dyDescent="0.25">
      <c r="E874" s="69"/>
    </row>
    <row r="875" spans="5:5" ht="17.25" customHeight="1" x14ac:dyDescent="0.25">
      <c r="E875" s="69"/>
    </row>
    <row r="876" spans="5:5" ht="17.25" customHeight="1" x14ac:dyDescent="0.25">
      <c r="E876" s="69"/>
    </row>
    <row r="877" spans="5:5" ht="17.25" customHeight="1" x14ac:dyDescent="0.25">
      <c r="E877" s="69"/>
    </row>
    <row r="878" spans="5:5" ht="17.25" customHeight="1" x14ac:dyDescent="0.25">
      <c r="E878" s="69"/>
    </row>
    <row r="879" spans="5:5" ht="17.25" customHeight="1" x14ac:dyDescent="0.25">
      <c r="E879" s="69"/>
    </row>
    <row r="880" spans="5:5" ht="17.25" customHeight="1" x14ac:dyDescent="0.25">
      <c r="E880" s="69"/>
    </row>
    <row r="881" spans="5:5" ht="17.25" customHeight="1" x14ac:dyDescent="0.25">
      <c r="E881" s="69"/>
    </row>
    <row r="882" spans="5:5" ht="17.25" customHeight="1" x14ac:dyDescent="0.25">
      <c r="E882" s="69"/>
    </row>
    <row r="883" spans="5:5" ht="17.25" customHeight="1" x14ac:dyDescent="0.25">
      <c r="E883" s="69"/>
    </row>
    <row r="884" spans="5:5" ht="17.25" customHeight="1" x14ac:dyDescent="0.25">
      <c r="E884" s="69"/>
    </row>
    <row r="885" spans="5:5" ht="17.25" customHeight="1" x14ac:dyDescent="0.25">
      <c r="E885" s="69"/>
    </row>
    <row r="886" spans="5:5" ht="17.25" customHeight="1" x14ac:dyDescent="0.25">
      <c r="E886" s="69"/>
    </row>
    <row r="887" spans="5:5" ht="17.25" customHeight="1" x14ac:dyDescent="0.25">
      <c r="E887" s="69"/>
    </row>
    <row r="888" spans="5:5" ht="17.25" customHeight="1" x14ac:dyDescent="0.25">
      <c r="E888" s="69"/>
    </row>
    <row r="889" spans="5:5" ht="17.25" customHeight="1" x14ac:dyDescent="0.25">
      <c r="E889" s="69"/>
    </row>
    <row r="890" spans="5:5" ht="17.25" customHeight="1" x14ac:dyDescent="0.25">
      <c r="E890" s="69"/>
    </row>
    <row r="891" spans="5:5" ht="17.25" customHeight="1" x14ac:dyDescent="0.25">
      <c r="E891" s="69"/>
    </row>
    <row r="892" spans="5:5" ht="17.25" customHeight="1" x14ac:dyDescent="0.25">
      <c r="E892" s="69"/>
    </row>
    <row r="893" spans="5:5" ht="17.25" customHeight="1" x14ac:dyDescent="0.25">
      <c r="E893" s="69"/>
    </row>
    <row r="894" spans="5:5" ht="17.25" customHeight="1" x14ac:dyDescent="0.25">
      <c r="E894" s="69"/>
    </row>
    <row r="895" spans="5:5" ht="17.25" customHeight="1" x14ac:dyDescent="0.25">
      <c r="E895" s="69"/>
    </row>
    <row r="896" spans="5:5" ht="17.25" customHeight="1" x14ac:dyDescent="0.25">
      <c r="E896" s="69"/>
    </row>
    <row r="897" spans="5:5" ht="17.25" customHeight="1" x14ac:dyDescent="0.25">
      <c r="E897" s="69"/>
    </row>
    <row r="898" spans="5:5" ht="17.25" customHeight="1" x14ac:dyDescent="0.25">
      <c r="E898" s="69"/>
    </row>
    <row r="899" spans="5:5" ht="17.25" customHeight="1" x14ac:dyDescent="0.25">
      <c r="E899" s="69"/>
    </row>
    <row r="900" spans="5:5" ht="17.25" customHeight="1" x14ac:dyDescent="0.25">
      <c r="E900" s="69"/>
    </row>
    <row r="901" spans="5:5" ht="17.25" customHeight="1" x14ac:dyDescent="0.25">
      <c r="E901" s="69"/>
    </row>
    <row r="902" spans="5:5" ht="17.25" customHeight="1" x14ac:dyDescent="0.25">
      <c r="E902" s="69"/>
    </row>
    <row r="903" spans="5:5" ht="17.25" customHeight="1" x14ac:dyDescent="0.25">
      <c r="E903" s="69"/>
    </row>
    <row r="904" spans="5:5" ht="17.25" customHeight="1" x14ac:dyDescent="0.25">
      <c r="E904" s="69"/>
    </row>
    <row r="905" spans="5:5" ht="17.25" customHeight="1" x14ac:dyDescent="0.25">
      <c r="E905" s="69"/>
    </row>
    <row r="906" spans="5:5" ht="17.25" customHeight="1" x14ac:dyDescent="0.25">
      <c r="E906" s="69"/>
    </row>
    <row r="907" spans="5:5" ht="17.25" customHeight="1" x14ac:dyDescent="0.25">
      <c r="E907" s="69"/>
    </row>
    <row r="908" spans="5:5" ht="17.25" customHeight="1" x14ac:dyDescent="0.25">
      <c r="E908" s="69"/>
    </row>
    <row r="909" spans="5:5" ht="17.25" customHeight="1" x14ac:dyDescent="0.25">
      <c r="E909" s="69"/>
    </row>
    <row r="910" spans="5:5" ht="17.25" customHeight="1" x14ac:dyDescent="0.25">
      <c r="E910" s="69"/>
    </row>
    <row r="911" spans="5:5" ht="17.25" customHeight="1" x14ac:dyDescent="0.25">
      <c r="E911" s="69"/>
    </row>
    <row r="912" spans="5:5" ht="17.25" customHeight="1" x14ac:dyDescent="0.25">
      <c r="E912" s="69"/>
    </row>
    <row r="913" spans="5:5" ht="17.25" customHeight="1" x14ac:dyDescent="0.25">
      <c r="E913" s="69"/>
    </row>
    <row r="914" spans="5:5" ht="17.25" customHeight="1" x14ac:dyDescent="0.25">
      <c r="E914" s="69"/>
    </row>
    <row r="915" spans="5:5" ht="17.25" customHeight="1" x14ac:dyDescent="0.25">
      <c r="E915" s="69"/>
    </row>
    <row r="916" spans="5:5" ht="17.25" customHeight="1" x14ac:dyDescent="0.25">
      <c r="E916" s="69"/>
    </row>
    <row r="917" spans="5:5" ht="17.25" customHeight="1" x14ac:dyDescent="0.25">
      <c r="E917" s="69"/>
    </row>
    <row r="918" spans="5:5" ht="17.25" customHeight="1" x14ac:dyDescent="0.25">
      <c r="E918" s="69"/>
    </row>
    <row r="919" spans="5:5" ht="17.25" customHeight="1" x14ac:dyDescent="0.25">
      <c r="E919" s="69"/>
    </row>
    <row r="920" spans="5:5" ht="17.25" customHeight="1" x14ac:dyDescent="0.25">
      <c r="E920" s="69"/>
    </row>
    <row r="921" spans="5:5" ht="17.25" customHeight="1" x14ac:dyDescent="0.25">
      <c r="E921" s="69"/>
    </row>
    <row r="922" spans="5:5" ht="17.25" customHeight="1" x14ac:dyDescent="0.25">
      <c r="E922" s="69"/>
    </row>
    <row r="923" spans="5:5" ht="17.25" customHeight="1" x14ac:dyDescent="0.25">
      <c r="E923" s="69"/>
    </row>
    <row r="924" spans="5:5" ht="17.25" customHeight="1" x14ac:dyDescent="0.25">
      <c r="E924" s="69"/>
    </row>
    <row r="925" spans="5:5" ht="17.25" customHeight="1" x14ac:dyDescent="0.25">
      <c r="E925" s="69"/>
    </row>
    <row r="926" spans="5:5" ht="17.25" customHeight="1" x14ac:dyDescent="0.25">
      <c r="E926" s="69"/>
    </row>
    <row r="927" spans="5:5" ht="17.25" customHeight="1" x14ac:dyDescent="0.25">
      <c r="E927" s="69"/>
    </row>
    <row r="928" spans="5:5" ht="17.25" customHeight="1" x14ac:dyDescent="0.25">
      <c r="E928" s="69"/>
    </row>
    <row r="929" spans="5:5" ht="17.25" customHeight="1" x14ac:dyDescent="0.25">
      <c r="E929" s="69"/>
    </row>
    <row r="930" spans="5:5" ht="17.25" customHeight="1" x14ac:dyDescent="0.25">
      <c r="E930" s="69"/>
    </row>
    <row r="931" spans="5:5" ht="17.25" customHeight="1" x14ac:dyDescent="0.25">
      <c r="E931" s="69"/>
    </row>
    <row r="932" spans="5:5" ht="17.25" customHeight="1" x14ac:dyDescent="0.25">
      <c r="E932" s="69"/>
    </row>
    <row r="933" spans="5:5" ht="17.25" customHeight="1" x14ac:dyDescent="0.25">
      <c r="E933" s="69"/>
    </row>
    <row r="934" spans="5:5" ht="17.25" customHeight="1" x14ac:dyDescent="0.25">
      <c r="E934" s="69"/>
    </row>
    <row r="935" spans="5:5" ht="17.25" customHeight="1" x14ac:dyDescent="0.25">
      <c r="E935" s="69"/>
    </row>
    <row r="936" spans="5:5" ht="17.25" customHeight="1" x14ac:dyDescent="0.25">
      <c r="E936" s="69"/>
    </row>
    <row r="937" spans="5:5" ht="17.25" customHeight="1" x14ac:dyDescent="0.25">
      <c r="E937" s="69"/>
    </row>
    <row r="938" spans="5:5" ht="17.25" customHeight="1" x14ac:dyDescent="0.25">
      <c r="E938" s="69"/>
    </row>
    <row r="939" spans="5:5" ht="17.25" customHeight="1" x14ac:dyDescent="0.25">
      <c r="E939" s="69"/>
    </row>
    <row r="940" spans="5:5" ht="17.25" customHeight="1" x14ac:dyDescent="0.25">
      <c r="E940" s="69"/>
    </row>
    <row r="941" spans="5:5" ht="17.25" customHeight="1" x14ac:dyDescent="0.25">
      <c r="E941" s="69"/>
    </row>
    <row r="942" spans="5:5" ht="17.25" customHeight="1" x14ac:dyDescent="0.25">
      <c r="E942" s="69"/>
    </row>
    <row r="943" spans="5:5" ht="17.25" customHeight="1" x14ac:dyDescent="0.25">
      <c r="E943" s="69"/>
    </row>
    <row r="944" spans="5:5" ht="17.25" customHeight="1" x14ac:dyDescent="0.25">
      <c r="E944" s="69"/>
    </row>
    <row r="945" spans="5:5" ht="17.25" customHeight="1" x14ac:dyDescent="0.25">
      <c r="E945" s="69"/>
    </row>
    <row r="946" spans="5:5" ht="17.25" customHeight="1" x14ac:dyDescent="0.25">
      <c r="E946" s="69"/>
    </row>
    <row r="947" spans="5:5" ht="17.25" customHeight="1" x14ac:dyDescent="0.25">
      <c r="E947" s="69"/>
    </row>
    <row r="948" spans="5:5" ht="17.25" customHeight="1" x14ac:dyDescent="0.25">
      <c r="E948" s="69"/>
    </row>
    <row r="949" spans="5:5" ht="17.25" customHeight="1" x14ac:dyDescent="0.25">
      <c r="E949" s="69"/>
    </row>
    <row r="950" spans="5:5" ht="17.25" customHeight="1" x14ac:dyDescent="0.25">
      <c r="E950" s="69"/>
    </row>
    <row r="951" spans="5:5" ht="17.25" customHeight="1" x14ac:dyDescent="0.25">
      <c r="E951" s="69"/>
    </row>
    <row r="952" spans="5:5" ht="17.25" customHeight="1" x14ac:dyDescent="0.25">
      <c r="E952" s="69"/>
    </row>
    <row r="953" spans="5:5" ht="17.25" customHeight="1" x14ac:dyDescent="0.25">
      <c r="E953" s="69"/>
    </row>
    <row r="954" spans="5:5" ht="17.25" customHeight="1" x14ac:dyDescent="0.25">
      <c r="E954" s="69"/>
    </row>
    <row r="955" spans="5:5" ht="17.25" customHeight="1" x14ac:dyDescent="0.25">
      <c r="E955" s="69"/>
    </row>
    <row r="956" spans="5:5" ht="17.25" customHeight="1" x14ac:dyDescent="0.25">
      <c r="E956" s="69"/>
    </row>
    <row r="957" spans="5:5" ht="17.25" customHeight="1" x14ac:dyDescent="0.25">
      <c r="E957" s="69"/>
    </row>
    <row r="958" spans="5:5" ht="17.25" customHeight="1" x14ac:dyDescent="0.25">
      <c r="E958" s="69"/>
    </row>
    <row r="959" spans="5:5" ht="17.25" customHeight="1" x14ac:dyDescent="0.25">
      <c r="E959" s="69"/>
    </row>
    <row r="960" spans="5:5" ht="17.25" customHeight="1" x14ac:dyDescent="0.25">
      <c r="E960" s="69"/>
    </row>
    <row r="961" spans="5:5" ht="17.25" customHeight="1" x14ac:dyDescent="0.25">
      <c r="E961" s="69"/>
    </row>
    <row r="962" spans="5:5" ht="17.25" customHeight="1" x14ac:dyDescent="0.25">
      <c r="E962" s="69"/>
    </row>
    <row r="963" spans="5:5" ht="17.25" customHeight="1" x14ac:dyDescent="0.25">
      <c r="E963" s="69"/>
    </row>
    <row r="964" spans="5:5" ht="17.25" customHeight="1" x14ac:dyDescent="0.25">
      <c r="E964" s="69"/>
    </row>
    <row r="965" spans="5:5" ht="17.25" customHeight="1" x14ac:dyDescent="0.25">
      <c r="E965" s="69"/>
    </row>
    <row r="966" spans="5:5" ht="17.25" customHeight="1" x14ac:dyDescent="0.25">
      <c r="E966" s="69"/>
    </row>
    <row r="967" spans="5:5" ht="17.25" customHeight="1" x14ac:dyDescent="0.25">
      <c r="E967" s="69"/>
    </row>
    <row r="968" spans="5:5" ht="17.25" customHeight="1" x14ac:dyDescent="0.25">
      <c r="E968" s="69"/>
    </row>
    <row r="969" spans="5:5" ht="17.25" customHeight="1" x14ac:dyDescent="0.25">
      <c r="E969" s="69"/>
    </row>
    <row r="970" spans="5:5" ht="17.25" customHeight="1" x14ac:dyDescent="0.25">
      <c r="E970" s="69"/>
    </row>
    <row r="971" spans="5:5" ht="17.25" customHeight="1" x14ac:dyDescent="0.25">
      <c r="E971" s="69"/>
    </row>
    <row r="972" spans="5:5" ht="17.25" customHeight="1" x14ac:dyDescent="0.25">
      <c r="E972" s="69"/>
    </row>
    <row r="973" spans="5:5" ht="17.25" customHeight="1" x14ac:dyDescent="0.25">
      <c r="E973" s="69"/>
    </row>
    <row r="974" spans="5:5" ht="17.25" customHeight="1" x14ac:dyDescent="0.25">
      <c r="E974" s="69"/>
    </row>
    <row r="975" spans="5:5" ht="17.25" customHeight="1" x14ac:dyDescent="0.25">
      <c r="E975" s="69"/>
    </row>
    <row r="976" spans="5:5" ht="17.25" customHeight="1" x14ac:dyDescent="0.25">
      <c r="E976" s="69"/>
    </row>
    <row r="977" spans="5:5" ht="17.25" customHeight="1" x14ac:dyDescent="0.25">
      <c r="E977" s="69"/>
    </row>
    <row r="978" spans="5:5" ht="17.25" customHeight="1" x14ac:dyDescent="0.25">
      <c r="E978" s="69"/>
    </row>
    <row r="979" spans="5:5" ht="17.25" customHeight="1" x14ac:dyDescent="0.25">
      <c r="E979" s="69"/>
    </row>
    <row r="980" spans="5:5" ht="17.25" customHeight="1" x14ac:dyDescent="0.25">
      <c r="E980" s="69"/>
    </row>
    <row r="981" spans="5:5" ht="17.25" customHeight="1" x14ac:dyDescent="0.25">
      <c r="E981" s="69"/>
    </row>
    <row r="982" spans="5:5" ht="17.25" customHeight="1" x14ac:dyDescent="0.25">
      <c r="E982" s="69"/>
    </row>
    <row r="983" spans="5:5" ht="17.25" customHeight="1" x14ac:dyDescent="0.25">
      <c r="E983" s="69"/>
    </row>
    <row r="984" spans="5:5" ht="17.25" customHeight="1" x14ac:dyDescent="0.25">
      <c r="E984" s="69"/>
    </row>
    <row r="985" spans="5:5" ht="17.25" customHeight="1" x14ac:dyDescent="0.25">
      <c r="E985" s="69"/>
    </row>
    <row r="986" spans="5:5" ht="17.25" customHeight="1" x14ac:dyDescent="0.25">
      <c r="E986" s="69"/>
    </row>
    <row r="987" spans="5:5" ht="17.25" customHeight="1" x14ac:dyDescent="0.25">
      <c r="E987" s="69"/>
    </row>
    <row r="988" spans="5:5" ht="17.25" customHeight="1" x14ac:dyDescent="0.25">
      <c r="E988" s="69"/>
    </row>
    <row r="989" spans="5:5" ht="17.25" customHeight="1" x14ac:dyDescent="0.25">
      <c r="E989" s="69"/>
    </row>
  </sheetData>
  <mergeCells count="2">
    <mergeCell ref="F1:H1"/>
    <mergeCell ref="A1:E1"/>
  </mergeCells>
  <conditionalFormatting sqref="A2:B2">
    <cfRule type="duplicateValues" dxfId="2" priority="3"/>
  </conditionalFormatting>
  <conditionalFormatting sqref="A2">
    <cfRule type="duplicateValues" dxfId="1" priority="2"/>
  </conditionalFormatting>
  <conditionalFormatting sqref="A2">
    <cfRule type="duplicateValues" dxfId="0" priority="1"/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admin_boundaries</vt:lpstr>
      <vt:lpstr>region_1</vt:lpstr>
      <vt:lpstr>region_car</vt:lpstr>
      <vt:lpstr>region_2</vt:lpstr>
      <vt:lpstr>region_3</vt:lpstr>
      <vt:lpstr>region_4a</vt:lpstr>
      <vt:lpstr>region_4b</vt:lpstr>
      <vt:lpstr>region_5</vt:lpstr>
      <vt:lpstr>region_6</vt:lpstr>
      <vt:lpstr>region_7</vt:lpstr>
      <vt:lpstr>region_8</vt:lpstr>
      <vt:lpstr>region_9</vt:lpstr>
      <vt:lpstr>region_10</vt:lpstr>
      <vt:lpstr>region_11</vt:lpstr>
      <vt:lpstr>region_12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marieke van brussel</dc:creator>
  <cp:lastModifiedBy>marieke van brussel</cp:lastModifiedBy>
  <dcterms:created xsi:type="dcterms:W3CDTF">2021-08-14T12:28:01Z</dcterms:created>
  <dcterms:modified xsi:type="dcterms:W3CDTF">2021-08-31T15:45:55Z</dcterms:modified>
</cp:coreProperties>
</file>