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feliciano\Documents\"/>
    </mc:Choice>
  </mc:AlternateContent>
  <bookViews>
    <workbookView xWindow="0" yWindow="0" windowWidth="27230" windowHeight="14220" tabRatio="500" activeTab="1"/>
  </bookViews>
  <sheets>
    <sheet name="FP32" sheetId="3" r:id="rId1"/>
    <sheet name="FP16" sheetId="5" r:id="rId2"/>
    <sheet name="Specs" sheetId="4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9" i="5" l="1"/>
  <c r="I338" i="5"/>
  <c r="I337" i="5"/>
  <c r="I336" i="5"/>
  <c r="I335" i="5"/>
  <c r="J339" i="5"/>
  <c r="I334" i="5"/>
  <c r="J338" i="5"/>
  <c r="I333" i="5"/>
  <c r="J337" i="5"/>
  <c r="I332" i="5"/>
  <c r="J336" i="5"/>
  <c r="I331" i="5"/>
  <c r="J335" i="5"/>
  <c r="I330" i="5"/>
  <c r="J334" i="5"/>
  <c r="I329" i="5"/>
  <c r="J333" i="5"/>
  <c r="I328" i="5"/>
  <c r="J332" i="5"/>
  <c r="I327" i="5"/>
  <c r="J331" i="5"/>
  <c r="I326" i="5"/>
  <c r="J330" i="5"/>
  <c r="I325" i="5"/>
  <c r="J329" i="5"/>
  <c r="I324" i="5"/>
  <c r="J328" i="5"/>
  <c r="I323" i="5"/>
  <c r="J327" i="5"/>
  <c r="I322" i="5"/>
  <c r="J326" i="5"/>
  <c r="I321" i="5"/>
  <c r="J325" i="5"/>
  <c r="J324" i="5"/>
  <c r="J323" i="5"/>
  <c r="J322" i="5"/>
  <c r="I317" i="5"/>
  <c r="J321" i="5"/>
  <c r="I316" i="5"/>
  <c r="I315" i="5"/>
  <c r="I314" i="5"/>
  <c r="I313" i="5"/>
  <c r="J317" i="5"/>
  <c r="I312" i="5"/>
  <c r="J316" i="5"/>
  <c r="I311" i="5"/>
  <c r="J315" i="5"/>
  <c r="I310" i="5"/>
  <c r="J314" i="5"/>
  <c r="I309" i="5"/>
  <c r="J313" i="5"/>
  <c r="I308" i="5"/>
  <c r="J312" i="5"/>
  <c r="I307" i="5"/>
  <c r="J311" i="5"/>
  <c r="I306" i="5"/>
  <c r="J310" i="5"/>
  <c r="I305" i="5"/>
  <c r="J309" i="5"/>
  <c r="I304" i="5"/>
  <c r="J308" i="5"/>
  <c r="I303" i="5"/>
  <c r="J307" i="5"/>
  <c r="I302" i="5"/>
  <c r="J306" i="5"/>
  <c r="I301" i="5"/>
  <c r="J305" i="5"/>
  <c r="I300" i="5"/>
  <c r="J304" i="5"/>
  <c r="I299" i="5"/>
  <c r="J303" i="5"/>
  <c r="I298" i="5"/>
  <c r="J302" i="5"/>
  <c r="I297" i="5"/>
  <c r="J301" i="5"/>
  <c r="I296" i="5"/>
  <c r="J300" i="5"/>
  <c r="J299" i="5"/>
  <c r="J298" i="5"/>
  <c r="J297" i="5"/>
  <c r="J296" i="5"/>
  <c r="I291" i="5"/>
  <c r="I290" i="5"/>
  <c r="I289" i="5"/>
  <c r="I288" i="5"/>
  <c r="I287" i="5"/>
  <c r="J291" i="5"/>
  <c r="I286" i="5"/>
  <c r="J290" i="5"/>
  <c r="I285" i="5"/>
  <c r="J289" i="5"/>
  <c r="I284" i="5"/>
  <c r="J288" i="5"/>
  <c r="I283" i="5"/>
  <c r="J287" i="5"/>
  <c r="I282" i="5"/>
  <c r="J286" i="5"/>
  <c r="I281" i="5"/>
  <c r="J285" i="5"/>
  <c r="I280" i="5"/>
  <c r="J284" i="5"/>
  <c r="J283" i="5"/>
  <c r="J282" i="5"/>
  <c r="J281" i="5"/>
  <c r="J280" i="5"/>
  <c r="R268" i="5"/>
  <c r="S268" i="5"/>
  <c r="W268" i="5"/>
  <c r="V268" i="5"/>
  <c r="U268" i="5"/>
  <c r="T268" i="5"/>
  <c r="R267" i="5"/>
  <c r="S267" i="5"/>
  <c r="W267" i="5"/>
  <c r="V267" i="5"/>
  <c r="U267" i="5"/>
  <c r="T267" i="5"/>
  <c r="R266" i="5"/>
  <c r="S266" i="5"/>
  <c r="W266" i="5"/>
  <c r="V266" i="5"/>
  <c r="U266" i="5"/>
  <c r="T266" i="5"/>
  <c r="R265" i="5"/>
  <c r="S265" i="5"/>
  <c r="W265" i="5"/>
  <c r="V265" i="5"/>
  <c r="U265" i="5"/>
  <c r="T265" i="5"/>
  <c r="R264" i="5"/>
  <c r="S264" i="5"/>
  <c r="W264" i="5"/>
  <c r="V264" i="5"/>
  <c r="U264" i="5"/>
  <c r="T264" i="5"/>
  <c r="R263" i="5"/>
  <c r="S263" i="5"/>
  <c r="W263" i="5"/>
  <c r="V263" i="5"/>
  <c r="U263" i="5"/>
  <c r="T263" i="5"/>
  <c r="R262" i="5"/>
  <c r="S262" i="5"/>
  <c r="W262" i="5"/>
  <c r="V262" i="5"/>
  <c r="U262" i="5"/>
  <c r="T262" i="5"/>
  <c r="R261" i="5"/>
  <c r="S261" i="5"/>
  <c r="W261" i="5"/>
  <c r="V261" i="5"/>
  <c r="U261" i="5"/>
  <c r="T261" i="5"/>
  <c r="R260" i="5"/>
  <c r="S260" i="5"/>
  <c r="W260" i="5"/>
  <c r="V260" i="5"/>
  <c r="U260" i="5"/>
  <c r="T260" i="5"/>
  <c r="R259" i="5"/>
  <c r="S259" i="5"/>
  <c r="W259" i="5"/>
  <c r="V259" i="5"/>
  <c r="U259" i="5"/>
  <c r="T259" i="5"/>
  <c r="R258" i="5"/>
  <c r="S258" i="5"/>
  <c r="W258" i="5"/>
  <c r="V258" i="5"/>
  <c r="U258" i="5"/>
  <c r="T258" i="5"/>
  <c r="R257" i="5"/>
  <c r="S257" i="5"/>
  <c r="W257" i="5"/>
  <c r="V257" i="5"/>
  <c r="U257" i="5"/>
  <c r="T257" i="5"/>
  <c r="R256" i="5"/>
  <c r="S256" i="5"/>
  <c r="W256" i="5"/>
  <c r="V256" i="5"/>
  <c r="U256" i="5"/>
  <c r="T256" i="5"/>
  <c r="R255" i="5"/>
  <c r="S255" i="5"/>
  <c r="W255" i="5"/>
  <c r="V255" i="5"/>
  <c r="U255" i="5"/>
  <c r="T255" i="5"/>
  <c r="R254" i="5"/>
  <c r="S254" i="5"/>
  <c r="W254" i="5"/>
  <c r="V254" i="5"/>
  <c r="U254" i="5"/>
  <c r="T254" i="5"/>
  <c r="R253" i="5"/>
  <c r="S253" i="5"/>
  <c r="W253" i="5"/>
  <c r="V253" i="5"/>
  <c r="U253" i="5"/>
  <c r="T253" i="5"/>
  <c r="R252" i="5"/>
  <c r="S252" i="5"/>
  <c r="W252" i="5"/>
  <c r="V252" i="5"/>
  <c r="U252" i="5"/>
  <c r="T252" i="5"/>
  <c r="R251" i="5"/>
  <c r="S251" i="5"/>
  <c r="W251" i="5"/>
  <c r="V251" i="5"/>
  <c r="U251" i="5"/>
  <c r="T251" i="5"/>
  <c r="R250" i="5"/>
  <c r="S250" i="5"/>
  <c r="W250" i="5"/>
  <c r="V250" i="5"/>
  <c r="U250" i="5"/>
  <c r="T250" i="5"/>
  <c r="R249" i="5"/>
  <c r="S249" i="5"/>
  <c r="W249" i="5"/>
  <c r="V249" i="5"/>
  <c r="U249" i="5"/>
  <c r="T249" i="5"/>
  <c r="R248" i="5"/>
  <c r="S248" i="5"/>
  <c r="W248" i="5"/>
  <c r="V248" i="5"/>
  <c r="U248" i="5"/>
  <c r="T248" i="5"/>
  <c r="R247" i="5"/>
  <c r="S247" i="5"/>
  <c r="W247" i="5"/>
  <c r="V247" i="5"/>
  <c r="U247" i="5"/>
  <c r="T247" i="5"/>
  <c r="R246" i="5"/>
  <c r="S246" i="5"/>
  <c r="W246" i="5"/>
  <c r="V246" i="5"/>
  <c r="U246" i="5"/>
  <c r="T246" i="5"/>
  <c r="R245" i="5"/>
  <c r="S245" i="5"/>
  <c r="W245" i="5"/>
  <c r="V245" i="5"/>
  <c r="U245" i="5"/>
  <c r="T245" i="5"/>
  <c r="R244" i="5"/>
  <c r="S244" i="5"/>
  <c r="W244" i="5"/>
  <c r="V244" i="5"/>
  <c r="U244" i="5"/>
  <c r="T244" i="5"/>
  <c r="R243" i="5"/>
  <c r="S243" i="5"/>
  <c r="W243" i="5"/>
  <c r="V243" i="5"/>
  <c r="U243" i="5"/>
  <c r="T243" i="5"/>
  <c r="R242" i="5"/>
  <c r="S242" i="5"/>
  <c r="W242" i="5"/>
  <c r="V242" i="5"/>
  <c r="U242" i="5"/>
  <c r="T242" i="5"/>
  <c r="R241" i="5"/>
  <c r="S241" i="5"/>
  <c r="W241" i="5"/>
  <c r="V241" i="5"/>
  <c r="U241" i="5"/>
  <c r="T241" i="5"/>
  <c r="R240" i="5"/>
  <c r="S240" i="5"/>
  <c r="W240" i="5"/>
  <c r="V240" i="5"/>
  <c r="U240" i="5"/>
  <c r="T240" i="5"/>
  <c r="R239" i="5"/>
  <c r="S239" i="5"/>
  <c r="W239" i="5"/>
  <c r="V239" i="5"/>
  <c r="U239" i="5"/>
  <c r="T239" i="5"/>
  <c r="R238" i="5"/>
  <c r="S238" i="5"/>
  <c r="W238" i="5"/>
  <c r="V238" i="5"/>
  <c r="U238" i="5"/>
  <c r="T238" i="5"/>
  <c r="R237" i="5"/>
  <c r="S237" i="5"/>
  <c r="W237" i="5"/>
  <c r="V237" i="5"/>
  <c r="U237" i="5"/>
  <c r="T237" i="5"/>
  <c r="R236" i="5"/>
  <c r="S236" i="5"/>
  <c r="W236" i="5"/>
  <c r="V236" i="5"/>
  <c r="U236" i="5"/>
  <c r="T236" i="5"/>
  <c r="R235" i="5"/>
  <c r="S235" i="5"/>
  <c r="W235" i="5"/>
  <c r="V235" i="5"/>
  <c r="U235" i="5"/>
  <c r="T235" i="5"/>
  <c r="R234" i="5"/>
  <c r="S234" i="5"/>
  <c r="W234" i="5"/>
  <c r="V234" i="5"/>
  <c r="U234" i="5"/>
  <c r="T234" i="5"/>
  <c r="R233" i="5"/>
  <c r="S233" i="5"/>
  <c r="W233" i="5"/>
  <c r="V233" i="5"/>
  <c r="U233" i="5"/>
  <c r="T233" i="5"/>
  <c r="R232" i="5"/>
  <c r="S232" i="5"/>
  <c r="W232" i="5"/>
  <c r="V232" i="5"/>
  <c r="U232" i="5"/>
  <c r="T232" i="5"/>
  <c r="R231" i="5"/>
  <c r="S231" i="5"/>
  <c r="W231" i="5"/>
  <c r="V231" i="5"/>
  <c r="U231" i="5"/>
  <c r="T231" i="5"/>
  <c r="R230" i="5"/>
  <c r="S230" i="5"/>
  <c r="W230" i="5"/>
  <c r="V230" i="5"/>
  <c r="U230" i="5"/>
  <c r="T230" i="5"/>
  <c r="R229" i="5"/>
  <c r="S229" i="5"/>
  <c r="W229" i="5"/>
  <c r="V229" i="5"/>
  <c r="U229" i="5"/>
  <c r="T229" i="5"/>
  <c r="R228" i="5"/>
  <c r="S228" i="5"/>
  <c r="W228" i="5"/>
  <c r="V228" i="5"/>
  <c r="U228" i="5"/>
  <c r="T228" i="5"/>
  <c r="R227" i="5"/>
  <c r="S227" i="5"/>
  <c r="W227" i="5"/>
  <c r="V227" i="5"/>
  <c r="U227" i="5"/>
  <c r="T227" i="5"/>
  <c r="R226" i="5"/>
  <c r="S226" i="5"/>
  <c r="W226" i="5"/>
  <c r="V226" i="5"/>
  <c r="U226" i="5"/>
  <c r="T226" i="5"/>
  <c r="R225" i="5"/>
  <c r="S225" i="5"/>
  <c r="W225" i="5"/>
  <c r="V225" i="5"/>
  <c r="U225" i="5"/>
  <c r="T225" i="5"/>
  <c r="R224" i="5"/>
  <c r="S224" i="5"/>
  <c r="W224" i="5"/>
  <c r="V224" i="5"/>
  <c r="U224" i="5"/>
  <c r="T224" i="5"/>
  <c r="R223" i="5"/>
  <c r="S223" i="5"/>
  <c r="W223" i="5"/>
  <c r="V223" i="5"/>
  <c r="U223" i="5"/>
  <c r="T223" i="5"/>
  <c r="R222" i="5"/>
  <c r="S222" i="5"/>
  <c r="W222" i="5"/>
  <c r="V222" i="5"/>
  <c r="U222" i="5"/>
  <c r="T222" i="5"/>
  <c r="R221" i="5"/>
  <c r="S221" i="5"/>
  <c r="W221" i="5"/>
  <c r="V221" i="5"/>
  <c r="U221" i="5"/>
  <c r="T221" i="5"/>
  <c r="R220" i="5"/>
  <c r="S220" i="5"/>
  <c r="W220" i="5"/>
  <c r="V220" i="5"/>
  <c r="U220" i="5"/>
  <c r="T220" i="5"/>
  <c r="R219" i="5"/>
  <c r="S219" i="5"/>
  <c r="W219" i="5"/>
  <c r="V219" i="5"/>
  <c r="U219" i="5"/>
  <c r="T219" i="5"/>
  <c r="R218" i="5"/>
  <c r="S218" i="5"/>
  <c r="W218" i="5"/>
  <c r="V218" i="5"/>
  <c r="U218" i="5"/>
  <c r="T218" i="5"/>
  <c r="R217" i="5"/>
  <c r="S217" i="5"/>
  <c r="W217" i="5"/>
  <c r="V217" i="5"/>
  <c r="U217" i="5"/>
  <c r="T217" i="5"/>
  <c r="R216" i="5"/>
  <c r="S216" i="5"/>
  <c r="W216" i="5"/>
  <c r="V216" i="5"/>
  <c r="U216" i="5"/>
  <c r="T216" i="5"/>
  <c r="R215" i="5"/>
  <c r="S215" i="5"/>
  <c r="W215" i="5"/>
  <c r="V215" i="5"/>
  <c r="U215" i="5"/>
  <c r="T215" i="5"/>
  <c r="R214" i="5"/>
  <c r="S214" i="5"/>
  <c r="W214" i="5"/>
  <c r="V214" i="5"/>
  <c r="U214" i="5"/>
  <c r="T214" i="5"/>
  <c r="R213" i="5"/>
  <c r="S213" i="5"/>
  <c r="W213" i="5"/>
  <c r="V213" i="5"/>
  <c r="U213" i="5"/>
  <c r="T213" i="5"/>
  <c r="R212" i="5"/>
  <c r="S212" i="5"/>
  <c r="W212" i="5"/>
  <c r="V212" i="5"/>
  <c r="U212" i="5"/>
  <c r="T212" i="5"/>
  <c r="R211" i="5"/>
  <c r="S211" i="5"/>
  <c r="W211" i="5"/>
  <c r="V211" i="5"/>
  <c r="U211" i="5"/>
  <c r="T211" i="5"/>
  <c r="R210" i="5"/>
  <c r="S210" i="5"/>
  <c r="W210" i="5"/>
  <c r="V210" i="5"/>
  <c r="U210" i="5"/>
  <c r="T210" i="5"/>
  <c r="R209" i="5"/>
  <c r="S209" i="5"/>
  <c r="W209" i="5"/>
  <c r="V209" i="5"/>
  <c r="U209" i="5"/>
  <c r="T209" i="5"/>
  <c r="R208" i="5"/>
  <c r="S208" i="5"/>
  <c r="W208" i="5"/>
  <c r="V208" i="5"/>
  <c r="U208" i="5"/>
  <c r="T208" i="5"/>
  <c r="R207" i="5"/>
  <c r="S207" i="5"/>
  <c r="W207" i="5"/>
  <c r="V207" i="5"/>
  <c r="U207" i="5"/>
  <c r="T207" i="5"/>
  <c r="R206" i="5"/>
  <c r="S206" i="5"/>
  <c r="W206" i="5"/>
  <c r="V206" i="5"/>
  <c r="U206" i="5"/>
  <c r="T206" i="5"/>
  <c r="R205" i="5"/>
  <c r="S205" i="5"/>
  <c r="W205" i="5"/>
  <c r="V205" i="5"/>
  <c r="U205" i="5"/>
  <c r="T205" i="5"/>
  <c r="R204" i="5"/>
  <c r="S204" i="5"/>
  <c r="W204" i="5"/>
  <c r="V204" i="5"/>
  <c r="U204" i="5"/>
  <c r="T204" i="5"/>
  <c r="R203" i="5"/>
  <c r="S203" i="5"/>
  <c r="W203" i="5"/>
  <c r="V203" i="5"/>
  <c r="U203" i="5"/>
  <c r="T203" i="5"/>
  <c r="R202" i="5"/>
  <c r="S202" i="5"/>
  <c r="W202" i="5"/>
  <c r="V202" i="5"/>
  <c r="U202" i="5"/>
  <c r="T202" i="5"/>
  <c r="R201" i="5"/>
  <c r="C201" i="5"/>
  <c r="S201" i="5"/>
  <c r="W201" i="5"/>
  <c r="V201" i="5"/>
  <c r="U201" i="5"/>
  <c r="T201" i="5"/>
  <c r="R200" i="5"/>
  <c r="C200" i="5"/>
  <c r="S200" i="5"/>
  <c r="W200" i="5"/>
  <c r="V200" i="5"/>
  <c r="U200" i="5"/>
  <c r="T200" i="5"/>
  <c r="R199" i="5"/>
  <c r="S199" i="5"/>
  <c r="W199" i="5"/>
  <c r="V199" i="5"/>
  <c r="U199" i="5"/>
  <c r="T199" i="5"/>
  <c r="R198" i="5"/>
  <c r="S198" i="5"/>
  <c r="W198" i="5"/>
  <c r="V198" i="5"/>
  <c r="U198" i="5"/>
  <c r="T198" i="5"/>
  <c r="R197" i="5"/>
  <c r="S197" i="5"/>
  <c r="W197" i="5"/>
  <c r="V197" i="5"/>
  <c r="U197" i="5"/>
  <c r="T197" i="5"/>
  <c r="R196" i="5"/>
  <c r="S196" i="5"/>
  <c r="W196" i="5"/>
  <c r="V196" i="5"/>
  <c r="U196" i="5"/>
  <c r="T196" i="5"/>
  <c r="R195" i="5"/>
  <c r="C195" i="5"/>
  <c r="S195" i="5"/>
  <c r="W195" i="5"/>
  <c r="V195" i="5"/>
  <c r="U195" i="5"/>
  <c r="T195" i="5"/>
  <c r="R194" i="5"/>
  <c r="C194" i="5"/>
  <c r="S194" i="5"/>
  <c r="W194" i="5"/>
  <c r="V194" i="5"/>
  <c r="U194" i="5"/>
  <c r="T194" i="5"/>
  <c r="R193" i="5"/>
  <c r="S193" i="5"/>
  <c r="W193" i="5"/>
  <c r="V193" i="5"/>
  <c r="U193" i="5"/>
  <c r="T193" i="5"/>
  <c r="R192" i="5"/>
  <c r="S192" i="5"/>
  <c r="W192" i="5"/>
  <c r="V192" i="5"/>
  <c r="U192" i="5"/>
  <c r="T192" i="5"/>
  <c r="R191" i="5"/>
  <c r="S191" i="5"/>
  <c r="W191" i="5"/>
  <c r="V191" i="5"/>
  <c r="U191" i="5"/>
  <c r="T191" i="5"/>
  <c r="R190" i="5"/>
  <c r="S190" i="5"/>
  <c r="W190" i="5"/>
  <c r="V190" i="5"/>
  <c r="U190" i="5"/>
  <c r="T190" i="5"/>
  <c r="R189" i="5"/>
  <c r="S189" i="5"/>
  <c r="W189" i="5"/>
  <c r="V189" i="5"/>
  <c r="U189" i="5"/>
  <c r="T189" i="5"/>
  <c r="R188" i="5"/>
  <c r="S188" i="5"/>
  <c r="W188" i="5"/>
  <c r="V188" i="5"/>
  <c r="U188" i="5"/>
  <c r="T188" i="5"/>
  <c r="R187" i="5"/>
  <c r="S187" i="5"/>
  <c r="W187" i="5"/>
  <c r="V187" i="5"/>
  <c r="U187" i="5"/>
  <c r="T187" i="5"/>
  <c r="R186" i="5"/>
  <c r="S186" i="5"/>
  <c r="W186" i="5"/>
  <c r="V186" i="5"/>
  <c r="U186" i="5"/>
  <c r="T186" i="5"/>
  <c r="R185" i="5"/>
  <c r="S185" i="5"/>
  <c r="W185" i="5"/>
  <c r="V185" i="5"/>
  <c r="U185" i="5"/>
  <c r="T185" i="5"/>
  <c r="R184" i="5"/>
  <c r="S184" i="5"/>
  <c r="W184" i="5"/>
  <c r="V184" i="5"/>
  <c r="U184" i="5"/>
  <c r="T184" i="5"/>
  <c r="R183" i="5"/>
  <c r="S183" i="5"/>
  <c r="W183" i="5"/>
  <c r="V183" i="5"/>
  <c r="U183" i="5"/>
  <c r="T183" i="5"/>
  <c r="R182" i="5"/>
  <c r="S182" i="5"/>
  <c r="W182" i="5"/>
  <c r="V182" i="5"/>
  <c r="U182" i="5"/>
  <c r="T182" i="5"/>
  <c r="R181" i="5"/>
  <c r="S181" i="5"/>
  <c r="W181" i="5"/>
  <c r="V181" i="5"/>
  <c r="U181" i="5"/>
  <c r="T181" i="5"/>
  <c r="R180" i="5"/>
  <c r="S180" i="5"/>
  <c r="W180" i="5"/>
  <c r="V180" i="5"/>
  <c r="U180" i="5"/>
  <c r="T180" i="5"/>
  <c r="R179" i="5"/>
  <c r="S179" i="5"/>
  <c r="W179" i="5"/>
  <c r="V179" i="5"/>
  <c r="U179" i="5"/>
  <c r="T179" i="5"/>
  <c r="R178" i="5"/>
  <c r="S178" i="5"/>
  <c r="W178" i="5"/>
  <c r="V178" i="5"/>
  <c r="U178" i="5"/>
  <c r="T178" i="5"/>
  <c r="R177" i="5"/>
  <c r="S177" i="5"/>
  <c r="W177" i="5"/>
  <c r="V177" i="5"/>
  <c r="U177" i="5"/>
  <c r="T177" i="5"/>
  <c r="R176" i="5"/>
  <c r="S176" i="5"/>
  <c r="W176" i="5"/>
  <c r="V176" i="5"/>
  <c r="U176" i="5"/>
  <c r="T176" i="5"/>
  <c r="R175" i="5"/>
  <c r="S175" i="5"/>
  <c r="W175" i="5"/>
  <c r="V175" i="5"/>
  <c r="U175" i="5"/>
  <c r="T175" i="5"/>
  <c r="J168" i="5"/>
  <c r="J167" i="5"/>
  <c r="D166" i="5"/>
  <c r="J166" i="5"/>
  <c r="D165" i="5"/>
  <c r="J165" i="5"/>
  <c r="D164" i="5"/>
  <c r="J164" i="5"/>
  <c r="D163" i="5"/>
  <c r="J163" i="5"/>
  <c r="D162" i="5"/>
  <c r="J162" i="5"/>
  <c r="D161" i="5"/>
  <c r="J161" i="5"/>
  <c r="D160" i="5"/>
  <c r="J160" i="5"/>
  <c r="D159" i="5"/>
  <c r="J159" i="5"/>
  <c r="J158" i="5"/>
  <c r="J157" i="5"/>
  <c r="D156" i="5"/>
  <c r="J156" i="5"/>
  <c r="D155" i="5"/>
  <c r="J155" i="5"/>
  <c r="D154" i="5"/>
  <c r="J154" i="5"/>
  <c r="D153" i="5"/>
  <c r="J153" i="5"/>
  <c r="D152" i="5"/>
  <c r="J152" i="5"/>
  <c r="D151" i="5"/>
  <c r="J151" i="5"/>
  <c r="D150" i="5"/>
  <c r="J150" i="5"/>
  <c r="D149" i="5"/>
  <c r="J149" i="5"/>
  <c r="J148" i="5"/>
  <c r="J147" i="5"/>
  <c r="D146" i="5"/>
  <c r="J146" i="5"/>
  <c r="D145" i="5"/>
  <c r="J145" i="5"/>
  <c r="D144" i="5"/>
  <c r="J144" i="5"/>
  <c r="D143" i="5"/>
  <c r="J143" i="5"/>
  <c r="D142" i="5"/>
  <c r="J142" i="5"/>
  <c r="D141" i="5"/>
  <c r="J141" i="5"/>
  <c r="D140" i="5"/>
  <c r="J140" i="5"/>
  <c r="D139" i="5"/>
  <c r="J139" i="5"/>
  <c r="J138" i="5"/>
  <c r="J137" i="5"/>
  <c r="D136" i="5"/>
  <c r="J136" i="5"/>
  <c r="D135" i="5"/>
  <c r="J135" i="5"/>
  <c r="D134" i="5"/>
  <c r="J134" i="5"/>
  <c r="D133" i="5"/>
  <c r="J133" i="5"/>
  <c r="D132" i="5"/>
  <c r="J132" i="5"/>
  <c r="D131" i="5"/>
  <c r="J131" i="5"/>
  <c r="D130" i="5"/>
  <c r="J130" i="5"/>
  <c r="D129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5" i="5"/>
  <c r="J84" i="5"/>
  <c r="C82" i="5"/>
  <c r="J82" i="5"/>
  <c r="C81" i="5"/>
  <c r="J81" i="5"/>
  <c r="C80" i="5"/>
  <c r="J80" i="5"/>
  <c r="C79" i="5"/>
  <c r="J79" i="5"/>
  <c r="C78" i="5"/>
  <c r="J78" i="5"/>
  <c r="C77" i="5"/>
  <c r="J77" i="5"/>
  <c r="C76" i="5"/>
  <c r="J76" i="5"/>
  <c r="C75" i="5"/>
  <c r="J75" i="5"/>
  <c r="J74" i="5"/>
  <c r="J73" i="5"/>
  <c r="J72" i="5"/>
  <c r="J71" i="5"/>
  <c r="J70" i="5"/>
  <c r="J69" i="5"/>
  <c r="J68" i="5"/>
  <c r="J67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168" i="3"/>
  <c r="J167" i="3"/>
  <c r="D166" i="3"/>
  <c r="J166" i="3"/>
  <c r="D165" i="3"/>
  <c r="J165" i="3"/>
  <c r="D164" i="3"/>
  <c r="J164" i="3"/>
  <c r="D163" i="3"/>
  <c r="J163" i="3"/>
  <c r="D162" i="3"/>
  <c r="J162" i="3"/>
  <c r="D161" i="3"/>
  <c r="J161" i="3"/>
  <c r="D160" i="3"/>
  <c r="J160" i="3"/>
  <c r="D159" i="3"/>
  <c r="J159" i="3"/>
  <c r="J158" i="3"/>
  <c r="J157" i="3"/>
  <c r="D156" i="3"/>
  <c r="J156" i="3"/>
  <c r="D155" i="3"/>
  <c r="J155" i="3"/>
  <c r="D154" i="3"/>
  <c r="J154" i="3"/>
  <c r="D153" i="3"/>
  <c r="J153" i="3"/>
  <c r="D152" i="3"/>
  <c r="J152" i="3"/>
  <c r="D151" i="3"/>
  <c r="J151" i="3"/>
  <c r="D150" i="3"/>
  <c r="J150" i="3"/>
  <c r="D149" i="3"/>
  <c r="J149" i="3"/>
  <c r="J148" i="3"/>
  <c r="J147" i="3"/>
  <c r="D146" i="3"/>
  <c r="J146" i="3"/>
  <c r="D145" i="3"/>
  <c r="J145" i="3"/>
  <c r="D144" i="3"/>
  <c r="J144" i="3"/>
  <c r="D143" i="3"/>
  <c r="J143" i="3"/>
  <c r="D142" i="3"/>
  <c r="J142" i="3"/>
  <c r="D141" i="3"/>
  <c r="J141" i="3"/>
  <c r="D140" i="3"/>
  <c r="J140" i="3"/>
  <c r="D139" i="3"/>
  <c r="J139" i="3"/>
  <c r="J138" i="3"/>
  <c r="J137" i="3"/>
  <c r="D136" i="3"/>
  <c r="J136" i="3"/>
  <c r="D135" i="3"/>
  <c r="J135" i="3"/>
  <c r="D134" i="3"/>
  <c r="J134" i="3"/>
  <c r="D133" i="3"/>
  <c r="J133" i="3"/>
  <c r="D132" i="3"/>
  <c r="J132" i="3"/>
  <c r="D131" i="3"/>
  <c r="J131" i="3"/>
  <c r="D130" i="3"/>
  <c r="J130" i="3"/>
  <c r="D129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5" i="3"/>
  <c r="J84" i="3"/>
  <c r="C82" i="3"/>
  <c r="J82" i="3"/>
  <c r="C81" i="3"/>
  <c r="J81" i="3"/>
  <c r="C80" i="3"/>
  <c r="J80" i="3"/>
  <c r="C79" i="3"/>
  <c r="J79" i="3"/>
  <c r="C78" i="3"/>
  <c r="J78" i="3"/>
  <c r="C77" i="3"/>
  <c r="J77" i="3"/>
  <c r="C76" i="3"/>
  <c r="J76" i="3"/>
  <c r="C75" i="3"/>
  <c r="J75" i="3"/>
  <c r="J74" i="3"/>
  <c r="J73" i="3"/>
  <c r="J72" i="3"/>
  <c r="J71" i="3"/>
  <c r="J70" i="3"/>
  <c r="J69" i="3"/>
  <c r="J68" i="3"/>
  <c r="J65" i="3"/>
  <c r="J67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R235" i="3"/>
  <c r="S235" i="3"/>
  <c r="V235" i="3"/>
  <c r="R234" i="3"/>
  <c r="S234" i="3"/>
  <c r="V234" i="3"/>
  <c r="R233" i="3"/>
  <c r="S233" i="3"/>
  <c r="V233" i="3"/>
  <c r="R232" i="3"/>
  <c r="S232" i="3"/>
  <c r="V232" i="3"/>
  <c r="R231" i="3"/>
  <c r="S231" i="3"/>
  <c r="V231" i="3"/>
  <c r="R230" i="3"/>
  <c r="S230" i="3"/>
  <c r="V230" i="3"/>
  <c r="R229" i="3"/>
  <c r="S229" i="3"/>
  <c r="V229" i="3"/>
  <c r="R228" i="3"/>
  <c r="S228" i="3"/>
  <c r="V228" i="3"/>
  <c r="R227" i="3"/>
  <c r="S227" i="3"/>
  <c r="V227" i="3"/>
  <c r="R226" i="3"/>
  <c r="S226" i="3"/>
  <c r="V226" i="3"/>
  <c r="R225" i="3"/>
  <c r="S225" i="3"/>
  <c r="V225" i="3"/>
  <c r="R206" i="3"/>
  <c r="S206" i="3"/>
  <c r="V206" i="3"/>
  <c r="R205" i="3"/>
  <c r="S205" i="3"/>
  <c r="V205" i="3"/>
  <c r="R204" i="3"/>
  <c r="S204" i="3"/>
  <c r="V204" i="3"/>
  <c r="R203" i="3"/>
  <c r="S203" i="3"/>
  <c r="V203" i="3"/>
  <c r="R202" i="3"/>
  <c r="S202" i="3"/>
  <c r="V202" i="3"/>
  <c r="R201" i="3"/>
  <c r="C201" i="3"/>
  <c r="S201" i="3"/>
  <c r="V201" i="3"/>
  <c r="R200" i="3"/>
  <c r="C200" i="3"/>
  <c r="S200" i="3"/>
  <c r="V200" i="3"/>
  <c r="R199" i="3"/>
  <c r="S199" i="3"/>
  <c r="V199" i="3"/>
  <c r="R198" i="3"/>
  <c r="S198" i="3"/>
  <c r="V198" i="3"/>
  <c r="R197" i="3"/>
  <c r="S197" i="3"/>
  <c r="V197" i="3"/>
  <c r="R196" i="3"/>
  <c r="S196" i="3"/>
  <c r="V196" i="3"/>
  <c r="R195" i="3"/>
  <c r="C195" i="3"/>
  <c r="S195" i="3"/>
  <c r="V195" i="3"/>
  <c r="R194" i="3"/>
  <c r="C194" i="3"/>
  <c r="S194" i="3"/>
  <c r="V194" i="3"/>
  <c r="R193" i="3"/>
  <c r="S193" i="3"/>
  <c r="V193" i="3"/>
  <c r="R192" i="3"/>
  <c r="S192" i="3"/>
  <c r="V192" i="3"/>
  <c r="R191" i="3"/>
  <c r="S191" i="3"/>
  <c r="V191" i="3"/>
  <c r="R190" i="3"/>
  <c r="S190" i="3"/>
  <c r="V190" i="3"/>
  <c r="R189" i="3"/>
  <c r="S189" i="3"/>
  <c r="V189" i="3"/>
  <c r="R188" i="3"/>
  <c r="S188" i="3"/>
  <c r="V188" i="3"/>
  <c r="R187" i="3"/>
  <c r="S187" i="3"/>
  <c r="V187" i="3"/>
  <c r="R186" i="3"/>
  <c r="S186" i="3"/>
  <c r="V186" i="3"/>
  <c r="R185" i="3"/>
  <c r="S185" i="3"/>
  <c r="V185" i="3"/>
  <c r="R184" i="3"/>
  <c r="S184" i="3"/>
  <c r="V184" i="3"/>
  <c r="R183" i="3"/>
  <c r="S183" i="3"/>
  <c r="V183" i="3"/>
  <c r="R182" i="3"/>
  <c r="S182" i="3"/>
  <c r="V182" i="3"/>
  <c r="R181" i="3"/>
  <c r="S181" i="3"/>
  <c r="V181" i="3"/>
  <c r="R178" i="3"/>
  <c r="S178" i="3"/>
  <c r="V178" i="3"/>
  <c r="R177" i="3"/>
  <c r="S177" i="3"/>
  <c r="V177" i="3"/>
  <c r="R176" i="3"/>
  <c r="S176" i="3"/>
  <c r="V176" i="3"/>
  <c r="R175" i="3"/>
  <c r="S175" i="3"/>
  <c r="V175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8" i="3"/>
  <c r="T177" i="3"/>
  <c r="T176" i="3"/>
  <c r="T175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21" i="3"/>
  <c r="J317" i="3"/>
  <c r="I317" i="3"/>
  <c r="J316" i="3"/>
  <c r="I316" i="3"/>
  <c r="J315" i="3"/>
  <c r="I315" i="3"/>
  <c r="J314" i="3"/>
  <c r="I314" i="3"/>
  <c r="J313" i="3"/>
  <c r="I313" i="3"/>
  <c r="J312" i="3"/>
  <c r="I312" i="3"/>
  <c r="R268" i="3"/>
  <c r="S268" i="3"/>
  <c r="W268" i="3"/>
  <c r="V268" i="3"/>
  <c r="U268" i="3"/>
  <c r="T268" i="3"/>
  <c r="R267" i="3"/>
  <c r="S267" i="3"/>
  <c r="W267" i="3"/>
  <c r="V267" i="3"/>
  <c r="U267" i="3"/>
  <c r="T267" i="3"/>
  <c r="R266" i="3"/>
  <c r="S266" i="3"/>
  <c r="W266" i="3"/>
  <c r="V266" i="3"/>
  <c r="U266" i="3"/>
  <c r="T266" i="3"/>
  <c r="R265" i="3"/>
  <c r="S265" i="3"/>
  <c r="W265" i="3"/>
  <c r="V265" i="3"/>
  <c r="U265" i="3"/>
  <c r="T265" i="3"/>
  <c r="R264" i="3"/>
  <c r="S264" i="3"/>
  <c r="W264" i="3"/>
  <c r="V264" i="3"/>
  <c r="U264" i="3"/>
  <c r="T264" i="3"/>
  <c r="R263" i="3"/>
  <c r="S263" i="3"/>
  <c r="W263" i="3"/>
  <c r="V263" i="3"/>
  <c r="U263" i="3"/>
  <c r="T263" i="3"/>
  <c r="R262" i="3"/>
  <c r="S262" i="3"/>
  <c r="W262" i="3"/>
  <c r="V262" i="3"/>
  <c r="U262" i="3"/>
  <c r="T262" i="3"/>
  <c r="R261" i="3"/>
  <c r="S261" i="3"/>
  <c r="W261" i="3"/>
  <c r="V261" i="3"/>
  <c r="U261" i="3"/>
  <c r="T261" i="3"/>
  <c r="R260" i="3"/>
  <c r="S260" i="3"/>
  <c r="W260" i="3"/>
  <c r="V260" i="3"/>
  <c r="U260" i="3"/>
  <c r="T260" i="3"/>
  <c r="R259" i="3"/>
  <c r="S259" i="3"/>
  <c r="W259" i="3"/>
  <c r="V259" i="3"/>
  <c r="U259" i="3"/>
  <c r="T259" i="3"/>
  <c r="R258" i="3"/>
  <c r="S258" i="3"/>
  <c r="W258" i="3"/>
  <c r="V258" i="3"/>
  <c r="U258" i="3"/>
  <c r="T258" i="3"/>
  <c r="R257" i="3"/>
  <c r="S257" i="3"/>
  <c r="W257" i="3"/>
  <c r="V257" i="3"/>
  <c r="U257" i="3"/>
  <c r="T257" i="3"/>
  <c r="R256" i="3"/>
  <c r="S256" i="3"/>
  <c r="W256" i="3"/>
  <c r="V256" i="3"/>
  <c r="U256" i="3"/>
  <c r="T256" i="3"/>
  <c r="R255" i="3"/>
  <c r="S255" i="3"/>
  <c r="W255" i="3"/>
  <c r="V255" i="3"/>
  <c r="U255" i="3"/>
  <c r="T255" i="3"/>
  <c r="R254" i="3"/>
  <c r="S254" i="3"/>
  <c r="W254" i="3"/>
  <c r="V254" i="3"/>
  <c r="U254" i="3"/>
  <c r="T254" i="3"/>
  <c r="R253" i="3"/>
  <c r="S253" i="3"/>
  <c r="W253" i="3"/>
  <c r="V253" i="3"/>
  <c r="U253" i="3"/>
  <c r="T253" i="3"/>
  <c r="R252" i="3"/>
  <c r="S252" i="3"/>
  <c r="W252" i="3"/>
  <c r="V252" i="3"/>
  <c r="U252" i="3"/>
  <c r="T252" i="3"/>
  <c r="R251" i="3"/>
  <c r="S251" i="3"/>
  <c r="W251" i="3"/>
  <c r="V251" i="3"/>
  <c r="U251" i="3"/>
  <c r="T251" i="3"/>
  <c r="R250" i="3"/>
  <c r="S250" i="3"/>
  <c r="W250" i="3"/>
  <c r="V250" i="3"/>
  <c r="U250" i="3"/>
  <c r="T250" i="3"/>
  <c r="R249" i="3"/>
  <c r="S249" i="3"/>
  <c r="W249" i="3"/>
  <c r="V249" i="3"/>
  <c r="U249" i="3"/>
  <c r="T249" i="3"/>
  <c r="R248" i="3"/>
  <c r="S248" i="3"/>
  <c r="W248" i="3"/>
  <c r="V248" i="3"/>
  <c r="U248" i="3"/>
  <c r="T248" i="3"/>
  <c r="R247" i="3"/>
  <c r="S247" i="3"/>
  <c r="W247" i="3"/>
  <c r="V247" i="3"/>
  <c r="U247" i="3"/>
  <c r="T247" i="3"/>
  <c r="R246" i="3"/>
  <c r="S246" i="3"/>
  <c r="W246" i="3"/>
  <c r="V246" i="3"/>
  <c r="U246" i="3"/>
  <c r="T246" i="3"/>
  <c r="R245" i="3"/>
  <c r="S245" i="3"/>
  <c r="W245" i="3"/>
  <c r="V245" i="3"/>
  <c r="U245" i="3"/>
  <c r="T245" i="3"/>
  <c r="R244" i="3"/>
  <c r="S244" i="3"/>
  <c r="W244" i="3"/>
  <c r="V244" i="3"/>
  <c r="U244" i="3"/>
  <c r="T244" i="3"/>
  <c r="R243" i="3"/>
  <c r="S243" i="3"/>
  <c r="W243" i="3"/>
  <c r="V243" i="3"/>
  <c r="U243" i="3"/>
  <c r="T243" i="3"/>
  <c r="R242" i="3"/>
  <c r="S242" i="3"/>
  <c r="W242" i="3"/>
  <c r="V242" i="3"/>
  <c r="U242" i="3"/>
  <c r="T242" i="3"/>
  <c r="R241" i="3"/>
  <c r="S241" i="3"/>
  <c r="W241" i="3"/>
  <c r="V241" i="3"/>
  <c r="U241" i="3"/>
  <c r="T241" i="3"/>
  <c r="R240" i="3"/>
  <c r="S240" i="3"/>
  <c r="W240" i="3"/>
  <c r="V240" i="3"/>
  <c r="U240" i="3"/>
  <c r="T240" i="3"/>
  <c r="R239" i="3"/>
  <c r="S239" i="3"/>
  <c r="W239" i="3"/>
  <c r="V239" i="3"/>
  <c r="U239" i="3"/>
  <c r="T239" i="3"/>
  <c r="R238" i="3"/>
  <c r="S238" i="3"/>
  <c r="W238" i="3"/>
  <c r="V238" i="3"/>
  <c r="U238" i="3"/>
  <c r="T238" i="3"/>
  <c r="R237" i="3"/>
  <c r="S237" i="3"/>
  <c r="W237" i="3"/>
  <c r="V237" i="3"/>
  <c r="U237" i="3"/>
  <c r="T237" i="3"/>
  <c r="R236" i="3"/>
  <c r="S236" i="3"/>
  <c r="W236" i="3"/>
  <c r="V236" i="3"/>
  <c r="U236" i="3"/>
  <c r="T236" i="3"/>
  <c r="W235" i="3"/>
  <c r="U235" i="3"/>
  <c r="T235" i="3"/>
  <c r="W234" i="3"/>
  <c r="U234" i="3"/>
  <c r="T234" i="3"/>
  <c r="W233" i="3"/>
  <c r="U233" i="3"/>
  <c r="T233" i="3"/>
  <c r="W232" i="3"/>
  <c r="U232" i="3"/>
  <c r="T232" i="3"/>
  <c r="W231" i="3"/>
  <c r="U231" i="3"/>
  <c r="T231" i="3"/>
  <c r="W230" i="3"/>
  <c r="U230" i="3"/>
  <c r="T230" i="3"/>
  <c r="W229" i="3"/>
  <c r="U229" i="3"/>
  <c r="T229" i="3"/>
  <c r="W228" i="3"/>
  <c r="U228" i="3"/>
  <c r="T228" i="3"/>
  <c r="W227" i="3"/>
  <c r="U227" i="3"/>
  <c r="T227" i="3"/>
  <c r="W226" i="3"/>
  <c r="U226" i="3"/>
  <c r="W225" i="3"/>
  <c r="U225" i="3"/>
  <c r="R224" i="3"/>
  <c r="S224" i="3"/>
  <c r="W224" i="3"/>
  <c r="V224" i="3"/>
  <c r="U224" i="3"/>
  <c r="R223" i="3"/>
  <c r="S223" i="3"/>
  <c r="W223" i="3"/>
  <c r="V223" i="3"/>
  <c r="U223" i="3"/>
  <c r="R222" i="3"/>
  <c r="S222" i="3"/>
  <c r="W222" i="3"/>
  <c r="V222" i="3"/>
  <c r="U222" i="3"/>
  <c r="R221" i="3"/>
  <c r="S221" i="3"/>
  <c r="W221" i="3"/>
  <c r="V221" i="3"/>
  <c r="U221" i="3"/>
  <c r="R220" i="3"/>
  <c r="S220" i="3"/>
  <c r="W220" i="3"/>
  <c r="V220" i="3"/>
  <c r="U220" i="3"/>
  <c r="R219" i="3"/>
  <c r="S219" i="3"/>
  <c r="W219" i="3"/>
  <c r="V219" i="3"/>
  <c r="U219" i="3"/>
  <c r="R218" i="3"/>
  <c r="S218" i="3"/>
  <c r="W218" i="3"/>
  <c r="V218" i="3"/>
  <c r="U218" i="3"/>
  <c r="R217" i="3"/>
  <c r="S217" i="3"/>
  <c r="W217" i="3"/>
  <c r="V217" i="3"/>
  <c r="U217" i="3"/>
  <c r="R216" i="3"/>
  <c r="S216" i="3"/>
  <c r="W216" i="3"/>
  <c r="V216" i="3"/>
  <c r="U216" i="3"/>
  <c r="R215" i="3"/>
  <c r="S215" i="3"/>
  <c r="W215" i="3"/>
  <c r="V215" i="3"/>
  <c r="U215" i="3"/>
  <c r="R214" i="3"/>
  <c r="S214" i="3"/>
  <c r="W214" i="3"/>
  <c r="V214" i="3"/>
  <c r="U214" i="3"/>
  <c r="R213" i="3"/>
  <c r="S213" i="3"/>
  <c r="W213" i="3"/>
  <c r="V213" i="3"/>
  <c r="U213" i="3"/>
  <c r="R212" i="3"/>
  <c r="S212" i="3"/>
  <c r="W212" i="3"/>
  <c r="V212" i="3"/>
  <c r="U212" i="3"/>
  <c r="R211" i="3"/>
  <c r="S211" i="3"/>
  <c r="W211" i="3"/>
  <c r="V211" i="3"/>
  <c r="U211" i="3"/>
  <c r="J311" i="3"/>
  <c r="I311" i="3"/>
  <c r="J310" i="3"/>
  <c r="I310" i="3"/>
  <c r="J309" i="3"/>
  <c r="I309" i="3"/>
  <c r="J308" i="3"/>
  <c r="I308" i="3"/>
  <c r="J307" i="3"/>
  <c r="I307" i="3"/>
  <c r="J306" i="3"/>
  <c r="I306" i="3"/>
  <c r="J305" i="3"/>
  <c r="I305" i="3"/>
  <c r="J304" i="3"/>
  <c r="I304" i="3"/>
  <c r="J303" i="3"/>
  <c r="I303" i="3"/>
  <c r="J302" i="3"/>
  <c r="I302" i="3"/>
  <c r="J301" i="3"/>
  <c r="I301" i="3"/>
  <c r="J300" i="3"/>
  <c r="I300" i="3"/>
  <c r="J299" i="3"/>
  <c r="I299" i="3"/>
  <c r="J298" i="3"/>
  <c r="I298" i="3"/>
  <c r="J297" i="3"/>
  <c r="I297" i="3"/>
  <c r="J296" i="3"/>
  <c r="I296" i="3"/>
  <c r="J291" i="3"/>
  <c r="I291" i="3"/>
  <c r="J290" i="3"/>
  <c r="I290" i="3"/>
  <c r="J289" i="3"/>
  <c r="I289" i="3"/>
  <c r="J288" i="3"/>
  <c r="I288" i="3"/>
  <c r="J287" i="3"/>
  <c r="I287" i="3"/>
  <c r="J286" i="3"/>
  <c r="I286" i="3"/>
  <c r="J285" i="3"/>
  <c r="I285" i="3"/>
  <c r="J284" i="3"/>
  <c r="I284" i="3"/>
  <c r="J283" i="3"/>
  <c r="I283" i="3"/>
  <c r="J282" i="3"/>
  <c r="I282" i="3"/>
  <c r="J281" i="3"/>
  <c r="I281" i="3"/>
  <c r="J280" i="3"/>
  <c r="I280" i="3"/>
  <c r="R210" i="3"/>
  <c r="S210" i="3"/>
  <c r="W210" i="3"/>
  <c r="V210" i="3"/>
  <c r="U210" i="3"/>
  <c r="R209" i="3"/>
  <c r="S209" i="3"/>
  <c r="W209" i="3"/>
  <c r="V209" i="3"/>
  <c r="U209" i="3"/>
  <c r="R208" i="3"/>
  <c r="S208" i="3"/>
  <c r="W208" i="3"/>
  <c r="V208" i="3"/>
  <c r="U208" i="3"/>
  <c r="R207" i="3"/>
  <c r="S207" i="3"/>
  <c r="W207" i="3"/>
  <c r="V207" i="3"/>
  <c r="U207" i="3"/>
  <c r="W206" i="3"/>
  <c r="U206" i="3"/>
  <c r="W205" i="3"/>
  <c r="U205" i="3"/>
  <c r="W204" i="3"/>
  <c r="U204" i="3"/>
  <c r="W203" i="3"/>
  <c r="U203" i="3"/>
  <c r="W202" i="3"/>
  <c r="U202" i="3"/>
  <c r="W201" i="3"/>
  <c r="U201" i="3"/>
  <c r="W200" i="3"/>
  <c r="U200" i="3"/>
  <c r="W199" i="3"/>
  <c r="U199" i="3"/>
  <c r="W198" i="3"/>
  <c r="U198" i="3"/>
  <c r="W197" i="3"/>
  <c r="U197" i="3"/>
  <c r="W196" i="3"/>
  <c r="U196" i="3"/>
  <c r="W195" i="3"/>
  <c r="U195" i="3"/>
  <c r="W194" i="3"/>
  <c r="U194" i="3"/>
  <c r="W193" i="3"/>
  <c r="U193" i="3"/>
  <c r="W192" i="3"/>
  <c r="U192" i="3"/>
  <c r="W191" i="3"/>
  <c r="U191" i="3"/>
  <c r="W190" i="3"/>
  <c r="U190" i="3"/>
  <c r="W189" i="3"/>
  <c r="U189" i="3"/>
  <c r="W188" i="3"/>
  <c r="U188" i="3"/>
  <c r="W187" i="3"/>
  <c r="U187" i="3"/>
  <c r="W186" i="3"/>
  <c r="U186" i="3"/>
  <c r="W185" i="3"/>
  <c r="U185" i="3"/>
  <c r="W184" i="3"/>
  <c r="U184" i="3"/>
  <c r="W183" i="3"/>
  <c r="U183" i="3"/>
  <c r="W182" i="3"/>
  <c r="U182" i="3"/>
  <c r="W181" i="3"/>
  <c r="U181" i="3"/>
  <c r="R180" i="3"/>
  <c r="S180" i="3"/>
  <c r="W180" i="3"/>
  <c r="V180" i="3"/>
  <c r="U180" i="3"/>
  <c r="R179" i="3"/>
  <c r="S179" i="3"/>
  <c r="W179" i="3"/>
  <c r="V179" i="3"/>
  <c r="U179" i="3"/>
  <c r="T179" i="3"/>
  <c r="W178" i="3"/>
  <c r="U178" i="3"/>
  <c r="W177" i="3"/>
  <c r="U177" i="3"/>
  <c r="W176" i="3"/>
  <c r="U176" i="3"/>
  <c r="W175" i="3"/>
  <c r="U175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</calcChain>
</file>

<file path=xl/sharedStrings.xml><?xml version="1.0" encoding="utf-8"?>
<sst xmlns="http://schemas.openxmlformats.org/spreadsheetml/2006/main" count="962" uniqueCount="69">
  <si>
    <t>Dense Matrix Multiplication</t>
  </si>
  <si>
    <t>M</t>
  </si>
  <si>
    <t>N</t>
  </si>
  <si>
    <t>K</t>
  </si>
  <si>
    <t>A Transpose</t>
  </si>
  <si>
    <t>B Transpose</t>
  </si>
  <si>
    <t>Time (msec)</t>
  </si>
  <si>
    <t>TERAFLOPS</t>
  </si>
  <si>
    <t>T</t>
  </si>
  <si>
    <t>(both matrices are 2560x7133)</t>
  </si>
  <si>
    <t>Convolution</t>
  </si>
  <si>
    <t>W</t>
  </si>
  <si>
    <t>H</t>
  </si>
  <si>
    <t>C</t>
  </si>
  <si>
    <t xml:space="preserve">K </t>
  </si>
  <si>
    <t>R</t>
  </si>
  <si>
    <t>S</t>
  </si>
  <si>
    <t>pad_h</t>
  </si>
  <si>
    <t>pad_w</t>
  </si>
  <si>
    <t>Vertical stride</t>
  </si>
  <si>
    <t>Horizontal stride</t>
  </si>
  <si>
    <t>Forward (msec)</t>
  </si>
  <si>
    <t>wrt Inputs (msec)</t>
  </si>
  <si>
    <t>wrt Parameters (msec)</t>
  </si>
  <si>
    <t>P</t>
  </si>
  <si>
    <t>Q</t>
  </si>
  <si>
    <t>Total Time (msec)</t>
  </si>
  <si>
    <t>FWD TERAFLOPS</t>
  </si>
  <si>
    <t>BWD INPUTS TERAFLOPS</t>
  </si>
  <si>
    <t>BWD PARMS TERAFLOPS</t>
  </si>
  <si>
    <t>Forward Algorithm</t>
  </si>
  <si>
    <t>IMPLICIT_PRECOMP_GEMM</t>
  </si>
  <si>
    <t>WINOGRAD</t>
  </si>
  <si>
    <t>FFT</t>
  </si>
  <si>
    <t>* = The backward pass wrt inputs is excluded for these kernels since they are typically the input layers of a neural network</t>
  </si>
  <si>
    <t>Recurrent Layers - Vanilla</t>
  </si>
  <si>
    <t>Hidden Units</t>
  </si>
  <si>
    <t>Timesteps</t>
  </si>
  <si>
    <t>Time Forward (msec)</t>
  </si>
  <si>
    <t>Time Backward (msec)</t>
  </si>
  <si>
    <t>TERAFLOPS FWD</t>
  </si>
  <si>
    <t>TERAFLOPS BWD</t>
  </si>
  <si>
    <t>Recurrent Layers - LSTM</t>
  </si>
  <si>
    <t xml:space="preserve">Time Forward (msec) </t>
  </si>
  <si>
    <t xml:space="preserve">Time Backward (msec) 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</si>
  <si>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</si>
  <si>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</si>
  <si>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</si>
  <si>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</si>
  <si>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</si>
  <si>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</si>
  <si>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</si>
  <si>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Nvidia Driver</t>
  </si>
  <si>
    <t>Motherboard</t>
  </si>
  <si>
    <t>ASUSTeK COMPUTER INC. X99-E WS/USB 3.1</t>
  </si>
  <si>
    <t>Bios Version</t>
  </si>
  <si>
    <t>HCA Version</t>
  </si>
  <si>
    <t>Mellanox Driver</t>
  </si>
  <si>
    <t xml:space="preserve">Mellanox OS </t>
  </si>
  <si>
    <t>IMPLICIT_GEMM</t>
  </si>
  <si>
    <t>WINOGRAD_NONFUSED</t>
  </si>
  <si>
    <t>Precision</t>
  </si>
  <si>
    <t>Float</t>
  </si>
  <si>
    <t>Recurrent Layers - GRU</t>
  </si>
  <si>
    <t>Hidden units</t>
  </si>
  <si>
    <t>NVIDIA Tesla P100</t>
  </si>
  <si>
    <t>8.0.88</t>
  </si>
  <si>
    <t>6.0.21</t>
  </si>
  <si>
    <t>Intel(R) Xeon(R) CPU E5-2690 v4@2.60GHz 3.5GHz Turbo (Broadwell) HT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</si>
</sst>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2" borderId="0" xfId="0" applyNumberFormat="1" applyFill="1"/>
    <xf numFmtId="1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9"/>
  <sheetViews>
    <sheetView topLeftCell="B1" zoomScaleNormal="100" workbookViewId="0">
      <selection activeCell="G2" sqref="G2"/>
    </sheetView>
  </sheetViews>
  <sheetFormatPr defaultColWidth="11" defaultRowHeight="15.5" x14ac:dyDescent="0.35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 x14ac:dyDescent="0.35">
      <c r="A1" s="6" t="s">
        <v>61</v>
      </c>
      <c r="B1" s="6" t="s">
        <v>62</v>
      </c>
    </row>
    <row r="3" spans="1:12" x14ac:dyDescent="0.35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6</v>
      </c>
      <c r="J3" t="s">
        <v>7</v>
      </c>
    </row>
    <row r="4" spans="1:12" x14ac:dyDescent="0.35">
      <c r="C4">
        <v>1760</v>
      </c>
      <c r="D4">
        <v>16</v>
      </c>
      <c r="E4">
        <v>1760</v>
      </c>
      <c r="F4" t="s">
        <v>2</v>
      </c>
      <c r="G4" t="s">
        <v>2</v>
      </c>
      <c r="I4" s="1">
        <v>5.5E-2</v>
      </c>
      <c r="J4" s="1">
        <f t="shared" ref="J4:J46" si="0">(2*C4*D4*E4)/(I4/1000)/10^12</f>
        <v>1.8022400000000001</v>
      </c>
      <c r="K4" s="1"/>
      <c r="L4" s="1"/>
    </row>
    <row r="5" spans="1:12" x14ac:dyDescent="0.35">
      <c r="C5">
        <v>1760</v>
      </c>
      <c r="D5">
        <v>32</v>
      </c>
      <c r="E5">
        <v>1760</v>
      </c>
      <c r="F5" t="s">
        <v>2</v>
      </c>
      <c r="G5" t="s">
        <v>2</v>
      </c>
      <c r="I5" s="1">
        <v>4.3999999999999997E-2</v>
      </c>
      <c r="J5" s="1">
        <f t="shared" si="0"/>
        <v>4.5056000000000003</v>
      </c>
      <c r="K5" s="1"/>
      <c r="L5" s="1"/>
    </row>
    <row r="6" spans="1:12" x14ac:dyDescent="0.35">
      <c r="C6">
        <v>1760</v>
      </c>
      <c r="D6">
        <v>64</v>
      </c>
      <c r="E6">
        <v>1760</v>
      </c>
      <c r="F6" t="s">
        <v>2</v>
      </c>
      <c r="G6" t="s">
        <v>2</v>
      </c>
      <c r="I6" s="1">
        <v>6.4000000000000001E-2</v>
      </c>
      <c r="J6" s="1">
        <f t="shared" si="0"/>
        <v>6.1951999999999998</v>
      </c>
      <c r="K6" s="1"/>
      <c r="L6" s="1"/>
    </row>
    <row r="7" spans="1:12" x14ac:dyDescent="0.35">
      <c r="C7">
        <v>1760</v>
      </c>
      <c r="D7">
        <v>128</v>
      </c>
      <c r="E7">
        <v>1760</v>
      </c>
      <c r="F7" t="s">
        <v>2</v>
      </c>
      <c r="G7" t="s">
        <v>2</v>
      </c>
      <c r="I7" s="1">
        <v>0.112</v>
      </c>
      <c r="J7" s="1">
        <f t="shared" si="0"/>
        <v>7.0802285714285711</v>
      </c>
      <c r="K7" s="1"/>
      <c r="L7" s="1"/>
    </row>
    <row r="8" spans="1:12" x14ac:dyDescent="0.35">
      <c r="C8">
        <v>1760</v>
      </c>
      <c r="D8">
        <v>7000</v>
      </c>
      <c r="E8">
        <v>1760</v>
      </c>
      <c r="F8" t="s">
        <v>2</v>
      </c>
      <c r="G8" t="s">
        <v>2</v>
      </c>
      <c r="I8" s="1">
        <v>5.032</v>
      </c>
      <c r="J8" s="1">
        <f t="shared" si="0"/>
        <v>8.6181240063593005</v>
      </c>
      <c r="K8" s="1"/>
      <c r="L8" s="1"/>
    </row>
    <row r="9" spans="1:12" x14ac:dyDescent="0.35">
      <c r="C9">
        <v>2048</v>
      </c>
      <c r="D9">
        <v>16</v>
      </c>
      <c r="E9">
        <v>2048</v>
      </c>
      <c r="F9" t="s">
        <v>2</v>
      </c>
      <c r="G9" t="s">
        <v>2</v>
      </c>
      <c r="I9" s="1">
        <v>8.3000000000000004E-2</v>
      </c>
      <c r="J9" s="1">
        <f t="shared" si="0"/>
        <v>1.6170810602409638</v>
      </c>
      <c r="K9" s="1"/>
      <c r="L9" s="1"/>
    </row>
    <row r="10" spans="1:12" x14ac:dyDescent="0.35">
      <c r="C10">
        <v>2048</v>
      </c>
      <c r="D10">
        <v>32</v>
      </c>
      <c r="E10">
        <v>2048</v>
      </c>
      <c r="F10" t="s">
        <v>2</v>
      </c>
      <c r="G10" t="s">
        <v>2</v>
      </c>
      <c r="I10" s="1">
        <v>6.5000000000000002E-2</v>
      </c>
      <c r="J10" s="1">
        <f t="shared" si="0"/>
        <v>4.1297762461538454</v>
      </c>
      <c r="K10" s="1"/>
      <c r="L10" s="1"/>
    </row>
    <row r="11" spans="1:12" x14ac:dyDescent="0.35">
      <c r="C11">
        <v>2048</v>
      </c>
      <c r="D11">
        <v>64</v>
      </c>
      <c r="E11">
        <v>2048</v>
      </c>
      <c r="F11" t="s">
        <v>2</v>
      </c>
      <c r="G11" t="s">
        <v>2</v>
      </c>
      <c r="I11" s="1">
        <v>0.09</v>
      </c>
      <c r="J11" s="1">
        <f t="shared" si="0"/>
        <v>5.965232355555556</v>
      </c>
      <c r="K11" s="1"/>
      <c r="L11" s="1"/>
    </row>
    <row r="12" spans="1:12" x14ac:dyDescent="0.35">
      <c r="C12">
        <v>2048</v>
      </c>
      <c r="D12">
        <v>128</v>
      </c>
      <c r="E12">
        <v>2048</v>
      </c>
      <c r="F12" t="s">
        <v>2</v>
      </c>
      <c r="G12" t="s">
        <v>2</v>
      </c>
      <c r="I12" s="1">
        <v>0.14799999999999999</v>
      </c>
      <c r="J12" s="1">
        <f t="shared" si="0"/>
        <v>7.2550123243243245</v>
      </c>
      <c r="K12" s="1"/>
      <c r="L12" s="1"/>
    </row>
    <row r="13" spans="1:12" x14ac:dyDescent="0.35">
      <c r="C13">
        <v>2048</v>
      </c>
      <c r="D13">
        <v>7000</v>
      </c>
      <c r="E13">
        <v>2048</v>
      </c>
      <c r="F13" t="s">
        <v>2</v>
      </c>
      <c r="G13" t="s">
        <v>2</v>
      </c>
      <c r="I13" s="1">
        <v>6.6269999999999998</v>
      </c>
      <c r="J13" s="1">
        <f t="shared" si="0"/>
        <v>8.8607599215331216</v>
      </c>
      <c r="K13" s="1"/>
      <c r="L13" s="1"/>
    </row>
    <row r="14" spans="1:12" x14ac:dyDescent="0.35">
      <c r="C14">
        <v>2560</v>
      </c>
      <c r="D14">
        <v>16</v>
      </c>
      <c r="E14">
        <v>2560</v>
      </c>
      <c r="F14" t="s">
        <v>2</v>
      </c>
      <c r="G14" t="s">
        <v>2</v>
      </c>
      <c r="I14" s="1">
        <v>0.106</v>
      </c>
      <c r="J14" s="1">
        <f t="shared" si="0"/>
        <v>1.9784452830188679</v>
      </c>
      <c r="K14" s="1"/>
      <c r="L14" s="1"/>
    </row>
    <row r="15" spans="1:12" x14ac:dyDescent="0.35">
      <c r="C15">
        <v>2560</v>
      </c>
      <c r="D15">
        <v>32</v>
      </c>
      <c r="E15">
        <v>2560</v>
      </c>
      <c r="F15" t="s">
        <v>2</v>
      </c>
      <c r="G15" t="s">
        <v>2</v>
      </c>
      <c r="I15" s="1">
        <v>0.08</v>
      </c>
      <c r="J15" s="1">
        <f t="shared" si="0"/>
        <v>5.2428800000000004</v>
      </c>
      <c r="K15" s="1"/>
      <c r="L15" s="1"/>
    </row>
    <row r="16" spans="1:12" x14ac:dyDescent="0.35">
      <c r="C16">
        <v>2560</v>
      </c>
      <c r="D16">
        <v>64</v>
      </c>
      <c r="E16">
        <v>2560</v>
      </c>
      <c r="F16" t="s">
        <v>2</v>
      </c>
      <c r="G16" t="s">
        <v>2</v>
      </c>
      <c r="I16" s="1">
        <v>0.114</v>
      </c>
      <c r="J16" s="1">
        <f t="shared" si="0"/>
        <v>7.3584280701754388</v>
      </c>
      <c r="K16" s="1"/>
      <c r="L16" s="1"/>
    </row>
    <row r="17" spans="3:12" x14ac:dyDescent="0.35">
      <c r="C17">
        <v>2560</v>
      </c>
      <c r="D17">
        <v>128</v>
      </c>
      <c r="E17">
        <v>2560</v>
      </c>
      <c r="F17" t="s">
        <v>2</v>
      </c>
      <c r="G17" t="s">
        <v>2</v>
      </c>
      <c r="I17" s="1">
        <v>0.218</v>
      </c>
      <c r="J17" s="1">
        <f t="shared" si="0"/>
        <v>7.6959706422018348</v>
      </c>
      <c r="K17" s="1"/>
      <c r="L17" s="1"/>
    </row>
    <row r="18" spans="3:12" x14ac:dyDescent="0.35">
      <c r="C18">
        <v>2560</v>
      </c>
      <c r="D18">
        <v>7000</v>
      </c>
      <c r="E18">
        <v>2560</v>
      </c>
      <c r="F18" t="s">
        <v>2</v>
      </c>
      <c r="G18" t="s">
        <v>2</v>
      </c>
      <c r="I18" s="1">
        <v>10.345000000000001</v>
      </c>
      <c r="J18" s="1">
        <f t="shared" si="0"/>
        <v>8.8690575157080715</v>
      </c>
      <c r="K18" s="1"/>
      <c r="L18" s="1"/>
    </row>
    <row r="19" spans="3:12" x14ac:dyDescent="0.35">
      <c r="C19">
        <v>4096</v>
      </c>
      <c r="D19">
        <v>16</v>
      </c>
      <c r="E19">
        <v>4096</v>
      </c>
      <c r="F19" t="s">
        <v>2</v>
      </c>
      <c r="G19" t="s">
        <v>2</v>
      </c>
      <c r="I19" s="1">
        <v>0.40400000000000003</v>
      </c>
      <c r="J19" s="1">
        <f t="shared" si="0"/>
        <v>1.3288883960396041</v>
      </c>
      <c r="K19" s="1"/>
      <c r="L19" s="1"/>
    </row>
    <row r="20" spans="3:12" x14ac:dyDescent="0.35">
      <c r="C20">
        <v>4096</v>
      </c>
      <c r="D20">
        <v>32</v>
      </c>
      <c r="E20">
        <v>4096</v>
      </c>
      <c r="F20" t="s">
        <v>2</v>
      </c>
      <c r="G20" t="s">
        <v>2</v>
      </c>
      <c r="I20" s="1">
        <v>0.17200000000000001</v>
      </c>
      <c r="J20" s="1">
        <f t="shared" si="0"/>
        <v>6.2426850232558131</v>
      </c>
      <c r="K20" s="1"/>
      <c r="L20" s="1"/>
    </row>
    <row r="21" spans="3:12" x14ac:dyDescent="0.35">
      <c r="C21">
        <v>4096</v>
      </c>
      <c r="D21">
        <v>64</v>
      </c>
      <c r="E21">
        <v>4096</v>
      </c>
      <c r="F21" t="s">
        <v>2</v>
      </c>
      <c r="G21" t="s">
        <v>2</v>
      </c>
      <c r="I21" s="1">
        <v>0.32400000000000001</v>
      </c>
      <c r="J21" s="1">
        <f t="shared" si="0"/>
        <v>6.6280359506172832</v>
      </c>
      <c r="K21" s="1"/>
      <c r="L21" s="1"/>
    </row>
    <row r="22" spans="3:12" x14ac:dyDescent="0.35">
      <c r="C22">
        <v>4096</v>
      </c>
      <c r="D22">
        <v>128</v>
      </c>
      <c r="E22">
        <v>4096</v>
      </c>
      <c r="F22" t="s">
        <v>2</v>
      </c>
      <c r="G22" t="s">
        <v>2</v>
      </c>
      <c r="I22" s="1">
        <v>0.61399999999999999</v>
      </c>
      <c r="J22" s="1">
        <f t="shared" si="0"/>
        <v>6.9950607426710096</v>
      </c>
      <c r="K22" s="1"/>
      <c r="L22" s="1"/>
    </row>
    <row r="23" spans="3:12" x14ac:dyDescent="0.35">
      <c r="C23">
        <v>4096</v>
      </c>
      <c r="D23">
        <v>7000</v>
      </c>
      <c r="E23">
        <v>4096</v>
      </c>
      <c r="F23" t="s">
        <v>2</v>
      </c>
      <c r="G23" t="s">
        <v>2</v>
      </c>
      <c r="I23" s="1">
        <v>26.304000000000002</v>
      </c>
      <c r="J23" s="1">
        <f t="shared" si="0"/>
        <v>8.9294793187347938</v>
      </c>
      <c r="K23" s="1"/>
      <c r="L23" s="1"/>
    </row>
    <row r="24" spans="3:12" x14ac:dyDescent="0.35">
      <c r="C24">
        <v>1760</v>
      </c>
      <c r="D24">
        <v>16</v>
      </c>
      <c r="E24">
        <v>1760</v>
      </c>
      <c r="F24" t="s">
        <v>8</v>
      </c>
      <c r="G24" t="s">
        <v>2</v>
      </c>
      <c r="I24" s="1">
        <v>8.1000000000000003E-2</v>
      </c>
      <c r="J24" s="1">
        <f t="shared" si="0"/>
        <v>1.2237432098765433</v>
      </c>
      <c r="K24" s="1"/>
      <c r="L24" s="1"/>
    </row>
    <row r="25" spans="3:12" x14ac:dyDescent="0.35">
      <c r="C25">
        <v>1760</v>
      </c>
      <c r="D25">
        <v>32</v>
      </c>
      <c r="E25">
        <v>1760</v>
      </c>
      <c r="F25" t="s">
        <v>8</v>
      </c>
      <c r="G25" t="s">
        <v>2</v>
      </c>
      <c r="I25" s="1">
        <v>4.1000000000000002E-2</v>
      </c>
      <c r="J25" s="1">
        <f t="shared" si="0"/>
        <v>4.8352780487804869</v>
      </c>
      <c r="K25" s="1"/>
      <c r="L25" s="1"/>
    </row>
    <row r="26" spans="3:12" x14ac:dyDescent="0.35">
      <c r="C26">
        <v>1760</v>
      </c>
      <c r="D26">
        <v>64</v>
      </c>
      <c r="E26">
        <v>1760</v>
      </c>
      <c r="F26" t="s">
        <v>8</v>
      </c>
      <c r="G26" t="s">
        <v>2</v>
      </c>
      <c r="I26" s="1">
        <v>5.8000000000000003E-2</v>
      </c>
      <c r="J26" s="1">
        <f t="shared" si="0"/>
        <v>6.8360827586206891</v>
      </c>
      <c r="K26" s="1"/>
      <c r="L26" s="1"/>
    </row>
    <row r="27" spans="3:12" x14ac:dyDescent="0.35">
      <c r="C27">
        <v>1760</v>
      </c>
      <c r="D27">
        <v>128</v>
      </c>
      <c r="E27">
        <v>1760</v>
      </c>
      <c r="F27" t="s">
        <v>8</v>
      </c>
      <c r="G27" t="s">
        <v>2</v>
      </c>
      <c r="I27" s="1">
        <v>0.108</v>
      </c>
      <c r="J27" s="1">
        <f t="shared" si="0"/>
        <v>7.3424592592592601</v>
      </c>
      <c r="K27" s="1"/>
      <c r="L27" s="1"/>
    </row>
    <row r="28" spans="3:12" x14ac:dyDescent="0.35">
      <c r="C28">
        <v>1760</v>
      </c>
      <c r="D28">
        <v>7000</v>
      </c>
      <c r="E28">
        <v>1760</v>
      </c>
      <c r="F28" t="s">
        <v>8</v>
      </c>
      <c r="G28" t="s">
        <v>2</v>
      </c>
      <c r="I28" s="1">
        <v>5.0680000000000005</v>
      </c>
      <c r="J28" s="1">
        <f t="shared" si="0"/>
        <v>8.5569060773480654</v>
      </c>
      <c r="K28" s="1"/>
      <c r="L28" s="1"/>
    </row>
    <row r="29" spans="3:12" x14ac:dyDescent="0.35">
      <c r="C29">
        <v>2048</v>
      </c>
      <c r="D29">
        <v>16</v>
      </c>
      <c r="E29">
        <v>2048</v>
      </c>
      <c r="F29" t="s">
        <v>8</v>
      </c>
      <c r="G29" t="s">
        <v>2</v>
      </c>
      <c r="I29" s="1">
        <v>0.11600000000000001</v>
      </c>
      <c r="J29" s="1">
        <f t="shared" si="0"/>
        <v>1.1570493793103447</v>
      </c>
      <c r="K29" s="1"/>
      <c r="L29" s="1"/>
    </row>
    <row r="30" spans="3:12" x14ac:dyDescent="0.35">
      <c r="C30">
        <v>2048</v>
      </c>
      <c r="D30">
        <v>32</v>
      </c>
      <c r="E30">
        <v>2048</v>
      </c>
      <c r="F30" t="s">
        <v>8</v>
      </c>
      <c r="G30" t="s">
        <v>2</v>
      </c>
      <c r="I30" s="1">
        <v>6.5000000000000002E-2</v>
      </c>
      <c r="J30" s="1">
        <f t="shared" si="0"/>
        <v>4.1297762461538454</v>
      </c>
      <c r="K30" s="1"/>
      <c r="L30" s="1"/>
    </row>
    <row r="31" spans="3:12" x14ac:dyDescent="0.35">
      <c r="C31">
        <v>2048</v>
      </c>
      <c r="D31">
        <v>64</v>
      </c>
      <c r="E31">
        <v>2048</v>
      </c>
      <c r="F31" t="s">
        <v>8</v>
      </c>
      <c r="G31" t="s">
        <v>2</v>
      </c>
      <c r="I31" s="1">
        <v>9.0999999999999998E-2</v>
      </c>
      <c r="J31" s="1">
        <f t="shared" si="0"/>
        <v>5.8996803516483514</v>
      </c>
      <c r="K31" s="1"/>
      <c r="L31" s="1"/>
    </row>
    <row r="32" spans="3:12" x14ac:dyDescent="0.35">
      <c r="C32">
        <v>2048</v>
      </c>
      <c r="D32">
        <v>128</v>
      </c>
      <c r="E32">
        <v>2048</v>
      </c>
      <c r="F32" t="s">
        <v>8</v>
      </c>
      <c r="G32" t="s">
        <v>2</v>
      </c>
      <c r="I32" s="1">
        <v>0.14899999999999999</v>
      </c>
      <c r="J32" s="1">
        <f t="shared" si="0"/>
        <v>7.2063209664429531</v>
      </c>
      <c r="K32" s="1"/>
      <c r="L32" s="1"/>
    </row>
    <row r="33" spans="3:12" x14ac:dyDescent="0.35">
      <c r="C33">
        <v>2048</v>
      </c>
      <c r="D33">
        <v>7000</v>
      </c>
      <c r="E33">
        <v>2048</v>
      </c>
      <c r="F33" t="s">
        <v>8</v>
      </c>
      <c r="G33" t="s">
        <v>2</v>
      </c>
      <c r="I33" s="1">
        <v>6.7090000000000005</v>
      </c>
      <c r="J33" s="1">
        <f t="shared" si="0"/>
        <v>8.7524602772395284</v>
      </c>
      <c r="K33" s="1"/>
      <c r="L33" s="1"/>
    </row>
    <row r="34" spans="3:12" x14ac:dyDescent="0.35">
      <c r="C34">
        <v>2560</v>
      </c>
      <c r="D34">
        <v>16</v>
      </c>
      <c r="E34">
        <v>2560</v>
      </c>
      <c r="F34" t="s">
        <v>8</v>
      </c>
      <c r="G34" t="s">
        <v>2</v>
      </c>
      <c r="I34" s="1">
        <v>0.157</v>
      </c>
      <c r="J34" s="1">
        <f t="shared" si="0"/>
        <v>1.3357656050955415</v>
      </c>
      <c r="K34" s="1"/>
      <c r="L34" s="1"/>
    </row>
    <row r="35" spans="3:12" x14ac:dyDescent="0.35">
      <c r="C35">
        <v>2560</v>
      </c>
      <c r="D35">
        <v>32</v>
      </c>
      <c r="E35">
        <v>2560</v>
      </c>
      <c r="F35" t="s">
        <v>8</v>
      </c>
      <c r="G35" t="s">
        <v>2</v>
      </c>
      <c r="I35" s="1">
        <v>0.08</v>
      </c>
      <c r="J35" s="1">
        <f t="shared" si="0"/>
        <v>5.2428800000000004</v>
      </c>
      <c r="K35" s="1"/>
      <c r="L35" s="1"/>
    </row>
    <row r="36" spans="3:12" x14ac:dyDescent="0.35">
      <c r="C36">
        <v>2560</v>
      </c>
      <c r="D36">
        <v>64</v>
      </c>
      <c r="E36">
        <v>2560</v>
      </c>
      <c r="F36" t="s">
        <v>8</v>
      </c>
      <c r="G36" t="s">
        <v>2</v>
      </c>
      <c r="I36" s="1">
        <v>0.115</v>
      </c>
      <c r="J36" s="1">
        <f t="shared" si="0"/>
        <v>7.2944417391304341</v>
      </c>
      <c r="K36" s="1"/>
      <c r="L36" s="1"/>
    </row>
    <row r="37" spans="3:12" x14ac:dyDescent="0.35">
      <c r="C37">
        <v>2560</v>
      </c>
      <c r="D37">
        <v>128</v>
      </c>
      <c r="E37">
        <v>2560</v>
      </c>
      <c r="F37" t="s">
        <v>8</v>
      </c>
      <c r="G37" t="s">
        <v>2</v>
      </c>
      <c r="I37" s="1">
        <v>0.22</v>
      </c>
      <c r="J37" s="1">
        <f t="shared" si="0"/>
        <v>7.6260072727272723</v>
      </c>
      <c r="K37" s="1"/>
      <c r="L37" s="1"/>
    </row>
    <row r="38" spans="3:12" x14ac:dyDescent="0.35">
      <c r="C38">
        <v>2560</v>
      </c>
      <c r="D38">
        <v>7000</v>
      </c>
      <c r="E38">
        <v>2560</v>
      </c>
      <c r="F38" t="s">
        <v>8</v>
      </c>
      <c r="G38" t="s">
        <v>2</v>
      </c>
      <c r="I38" s="1">
        <v>10.425000000000001</v>
      </c>
      <c r="J38" s="1">
        <f t="shared" si="0"/>
        <v>8.8009976019184641</v>
      </c>
      <c r="K38" s="1"/>
      <c r="L38" s="1"/>
    </row>
    <row r="39" spans="3:12" x14ac:dyDescent="0.35">
      <c r="C39">
        <v>4096</v>
      </c>
      <c r="D39">
        <v>16</v>
      </c>
      <c r="E39">
        <v>4096</v>
      </c>
      <c r="F39" t="s">
        <v>8</v>
      </c>
      <c r="G39" t="s">
        <v>2</v>
      </c>
      <c r="I39" s="1">
        <v>0.379</v>
      </c>
      <c r="J39" s="1">
        <f t="shared" si="0"/>
        <v>1.4165459419525066</v>
      </c>
      <c r="K39" s="1"/>
      <c r="L39" s="1"/>
    </row>
    <row r="40" spans="3:12" x14ac:dyDescent="0.35">
      <c r="C40">
        <v>4096</v>
      </c>
      <c r="D40">
        <v>32</v>
      </c>
      <c r="E40">
        <v>4096</v>
      </c>
      <c r="F40" t="s">
        <v>8</v>
      </c>
      <c r="G40" t="s">
        <v>2</v>
      </c>
      <c r="I40" s="1">
        <v>0.17400000000000002</v>
      </c>
      <c r="J40" s="1">
        <f t="shared" si="0"/>
        <v>6.1709300229885047</v>
      </c>
      <c r="K40" s="1"/>
      <c r="L40" s="1"/>
    </row>
    <row r="41" spans="3:12" x14ac:dyDescent="0.35">
      <c r="C41">
        <v>4096</v>
      </c>
      <c r="D41">
        <v>64</v>
      </c>
      <c r="E41">
        <v>4096</v>
      </c>
      <c r="F41" t="s">
        <v>8</v>
      </c>
      <c r="G41" t="s">
        <v>2</v>
      </c>
      <c r="I41" s="1">
        <v>0.35199999999999998</v>
      </c>
      <c r="J41" s="1">
        <f t="shared" si="0"/>
        <v>6.1008058181818186</v>
      </c>
      <c r="K41" s="1"/>
      <c r="L41" s="1"/>
    </row>
    <row r="42" spans="3:12" x14ac:dyDescent="0.35">
      <c r="C42">
        <v>4096</v>
      </c>
      <c r="D42">
        <v>128</v>
      </c>
      <c r="E42">
        <v>4096</v>
      </c>
      <c r="F42" t="s">
        <v>8</v>
      </c>
      <c r="G42" t="s">
        <v>2</v>
      </c>
      <c r="I42" s="1">
        <v>0.64300000000000002</v>
      </c>
      <c r="J42" s="1">
        <f t="shared" si="0"/>
        <v>6.6795758880248828</v>
      </c>
      <c r="K42" s="1"/>
      <c r="L42" s="1"/>
    </row>
    <row r="43" spans="3:12" x14ac:dyDescent="0.35">
      <c r="C43">
        <v>4096</v>
      </c>
      <c r="D43">
        <v>7000</v>
      </c>
      <c r="E43">
        <v>4096</v>
      </c>
      <c r="F43" t="s">
        <v>8</v>
      </c>
      <c r="G43" t="s">
        <v>2</v>
      </c>
      <c r="I43" s="1">
        <v>26.580000000000002</v>
      </c>
      <c r="J43" s="1">
        <f t="shared" si="0"/>
        <v>8.8367578630549275</v>
      </c>
      <c r="K43" s="1"/>
      <c r="L43" s="1"/>
    </row>
    <row r="44" spans="3:12" x14ac:dyDescent="0.35">
      <c r="C44">
        <v>1760</v>
      </c>
      <c r="D44">
        <v>7133</v>
      </c>
      <c r="E44">
        <v>1760</v>
      </c>
      <c r="F44" t="s">
        <v>2</v>
      </c>
      <c r="G44" t="s">
        <v>8</v>
      </c>
      <c r="H44" t="s">
        <v>9</v>
      </c>
      <c r="I44" s="1">
        <v>5.0140000000000002</v>
      </c>
      <c r="J44" s="1">
        <f>(2*C44*D44*E44)/(I44/1000)/10^12</f>
        <v>8.813394814519345</v>
      </c>
      <c r="K44" s="1"/>
      <c r="L44" s="1"/>
    </row>
    <row r="45" spans="3:12" x14ac:dyDescent="0.35">
      <c r="C45">
        <v>2048</v>
      </c>
      <c r="D45">
        <v>7133</v>
      </c>
      <c r="E45">
        <v>2048</v>
      </c>
      <c r="F45" t="s">
        <v>2</v>
      </c>
      <c r="G45" t="s">
        <v>8</v>
      </c>
      <c r="I45" s="1">
        <v>6.6219999999999999</v>
      </c>
      <c r="J45" s="1">
        <f t="shared" si="0"/>
        <v>9.0359318731501048</v>
      </c>
      <c r="K45" s="1"/>
      <c r="L45" s="1"/>
    </row>
    <row r="46" spans="3:12" x14ac:dyDescent="0.35">
      <c r="C46">
        <v>2560</v>
      </c>
      <c r="D46">
        <v>7133</v>
      </c>
      <c r="E46">
        <v>2560</v>
      </c>
      <c r="F46" t="s">
        <v>2</v>
      </c>
      <c r="G46" t="s">
        <v>8</v>
      </c>
      <c r="I46" s="1">
        <v>10.323</v>
      </c>
      <c r="J46" s="1">
        <f t="shared" si="0"/>
        <v>9.0568301462753062</v>
      </c>
      <c r="K46" s="1"/>
      <c r="L46" s="1"/>
    </row>
    <row r="47" spans="3:12" x14ac:dyDescent="0.35">
      <c r="C47" s="2">
        <v>4096</v>
      </c>
      <c r="D47" s="2">
        <v>7133</v>
      </c>
      <c r="E47" s="2">
        <v>4096</v>
      </c>
      <c r="F47" s="2" t="s">
        <v>2</v>
      </c>
      <c r="G47" s="2" t="s">
        <v>8</v>
      </c>
      <c r="I47" s="1">
        <v>26.286999999999999</v>
      </c>
      <c r="J47" s="1">
        <f>(2*C47*D47*E47)/(I47/1000)/10^12</f>
        <v>9.1050239074827868</v>
      </c>
      <c r="K47" s="1"/>
      <c r="L47" s="1"/>
    </row>
    <row r="48" spans="3:12" x14ac:dyDescent="0.35">
      <c r="I48" s="1"/>
      <c r="J48" s="1"/>
      <c r="K48" s="1"/>
      <c r="L48" s="1"/>
    </row>
    <row r="49" spans="3:12" x14ac:dyDescent="0.35">
      <c r="I49" s="1"/>
      <c r="J49" s="1"/>
      <c r="K49" s="1"/>
      <c r="L49" s="1"/>
    </row>
    <row r="50" spans="3:12" x14ac:dyDescent="0.35">
      <c r="C50">
        <v>5124</v>
      </c>
      <c r="D50">
        <v>9124</v>
      </c>
      <c r="E50">
        <v>1760</v>
      </c>
      <c r="F50" t="s">
        <v>2</v>
      </c>
      <c r="G50" t="s">
        <v>2</v>
      </c>
      <c r="I50">
        <v>19.206</v>
      </c>
      <c r="J50" s="1">
        <f>(2*C50*D50*E50)/(I50/1000)/10^12</f>
        <v>8.5684079725085915</v>
      </c>
      <c r="K50" s="1"/>
      <c r="L50" s="1"/>
    </row>
    <row r="51" spans="3:12" x14ac:dyDescent="0.35">
      <c r="C51">
        <v>35</v>
      </c>
      <c r="D51">
        <v>8457</v>
      </c>
      <c r="E51">
        <v>1760</v>
      </c>
      <c r="F51" t="s">
        <v>2</v>
      </c>
      <c r="G51" t="s">
        <v>2</v>
      </c>
      <c r="I51">
        <v>0.34400000000000003</v>
      </c>
      <c r="J51" s="1">
        <f t="shared" ref="J51:J64" si="1">(2*C51*D51*E51)/(I51/1000)/10^12</f>
        <v>3.0287860465116281</v>
      </c>
      <c r="K51" s="1"/>
      <c r="L51" s="1"/>
    </row>
    <row r="52" spans="3:12" x14ac:dyDescent="0.35">
      <c r="C52">
        <v>5124</v>
      </c>
      <c r="D52">
        <v>9124</v>
      </c>
      <c r="E52">
        <v>2048</v>
      </c>
      <c r="F52" t="s">
        <v>2</v>
      </c>
      <c r="G52" t="s">
        <v>2</v>
      </c>
      <c r="I52">
        <v>21.963000000000001</v>
      </c>
      <c r="J52" s="1">
        <f t="shared" si="1"/>
        <v>8.7189198240677506</v>
      </c>
      <c r="K52" s="1"/>
      <c r="L52" s="1"/>
    </row>
    <row r="53" spans="3:12" x14ac:dyDescent="0.35">
      <c r="C53">
        <v>35</v>
      </c>
      <c r="D53">
        <v>8457</v>
      </c>
      <c r="E53">
        <v>2048</v>
      </c>
      <c r="F53" t="s">
        <v>2</v>
      </c>
      <c r="G53" t="s">
        <v>2</v>
      </c>
      <c r="I53">
        <v>0.40200000000000002</v>
      </c>
      <c r="J53" s="1">
        <f t="shared" si="1"/>
        <v>3.0159092537313432</v>
      </c>
      <c r="K53" s="1"/>
      <c r="L53" s="1"/>
    </row>
    <row r="54" spans="3:12" x14ac:dyDescent="0.35">
      <c r="C54">
        <v>5124</v>
      </c>
      <c r="D54">
        <v>9124</v>
      </c>
      <c r="E54">
        <v>2560</v>
      </c>
      <c r="F54" t="s">
        <v>2</v>
      </c>
      <c r="G54" t="s">
        <v>2</v>
      </c>
      <c r="I54">
        <v>27.492000000000001</v>
      </c>
      <c r="J54" s="1">
        <f t="shared" si="1"/>
        <v>8.7067890702749882</v>
      </c>
      <c r="K54" s="1"/>
      <c r="L54" s="1"/>
    </row>
    <row r="55" spans="3:12" x14ac:dyDescent="0.35">
      <c r="C55">
        <v>35</v>
      </c>
      <c r="D55">
        <v>8457</v>
      </c>
      <c r="E55">
        <v>2560</v>
      </c>
      <c r="F55" t="s">
        <v>2</v>
      </c>
      <c r="G55" t="s">
        <v>2</v>
      </c>
      <c r="I55">
        <v>0.52500000000000002</v>
      </c>
      <c r="J55" s="1">
        <f t="shared" si="1"/>
        <v>2.8866559999999994</v>
      </c>
      <c r="K55" s="1"/>
      <c r="L55" s="1"/>
    </row>
    <row r="56" spans="3:12" x14ac:dyDescent="0.35">
      <c r="C56">
        <v>5124</v>
      </c>
      <c r="D56">
        <v>9124</v>
      </c>
      <c r="E56">
        <v>4096</v>
      </c>
      <c r="F56" t="s">
        <v>2</v>
      </c>
      <c r="G56" t="s">
        <v>2</v>
      </c>
      <c r="I56">
        <v>43.579000000000001</v>
      </c>
      <c r="J56" s="1">
        <f t="shared" si="1"/>
        <v>8.7883446658252833</v>
      </c>
      <c r="K56" s="1"/>
      <c r="L56" s="1"/>
    </row>
    <row r="57" spans="3:12" x14ac:dyDescent="0.35">
      <c r="C57">
        <v>35</v>
      </c>
      <c r="D57">
        <v>8457</v>
      </c>
      <c r="E57">
        <v>4096</v>
      </c>
      <c r="F57" t="s">
        <v>2</v>
      </c>
      <c r="G57" t="s">
        <v>2</v>
      </c>
      <c r="I57">
        <v>0.81200000000000006</v>
      </c>
      <c r="J57" s="1">
        <f t="shared" si="1"/>
        <v>2.9861958620689655</v>
      </c>
      <c r="K57" s="1"/>
      <c r="L57" s="1"/>
    </row>
    <row r="58" spans="3:12" x14ac:dyDescent="0.35">
      <c r="C58">
        <v>5124</v>
      </c>
      <c r="D58">
        <v>9124</v>
      </c>
      <c r="E58">
        <v>1760</v>
      </c>
      <c r="F58" t="s">
        <v>8</v>
      </c>
      <c r="G58" t="s">
        <v>2</v>
      </c>
      <c r="I58" s="1">
        <v>19.289000000000001</v>
      </c>
      <c r="J58" s="1">
        <f t="shared" si="1"/>
        <v>8.5315383648711691</v>
      </c>
      <c r="K58" s="1"/>
      <c r="L58" s="1"/>
    </row>
    <row r="59" spans="3:12" x14ac:dyDescent="0.35">
      <c r="C59">
        <v>35</v>
      </c>
      <c r="D59">
        <v>8457</v>
      </c>
      <c r="E59">
        <v>1760</v>
      </c>
      <c r="F59" t="s">
        <v>8</v>
      </c>
      <c r="G59" t="s">
        <v>2</v>
      </c>
      <c r="I59" s="1">
        <v>0.25</v>
      </c>
      <c r="J59" s="1">
        <f t="shared" si="1"/>
        <v>4.1676095999999996</v>
      </c>
      <c r="K59" s="1"/>
      <c r="L59" s="1"/>
    </row>
    <row r="60" spans="3:12" x14ac:dyDescent="0.35">
      <c r="C60">
        <v>5124</v>
      </c>
      <c r="D60">
        <v>9124</v>
      </c>
      <c r="E60">
        <v>2048</v>
      </c>
      <c r="F60" t="s">
        <v>8</v>
      </c>
      <c r="G60" t="s">
        <v>2</v>
      </c>
      <c r="I60" s="1">
        <v>22.603000000000002</v>
      </c>
      <c r="J60" s="1">
        <f t="shared" si="1"/>
        <v>8.4720451310003089</v>
      </c>
      <c r="K60" s="1"/>
      <c r="L60" s="1"/>
    </row>
    <row r="61" spans="3:12" x14ac:dyDescent="0.35">
      <c r="C61">
        <v>35</v>
      </c>
      <c r="D61">
        <v>8457</v>
      </c>
      <c r="E61">
        <v>2048</v>
      </c>
      <c r="F61" t="s">
        <v>8</v>
      </c>
      <c r="G61" t="s">
        <v>2</v>
      </c>
      <c r="I61" s="1">
        <v>0.29099999999999998</v>
      </c>
      <c r="J61" s="1">
        <f t="shared" si="1"/>
        <v>4.1663076288659804</v>
      </c>
      <c r="K61" s="1"/>
      <c r="L61" s="1"/>
    </row>
    <row r="62" spans="3:12" x14ac:dyDescent="0.35">
      <c r="C62">
        <v>5124</v>
      </c>
      <c r="D62">
        <v>9124</v>
      </c>
      <c r="E62">
        <v>2560</v>
      </c>
      <c r="F62" t="s">
        <v>8</v>
      </c>
      <c r="G62" t="s">
        <v>2</v>
      </c>
      <c r="I62" s="1">
        <v>27.594999999999999</v>
      </c>
      <c r="J62" s="1">
        <f t="shared" si="1"/>
        <v>8.6742904555173048</v>
      </c>
      <c r="K62" s="1"/>
      <c r="L62" s="1"/>
    </row>
    <row r="63" spans="3:12" x14ac:dyDescent="0.35">
      <c r="C63">
        <v>35</v>
      </c>
      <c r="D63">
        <v>8457</v>
      </c>
      <c r="E63">
        <v>2560</v>
      </c>
      <c r="F63" t="s">
        <v>8</v>
      </c>
      <c r="G63" t="s">
        <v>2</v>
      </c>
      <c r="I63" s="1">
        <v>0.36499999999999999</v>
      </c>
      <c r="J63" s="1">
        <f t="shared" si="1"/>
        <v>4.1520394520547947</v>
      </c>
      <c r="K63" s="1"/>
      <c r="L63" s="1"/>
    </row>
    <row r="64" spans="3:12" x14ac:dyDescent="0.35">
      <c r="C64">
        <v>5124</v>
      </c>
      <c r="D64">
        <v>9124</v>
      </c>
      <c r="E64">
        <v>4096</v>
      </c>
      <c r="F64" t="s">
        <v>8</v>
      </c>
      <c r="G64" t="s">
        <v>2</v>
      </c>
      <c r="I64" s="1">
        <v>44.045000000000002</v>
      </c>
      <c r="J64" s="1">
        <f t="shared" si="1"/>
        <v>8.6953632010897941</v>
      </c>
      <c r="K64" s="1"/>
      <c r="L64" s="1"/>
    </row>
    <row r="65" spans="3:12" x14ac:dyDescent="0.35">
      <c r="C65">
        <v>35</v>
      </c>
      <c r="D65">
        <v>8457</v>
      </c>
      <c r="E65">
        <v>4096</v>
      </c>
      <c r="F65" t="s">
        <v>8</v>
      </c>
      <c r="G65" t="s">
        <v>2</v>
      </c>
      <c r="I65" s="1">
        <v>0.61699999999999999</v>
      </c>
      <c r="J65" s="1">
        <f>(2*C65*D65*E65)/(I65/1000)/10^12</f>
        <v>3.9299692706645053</v>
      </c>
      <c r="K65" s="1"/>
      <c r="L65" s="1"/>
    </row>
    <row r="66" spans="3:12" x14ac:dyDescent="0.35">
      <c r="I66" s="1"/>
      <c r="J66" s="1"/>
      <c r="K66" s="1"/>
      <c r="L66" s="1"/>
    </row>
    <row r="67" spans="3:12" x14ac:dyDescent="0.35">
      <c r="C67">
        <v>7680</v>
      </c>
      <c r="D67">
        <v>16</v>
      </c>
      <c r="E67">
        <v>2560</v>
      </c>
      <c r="F67" t="s">
        <v>2</v>
      </c>
      <c r="G67" t="s">
        <v>2</v>
      </c>
      <c r="I67" s="1">
        <v>0.52600000000000002</v>
      </c>
      <c r="J67" s="1">
        <f>(2*C67*D67*E67)/(I67/1000)/10^12</f>
        <v>1.1960942965779469</v>
      </c>
      <c r="K67" s="1"/>
      <c r="L67" s="1"/>
    </row>
    <row r="68" spans="3:12" x14ac:dyDescent="0.35">
      <c r="C68">
        <v>7680</v>
      </c>
      <c r="D68">
        <v>32</v>
      </c>
      <c r="E68">
        <v>2560</v>
      </c>
      <c r="F68" t="s">
        <v>2</v>
      </c>
      <c r="G68" t="s">
        <v>2</v>
      </c>
      <c r="I68" s="1">
        <v>0.187</v>
      </c>
      <c r="J68" s="1">
        <f t="shared" ref="J68:J82" si="2">(2*C68*D68*E68)/(I68/1000)/10^12</f>
        <v>6.7288299465240646</v>
      </c>
      <c r="K68" s="1"/>
      <c r="L68" s="1"/>
    </row>
    <row r="69" spans="3:12" x14ac:dyDescent="0.35">
      <c r="C69">
        <v>7680</v>
      </c>
      <c r="D69">
        <v>64</v>
      </c>
      <c r="E69">
        <v>2560</v>
      </c>
      <c r="F69" t="s">
        <v>2</v>
      </c>
      <c r="G69" t="s">
        <v>2</v>
      </c>
      <c r="I69">
        <v>0.38</v>
      </c>
      <c r="J69" s="1">
        <f t="shared" si="2"/>
        <v>6.6225852631578945</v>
      </c>
      <c r="K69" s="1"/>
      <c r="L69" s="1"/>
    </row>
    <row r="70" spans="3:12" x14ac:dyDescent="0.35">
      <c r="C70">
        <v>7680</v>
      </c>
      <c r="D70">
        <v>128</v>
      </c>
      <c r="E70">
        <v>2560</v>
      </c>
      <c r="F70" t="s">
        <v>2</v>
      </c>
      <c r="G70" t="s">
        <v>2</v>
      </c>
      <c r="I70" s="1">
        <v>0.67300000000000004</v>
      </c>
      <c r="J70" s="1">
        <f t="shared" si="2"/>
        <v>7.478699554234769</v>
      </c>
      <c r="K70" s="1"/>
      <c r="L70" s="1"/>
    </row>
    <row r="71" spans="3:12" x14ac:dyDescent="0.35">
      <c r="C71">
        <v>7680</v>
      </c>
      <c r="D71">
        <v>16</v>
      </c>
      <c r="E71">
        <v>2560</v>
      </c>
      <c r="F71" t="s">
        <v>8</v>
      </c>
      <c r="G71" t="s">
        <v>2</v>
      </c>
      <c r="I71" s="1">
        <v>0.45500000000000002</v>
      </c>
      <c r="J71" s="1">
        <f t="shared" si="2"/>
        <v>1.3827375824175825</v>
      </c>
      <c r="K71" s="1"/>
      <c r="L71" s="1"/>
    </row>
    <row r="72" spans="3:12" x14ac:dyDescent="0.35">
      <c r="C72">
        <v>7680</v>
      </c>
      <c r="D72">
        <v>32</v>
      </c>
      <c r="E72">
        <v>2560</v>
      </c>
      <c r="F72" t="s">
        <v>8</v>
      </c>
      <c r="G72" t="s">
        <v>2</v>
      </c>
      <c r="I72">
        <v>0.19</v>
      </c>
      <c r="J72" s="1">
        <f t="shared" si="2"/>
        <v>6.6225852631578945</v>
      </c>
      <c r="K72" s="1"/>
      <c r="L72" s="1"/>
    </row>
    <row r="73" spans="3:12" x14ac:dyDescent="0.35">
      <c r="C73">
        <v>7680</v>
      </c>
      <c r="D73">
        <v>64</v>
      </c>
      <c r="E73">
        <v>2560</v>
      </c>
      <c r="F73" t="s">
        <v>8</v>
      </c>
      <c r="G73" t="s">
        <v>2</v>
      </c>
      <c r="I73" s="1">
        <v>0.63200000000000001</v>
      </c>
      <c r="J73" s="1">
        <f t="shared" si="2"/>
        <v>3.9819341772151899</v>
      </c>
      <c r="K73" s="1"/>
      <c r="L73" s="1"/>
    </row>
    <row r="74" spans="3:12" x14ac:dyDescent="0.35">
      <c r="C74">
        <v>7680</v>
      </c>
      <c r="D74">
        <v>128</v>
      </c>
      <c r="E74">
        <v>2560</v>
      </c>
      <c r="F74" t="s">
        <v>8</v>
      </c>
      <c r="G74" t="s">
        <v>2</v>
      </c>
      <c r="I74" s="1">
        <v>1.0170000000000001</v>
      </c>
      <c r="J74" s="1">
        <f t="shared" si="2"/>
        <v>4.9490312684365785</v>
      </c>
      <c r="K74" s="1"/>
      <c r="L74" s="1"/>
    </row>
    <row r="75" spans="3:12" x14ac:dyDescent="0.35">
      <c r="C75">
        <f>3*1024</f>
        <v>3072</v>
      </c>
      <c r="D75">
        <v>16</v>
      </c>
      <c r="E75">
        <v>1024</v>
      </c>
      <c r="F75" t="s">
        <v>2</v>
      </c>
      <c r="G75" t="s">
        <v>2</v>
      </c>
      <c r="I75">
        <v>6.2E-2</v>
      </c>
      <c r="J75" s="1">
        <f t="shared" si="2"/>
        <v>1.6236015483870967</v>
      </c>
      <c r="K75" s="1"/>
      <c r="L75" s="1"/>
    </row>
    <row r="76" spans="3:12" x14ac:dyDescent="0.35">
      <c r="C76">
        <f t="shared" ref="C76:C82" si="3">3*1024</f>
        <v>3072</v>
      </c>
      <c r="D76">
        <v>32</v>
      </c>
      <c r="E76">
        <v>1024</v>
      </c>
      <c r="F76" t="s">
        <v>2</v>
      </c>
      <c r="G76" t="s">
        <v>2</v>
      </c>
      <c r="I76" s="1">
        <v>3.6999999999999998E-2</v>
      </c>
      <c r="J76" s="1">
        <f t="shared" si="2"/>
        <v>5.4412592432432429</v>
      </c>
      <c r="K76" s="1"/>
      <c r="L76" s="1"/>
    </row>
    <row r="77" spans="3:12" x14ac:dyDescent="0.35">
      <c r="C77">
        <f t="shared" si="3"/>
        <v>3072</v>
      </c>
      <c r="D77">
        <v>64</v>
      </c>
      <c r="E77">
        <v>1024</v>
      </c>
      <c r="F77" t="s">
        <v>2</v>
      </c>
      <c r="G77" t="s">
        <v>2</v>
      </c>
      <c r="I77" s="1">
        <v>6.3E-2</v>
      </c>
      <c r="J77" s="1">
        <f t="shared" si="2"/>
        <v>6.3913203809523811</v>
      </c>
      <c r="K77" s="1"/>
      <c r="L77" s="1"/>
    </row>
    <row r="78" spans="3:12" x14ac:dyDescent="0.35">
      <c r="C78">
        <f t="shared" si="3"/>
        <v>3072</v>
      </c>
      <c r="D78">
        <v>128</v>
      </c>
      <c r="E78">
        <v>1024</v>
      </c>
      <c r="F78" t="s">
        <v>2</v>
      </c>
      <c r="G78" t="s">
        <v>2</v>
      </c>
      <c r="I78">
        <v>0.109</v>
      </c>
      <c r="J78" s="1">
        <f t="shared" si="2"/>
        <v>7.3881318165137619</v>
      </c>
      <c r="K78" s="1"/>
      <c r="L78" s="1"/>
    </row>
    <row r="79" spans="3:12" x14ac:dyDescent="0.35">
      <c r="C79">
        <f t="shared" si="3"/>
        <v>3072</v>
      </c>
      <c r="D79">
        <v>16</v>
      </c>
      <c r="E79">
        <v>1024</v>
      </c>
      <c r="F79" t="s">
        <v>8</v>
      </c>
      <c r="G79" t="s">
        <v>2</v>
      </c>
      <c r="I79" s="1">
        <v>0.109</v>
      </c>
      <c r="J79" s="1">
        <f t="shared" si="2"/>
        <v>0.92351647706422024</v>
      </c>
      <c r="K79" s="1"/>
      <c r="L79" s="1"/>
    </row>
    <row r="80" spans="3:12" x14ac:dyDescent="0.35">
      <c r="C80">
        <f t="shared" si="3"/>
        <v>3072</v>
      </c>
      <c r="D80">
        <v>32</v>
      </c>
      <c r="E80">
        <v>1024</v>
      </c>
      <c r="F80" t="s">
        <v>8</v>
      </c>
      <c r="G80" t="s">
        <v>2</v>
      </c>
      <c r="I80" s="1">
        <v>3.6999999999999998E-2</v>
      </c>
      <c r="J80" s="1">
        <f t="shared" si="2"/>
        <v>5.4412592432432429</v>
      </c>
      <c r="K80" s="1"/>
      <c r="L80" s="1"/>
    </row>
    <row r="81" spans="3:12" x14ac:dyDescent="0.35">
      <c r="C81">
        <f t="shared" si="3"/>
        <v>3072</v>
      </c>
      <c r="D81">
        <v>64</v>
      </c>
      <c r="E81">
        <v>1024</v>
      </c>
      <c r="F81" t="s">
        <v>8</v>
      </c>
      <c r="G81" t="s">
        <v>2</v>
      </c>
      <c r="I81" s="1">
        <v>6.4000000000000001E-2</v>
      </c>
      <c r="J81" s="1">
        <f t="shared" si="2"/>
        <v>6.2914560000000002</v>
      </c>
      <c r="K81" s="1"/>
      <c r="L81" s="1"/>
    </row>
    <row r="82" spans="3:12" x14ac:dyDescent="0.35">
      <c r="C82">
        <f t="shared" si="3"/>
        <v>3072</v>
      </c>
      <c r="D82">
        <v>128</v>
      </c>
      <c r="E82">
        <v>1024</v>
      </c>
      <c r="F82" t="s">
        <v>8</v>
      </c>
      <c r="G82" t="s">
        <v>2</v>
      </c>
      <c r="I82" s="1">
        <v>0.111</v>
      </c>
      <c r="J82" s="1">
        <f t="shared" si="2"/>
        <v>7.2550123243243245</v>
      </c>
      <c r="K82" s="1"/>
      <c r="L82" s="1"/>
    </row>
    <row r="83" spans="3:12" x14ac:dyDescent="0.35">
      <c r="I83" s="1"/>
      <c r="J83" s="1"/>
      <c r="K83" s="1"/>
      <c r="L83" s="1"/>
    </row>
    <row r="84" spans="3:12" x14ac:dyDescent="0.35">
      <c r="C84">
        <v>3072</v>
      </c>
      <c r="D84">
        <v>7435</v>
      </c>
      <c r="E84">
        <v>1024</v>
      </c>
      <c r="F84" t="s">
        <v>2</v>
      </c>
      <c r="G84" t="s">
        <v>8</v>
      </c>
      <c r="I84" s="1">
        <v>5.4409999999999998</v>
      </c>
      <c r="J84" s="1">
        <f t="shared" ref="J84:J85" si="4">(2*C84*D84*E84)/(I84/1000)/10^12</f>
        <v>8.597128351405992</v>
      </c>
      <c r="K84" s="1"/>
      <c r="L84" s="1"/>
    </row>
    <row r="85" spans="3:12" x14ac:dyDescent="0.35">
      <c r="C85">
        <v>7680</v>
      </c>
      <c r="D85">
        <v>5481</v>
      </c>
      <c r="E85">
        <v>2560</v>
      </c>
      <c r="F85" t="s">
        <v>2</v>
      </c>
      <c r="G85" t="s">
        <v>8</v>
      </c>
      <c r="I85" s="1">
        <v>24.196000000000002</v>
      </c>
      <c r="J85" s="1">
        <f t="shared" si="4"/>
        <v>8.9073272276409323</v>
      </c>
      <c r="K85" s="1"/>
      <c r="L85" s="1"/>
    </row>
    <row r="86" spans="3:12" x14ac:dyDescent="0.35">
      <c r="I86" s="1"/>
      <c r="J86" s="1"/>
    </row>
    <row r="87" spans="3:12" x14ac:dyDescent="0.35">
      <c r="C87">
        <v>512</v>
      </c>
      <c r="D87">
        <v>8</v>
      </c>
      <c r="E87">
        <v>500000</v>
      </c>
      <c r="F87" t="s">
        <v>2</v>
      </c>
      <c r="G87" t="s">
        <v>2</v>
      </c>
      <c r="I87" s="1">
        <v>10.207000000000001</v>
      </c>
      <c r="J87" s="1">
        <f t="shared" ref="J87:J150" si="5">(2*C87*D87*E87)/(I87/1000)/10^12</f>
        <v>0.40129323013618101</v>
      </c>
    </row>
    <row r="88" spans="3:12" x14ac:dyDescent="0.35">
      <c r="C88">
        <v>1024</v>
      </c>
      <c r="D88">
        <v>8</v>
      </c>
      <c r="E88">
        <v>500000</v>
      </c>
      <c r="F88" t="s">
        <v>2</v>
      </c>
      <c r="G88" t="s">
        <v>2</v>
      </c>
      <c r="I88">
        <v>10.882</v>
      </c>
      <c r="J88" s="1">
        <f t="shared" si="5"/>
        <v>0.75280279360411695</v>
      </c>
    </row>
    <row r="89" spans="3:12" x14ac:dyDescent="0.35">
      <c r="C89">
        <v>512</v>
      </c>
      <c r="D89">
        <v>16</v>
      </c>
      <c r="E89">
        <v>500000</v>
      </c>
      <c r="F89" t="s">
        <v>2</v>
      </c>
      <c r="G89" t="s">
        <v>2</v>
      </c>
      <c r="I89" s="1">
        <v>10.109</v>
      </c>
      <c r="J89" s="1">
        <f t="shared" si="5"/>
        <v>0.81036699970323478</v>
      </c>
    </row>
    <row r="90" spans="3:12" x14ac:dyDescent="0.35">
      <c r="C90">
        <v>1024</v>
      </c>
      <c r="D90">
        <v>16</v>
      </c>
      <c r="E90">
        <v>500000</v>
      </c>
      <c r="F90" t="s">
        <v>2</v>
      </c>
      <c r="G90" t="s">
        <v>2</v>
      </c>
      <c r="I90" s="1">
        <v>11.012</v>
      </c>
      <c r="J90" s="1">
        <f t="shared" si="5"/>
        <v>1.4878314565928077</v>
      </c>
    </row>
    <row r="91" spans="3:12" x14ac:dyDescent="0.35">
      <c r="C91">
        <v>512</v>
      </c>
      <c r="D91">
        <v>8</v>
      </c>
      <c r="E91">
        <v>500000</v>
      </c>
      <c r="F91" t="s">
        <v>8</v>
      </c>
      <c r="G91" t="s">
        <v>2</v>
      </c>
      <c r="I91">
        <v>7.0830000000000002</v>
      </c>
      <c r="J91" s="1">
        <f t="shared" si="5"/>
        <v>0.57828603698997594</v>
      </c>
    </row>
    <row r="92" spans="3:12" x14ac:dyDescent="0.35">
      <c r="C92">
        <v>1024</v>
      </c>
      <c r="D92">
        <v>8</v>
      </c>
      <c r="E92">
        <v>500000</v>
      </c>
      <c r="F92" t="s">
        <v>8</v>
      </c>
      <c r="G92" t="s">
        <v>2</v>
      </c>
      <c r="I92" s="1">
        <v>7.9480000000000004</v>
      </c>
      <c r="J92" s="1">
        <f t="shared" si="5"/>
        <v>1.0306995470558631</v>
      </c>
    </row>
    <row r="93" spans="3:12" x14ac:dyDescent="0.35">
      <c r="C93">
        <v>512</v>
      </c>
      <c r="D93">
        <v>16</v>
      </c>
      <c r="E93">
        <v>500000</v>
      </c>
      <c r="F93" t="s">
        <v>8</v>
      </c>
      <c r="G93" t="s">
        <v>2</v>
      </c>
      <c r="I93" s="1">
        <v>8.4849999999999994</v>
      </c>
      <c r="J93" s="1">
        <f t="shared" si="5"/>
        <v>0.96546847377725398</v>
      </c>
    </row>
    <row r="94" spans="3:12" x14ac:dyDescent="0.35">
      <c r="C94">
        <v>1024</v>
      </c>
      <c r="D94">
        <v>16</v>
      </c>
      <c r="E94">
        <v>500000</v>
      </c>
      <c r="F94" t="s">
        <v>8</v>
      </c>
      <c r="G94" t="s">
        <v>2</v>
      </c>
      <c r="I94" s="1">
        <v>16.704000000000001</v>
      </c>
      <c r="J94" s="1">
        <f t="shared" si="5"/>
        <v>0.9808429118773947</v>
      </c>
    </row>
    <row r="95" spans="3:12" x14ac:dyDescent="0.35">
      <c r="C95">
        <v>1024</v>
      </c>
      <c r="D95">
        <v>700</v>
      </c>
      <c r="E95">
        <v>512</v>
      </c>
      <c r="F95" t="s">
        <v>2</v>
      </c>
      <c r="G95" t="s">
        <v>2</v>
      </c>
      <c r="I95" s="1">
        <v>0.14100000000000001</v>
      </c>
      <c r="J95" s="1">
        <f t="shared" si="5"/>
        <v>5.2056964539007087</v>
      </c>
    </row>
    <row r="96" spans="3:12" x14ac:dyDescent="0.35">
      <c r="C96">
        <v>1024</v>
      </c>
      <c r="D96">
        <v>700</v>
      </c>
      <c r="E96">
        <v>512</v>
      </c>
      <c r="F96" t="s">
        <v>8</v>
      </c>
      <c r="G96" t="s">
        <v>2</v>
      </c>
      <c r="I96" s="1">
        <v>0.14499999999999999</v>
      </c>
      <c r="J96" s="1">
        <f t="shared" si="5"/>
        <v>5.0620910344827585</v>
      </c>
    </row>
    <row r="97" spans="1:10" x14ac:dyDescent="0.35">
      <c r="C97">
        <v>7680</v>
      </c>
      <c r="D97">
        <v>24000</v>
      </c>
      <c r="E97">
        <v>2560</v>
      </c>
      <c r="F97" t="s">
        <v>2</v>
      </c>
      <c r="G97" t="s">
        <v>2</v>
      </c>
      <c r="I97" s="1">
        <v>103.964</v>
      </c>
      <c r="J97" s="1">
        <f t="shared" si="5"/>
        <v>9.0773575468431389</v>
      </c>
    </row>
    <row r="98" spans="1:10" x14ac:dyDescent="0.35">
      <c r="C98">
        <v>6144</v>
      </c>
      <c r="D98">
        <v>24000</v>
      </c>
      <c r="E98">
        <v>2048</v>
      </c>
      <c r="F98" t="s">
        <v>2</v>
      </c>
      <c r="G98" t="s">
        <v>2</v>
      </c>
      <c r="I98" s="1">
        <v>83.364999999999995</v>
      </c>
      <c r="J98" s="1">
        <f t="shared" si="5"/>
        <v>7.2450042104000492</v>
      </c>
    </row>
    <row r="99" spans="1:10" x14ac:dyDescent="0.35">
      <c r="A99" s="2"/>
      <c r="C99" s="2">
        <v>4608</v>
      </c>
      <c r="D99" s="2">
        <v>24000</v>
      </c>
      <c r="E99" s="2">
        <v>1536</v>
      </c>
      <c r="F99" s="2" t="s">
        <v>2</v>
      </c>
      <c r="G99" s="2" t="s">
        <v>2</v>
      </c>
      <c r="H99" s="2"/>
      <c r="I99" s="1">
        <v>37.596000000000004</v>
      </c>
      <c r="J99" s="1">
        <f t="shared" si="5"/>
        <v>9.0365630386211286</v>
      </c>
    </row>
    <row r="100" spans="1:10" x14ac:dyDescent="0.35">
      <c r="A100" s="2"/>
      <c r="C100" s="2">
        <v>8448</v>
      </c>
      <c r="D100" s="2">
        <v>24000</v>
      </c>
      <c r="E100" s="2">
        <v>2816</v>
      </c>
      <c r="F100" s="2" t="s">
        <v>2</v>
      </c>
      <c r="G100" s="2" t="s">
        <v>2</v>
      </c>
      <c r="H100" s="2"/>
      <c r="I100" s="1">
        <v>125.783</v>
      </c>
      <c r="J100" s="1">
        <f t="shared" si="5"/>
        <v>9.0783274687358375</v>
      </c>
    </row>
    <row r="101" spans="1:10" x14ac:dyDescent="0.35">
      <c r="A101" s="2"/>
      <c r="C101" s="2">
        <v>3072</v>
      </c>
      <c r="D101" s="2">
        <v>24000</v>
      </c>
      <c r="E101" s="2">
        <v>1024</v>
      </c>
      <c r="F101" s="2" t="s">
        <v>2</v>
      </c>
      <c r="G101" s="2" t="s">
        <v>2</v>
      </c>
      <c r="H101" s="2"/>
      <c r="I101" s="1">
        <v>16.994</v>
      </c>
      <c r="J101" s="1">
        <f t="shared" si="5"/>
        <v>8.8851914793456519</v>
      </c>
    </row>
    <row r="102" spans="1:10" x14ac:dyDescent="0.35">
      <c r="C102">
        <v>7680</v>
      </c>
      <c r="D102">
        <v>48000</v>
      </c>
      <c r="E102">
        <v>2560</v>
      </c>
      <c r="F102" t="s">
        <v>2</v>
      </c>
      <c r="G102" t="s">
        <v>2</v>
      </c>
      <c r="I102" s="1">
        <v>206.88400000000001</v>
      </c>
      <c r="J102" s="1">
        <f t="shared" si="5"/>
        <v>9.1231646719901001</v>
      </c>
    </row>
    <row r="103" spans="1:10" x14ac:dyDescent="0.35">
      <c r="C103">
        <v>6144</v>
      </c>
      <c r="D103">
        <v>48000</v>
      </c>
      <c r="E103">
        <v>2048</v>
      </c>
      <c r="F103" t="s">
        <v>2</v>
      </c>
      <c r="G103" t="s">
        <v>2</v>
      </c>
      <c r="I103" s="1">
        <v>165.703</v>
      </c>
      <c r="J103" s="1">
        <f t="shared" si="5"/>
        <v>7.2899075574974512</v>
      </c>
    </row>
    <row r="104" spans="1:10" x14ac:dyDescent="0.35">
      <c r="A104" s="2"/>
      <c r="C104" s="2">
        <v>4608</v>
      </c>
      <c r="D104" s="2">
        <v>48000</v>
      </c>
      <c r="E104" s="2">
        <v>1536</v>
      </c>
      <c r="F104" s="2" t="s">
        <v>2</v>
      </c>
      <c r="G104" s="2" t="s">
        <v>2</v>
      </c>
      <c r="H104" s="2"/>
      <c r="I104" s="1">
        <v>74.962000000000003</v>
      </c>
      <c r="J104" s="1">
        <f t="shared" si="5"/>
        <v>9.0642892132013557</v>
      </c>
    </row>
    <row r="105" spans="1:10" x14ac:dyDescent="0.35">
      <c r="A105" s="2"/>
      <c r="C105" s="2">
        <v>8448</v>
      </c>
      <c r="D105" s="2">
        <v>48000</v>
      </c>
      <c r="E105" s="2">
        <v>2816</v>
      </c>
      <c r="F105" s="2" t="s">
        <v>2</v>
      </c>
      <c r="G105" s="2" t="s">
        <v>2</v>
      </c>
      <c r="H105" s="2"/>
      <c r="I105" s="1">
        <v>250.482</v>
      </c>
      <c r="J105" s="1">
        <f t="shared" si="5"/>
        <v>9.1176153496059609</v>
      </c>
    </row>
    <row r="106" spans="1:10" x14ac:dyDescent="0.35">
      <c r="A106" s="2"/>
      <c r="C106" s="2">
        <v>3072</v>
      </c>
      <c r="D106" s="2">
        <v>48000</v>
      </c>
      <c r="E106" s="2">
        <v>1024</v>
      </c>
      <c r="F106" s="2" t="s">
        <v>2</v>
      </c>
      <c r="G106" s="2" t="s">
        <v>2</v>
      </c>
      <c r="H106" s="2"/>
      <c r="I106" s="1">
        <v>33.613999999999997</v>
      </c>
      <c r="J106" s="1">
        <f t="shared" si="5"/>
        <v>8.9840509311596364</v>
      </c>
    </row>
    <row r="107" spans="1:10" x14ac:dyDescent="0.35">
      <c r="C107">
        <v>7680</v>
      </c>
      <c r="D107">
        <v>24000</v>
      </c>
      <c r="E107">
        <v>2560</v>
      </c>
      <c r="F107" t="s">
        <v>8</v>
      </c>
      <c r="G107" t="s">
        <v>2</v>
      </c>
      <c r="I107" s="1">
        <v>105.02800000000001</v>
      </c>
      <c r="J107" s="1">
        <f t="shared" si="5"/>
        <v>8.9853981795330764</v>
      </c>
    </row>
    <row r="108" spans="1:10" x14ac:dyDescent="0.35">
      <c r="C108">
        <v>6144</v>
      </c>
      <c r="D108">
        <v>24000</v>
      </c>
      <c r="E108">
        <v>2048</v>
      </c>
      <c r="F108" t="s">
        <v>8</v>
      </c>
      <c r="G108" t="s">
        <v>2</v>
      </c>
      <c r="I108" s="1">
        <v>8.4220000000000006</v>
      </c>
      <c r="J108" s="1">
        <f t="shared" si="5"/>
        <v>71.714530515317023</v>
      </c>
    </row>
    <row r="109" spans="1:10" x14ac:dyDescent="0.35">
      <c r="A109" s="2"/>
      <c r="C109" s="2">
        <v>4608</v>
      </c>
      <c r="D109" s="2">
        <v>24000</v>
      </c>
      <c r="E109" s="2">
        <v>1536</v>
      </c>
      <c r="F109" s="2" t="s">
        <v>8</v>
      </c>
      <c r="G109" s="2" t="s">
        <v>2</v>
      </c>
      <c r="H109" s="2"/>
      <c r="I109" s="1">
        <v>38.036000000000001</v>
      </c>
      <c r="J109" s="1">
        <f t="shared" si="5"/>
        <v>8.9320281838258495</v>
      </c>
    </row>
    <row r="110" spans="1:10" x14ac:dyDescent="0.35">
      <c r="A110" s="2"/>
      <c r="C110" s="2">
        <v>8448</v>
      </c>
      <c r="D110" s="2">
        <v>24000</v>
      </c>
      <c r="E110" s="2">
        <v>2816</v>
      </c>
      <c r="F110" s="2" t="s">
        <v>8</v>
      </c>
      <c r="G110" s="2" t="s">
        <v>2</v>
      </c>
      <c r="H110" s="2"/>
      <c r="I110" s="1">
        <v>126.9</v>
      </c>
      <c r="J110" s="1">
        <f t="shared" si="5"/>
        <v>8.998418156028368</v>
      </c>
    </row>
    <row r="111" spans="1:10" x14ac:dyDescent="0.35">
      <c r="A111" s="2"/>
      <c r="C111" s="2">
        <v>3072</v>
      </c>
      <c r="D111" s="2">
        <v>24000</v>
      </c>
      <c r="E111" s="2">
        <v>1024</v>
      </c>
      <c r="F111" s="2" t="s">
        <v>8</v>
      </c>
      <c r="G111" s="2" t="s">
        <v>2</v>
      </c>
      <c r="H111" s="2"/>
      <c r="I111" s="1">
        <v>17.081</v>
      </c>
      <c r="J111" s="1">
        <f t="shared" si="5"/>
        <v>8.8399358351384585</v>
      </c>
    </row>
    <row r="112" spans="1:10" x14ac:dyDescent="0.35">
      <c r="C112">
        <v>7680</v>
      </c>
      <c r="D112">
        <v>48000</v>
      </c>
      <c r="E112">
        <v>2560</v>
      </c>
      <c r="F112" t="s">
        <v>8</v>
      </c>
      <c r="G112" t="s">
        <v>2</v>
      </c>
      <c r="I112" s="1">
        <v>208.99600000000001</v>
      </c>
      <c r="J112" s="1">
        <f t="shared" si="5"/>
        <v>9.0309709276732555</v>
      </c>
    </row>
    <row r="113" spans="1:10" x14ac:dyDescent="0.35">
      <c r="C113">
        <v>6144</v>
      </c>
      <c r="D113">
        <v>48000</v>
      </c>
      <c r="E113">
        <v>2048</v>
      </c>
      <c r="F113" t="s">
        <v>8</v>
      </c>
      <c r="G113" t="s">
        <v>2</v>
      </c>
      <c r="I113" s="1">
        <v>167.398</v>
      </c>
      <c r="J113" s="1">
        <f t="shared" si="5"/>
        <v>7.2160930954969595</v>
      </c>
    </row>
    <row r="114" spans="1:10" x14ac:dyDescent="0.35">
      <c r="A114" s="2"/>
      <c r="C114" s="2">
        <v>4608</v>
      </c>
      <c r="D114" s="2">
        <v>48000</v>
      </c>
      <c r="E114" s="2">
        <v>1536</v>
      </c>
      <c r="F114" s="2" t="s">
        <v>8</v>
      </c>
      <c r="G114" s="2" t="s">
        <v>2</v>
      </c>
      <c r="H114" s="2"/>
      <c r="I114" s="1">
        <v>75.775999999999996</v>
      </c>
      <c r="J114" s="1">
        <f t="shared" si="5"/>
        <v>8.9669189189189193</v>
      </c>
    </row>
    <row r="115" spans="1:10" x14ac:dyDescent="0.35">
      <c r="A115" s="2"/>
      <c r="C115" s="2">
        <v>8448</v>
      </c>
      <c r="D115" s="2">
        <v>48000</v>
      </c>
      <c r="E115" s="2">
        <v>2816</v>
      </c>
      <c r="F115" s="2" t="s">
        <v>8</v>
      </c>
      <c r="G115" s="2" t="s">
        <v>2</v>
      </c>
      <c r="H115" s="2"/>
      <c r="I115" s="1">
        <v>252.666</v>
      </c>
      <c r="J115" s="1">
        <f t="shared" si="5"/>
        <v>9.0388043029137286</v>
      </c>
    </row>
    <row r="116" spans="1:10" x14ac:dyDescent="0.35">
      <c r="A116" s="2"/>
      <c r="C116" s="2">
        <v>3072</v>
      </c>
      <c r="D116" s="2">
        <v>48000</v>
      </c>
      <c r="E116" s="2">
        <v>1024</v>
      </c>
      <c r="F116" s="2" t="s">
        <v>8</v>
      </c>
      <c r="G116" s="2" t="s">
        <v>2</v>
      </c>
      <c r="H116" s="2"/>
      <c r="I116" s="1">
        <v>33.954000000000001</v>
      </c>
      <c r="J116" s="1">
        <f t="shared" si="5"/>
        <v>8.8940887082523421</v>
      </c>
    </row>
    <row r="117" spans="1:10" x14ac:dyDescent="0.35">
      <c r="A117" s="2"/>
      <c r="C117" s="2">
        <v>6144</v>
      </c>
      <c r="D117" s="2">
        <v>16</v>
      </c>
      <c r="E117" s="2">
        <v>2048</v>
      </c>
      <c r="F117" s="2" t="s">
        <v>2</v>
      </c>
      <c r="G117" s="2" t="s">
        <v>2</v>
      </c>
      <c r="H117" s="2"/>
      <c r="I117" s="1">
        <v>0.38700000000000001</v>
      </c>
      <c r="J117" s="1">
        <f t="shared" si="5"/>
        <v>1.0404475038759688</v>
      </c>
    </row>
    <row r="118" spans="1:10" x14ac:dyDescent="0.35">
      <c r="A118" s="2"/>
      <c r="C118" s="2">
        <v>4608</v>
      </c>
      <c r="D118" s="2">
        <v>16</v>
      </c>
      <c r="E118" s="2">
        <v>1536</v>
      </c>
      <c r="F118" s="2" t="s">
        <v>2</v>
      </c>
      <c r="G118" s="2" t="s">
        <v>2</v>
      </c>
      <c r="H118" s="2"/>
      <c r="I118" s="1">
        <v>0.17899999999999999</v>
      </c>
      <c r="J118" s="1">
        <f t="shared" si="5"/>
        <v>1.2653207597765364</v>
      </c>
    </row>
    <row r="119" spans="1:10" x14ac:dyDescent="0.35">
      <c r="A119" s="2"/>
      <c r="C119" s="2">
        <v>8448</v>
      </c>
      <c r="D119" s="2">
        <v>16</v>
      </c>
      <c r="E119" s="2">
        <v>2816</v>
      </c>
      <c r="F119" s="2" t="s">
        <v>2</v>
      </c>
      <c r="G119" s="2" t="s">
        <v>2</v>
      </c>
      <c r="H119" s="2"/>
      <c r="I119" s="1">
        <v>0.67100000000000004</v>
      </c>
      <c r="J119" s="1">
        <f t="shared" si="5"/>
        <v>1.1345248524590164</v>
      </c>
    </row>
    <row r="120" spans="1:10" x14ac:dyDescent="0.35">
      <c r="A120" s="2"/>
      <c r="C120" s="2">
        <v>6144</v>
      </c>
      <c r="D120" s="2">
        <v>32</v>
      </c>
      <c r="E120" s="2">
        <v>2048</v>
      </c>
      <c r="F120" s="2" t="s">
        <v>2</v>
      </c>
      <c r="G120" s="2" t="s">
        <v>2</v>
      </c>
      <c r="H120" s="2"/>
      <c r="I120" s="1">
        <v>0.153</v>
      </c>
      <c r="J120" s="1">
        <f t="shared" si="5"/>
        <v>5.2634403137254901</v>
      </c>
    </row>
    <row r="121" spans="1:10" x14ac:dyDescent="0.35">
      <c r="A121" s="2"/>
      <c r="C121" s="2">
        <v>4608</v>
      </c>
      <c r="D121" s="2">
        <v>32</v>
      </c>
      <c r="E121" s="2">
        <v>1536</v>
      </c>
      <c r="F121" s="2" t="s">
        <v>2</v>
      </c>
      <c r="G121" s="2" t="s">
        <v>2</v>
      </c>
      <c r="H121" s="2"/>
      <c r="I121" s="1">
        <v>7.3999999999999996E-2</v>
      </c>
      <c r="J121" s="1">
        <f t="shared" si="5"/>
        <v>6.1214166486486494</v>
      </c>
    </row>
    <row r="122" spans="1:10" x14ac:dyDescent="0.35">
      <c r="A122" s="2"/>
      <c r="C122" s="2">
        <v>8448</v>
      </c>
      <c r="D122" s="2">
        <v>32</v>
      </c>
      <c r="E122" s="2">
        <v>2816</v>
      </c>
      <c r="F122" s="2" t="s">
        <v>2</v>
      </c>
      <c r="G122" s="2" t="s">
        <v>2</v>
      </c>
      <c r="H122" s="2"/>
      <c r="I122" s="1">
        <v>0.20899999999999999</v>
      </c>
      <c r="J122" s="1">
        <f t="shared" si="5"/>
        <v>7.2848437894736842</v>
      </c>
    </row>
    <row r="123" spans="1:10" x14ac:dyDescent="0.35">
      <c r="A123" s="2"/>
      <c r="C123" s="2">
        <v>6144</v>
      </c>
      <c r="D123" s="2">
        <v>16</v>
      </c>
      <c r="E123" s="2">
        <v>2048</v>
      </c>
      <c r="F123" s="2" t="s">
        <v>8</v>
      </c>
      <c r="G123" s="2" t="s">
        <v>2</v>
      </c>
      <c r="H123" s="2"/>
      <c r="I123" s="1">
        <v>0.39900000000000002</v>
      </c>
      <c r="J123" s="1">
        <f t="shared" si="5"/>
        <v>1.0091558496240602</v>
      </c>
    </row>
    <row r="124" spans="1:10" x14ac:dyDescent="0.35">
      <c r="A124" s="2"/>
      <c r="C124" s="2">
        <v>4608</v>
      </c>
      <c r="D124" s="2">
        <v>16</v>
      </c>
      <c r="E124" s="2">
        <v>1536</v>
      </c>
      <c r="F124" s="2" t="s">
        <v>8</v>
      </c>
      <c r="G124" s="2" t="s">
        <v>2</v>
      </c>
      <c r="H124" s="2"/>
      <c r="I124" s="1">
        <v>0.186</v>
      </c>
      <c r="J124" s="1">
        <f t="shared" si="5"/>
        <v>1.2177011612903226</v>
      </c>
    </row>
    <row r="125" spans="1:10" x14ac:dyDescent="0.35">
      <c r="A125" s="2"/>
      <c r="C125" s="2">
        <v>8448</v>
      </c>
      <c r="D125" s="2">
        <v>16</v>
      </c>
      <c r="E125" s="2">
        <v>2816</v>
      </c>
      <c r="F125" s="2" t="s">
        <v>8</v>
      </c>
      <c r="G125" s="2" t="s">
        <v>2</v>
      </c>
      <c r="H125" s="2"/>
      <c r="I125" s="1">
        <v>0.63400000000000001</v>
      </c>
      <c r="J125" s="1">
        <f t="shared" si="5"/>
        <v>1.2007352933753943</v>
      </c>
    </row>
    <row r="126" spans="1:10" x14ac:dyDescent="0.35">
      <c r="A126" s="2"/>
      <c r="C126" s="2">
        <v>6144</v>
      </c>
      <c r="D126" s="2">
        <v>32</v>
      </c>
      <c r="E126" s="2">
        <v>2048</v>
      </c>
      <c r="F126" s="2" t="s">
        <v>8</v>
      </c>
      <c r="G126" s="2" t="s">
        <v>2</v>
      </c>
      <c r="H126" s="2"/>
      <c r="I126" s="1">
        <v>0.156</v>
      </c>
      <c r="J126" s="1">
        <f t="shared" si="5"/>
        <v>5.1622203076923077</v>
      </c>
    </row>
    <row r="127" spans="1:10" x14ac:dyDescent="0.35">
      <c r="A127" s="2"/>
      <c r="C127" s="2">
        <v>4608</v>
      </c>
      <c r="D127" s="2">
        <v>32</v>
      </c>
      <c r="E127" s="2">
        <v>1536</v>
      </c>
      <c r="F127" s="2" t="s">
        <v>8</v>
      </c>
      <c r="G127" s="2" t="s">
        <v>2</v>
      </c>
      <c r="H127" s="2"/>
      <c r="I127" s="1">
        <v>7.3999999999999996E-2</v>
      </c>
      <c r="J127" s="1">
        <f t="shared" si="5"/>
        <v>6.1214166486486494</v>
      </c>
    </row>
    <row r="128" spans="1:10" x14ac:dyDescent="0.35">
      <c r="A128" s="2"/>
      <c r="C128" s="2">
        <v>8448</v>
      </c>
      <c r="D128" s="2">
        <v>32</v>
      </c>
      <c r="E128" s="2">
        <v>2816</v>
      </c>
      <c r="F128" s="2" t="s">
        <v>8</v>
      </c>
      <c r="G128" s="2" t="s">
        <v>2</v>
      </c>
      <c r="H128" s="2"/>
      <c r="I128" s="1">
        <v>0.21099999999999999</v>
      </c>
      <c r="J128" s="1">
        <f t="shared" si="5"/>
        <v>7.215793137440758</v>
      </c>
    </row>
    <row r="129" spans="2:10" x14ac:dyDescent="0.35">
      <c r="C129" s="2">
        <v>512</v>
      </c>
      <c r="D129">
        <f>1500*16</f>
        <v>24000</v>
      </c>
      <c r="E129" s="2">
        <v>2816</v>
      </c>
      <c r="F129" s="2" t="s">
        <v>2</v>
      </c>
      <c r="G129" s="2" t="s">
        <v>2</v>
      </c>
      <c r="H129" s="2"/>
      <c r="I129" s="1">
        <v>7.9470000000000001</v>
      </c>
      <c r="J129" s="1">
        <f t="shared" si="5"/>
        <v>8.7084454511136293</v>
      </c>
    </row>
    <row r="130" spans="2:10" x14ac:dyDescent="0.35">
      <c r="C130" s="2">
        <v>512</v>
      </c>
      <c r="D130">
        <f t="shared" ref="D130:D136" si="6">1500*16</f>
        <v>24000</v>
      </c>
      <c r="E130" s="2">
        <v>2048</v>
      </c>
      <c r="F130" s="2" t="s">
        <v>2</v>
      </c>
      <c r="G130" s="2" t="s">
        <v>2</v>
      </c>
      <c r="H130" s="2"/>
      <c r="I130" s="1">
        <v>5.7949999999999999</v>
      </c>
      <c r="J130" s="1">
        <f t="shared" si="5"/>
        <v>8.6853577221742881</v>
      </c>
    </row>
    <row r="131" spans="2:10" x14ac:dyDescent="0.35">
      <c r="B131" s="2"/>
      <c r="C131" s="2">
        <v>512</v>
      </c>
      <c r="D131">
        <f t="shared" si="6"/>
        <v>24000</v>
      </c>
      <c r="E131" s="2">
        <v>2560</v>
      </c>
      <c r="F131" s="2" t="s">
        <v>2</v>
      </c>
      <c r="G131" s="2" t="s">
        <v>2</v>
      </c>
      <c r="H131" s="2"/>
      <c r="I131" s="1">
        <v>7.2439999999999998</v>
      </c>
      <c r="J131" s="1">
        <f t="shared" si="5"/>
        <v>8.6850579790171185</v>
      </c>
    </row>
    <row r="132" spans="2:10" x14ac:dyDescent="0.35">
      <c r="B132" s="2"/>
      <c r="C132" s="2">
        <v>512</v>
      </c>
      <c r="D132">
        <f t="shared" si="6"/>
        <v>24000</v>
      </c>
      <c r="E132" s="2">
        <v>1530</v>
      </c>
      <c r="F132" s="2" t="s">
        <v>2</v>
      </c>
      <c r="G132" s="2" t="s">
        <v>2</v>
      </c>
      <c r="H132" s="2"/>
      <c r="I132" s="1">
        <v>4.3639999999999999</v>
      </c>
      <c r="J132" s="1">
        <f t="shared" si="5"/>
        <v>8.6162419798350136</v>
      </c>
    </row>
    <row r="133" spans="2:10" x14ac:dyDescent="0.35">
      <c r="C133" s="2">
        <v>1024</v>
      </c>
      <c r="D133">
        <f t="shared" si="6"/>
        <v>24000</v>
      </c>
      <c r="E133" s="2">
        <v>2816</v>
      </c>
      <c r="F133" s="2" t="s">
        <v>2</v>
      </c>
      <c r="G133" s="2" t="s">
        <v>2</v>
      </c>
      <c r="H133" s="2"/>
      <c r="I133" s="1">
        <v>15.870000000000001</v>
      </c>
      <c r="J133" s="1">
        <f t="shared" si="5"/>
        <v>8.7216151228733452</v>
      </c>
    </row>
    <row r="134" spans="2:10" x14ac:dyDescent="0.35">
      <c r="C134" s="2">
        <v>1024</v>
      </c>
      <c r="D134">
        <f t="shared" si="6"/>
        <v>24000</v>
      </c>
      <c r="E134" s="2">
        <v>2048</v>
      </c>
      <c r="F134" s="2" t="s">
        <v>2</v>
      </c>
      <c r="G134" s="2" t="s">
        <v>2</v>
      </c>
      <c r="H134" s="2"/>
      <c r="I134" s="1">
        <v>11.279</v>
      </c>
      <c r="J134" s="1">
        <f t="shared" si="5"/>
        <v>8.9248422732511763</v>
      </c>
    </row>
    <row r="135" spans="2:10" x14ac:dyDescent="0.35">
      <c r="B135" s="2"/>
      <c r="C135" s="2">
        <v>1024</v>
      </c>
      <c r="D135">
        <f t="shared" si="6"/>
        <v>24000</v>
      </c>
      <c r="E135" s="2">
        <v>2560</v>
      </c>
      <c r="F135" s="2" t="s">
        <v>2</v>
      </c>
      <c r="G135" s="2" t="s">
        <v>2</v>
      </c>
      <c r="H135" s="2"/>
      <c r="I135" s="1">
        <v>14.135</v>
      </c>
      <c r="J135" s="1">
        <f t="shared" si="5"/>
        <v>8.901954014856738</v>
      </c>
    </row>
    <row r="136" spans="2:10" x14ac:dyDescent="0.35">
      <c r="B136" s="2"/>
      <c r="C136" s="2">
        <v>1024</v>
      </c>
      <c r="D136">
        <f t="shared" si="6"/>
        <v>24000</v>
      </c>
      <c r="E136" s="2">
        <v>1530</v>
      </c>
      <c r="F136" s="2" t="s">
        <v>2</v>
      </c>
      <c r="G136" s="2" t="s">
        <v>2</v>
      </c>
      <c r="H136" s="2"/>
      <c r="I136" s="1">
        <v>8.5129999999999999</v>
      </c>
      <c r="J136" s="1">
        <f t="shared" si="5"/>
        <v>8.8338494067896161</v>
      </c>
    </row>
    <row r="137" spans="2:10" x14ac:dyDescent="0.35">
      <c r="B137" s="2"/>
      <c r="C137" s="2">
        <v>512</v>
      </c>
      <c r="D137" s="2">
        <v>16</v>
      </c>
      <c r="E137" s="2">
        <v>512</v>
      </c>
      <c r="F137" s="2" t="s">
        <v>2</v>
      </c>
      <c r="G137" s="2" t="s">
        <v>2</v>
      </c>
      <c r="H137" s="2"/>
      <c r="I137" s="1">
        <v>1.4E-2</v>
      </c>
      <c r="J137" s="1">
        <f t="shared" si="5"/>
        <v>0.59918628571428578</v>
      </c>
    </row>
    <row r="138" spans="2:10" x14ac:dyDescent="0.35">
      <c r="B138" s="2"/>
      <c r="C138" s="2">
        <v>1024</v>
      </c>
      <c r="D138" s="2">
        <v>16</v>
      </c>
      <c r="E138" s="2">
        <v>512</v>
      </c>
      <c r="F138" s="2" t="s">
        <v>2</v>
      </c>
      <c r="G138" s="2" t="s">
        <v>2</v>
      </c>
      <c r="H138" s="2"/>
      <c r="I138" s="1">
        <v>1.6E-2</v>
      </c>
      <c r="J138" s="1">
        <f t="shared" si="5"/>
        <v>1.048576</v>
      </c>
    </row>
    <row r="139" spans="2:10" x14ac:dyDescent="0.35">
      <c r="C139" s="2">
        <v>512</v>
      </c>
      <c r="D139">
        <f>1500*16</f>
        <v>24000</v>
      </c>
      <c r="E139" s="2">
        <v>2816</v>
      </c>
      <c r="F139" s="2" t="s">
        <v>8</v>
      </c>
      <c r="G139" s="2" t="s">
        <v>2</v>
      </c>
      <c r="H139" s="2"/>
      <c r="I139" s="1">
        <v>8.0169999999999995</v>
      </c>
      <c r="J139" s="1">
        <f t="shared" si="5"/>
        <v>8.6324081327179751</v>
      </c>
    </row>
    <row r="140" spans="2:10" x14ac:dyDescent="0.35">
      <c r="C140" s="2">
        <v>512</v>
      </c>
      <c r="D140">
        <f t="shared" ref="D140:D146" si="7">1500*16</f>
        <v>24000</v>
      </c>
      <c r="E140" s="2">
        <v>2048</v>
      </c>
      <c r="F140" s="2" t="s">
        <v>8</v>
      </c>
      <c r="G140" s="2" t="s">
        <v>2</v>
      </c>
      <c r="H140" s="2"/>
      <c r="I140" s="1">
        <v>5.8680000000000003</v>
      </c>
      <c r="J140" s="1">
        <f t="shared" si="5"/>
        <v>8.5773087934560337</v>
      </c>
    </row>
    <row r="141" spans="2:10" x14ac:dyDescent="0.35">
      <c r="B141" s="2"/>
      <c r="C141" s="2">
        <v>512</v>
      </c>
      <c r="D141">
        <f t="shared" si="7"/>
        <v>24000</v>
      </c>
      <c r="E141" s="2">
        <v>2560</v>
      </c>
      <c r="F141" s="2" t="s">
        <v>8</v>
      </c>
      <c r="G141" s="2" t="s">
        <v>2</v>
      </c>
      <c r="H141" s="2"/>
      <c r="I141" s="1">
        <v>7.298</v>
      </c>
      <c r="J141" s="1">
        <f t="shared" si="5"/>
        <v>8.6207947382844612</v>
      </c>
    </row>
    <row r="142" spans="2:10" x14ac:dyDescent="0.35">
      <c r="B142" s="2"/>
      <c r="C142" s="2">
        <v>512</v>
      </c>
      <c r="D142">
        <f t="shared" si="7"/>
        <v>24000</v>
      </c>
      <c r="E142" s="2">
        <v>1530</v>
      </c>
      <c r="F142" s="2" t="s">
        <v>8</v>
      </c>
      <c r="G142" s="2" t="s">
        <v>2</v>
      </c>
      <c r="H142" s="2"/>
      <c r="I142" s="1">
        <v>4.4130000000000003</v>
      </c>
      <c r="J142" s="1">
        <f t="shared" si="5"/>
        <v>8.52057104010877</v>
      </c>
    </row>
    <row r="143" spans="2:10" x14ac:dyDescent="0.35">
      <c r="C143" s="2">
        <v>1024</v>
      </c>
      <c r="D143">
        <f t="shared" si="7"/>
        <v>24000</v>
      </c>
      <c r="E143" s="2">
        <v>2816</v>
      </c>
      <c r="F143" s="2" t="s">
        <v>8</v>
      </c>
      <c r="G143" s="2" t="s">
        <v>2</v>
      </c>
      <c r="H143" s="2"/>
      <c r="I143" s="1">
        <v>15.464</v>
      </c>
      <c r="J143" s="1">
        <f t="shared" si="5"/>
        <v>8.95059699948267</v>
      </c>
    </row>
    <row r="144" spans="2:10" x14ac:dyDescent="0.35">
      <c r="C144" s="2">
        <v>1024</v>
      </c>
      <c r="D144">
        <f t="shared" si="7"/>
        <v>24000</v>
      </c>
      <c r="E144" s="2">
        <v>2048</v>
      </c>
      <c r="F144" s="2" t="s">
        <v>8</v>
      </c>
      <c r="G144" s="2" t="s">
        <v>2</v>
      </c>
      <c r="H144" s="2"/>
      <c r="I144" s="1">
        <v>11.713000000000001</v>
      </c>
      <c r="J144" s="1">
        <f t="shared" si="5"/>
        <v>8.5941514556475695</v>
      </c>
    </row>
    <row r="145" spans="2:10" x14ac:dyDescent="0.35">
      <c r="B145" s="2"/>
      <c r="C145" s="2">
        <v>1024</v>
      </c>
      <c r="D145">
        <f t="shared" si="7"/>
        <v>24000</v>
      </c>
      <c r="E145" s="2">
        <v>2560</v>
      </c>
      <c r="F145" s="2" t="s">
        <v>8</v>
      </c>
      <c r="G145" s="2" t="s">
        <v>2</v>
      </c>
      <c r="H145" s="2"/>
      <c r="I145" s="1">
        <v>14.067</v>
      </c>
      <c r="J145" s="1">
        <f t="shared" si="5"/>
        <v>8.9449861377692486</v>
      </c>
    </row>
    <row r="146" spans="2:10" x14ac:dyDescent="0.35">
      <c r="B146" s="2"/>
      <c r="C146" s="2">
        <v>1024</v>
      </c>
      <c r="D146">
        <f t="shared" si="7"/>
        <v>24000</v>
      </c>
      <c r="E146" s="2">
        <v>1530</v>
      </c>
      <c r="F146" s="2" t="s">
        <v>8</v>
      </c>
      <c r="G146" s="2" t="s">
        <v>2</v>
      </c>
      <c r="H146" s="2"/>
      <c r="I146" s="1">
        <v>8.636000000000001</v>
      </c>
      <c r="J146" s="1">
        <f t="shared" si="5"/>
        <v>8.7080314960629916</v>
      </c>
    </row>
    <row r="147" spans="2:10" x14ac:dyDescent="0.35">
      <c r="B147" s="2"/>
      <c r="C147" s="2">
        <v>512</v>
      </c>
      <c r="D147" s="2">
        <v>16</v>
      </c>
      <c r="E147" s="2">
        <v>512</v>
      </c>
      <c r="F147" s="2" t="s">
        <v>2</v>
      </c>
      <c r="G147" s="2" t="s">
        <v>8</v>
      </c>
      <c r="H147" s="2"/>
      <c r="I147" s="1">
        <v>1.0999999999999999E-2</v>
      </c>
      <c r="J147" s="1">
        <f t="shared" si="5"/>
        <v>0.76260072727272732</v>
      </c>
    </row>
    <row r="148" spans="2:10" x14ac:dyDescent="0.35">
      <c r="B148" s="2"/>
      <c r="C148" s="2">
        <v>1024</v>
      </c>
      <c r="D148" s="2">
        <v>16</v>
      </c>
      <c r="E148" s="2">
        <v>512</v>
      </c>
      <c r="F148" s="2" t="s">
        <v>2</v>
      </c>
      <c r="G148" s="2" t="s">
        <v>8</v>
      </c>
      <c r="H148" s="2"/>
      <c r="I148" s="1">
        <v>1.0999999999999999E-2</v>
      </c>
      <c r="J148" s="1">
        <f t="shared" si="5"/>
        <v>1.5252014545454546</v>
      </c>
    </row>
    <row r="149" spans="2:10" x14ac:dyDescent="0.35">
      <c r="C149" s="2">
        <v>512</v>
      </c>
      <c r="D149">
        <f>1500*32</f>
        <v>48000</v>
      </c>
      <c r="E149" s="2">
        <v>2816</v>
      </c>
      <c r="F149" s="2" t="s">
        <v>2</v>
      </c>
      <c r="G149" s="2" t="s">
        <v>2</v>
      </c>
      <c r="H149" s="2"/>
      <c r="I149" s="1">
        <v>15.866</v>
      </c>
      <c r="J149" s="1">
        <f t="shared" si="5"/>
        <v>8.7238139417622591</v>
      </c>
    </row>
    <row r="150" spans="2:10" x14ac:dyDescent="0.35">
      <c r="C150" s="2">
        <v>512</v>
      </c>
      <c r="D150">
        <f t="shared" ref="D150:D156" si="8">1500*32</f>
        <v>48000</v>
      </c>
      <c r="E150" s="2">
        <v>2048</v>
      </c>
      <c r="F150" s="2" t="s">
        <v>2</v>
      </c>
      <c r="G150" s="2" t="s">
        <v>2</v>
      </c>
      <c r="H150" s="2"/>
      <c r="I150" s="1">
        <v>11.208</v>
      </c>
      <c r="J150" s="1">
        <f t="shared" si="5"/>
        <v>8.9813790149892938</v>
      </c>
    </row>
    <row r="151" spans="2:10" x14ac:dyDescent="0.35">
      <c r="B151" s="2"/>
      <c r="C151" s="2">
        <v>512</v>
      </c>
      <c r="D151">
        <f t="shared" si="8"/>
        <v>48000</v>
      </c>
      <c r="E151" s="2">
        <v>2560</v>
      </c>
      <c r="F151" s="2" t="s">
        <v>2</v>
      </c>
      <c r="G151" s="2" t="s">
        <v>2</v>
      </c>
      <c r="H151" s="2"/>
      <c r="I151" s="1">
        <v>14.325000000000001</v>
      </c>
      <c r="J151" s="1">
        <f t="shared" ref="J151:J168" si="9">(2*C151*D151*E151)/(I151/1000)/10^12</f>
        <v>8.7838827225130895</v>
      </c>
    </row>
    <row r="152" spans="2:10" x14ac:dyDescent="0.35">
      <c r="B152" s="2"/>
      <c r="C152" s="2">
        <v>512</v>
      </c>
      <c r="D152">
        <f t="shared" si="8"/>
        <v>48000</v>
      </c>
      <c r="E152" s="2">
        <v>1530</v>
      </c>
      <c r="F152" s="2" t="s">
        <v>2</v>
      </c>
      <c r="G152" s="2" t="s">
        <v>2</v>
      </c>
      <c r="H152" s="2"/>
      <c r="I152" s="1">
        <v>8.5220000000000002</v>
      </c>
      <c r="J152" s="1">
        <f t="shared" si="9"/>
        <v>8.8245200657122727</v>
      </c>
    </row>
    <row r="153" spans="2:10" x14ac:dyDescent="0.35">
      <c r="C153" s="2">
        <v>1024</v>
      </c>
      <c r="D153">
        <f t="shared" si="8"/>
        <v>48000</v>
      </c>
      <c r="E153" s="2">
        <v>2816</v>
      </c>
      <c r="F153" s="2" t="s">
        <v>2</v>
      </c>
      <c r="G153" s="2" t="s">
        <v>2</v>
      </c>
      <c r="H153" s="2"/>
      <c r="I153" s="1">
        <v>30.637</v>
      </c>
      <c r="J153" s="1">
        <f t="shared" si="9"/>
        <v>9.0356126252570412</v>
      </c>
    </row>
    <row r="154" spans="2:10" x14ac:dyDescent="0.35">
      <c r="C154" s="2">
        <v>1024</v>
      </c>
      <c r="D154">
        <f t="shared" si="8"/>
        <v>48000</v>
      </c>
      <c r="E154" s="2">
        <v>2048</v>
      </c>
      <c r="F154" s="2" t="s">
        <v>2</v>
      </c>
      <c r="G154" s="2" t="s">
        <v>2</v>
      </c>
      <c r="H154" s="2"/>
      <c r="I154" s="1">
        <v>22.291</v>
      </c>
      <c r="J154" s="1">
        <f t="shared" si="9"/>
        <v>9.031743394194967</v>
      </c>
    </row>
    <row r="155" spans="2:10" x14ac:dyDescent="0.35">
      <c r="B155" s="2"/>
      <c r="C155" s="2">
        <v>1024</v>
      </c>
      <c r="D155">
        <f t="shared" si="8"/>
        <v>48000</v>
      </c>
      <c r="E155" s="2">
        <v>2560</v>
      </c>
      <c r="F155" s="2" t="s">
        <v>2</v>
      </c>
      <c r="G155" s="2" t="s">
        <v>2</v>
      </c>
      <c r="H155" s="2"/>
      <c r="I155" s="1">
        <v>27.861000000000001</v>
      </c>
      <c r="J155" s="1">
        <f t="shared" si="9"/>
        <v>9.0326348659416382</v>
      </c>
    </row>
    <row r="156" spans="2:10" x14ac:dyDescent="0.35">
      <c r="B156" s="2"/>
      <c r="C156" s="2">
        <v>1024</v>
      </c>
      <c r="D156">
        <f t="shared" si="8"/>
        <v>48000</v>
      </c>
      <c r="E156" s="2">
        <v>1530</v>
      </c>
      <c r="F156" s="2" t="s">
        <v>2</v>
      </c>
      <c r="G156" s="2" t="s">
        <v>2</v>
      </c>
      <c r="H156" s="2"/>
      <c r="I156" s="1">
        <v>16.785</v>
      </c>
      <c r="J156" s="1">
        <f t="shared" si="9"/>
        <v>8.9606863270777488</v>
      </c>
    </row>
    <row r="157" spans="2:10" x14ac:dyDescent="0.35">
      <c r="B157" s="2"/>
      <c r="C157" s="2">
        <v>512</v>
      </c>
      <c r="D157" s="2">
        <v>32</v>
      </c>
      <c r="E157" s="2">
        <v>512</v>
      </c>
      <c r="F157" s="2" t="s">
        <v>2</v>
      </c>
      <c r="G157" s="2" t="s">
        <v>2</v>
      </c>
      <c r="H157" s="2"/>
      <c r="I157" s="1">
        <v>1.0999999999999999E-2</v>
      </c>
      <c r="J157" s="1">
        <f t="shared" si="9"/>
        <v>1.5252014545454546</v>
      </c>
    </row>
    <row r="158" spans="2:10" x14ac:dyDescent="0.35">
      <c r="B158" s="2"/>
      <c r="C158" s="2">
        <v>1024</v>
      </c>
      <c r="D158" s="2">
        <v>32</v>
      </c>
      <c r="E158" s="2">
        <v>512</v>
      </c>
      <c r="F158" s="2" t="s">
        <v>2</v>
      </c>
      <c r="G158" s="2" t="s">
        <v>2</v>
      </c>
      <c r="H158" s="2"/>
      <c r="I158" s="1">
        <v>1.2E-2</v>
      </c>
      <c r="J158" s="1">
        <f t="shared" si="9"/>
        <v>2.7962026666666664</v>
      </c>
    </row>
    <row r="159" spans="2:10" x14ac:dyDescent="0.35">
      <c r="C159" s="2">
        <v>512</v>
      </c>
      <c r="D159">
        <f>1500*32</f>
        <v>48000</v>
      </c>
      <c r="E159" s="2">
        <v>2816</v>
      </c>
      <c r="F159" s="2" t="s">
        <v>8</v>
      </c>
      <c r="G159" s="2" t="s">
        <v>2</v>
      </c>
      <c r="H159" s="2"/>
      <c r="I159" s="1">
        <v>15.467000000000001</v>
      </c>
      <c r="J159" s="1">
        <f t="shared" si="9"/>
        <v>8.9488609297213415</v>
      </c>
    </row>
    <row r="160" spans="2:10" x14ac:dyDescent="0.35">
      <c r="C160" s="2">
        <v>512</v>
      </c>
      <c r="D160">
        <f t="shared" ref="D160:D166" si="10">1500*32</f>
        <v>48000</v>
      </c>
      <c r="E160" s="2">
        <v>2048</v>
      </c>
      <c r="F160" s="2" t="s">
        <v>8</v>
      </c>
      <c r="G160" s="2" t="s">
        <v>2</v>
      </c>
      <c r="H160" s="2"/>
      <c r="I160" s="1">
        <v>11.711</v>
      </c>
      <c r="J160" s="1">
        <f t="shared" si="9"/>
        <v>8.5956191614721185</v>
      </c>
    </row>
    <row r="161" spans="1:31" x14ac:dyDescent="0.35">
      <c r="B161" s="2"/>
      <c r="C161" s="2">
        <v>512</v>
      </c>
      <c r="D161">
        <f t="shared" si="10"/>
        <v>48000</v>
      </c>
      <c r="E161" s="2">
        <v>2560</v>
      </c>
      <c r="F161" s="2" t="s">
        <v>8</v>
      </c>
      <c r="G161" s="2" t="s">
        <v>2</v>
      </c>
      <c r="H161" s="2"/>
      <c r="I161" s="1">
        <v>14.073</v>
      </c>
      <c r="J161" s="1">
        <f t="shared" si="9"/>
        <v>8.9411724578981016</v>
      </c>
    </row>
    <row r="162" spans="1:31" x14ac:dyDescent="0.35">
      <c r="B162" s="2"/>
      <c r="C162" s="2">
        <v>512</v>
      </c>
      <c r="D162">
        <f t="shared" si="10"/>
        <v>48000</v>
      </c>
      <c r="E162" s="2">
        <v>1530</v>
      </c>
      <c r="F162" s="2" t="s">
        <v>8</v>
      </c>
      <c r="G162" s="2" t="s">
        <v>2</v>
      </c>
      <c r="H162" s="2"/>
      <c r="I162" s="1">
        <v>8.7249999999999996</v>
      </c>
      <c r="J162" s="1">
        <f t="shared" si="9"/>
        <v>8.6192045845272212</v>
      </c>
    </row>
    <row r="163" spans="1:31" x14ac:dyDescent="0.35">
      <c r="C163" s="2">
        <v>1024</v>
      </c>
      <c r="D163">
        <f t="shared" si="10"/>
        <v>48000</v>
      </c>
      <c r="E163" s="2">
        <v>2816</v>
      </c>
      <c r="F163" s="2" t="s">
        <v>8</v>
      </c>
      <c r="G163" s="2" t="s">
        <v>2</v>
      </c>
      <c r="H163" s="2"/>
      <c r="I163" s="1">
        <v>30.887</v>
      </c>
      <c r="J163" s="1">
        <f t="shared" si="9"/>
        <v>8.9624781947097478</v>
      </c>
    </row>
    <row r="164" spans="1:31" x14ac:dyDescent="0.35">
      <c r="C164" s="2">
        <v>1024</v>
      </c>
      <c r="D164">
        <f t="shared" si="10"/>
        <v>48000</v>
      </c>
      <c r="E164" s="2">
        <v>2048</v>
      </c>
      <c r="F164" s="2" t="s">
        <v>8</v>
      </c>
      <c r="G164" s="2" t="s">
        <v>2</v>
      </c>
      <c r="H164" s="2"/>
      <c r="I164" s="1">
        <v>22.635999999999999</v>
      </c>
      <c r="J164" s="1">
        <f t="shared" si="9"/>
        <v>8.8940887082523421</v>
      </c>
    </row>
    <row r="165" spans="1:31" x14ac:dyDescent="0.35">
      <c r="B165" s="2"/>
      <c r="C165" s="2">
        <v>1024</v>
      </c>
      <c r="D165">
        <f t="shared" si="10"/>
        <v>48000</v>
      </c>
      <c r="E165" s="2">
        <v>2560</v>
      </c>
      <c r="F165" s="2" t="s">
        <v>8</v>
      </c>
      <c r="G165" s="2" t="s">
        <v>2</v>
      </c>
      <c r="H165" s="2"/>
      <c r="I165" s="1">
        <v>28.097999999999999</v>
      </c>
      <c r="J165" s="1">
        <f t="shared" si="9"/>
        <v>8.956446722186632</v>
      </c>
    </row>
    <row r="166" spans="1:31" x14ac:dyDescent="0.35">
      <c r="B166" s="2"/>
      <c r="C166" s="2">
        <v>1024</v>
      </c>
      <c r="D166">
        <f t="shared" si="10"/>
        <v>48000</v>
      </c>
      <c r="E166" s="2">
        <v>1530</v>
      </c>
      <c r="F166" s="2" t="s">
        <v>8</v>
      </c>
      <c r="G166" s="2" t="s">
        <v>2</v>
      </c>
      <c r="H166" s="2"/>
      <c r="I166" s="1">
        <v>16.962</v>
      </c>
      <c r="J166" s="1">
        <f t="shared" si="9"/>
        <v>8.8671807569862029</v>
      </c>
    </row>
    <row r="167" spans="1:31" x14ac:dyDescent="0.35">
      <c r="B167" s="2"/>
      <c r="C167" s="2">
        <v>512</v>
      </c>
      <c r="D167" s="2">
        <v>32</v>
      </c>
      <c r="E167" s="2">
        <v>512</v>
      </c>
      <c r="F167" s="2" t="s">
        <v>2</v>
      </c>
      <c r="G167" s="2" t="s">
        <v>8</v>
      </c>
      <c r="H167" s="2"/>
      <c r="I167" s="1">
        <v>1.0999999999999999E-2</v>
      </c>
      <c r="J167" s="1">
        <f t="shared" si="9"/>
        <v>1.5252014545454546</v>
      </c>
    </row>
    <row r="168" spans="1:31" x14ac:dyDescent="0.35">
      <c r="B168" s="2"/>
      <c r="C168" s="2">
        <v>1024</v>
      </c>
      <c r="D168" s="2">
        <v>32</v>
      </c>
      <c r="E168" s="2">
        <v>512</v>
      </c>
      <c r="F168" s="2" t="s">
        <v>2</v>
      </c>
      <c r="G168" s="2" t="s">
        <v>8</v>
      </c>
      <c r="H168" s="2"/>
      <c r="I168" s="1">
        <v>1.2E-2</v>
      </c>
      <c r="J168" s="1">
        <f t="shared" si="9"/>
        <v>2.7962026666666664</v>
      </c>
    </row>
    <row r="169" spans="1:31" x14ac:dyDescent="0.35">
      <c r="I169" s="1"/>
    </row>
    <row r="170" spans="1:31" x14ac:dyDescent="0.35">
      <c r="I170" s="1"/>
    </row>
    <row r="171" spans="1:31" x14ac:dyDescent="0.35">
      <c r="I171" s="1"/>
      <c r="J171" s="3"/>
    </row>
    <row r="172" spans="1:31" x14ac:dyDescent="0.35">
      <c r="I172" s="1"/>
    </row>
    <row r="173" spans="1:31" x14ac:dyDescent="0.35">
      <c r="A173" t="s">
        <v>10</v>
      </c>
      <c r="I173" s="1"/>
    </row>
    <row r="174" spans="1:31" x14ac:dyDescent="0.35">
      <c r="C174" t="s">
        <v>11</v>
      </c>
      <c r="D174" t="s">
        <v>12</v>
      </c>
      <c r="E174" t="s">
        <v>13</v>
      </c>
      <c r="F174" t="s">
        <v>2</v>
      </c>
      <c r="G174" t="s">
        <v>14</v>
      </c>
      <c r="H174" t="s">
        <v>15</v>
      </c>
      <c r="I174" t="s">
        <v>16</v>
      </c>
      <c r="J174" t="s">
        <v>17</v>
      </c>
      <c r="K174" t="s">
        <v>18</v>
      </c>
      <c r="L174" t="s">
        <v>19</v>
      </c>
      <c r="M174" t="s">
        <v>20</v>
      </c>
      <c r="N174" t="s">
        <v>21</v>
      </c>
      <c r="O174" t="s">
        <v>22</v>
      </c>
      <c r="P174" t="s">
        <v>23</v>
      </c>
      <c r="R174" t="s">
        <v>24</v>
      </c>
      <c r="S174" t="s">
        <v>25</v>
      </c>
      <c r="T174" t="s">
        <v>26</v>
      </c>
      <c r="U174" t="s">
        <v>27</v>
      </c>
      <c r="V174" t="s">
        <v>28</v>
      </c>
      <c r="W174" t="s">
        <v>29</v>
      </c>
      <c r="X174" t="s">
        <v>30</v>
      </c>
    </row>
    <row r="175" spans="1:31" x14ac:dyDescent="0.35">
      <c r="C175">
        <v>700</v>
      </c>
      <c r="D175">
        <v>161</v>
      </c>
      <c r="E175">
        <v>1</v>
      </c>
      <c r="F175">
        <v>4</v>
      </c>
      <c r="G175">
        <v>32</v>
      </c>
      <c r="H175">
        <v>5</v>
      </c>
      <c r="I175">
        <v>20</v>
      </c>
      <c r="J175">
        <v>0</v>
      </c>
      <c r="K175">
        <v>0</v>
      </c>
      <c r="L175">
        <v>2</v>
      </c>
      <c r="M175">
        <v>2</v>
      </c>
      <c r="N175" s="1">
        <v>0.14200000000000002</v>
      </c>
      <c r="O175" s="4">
        <v>0.48199999999999998</v>
      </c>
      <c r="P175" s="1">
        <v>0.30099999999999999</v>
      </c>
      <c r="R175" s="5">
        <f t="shared" ref="R175:R238" si="11">(D175-H175+1+2*J175)/L175</f>
        <v>78.5</v>
      </c>
      <c r="S175" s="5">
        <f t="shared" ref="S175:S206" si="12">(C175-I175+1+2*K175)/M175</f>
        <v>340.5</v>
      </c>
      <c r="T175" s="1">
        <f t="shared" ref="T175:T178" si="13">N175+O175+P175</f>
        <v>0.92500000000000004</v>
      </c>
      <c r="U175" s="1">
        <f t="shared" ref="U175:U206" si="14">(2*$R175*$S175*$F175*$G175*$E175*$H175*$I175)/(N175/1000)/10^12</f>
        <v>4.8187943661971824</v>
      </c>
      <c r="V175" s="1">
        <f t="shared" ref="V175:V206" si="15">(2*$R175*$S175*$F175*$G175*$E175*$H175*$I175)/(O175/1000)/10^12</f>
        <v>1.4196448132780084</v>
      </c>
      <c r="W175" s="1">
        <f t="shared" ref="W175:W206" si="16">(2*$R175*$S175*$F175*$G175*$E175*$H175*$I175)/(P175/1000)/10^12</f>
        <v>2.2733182724252492</v>
      </c>
      <c r="X175" s="2" t="s">
        <v>31</v>
      </c>
      <c r="AA175" s="1"/>
      <c r="AE175" s="1"/>
    </row>
    <row r="176" spans="1:31" x14ac:dyDescent="0.35">
      <c r="C176">
        <v>700</v>
      </c>
      <c r="D176">
        <v>161</v>
      </c>
      <c r="E176">
        <v>1</v>
      </c>
      <c r="F176">
        <v>8</v>
      </c>
      <c r="G176">
        <v>32</v>
      </c>
      <c r="H176">
        <v>5</v>
      </c>
      <c r="I176">
        <v>20</v>
      </c>
      <c r="J176">
        <v>0</v>
      </c>
      <c r="K176">
        <v>0</v>
      </c>
      <c r="L176">
        <v>2</v>
      </c>
      <c r="M176">
        <v>2</v>
      </c>
      <c r="N176" s="1">
        <v>0.25600000000000001</v>
      </c>
      <c r="O176" s="4">
        <v>0.83200000000000007</v>
      </c>
      <c r="P176" s="1">
        <v>0.52800000000000002</v>
      </c>
      <c r="R176" s="5">
        <f t="shared" si="11"/>
        <v>78.5</v>
      </c>
      <c r="S176" s="5">
        <f t="shared" si="12"/>
        <v>340.5</v>
      </c>
      <c r="T176" s="1">
        <f t="shared" si="13"/>
        <v>1.6160000000000001</v>
      </c>
      <c r="U176" s="1">
        <f t="shared" si="14"/>
        <v>5.3458500000000004</v>
      </c>
      <c r="V176" s="1">
        <f t="shared" si="15"/>
        <v>1.6448769230769229</v>
      </c>
      <c r="W176" s="1">
        <f t="shared" si="16"/>
        <v>2.5919272727272724</v>
      </c>
      <c r="X176" s="2" t="s">
        <v>31</v>
      </c>
      <c r="AA176" s="1"/>
      <c r="AE176" s="1"/>
    </row>
    <row r="177" spans="3:31" x14ac:dyDescent="0.35">
      <c r="C177">
        <v>700</v>
      </c>
      <c r="D177">
        <v>161</v>
      </c>
      <c r="E177">
        <v>1</v>
      </c>
      <c r="F177">
        <v>16</v>
      </c>
      <c r="G177">
        <v>32</v>
      </c>
      <c r="H177">
        <v>5</v>
      </c>
      <c r="I177">
        <v>20</v>
      </c>
      <c r="J177">
        <v>0</v>
      </c>
      <c r="K177">
        <v>0</v>
      </c>
      <c r="L177">
        <v>2</v>
      </c>
      <c r="M177">
        <v>2</v>
      </c>
      <c r="N177" s="1">
        <v>0.46</v>
      </c>
      <c r="O177" s="4">
        <v>1.6020000000000001</v>
      </c>
      <c r="P177" s="1">
        <v>0.98899999999999999</v>
      </c>
      <c r="R177" s="5">
        <f t="shared" si="11"/>
        <v>78.5</v>
      </c>
      <c r="S177" s="5">
        <f t="shared" si="12"/>
        <v>340.5</v>
      </c>
      <c r="T177" s="1">
        <f t="shared" si="13"/>
        <v>3.0510000000000002</v>
      </c>
      <c r="U177" s="1">
        <f t="shared" si="14"/>
        <v>5.950163478260869</v>
      </c>
      <c r="V177" s="1">
        <f t="shared" si="15"/>
        <v>1.7085363295880149</v>
      </c>
      <c r="W177" s="1">
        <f t="shared" si="16"/>
        <v>2.7675178968655203</v>
      </c>
      <c r="X177" s="2" t="s">
        <v>31</v>
      </c>
      <c r="AA177" s="1"/>
      <c r="AE177" s="1"/>
    </row>
    <row r="178" spans="3:31" x14ac:dyDescent="0.35">
      <c r="C178">
        <v>700</v>
      </c>
      <c r="D178">
        <v>161</v>
      </c>
      <c r="E178">
        <v>1</v>
      </c>
      <c r="F178">
        <v>32</v>
      </c>
      <c r="G178">
        <v>32</v>
      </c>
      <c r="H178">
        <v>5</v>
      </c>
      <c r="I178">
        <v>20</v>
      </c>
      <c r="J178">
        <v>0</v>
      </c>
      <c r="K178">
        <v>0</v>
      </c>
      <c r="L178">
        <v>2</v>
      </c>
      <c r="M178">
        <v>2</v>
      </c>
      <c r="N178" s="1">
        <v>0.89900000000000002</v>
      </c>
      <c r="O178" s="4">
        <v>3.1579999999999999</v>
      </c>
      <c r="P178" s="1">
        <v>1.87</v>
      </c>
      <c r="R178" s="5">
        <f t="shared" si="11"/>
        <v>78.5</v>
      </c>
      <c r="S178" s="5">
        <f t="shared" si="12"/>
        <v>340.5</v>
      </c>
      <c r="T178" s="1">
        <f t="shared" si="13"/>
        <v>5.9270000000000005</v>
      </c>
      <c r="U178" s="1">
        <f t="shared" si="14"/>
        <v>6.0891550611790874</v>
      </c>
      <c r="V178" s="1">
        <f t="shared" si="15"/>
        <v>1.7334231792273591</v>
      </c>
      <c r="W178" s="1">
        <f t="shared" si="16"/>
        <v>2.9273531550802137</v>
      </c>
      <c r="X178" s="2" t="s">
        <v>31</v>
      </c>
      <c r="AA178" s="1"/>
      <c r="AE178" s="1"/>
    </row>
    <row r="179" spans="3:31" x14ac:dyDescent="0.35">
      <c r="C179">
        <v>341</v>
      </c>
      <c r="D179">
        <v>79</v>
      </c>
      <c r="E179">
        <v>32</v>
      </c>
      <c r="F179">
        <v>4</v>
      </c>
      <c r="G179">
        <v>32</v>
      </c>
      <c r="H179">
        <v>5</v>
      </c>
      <c r="I179">
        <v>10</v>
      </c>
      <c r="J179">
        <v>0</v>
      </c>
      <c r="K179">
        <v>0</v>
      </c>
      <c r="L179">
        <v>2</v>
      </c>
      <c r="M179">
        <v>2</v>
      </c>
      <c r="N179" s="1">
        <v>0.40200000000000002</v>
      </c>
      <c r="O179" s="1">
        <v>1.4830000000000001</v>
      </c>
      <c r="P179" s="1">
        <v>0.44600000000000001</v>
      </c>
      <c r="R179" s="5">
        <f t="shared" si="11"/>
        <v>37.5</v>
      </c>
      <c r="S179" s="5">
        <f t="shared" si="12"/>
        <v>166</v>
      </c>
      <c r="T179" s="1">
        <f>N179+O179+P179</f>
        <v>2.3310000000000004</v>
      </c>
      <c r="U179" s="1">
        <f t="shared" si="14"/>
        <v>6.3426865671641783</v>
      </c>
      <c r="V179" s="1">
        <f t="shared" si="15"/>
        <v>1.7193256911665542</v>
      </c>
      <c r="W179" s="1">
        <f t="shared" si="16"/>
        <v>5.7169506726457406</v>
      </c>
      <c r="X179" s="2" t="s">
        <v>31</v>
      </c>
      <c r="AA179" s="1"/>
      <c r="AE179" s="1"/>
    </row>
    <row r="180" spans="3:31" x14ac:dyDescent="0.35">
      <c r="C180">
        <v>341</v>
      </c>
      <c r="D180">
        <v>79</v>
      </c>
      <c r="E180">
        <v>32</v>
      </c>
      <c r="F180">
        <v>8</v>
      </c>
      <c r="G180">
        <v>32</v>
      </c>
      <c r="H180">
        <v>5</v>
      </c>
      <c r="I180">
        <v>10</v>
      </c>
      <c r="J180">
        <v>0</v>
      </c>
      <c r="K180">
        <v>0</v>
      </c>
      <c r="L180">
        <v>2</v>
      </c>
      <c r="M180">
        <v>2</v>
      </c>
      <c r="N180" s="1">
        <v>0.82900000000000007</v>
      </c>
      <c r="O180" s="1">
        <v>2.9090000000000003</v>
      </c>
      <c r="P180" s="1">
        <v>0.83200000000000007</v>
      </c>
      <c r="R180" s="5">
        <f t="shared" si="11"/>
        <v>37.5</v>
      </c>
      <c r="S180" s="5">
        <f t="shared" si="12"/>
        <v>166</v>
      </c>
      <c r="T180" s="1">
        <f t="shared" ref="T180:T226" si="17">N180+O180+P180</f>
        <v>4.57</v>
      </c>
      <c r="U180" s="1">
        <f t="shared" si="14"/>
        <v>6.1514113389626042</v>
      </c>
      <c r="V180" s="1">
        <f t="shared" si="15"/>
        <v>1.7530147817119284</v>
      </c>
      <c r="W180" s="1">
        <f t="shared" si="16"/>
        <v>6.1292307692307686</v>
      </c>
      <c r="X180" s="2" t="s">
        <v>31</v>
      </c>
      <c r="AA180" s="1"/>
      <c r="AE180" s="1"/>
    </row>
    <row r="181" spans="3:31" x14ac:dyDescent="0.35">
      <c r="C181">
        <v>341</v>
      </c>
      <c r="D181">
        <v>79</v>
      </c>
      <c r="E181">
        <v>32</v>
      </c>
      <c r="F181">
        <v>16</v>
      </c>
      <c r="G181">
        <v>32</v>
      </c>
      <c r="H181">
        <v>5</v>
      </c>
      <c r="I181">
        <v>10</v>
      </c>
      <c r="J181">
        <v>0</v>
      </c>
      <c r="K181">
        <v>0</v>
      </c>
      <c r="L181">
        <v>2</v>
      </c>
      <c r="M181">
        <v>2</v>
      </c>
      <c r="N181" s="1">
        <v>1.456</v>
      </c>
      <c r="O181" s="1">
        <v>5.7940000000000005</v>
      </c>
      <c r="P181" s="1">
        <v>1.7510000000000001</v>
      </c>
      <c r="R181" s="5">
        <f t="shared" si="11"/>
        <v>37.5</v>
      </c>
      <c r="S181" s="5">
        <f t="shared" si="12"/>
        <v>166</v>
      </c>
      <c r="T181" s="1">
        <f t="shared" si="17"/>
        <v>9.0009999999999994</v>
      </c>
      <c r="U181" s="1">
        <f t="shared" si="14"/>
        <v>7.004835164835165</v>
      </c>
      <c r="V181" s="1">
        <f t="shared" si="15"/>
        <v>1.7602761477390403</v>
      </c>
      <c r="W181" s="1">
        <f t="shared" si="16"/>
        <v>5.8246944603083941</v>
      </c>
      <c r="X181" s="2" t="s">
        <v>31</v>
      </c>
      <c r="AA181" s="1"/>
      <c r="AE181" s="1"/>
    </row>
    <row r="182" spans="3:31" x14ac:dyDescent="0.35">
      <c r="C182">
        <v>341</v>
      </c>
      <c r="D182">
        <v>79</v>
      </c>
      <c r="E182">
        <v>32</v>
      </c>
      <c r="F182">
        <v>32</v>
      </c>
      <c r="G182">
        <v>32</v>
      </c>
      <c r="H182">
        <v>5</v>
      </c>
      <c r="I182">
        <v>10</v>
      </c>
      <c r="J182">
        <v>0</v>
      </c>
      <c r="K182">
        <v>0</v>
      </c>
      <c r="L182">
        <v>2</v>
      </c>
      <c r="M182">
        <v>2</v>
      </c>
      <c r="N182" s="1">
        <v>2.8080000000000003</v>
      </c>
      <c r="O182" s="1">
        <v>11.484</v>
      </c>
      <c r="P182" s="1">
        <v>3.363</v>
      </c>
      <c r="R182" s="5">
        <f t="shared" si="11"/>
        <v>37.5</v>
      </c>
      <c r="S182" s="5">
        <f t="shared" si="12"/>
        <v>166</v>
      </c>
      <c r="T182" s="1">
        <f t="shared" si="17"/>
        <v>17.655000000000001</v>
      </c>
      <c r="U182" s="1">
        <f t="shared" si="14"/>
        <v>7.264273504273504</v>
      </c>
      <c r="V182" s="1">
        <f t="shared" si="15"/>
        <v>1.7762173458725183</v>
      </c>
      <c r="W182" s="1">
        <f t="shared" si="16"/>
        <v>6.0654415700267617</v>
      </c>
      <c r="X182" s="2" t="s">
        <v>31</v>
      </c>
      <c r="AA182" s="1"/>
      <c r="AE182" s="1"/>
    </row>
    <row r="183" spans="3:31" x14ac:dyDescent="0.35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1">
        <v>0.127</v>
      </c>
      <c r="O183" s="4">
        <v>0.32800000000000001</v>
      </c>
      <c r="P183" s="1">
        <v>0.44400000000000001</v>
      </c>
      <c r="R183" s="5">
        <f t="shared" si="11"/>
        <v>48</v>
      </c>
      <c r="S183" s="5">
        <f t="shared" si="12"/>
        <v>480</v>
      </c>
      <c r="T183" s="1">
        <f t="shared" si="17"/>
        <v>0.89900000000000002</v>
      </c>
      <c r="U183" s="1">
        <f t="shared" si="14"/>
        <v>0.83597102362204723</v>
      </c>
      <c r="V183" s="1">
        <f t="shared" si="15"/>
        <v>0.3236839024390244</v>
      </c>
      <c r="W183" s="1">
        <f t="shared" si="16"/>
        <v>0.23911783783783783</v>
      </c>
      <c r="X183" s="2" t="s">
        <v>31</v>
      </c>
      <c r="AA183" s="1"/>
      <c r="AE183" s="1"/>
    </row>
    <row r="184" spans="3:31" x14ac:dyDescent="0.35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1">
        <v>0.15</v>
      </c>
      <c r="O184" s="1">
        <v>0.20100000000000001</v>
      </c>
      <c r="P184" s="1">
        <v>0.35399999999999998</v>
      </c>
      <c r="R184" s="5">
        <f t="shared" si="11"/>
        <v>24</v>
      </c>
      <c r="S184" s="5">
        <f t="shared" si="12"/>
        <v>240</v>
      </c>
      <c r="T184" s="1">
        <f t="shared" si="17"/>
        <v>0.70499999999999996</v>
      </c>
      <c r="U184" s="1">
        <f t="shared" si="14"/>
        <v>5.6623104000000009</v>
      </c>
      <c r="V184" s="1">
        <f t="shared" si="15"/>
        <v>4.2256047761194031</v>
      </c>
      <c r="W184" s="1">
        <f t="shared" si="16"/>
        <v>2.3992840677966103</v>
      </c>
      <c r="X184" s="2" t="s">
        <v>31</v>
      </c>
      <c r="AA184" s="1"/>
      <c r="AE184" s="1"/>
    </row>
    <row r="185" spans="3:31" x14ac:dyDescent="0.35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1">
        <v>0.114</v>
      </c>
      <c r="O185" s="1">
        <v>0.109</v>
      </c>
      <c r="P185" s="1">
        <v>0.28400000000000003</v>
      </c>
      <c r="R185" s="5">
        <f t="shared" si="11"/>
        <v>12</v>
      </c>
      <c r="S185" s="5">
        <f t="shared" si="12"/>
        <v>120</v>
      </c>
      <c r="T185" s="1">
        <f t="shared" si="17"/>
        <v>0.50700000000000001</v>
      </c>
      <c r="U185" s="1">
        <f t="shared" si="14"/>
        <v>7.4504084210526305</v>
      </c>
      <c r="V185" s="1">
        <f t="shared" si="15"/>
        <v>7.792170275229358</v>
      </c>
      <c r="W185" s="1">
        <f t="shared" si="16"/>
        <v>2.9906569014084505</v>
      </c>
      <c r="X185" s="2" t="s">
        <v>31</v>
      </c>
      <c r="AA185" s="1"/>
      <c r="AE185" s="1"/>
    </row>
    <row r="186" spans="3:31" x14ac:dyDescent="0.35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1">
        <v>0.107</v>
      </c>
      <c r="O186" s="1">
        <v>0.1</v>
      </c>
      <c r="P186" s="1">
        <v>0.189</v>
      </c>
      <c r="R186" s="5">
        <f t="shared" si="11"/>
        <v>6</v>
      </c>
      <c r="S186" s="5">
        <f t="shared" si="12"/>
        <v>60</v>
      </c>
      <c r="T186" s="1">
        <f t="shared" si="17"/>
        <v>0.39600000000000002</v>
      </c>
      <c r="U186" s="1">
        <f t="shared" si="14"/>
        <v>7.9378183177570101</v>
      </c>
      <c r="V186" s="1">
        <f t="shared" si="15"/>
        <v>8.4934656000000004</v>
      </c>
      <c r="W186" s="1">
        <f t="shared" si="16"/>
        <v>4.4938971428571426</v>
      </c>
      <c r="X186" s="2" t="s">
        <v>32</v>
      </c>
      <c r="AA186" s="1"/>
      <c r="AE186" s="1"/>
    </row>
    <row r="187" spans="3:31" x14ac:dyDescent="0.35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1">
        <v>3.5000000000000003E-2</v>
      </c>
      <c r="O187" s="4">
        <v>7.9000000000000001E-2</v>
      </c>
      <c r="P187" s="1">
        <v>0.122</v>
      </c>
      <c r="R187" s="5">
        <f t="shared" si="11"/>
        <v>54</v>
      </c>
      <c r="S187" s="5">
        <f t="shared" si="12"/>
        <v>54</v>
      </c>
      <c r="T187" s="1">
        <f t="shared" si="17"/>
        <v>0.23599999999999999</v>
      </c>
      <c r="U187" s="1">
        <f t="shared" si="14"/>
        <v>2.3034733714285713</v>
      </c>
      <c r="V187" s="1">
        <f t="shared" si="15"/>
        <v>1.0205261772151899</v>
      </c>
      <c r="W187" s="1">
        <f t="shared" si="16"/>
        <v>0.66083252459016395</v>
      </c>
      <c r="X187" s="2" t="s">
        <v>31</v>
      </c>
      <c r="AA187" s="1"/>
      <c r="AE187" s="1"/>
    </row>
    <row r="188" spans="3:31" x14ac:dyDescent="0.35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1">
        <v>0.19700000000000001</v>
      </c>
      <c r="O188" s="1">
        <v>0.19700000000000001</v>
      </c>
      <c r="P188" s="1">
        <v>0.44500000000000001</v>
      </c>
      <c r="R188" s="5">
        <f t="shared" si="11"/>
        <v>54</v>
      </c>
      <c r="S188" s="5">
        <f t="shared" si="12"/>
        <v>54</v>
      </c>
      <c r="T188" s="1">
        <f t="shared" si="17"/>
        <v>0.83899999999999997</v>
      </c>
      <c r="U188" s="1">
        <f t="shared" si="14"/>
        <v>8.7305928121827403</v>
      </c>
      <c r="V188" s="1">
        <f t="shared" si="15"/>
        <v>8.7305928121827403</v>
      </c>
      <c r="W188" s="1">
        <f t="shared" si="16"/>
        <v>3.8650040089887638</v>
      </c>
      <c r="X188" s="2" t="s">
        <v>32</v>
      </c>
      <c r="AA188" s="1"/>
      <c r="AE188" s="1"/>
    </row>
    <row r="189" spans="3:31" x14ac:dyDescent="0.35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1">
        <v>0.17300000000000001</v>
      </c>
      <c r="O189" s="1">
        <v>0.17300000000000001</v>
      </c>
      <c r="P189" s="1">
        <v>0.16800000000000001</v>
      </c>
      <c r="R189" s="5">
        <f t="shared" si="11"/>
        <v>27</v>
      </c>
      <c r="S189" s="5">
        <f t="shared" si="12"/>
        <v>27</v>
      </c>
      <c r="T189" s="1">
        <f t="shared" si="17"/>
        <v>0.51400000000000001</v>
      </c>
      <c r="U189" s="1">
        <f t="shared" si="14"/>
        <v>9.9417733179190737</v>
      </c>
      <c r="V189" s="1">
        <f t="shared" si="15"/>
        <v>9.9417733179190737</v>
      </c>
      <c r="W189" s="1">
        <f t="shared" si="16"/>
        <v>10.237659428571428</v>
      </c>
      <c r="X189" s="2" t="s">
        <v>32</v>
      </c>
      <c r="AA189" s="1"/>
      <c r="AE189" s="1"/>
    </row>
    <row r="190" spans="3:31" x14ac:dyDescent="0.35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1">
        <v>0.1</v>
      </c>
      <c r="O190" s="1">
        <v>9.4E-2</v>
      </c>
      <c r="P190" s="1">
        <v>0.121</v>
      </c>
      <c r="R190" s="5">
        <f t="shared" si="11"/>
        <v>14</v>
      </c>
      <c r="S190" s="5">
        <f t="shared" si="12"/>
        <v>14</v>
      </c>
      <c r="T190" s="1">
        <f t="shared" si="17"/>
        <v>0.315</v>
      </c>
      <c r="U190" s="1">
        <f t="shared" si="14"/>
        <v>9.2484403200000003</v>
      </c>
      <c r="V190" s="1">
        <f t="shared" si="15"/>
        <v>9.8387662978723416</v>
      </c>
      <c r="W190" s="1">
        <f t="shared" si="16"/>
        <v>7.6433391074380168</v>
      </c>
      <c r="X190" s="2" t="s">
        <v>32</v>
      </c>
      <c r="AA190" s="1"/>
      <c r="AE190" s="1"/>
    </row>
    <row r="191" spans="3:31" x14ac:dyDescent="0.35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1">
        <v>0.24</v>
      </c>
      <c r="O191" s="1">
        <v>0.217</v>
      </c>
      <c r="P191" s="1">
        <v>0.16600000000000001</v>
      </c>
      <c r="R191" s="5">
        <f t="shared" si="11"/>
        <v>7</v>
      </c>
      <c r="S191" s="5">
        <f t="shared" si="12"/>
        <v>7</v>
      </c>
      <c r="T191" s="1">
        <f t="shared" si="17"/>
        <v>0.623</v>
      </c>
      <c r="U191" s="1">
        <f t="shared" si="14"/>
        <v>3.8535168000000004</v>
      </c>
      <c r="V191" s="1">
        <f t="shared" si="15"/>
        <v>4.2619540645161296</v>
      </c>
      <c r="W191" s="1">
        <f t="shared" si="16"/>
        <v>5.5713495903614465</v>
      </c>
      <c r="X191" s="2" t="s">
        <v>32</v>
      </c>
      <c r="AA191" s="1"/>
      <c r="AE191" s="1"/>
    </row>
    <row r="192" spans="3:31" x14ac:dyDescent="0.35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1">
        <v>0.33700000000000002</v>
      </c>
      <c r="O192" s="4">
        <v>0.75900000000000001</v>
      </c>
      <c r="P192" s="1">
        <v>0.88200000000000001</v>
      </c>
      <c r="R192" s="5">
        <f t="shared" si="11"/>
        <v>224</v>
      </c>
      <c r="S192" s="5">
        <f t="shared" si="12"/>
        <v>224</v>
      </c>
      <c r="T192" s="1">
        <f t="shared" si="17"/>
        <v>1.9780000000000002</v>
      </c>
      <c r="U192" s="1">
        <f t="shared" si="14"/>
        <v>4.1165164629080113</v>
      </c>
      <c r="V192" s="1">
        <f t="shared" si="15"/>
        <v>1.8277550039525692</v>
      </c>
      <c r="W192" s="1">
        <f t="shared" si="16"/>
        <v>1.572864</v>
      </c>
      <c r="X192" s="2" t="s">
        <v>31</v>
      </c>
      <c r="AA192" s="1"/>
      <c r="AE192" s="1"/>
    </row>
    <row r="193" spans="3:31" x14ac:dyDescent="0.35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1">
        <v>1.2110000000000001</v>
      </c>
      <c r="O193" s="1">
        <v>1.08</v>
      </c>
      <c r="P193" s="1">
        <v>1.903</v>
      </c>
      <c r="R193" s="5">
        <f t="shared" si="11"/>
        <v>112</v>
      </c>
      <c r="S193" s="5">
        <f t="shared" si="12"/>
        <v>112</v>
      </c>
      <c r="T193" s="1">
        <f t="shared" si="17"/>
        <v>4.1940000000000008</v>
      </c>
      <c r="U193" s="1">
        <f t="shared" si="14"/>
        <v>12.219244023121387</v>
      </c>
      <c r="V193" s="1">
        <f t="shared" si="15"/>
        <v>13.701393066666666</v>
      </c>
      <c r="W193" s="1">
        <f t="shared" si="16"/>
        <v>7.7758825601681556</v>
      </c>
      <c r="X193" s="2" t="s">
        <v>32</v>
      </c>
      <c r="AA193" s="1"/>
      <c r="AE193" s="1"/>
    </row>
    <row r="194" spans="3:31" x14ac:dyDescent="0.35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1">
        <v>1.18</v>
      </c>
      <c r="O194" s="1">
        <v>1.0820000000000001</v>
      </c>
      <c r="P194" s="1">
        <v>0.84499999999999997</v>
      </c>
      <c r="R194" s="5">
        <f t="shared" si="11"/>
        <v>56</v>
      </c>
      <c r="S194" s="5">
        <f t="shared" si="12"/>
        <v>56</v>
      </c>
      <c r="T194" s="1">
        <f t="shared" si="17"/>
        <v>3.1070000000000002</v>
      </c>
      <c r="U194" s="1">
        <f t="shared" si="14"/>
        <v>12.540258061016951</v>
      </c>
      <c r="V194" s="1">
        <f t="shared" si="15"/>
        <v>13.676067016635859</v>
      </c>
      <c r="W194" s="1">
        <f t="shared" si="16"/>
        <v>17.511839659171599</v>
      </c>
      <c r="X194" s="2" t="s">
        <v>33</v>
      </c>
      <c r="AA194" s="1"/>
      <c r="AE194" s="1"/>
    </row>
    <row r="195" spans="3:31" x14ac:dyDescent="0.35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1">
        <v>1.1040000000000001</v>
      </c>
      <c r="O195" s="1">
        <v>1.0649999999999999</v>
      </c>
      <c r="P195" s="1">
        <v>0.70399999999999996</v>
      </c>
      <c r="R195" s="5">
        <f t="shared" si="11"/>
        <v>28</v>
      </c>
      <c r="S195" s="5">
        <f t="shared" si="12"/>
        <v>28</v>
      </c>
      <c r="T195" s="1">
        <f t="shared" si="17"/>
        <v>2.8730000000000002</v>
      </c>
      <c r="U195" s="1">
        <f t="shared" si="14"/>
        <v>13.403536695652171</v>
      </c>
      <c r="V195" s="1">
        <f t="shared" si="15"/>
        <v>13.894370433802816</v>
      </c>
      <c r="W195" s="1">
        <f t="shared" si="16"/>
        <v>21.019182545454548</v>
      </c>
      <c r="X195" s="2" t="s">
        <v>32</v>
      </c>
      <c r="AA195" s="1"/>
      <c r="AE195" s="1"/>
    </row>
    <row r="196" spans="3:31" x14ac:dyDescent="0.35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1">
        <v>0.59299999999999997</v>
      </c>
      <c r="O196" s="1">
        <v>0.58399999999999996</v>
      </c>
      <c r="P196" s="1">
        <v>0.51800000000000002</v>
      </c>
      <c r="R196" s="5">
        <f t="shared" si="11"/>
        <v>14</v>
      </c>
      <c r="S196" s="5">
        <f t="shared" si="12"/>
        <v>14</v>
      </c>
      <c r="T196" s="1">
        <f t="shared" si="17"/>
        <v>1.6950000000000001</v>
      </c>
      <c r="U196" s="1">
        <f t="shared" si="14"/>
        <v>12.476816620573356</v>
      </c>
      <c r="V196" s="1">
        <f t="shared" si="15"/>
        <v>12.669096328767123</v>
      </c>
      <c r="W196" s="1">
        <f t="shared" si="16"/>
        <v>14.283305513513513</v>
      </c>
      <c r="X196" s="2" t="s">
        <v>32</v>
      </c>
      <c r="AA196" s="1"/>
      <c r="AE196" s="1"/>
    </row>
    <row r="197" spans="3:31" x14ac:dyDescent="0.35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1">
        <v>0.44900000000000001</v>
      </c>
      <c r="O197" s="1">
        <v>0.41100000000000003</v>
      </c>
      <c r="P197" s="1">
        <v>0.27600000000000002</v>
      </c>
      <c r="R197" s="5">
        <f t="shared" si="11"/>
        <v>7</v>
      </c>
      <c r="S197" s="5">
        <f t="shared" si="12"/>
        <v>7</v>
      </c>
      <c r="T197" s="1">
        <f t="shared" si="17"/>
        <v>1.1360000000000001</v>
      </c>
      <c r="U197" s="1">
        <f t="shared" si="14"/>
        <v>4.1195725256124724</v>
      </c>
      <c r="V197" s="1">
        <f t="shared" si="15"/>
        <v>4.5004575766423356</v>
      </c>
      <c r="W197" s="1">
        <f t="shared" si="16"/>
        <v>6.7017683478260857</v>
      </c>
      <c r="X197" s="2" t="s">
        <v>32</v>
      </c>
      <c r="AA197" s="1"/>
      <c r="AE197" s="1"/>
    </row>
    <row r="198" spans="3:31" x14ac:dyDescent="0.35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1">
        <v>0.65100000000000002</v>
      </c>
      <c r="O198" s="4">
        <v>1.452</v>
      </c>
      <c r="P198" s="1">
        <v>1.7310000000000001</v>
      </c>
      <c r="R198" s="5">
        <f t="shared" si="11"/>
        <v>224</v>
      </c>
      <c r="S198" s="5">
        <f t="shared" si="12"/>
        <v>224</v>
      </c>
      <c r="T198" s="1">
        <f t="shared" si="17"/>
        <v>3.8339999999999996</v>
      </c>
      <c r="U198" s="1">
        <f t="shared" si="14"/>
        <v>4.2619540645161287</v>
      </c>
      <c r="V198" s="1">
        <f t="shared" si="15"/>
        <v>1.9108347768595042</v>
      </c>
      <c r="W198" s="1">
        <f t="shared" si="16"/>
        <v>1.602849275563258</v>
      </c>
      <c r="X198" s="2" t="s">
        <v>31</v>
      </c>
      <c r="AA198" s="1"/>
      <c r="AE198" s="1"/>
    </row>
    <row r="199" spans="3:31" x14ac:dyDescent="0.35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1">
        <v>2.3210000000000002</v>
      </c>
      <c r="O199" s="1">
        <v>2.0979999999999999</v>
      </c>
      <c r="P199" s="1">
        <v>3.7320000000000002</v>
      </c>
      <c r="R199" s="5">
        <f t="shared" si="11"/>
        <v>112</v>
      </c>
      <c r="S199" s="5">
        <f t="shared" si="12"/>
        <v>112</v>
      </c>
      <c r="T199" s="1">
        <f t="shared" si="17"/>
        <v>8.1509999999999998</v>
      </c>
      <c r="U199" s="1">
        <f t="shared" si="14"/>
        <v>12.7509732977165</v>
      </c>
      <c r="V199" s="1">
        <f t="shared" si="15"/>
        <v>14.106296007626311</v>
      </c>
      <c r="W199" s="1">
        <f t="shared" si="16"/>
        <v>7.9300667266881026</v>
      </c>
      <c r="X199" s="2" t="s">
        <v>32</v>
      </c>
      <c r="AA199" s="1"/>
      <c r="AE199" s="1"/>
    </row>
    <row r="200" spans="3:31" x14ac:dyDescent="0.35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1">
        <v>1.5920000000000001</v>
      </c>
      <c r="O200" s="1">
        <v>1.5389999999999999</v>
      </c>
      <c r="P200" s="1">
        <v>1.6080000000000001</v>
      </c>
      <c r="R200" s="5">
        <f t="shared" si="11"/>
        <v>56</v>
      </c>
      <c r="S200" s="5">
        <f t="shared" si="12"/>
        <v>56</v>
      </c>
      <c r="T200" s="1">
        <f t="shared" si="17"/>
        <v>4.7390000000000008</v>
      </c>
      <c r="U200" s="1">
        <f t="shared" si="14"/>
        <v>18.589829788944723</v>
      </c>
      <c r="V200" s="1">
        <f t="shared" si="15"/>
        <v>19.230025356725143</v>
      </c>
      <c r="W200" s="1">
        <f t="shared" si="16"/>
        <v>18.404856358208953</v>
      </c>
      <c r="X200" s="2" t="s">
        <v>33</v>
      </c>
      <c r="AA200" s="1"/>
      <c r="AE200" s="1"/>
    </row>
    <row r="201" spans="3:31" x14ac:dyDescent="0.35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1">
        <v>1.3560000000000001</v>
      </c>
      <c r="O201" s="1">
        <v>1.351</v>
      </c>
      <c r="P201" s="1">
        <v>1.3320000000000001</v>
      </c>
      <c r="R201" s="5">
        <f t="shared" si="11"/>
        <v>28</v>
      </c>
      <c r="S201" s="5">
        <f t="shared" si="12"/>
        <v>28</v>
      </c>
      <c r="T201" s="1">
        <f t="shared" si="17"/>
        <v>4.0389999999999997</v>
      </c>
      <c r="U201" s="1">
        <f t="shared" si="14"/>
        <v>21.825227893805309</v>
      </c>
      <c r="V201" s="1">
        <f t="shared" si="15"/>
        <v>21.906002238341969</v>
      </c>
      <c r="W201" s="1">
        <f t="shared" si="16"/>
        <v>22.21847524324324</v>
      </c>
      <c r="X201" s="2" t="s">
        <v>32</v>
      </c>
      <c r="AA201" s="1"/>
      <c r="AE201" s="1"/>
    </row>
    <row r="202" spans="3:31" x14ac:dyDescent="0.35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1">
        <v>0.87</v>
      </c>
      <c r="O202" s="1">
        <v>0.84499999999999997</v>
      </c>
      <c r="P202" s="1">
        <v>0.85499999999999998</v>
      </c>
      <c r="R202" s="5">
        <f t="shared" si="11"/>
        <v>14</v>
      </c>
      <c r="S202" s="5">
        <f t="shared" si="12"/>
        <v>14</v>
      </c>
      <c r="T202" s="1">
        <f t="shared" si="17"/>
        <v>2.57</v>
      </c>
      <c r="U202" s="1">
        <f t="shared" si="14"/>
        <v>17.008625875862069</v>
      </c>
      <c r="V202" s="1">
        <f t="shared" si="15"/>
        <v>17.511839659171599</v>
      </c>
      <c r="W202" s="1">
        <f t="shared" si="16"/>
        <v>17.307022821052634</v>
      </c>
      <c r="X202" s="2" t="s">
        <v>32</v>
      </c>
      <c r="AA202" s="1"/>
      <c r="AE202" s="1"/>
    </row>
    <row r="203" spans="3:31" x14ac:dyDescent="0.35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1">
        <v>0.53500000000000003</v>
      </c>
      <c r="O203" s="1">
        <v>0.53700000000000003</v>
      </c>
      <c r="P203" s="1">
        <v>0.35699999999999998</v>
      </c>
      <c r="R203" s="5">
        <f t="shared" si="11"/>
        <v>7</v>
      </c>
      <c r="S203" s="5">
        <f t="shared" si="12"/>
        <v>7</v>
      </c>
      <c r="T203" s="1">
        <f t="shared" si="17"/>
        <v>1.429</v>
      </c>
      <c r="U203" s="1">
        <f t="shared" si="14"/>
        <v>6.9147217345794392</v>
      </c>
      <c r="V203" s="1">
        <f t="shared" si="15"/>
        <v>6.8889685810055861</v>
      </c>
      <c r="W203" s="1">
        <f t="shared" si="16"/>
        <v>10.362398117647059</v>
      </c>
      <c r="X203" s="2" t="s">
        <v>32</v>
      </c>
      <c r="AA203" s="1"/>
      <c r="AE203" s="1"/>
    </row>
    <row r="204" spans="3:31" x14ac:dyDescent="0.35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1">
        <v>0.57000000000000006</v>
      </c>
      <c r="O204" s="4">
        <v>1.359</v>
      </c>
      <c r="P204" s="1">
        <v>0.90100000000000002</v>
      </c>
      <c r="R204" s="5">
        <f t="shared" si="11"/>
        <v>112</v>
      </c>
      <c r="S204" s="5">
        <f t="shared" si="12"/>
        <v>112</v>
      </c>
      <c r="T204" s="1">
        <f t="shared" si="17"/>
        <v>2.83</v>
      </c>
      <c r="U204" s="1">
        <f t="shared" si="14"/>
        <v>6.6253446736842099</v>
      </c>
      <c r="V204" s="1">
        <f t="shared" si="15"/>
        <v>2.7788421368653422</v>
      </c>
      <c r="W204" s="1">
        <f t="shared" si="16"/>
        <v>4.1913945216426187</v>
      </c>
      <c r="X204" s="2" t="s">
        <v>31</v>
      </c>
      <c r="AA204" s="1"/>
      <c r="AE204" s="1"/>
    </row>
    <row r="205" spans="3:31" x14ac:dyDescent="0.35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1">
        <v>0.54400000000000004</v>
      </c>
      <c r="O205" s="1">
        <v>0.37</v>
      </c>
      <c r="P205" s="1">
        <v>0.623</v>
      </c>
      <c r="R205" s="5">
        <f t="shared" si="11"/>
        <v>28</v>
      </c>
      <c r="S205" s="5">
        <f t="shared" si="12"/>
        <v>28</v>
      </c>
      <c r="T205" s="1">
        <f t="shared" si="17"/>
        <v>1.5369999999999999</v>
      </c>
      <c r="U205" s="1">
        <f t="shared" si="14"/>
        <v>7.0836705882352939</v>
      </c>
      <c r="V205" s="1">
        <f t="shared" si="15"/>
        <v>10.414910270270269</v>
      </c>
      <c r="W205" s="1">
        <f t="shared" si="16"/>
        <v>6.1854202247191017</v>
      </c>
      <c r="X205" s="2" t="s">
        <v>31</v>
      </c>
      <c r="AA205" s="1"/>
      <c r="AE205" s="1"/>
    </row>
    <row r="206" spans="3:31" x14ac:dyDescent="0.35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1">
        <v>7.1000000000000008E-2</v>
      </c>
      <c r="O206" s="1">
        <v>7.5999999999999998E-2</v>
      </c>
      <c r="P206" s="1">
        <v>0.14400000000000002</v>
      </c>
      <c r="R206" s="5">
        <f t="shared" si="11"/>
        <v>28</v>
      </c>
      <c r="S206" s="5">
        <f t="shared" si="12"/>
        <v>28</v>
      </c>
      <c r="T206" s="1">
        <f t="shared" si="17"/>
        <v>0.29100000000000004</v>
      </c>
      <c r="U206" s="1">
        <f t="shared" si="14"/>
        <v>4.3419907605633803</v>
      </c>
      <c r="V206" s="1">
        <f t="shared" si="15"/>
        <v>4.0563334736842105</v>
      </c>
      <c r="W206" s="1">
        <f t="shared" si="16"/>
        <v>2.1408426666666664</v>
      </c>
      <c r="X206" s="2" t="s">
        <v>31</v>
      </c>
      <c r="AA206" s="1"/>
      <c r="AE206" s="1"/>
    </row>
    <row r="207" spans="3:31" x14ac:dyDescent="0.35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1">
        <v>0.71299999999999997</v>
      </c>
      <c r="O207" s="1">
        <v>0.50900000000000001</v>
      </c>
      <c r="P207" s="1">
        <v>0.53600000000000003</v>
      </c>
      <c r="R207" s="5">
        <f t="shared" si="11"/>
        <v>14</v>
      </c>
      <c r="S207" s="5">
        <f t="shared" ref="S207:S238" si="18">(C207-I207+1+2*K207)/M207</f>
        <v>14</v>
      </c>
      <c r="T207" s="1">
        <f t="shared" si="17"/>
        <v>1.758</v>
      </c>
      <c r="U207" s="1">
        <f t="shared" ref="U207:U238" si="19">(2*$R207*$S207*$F207*$G207*$E207*$H207*$I207)/(N207/1000)/10^12</f>
        <v>5.4046518934081345</v>
      </c>
      <c r="V207" s="1">
        <f t="shared" ref="V207:V238" si="20">(2*$R207*$S207*$F207*$G207*$E207*$H207*$I207)/(O207/1000)/10^12</f>
        <v>7.5707599214145382</v>
      </c>
      <c r="W207" s="1">
        <f t="shared" ref="W207:W238" si="21">(2*$R207*$S207*$F207*$G207*$E207*$H207*$I207)/(P207/1000)/10^12</f>
        <v>7.1893970149253734</v>
      </c>
      <c r="X207" s="2" t="s">
        <v>31</v>
      </c>
      <c r="AA207" s="1"/>
      <c r="AE207" s="1"/>
    </row>
    <row r="208" spans="3:31" x14ac:dyDescent="0.35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1">
        <v>0.14200000000000002</v>
      </c>
      <c r="O208" s="1">
        <v>0.125</v>
      </c>
      <c r="P208" s="1">
        <v>0.14000000000000001</v>
      </c>
      <c r="R208" s="5">
        <f t="shared" si="11"/>
        <v>14</v>
      </c>
      <c r="S208" s="5">
        <f t="shared" si="18"/>
        <v>14</v>
      </c>
      <c r="T208" s="1">
        <f t="shared" si="17"/>
        <v>0.40700000000000003</v>
      </c>
      <c r="U208" s="1">
        <f t="shared" si="19"/>
        <v>4.3419907605633803</v>
      </c>
      <c r="V208" s="1">
        <f t="shared" si="20"/>
        <v>4.9325015040000002</v>
      </c>
      <c r="W208" s="1">
        <f t="shared" si="21"/>
        <v>4.4040191999999996</v>
      </c>
      <c r="X208" s="2" t="s">
        <v>31</v>
      </c>
      <c r="AA208" s="1"/>
      <c r="AE208" s="1"/>
    </row>
    <row r="209" spans="2:31" x14ac:dyDescent="0.35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1">
        <v>0.14499999999999999</v>
      </c>
      <c r="O209" s="1">
        <v>8.7000000000000008E-2</v>
      </c>
      <c r="P209" s="1">
        <v>0.115</v>
      </c>
      <c r="R209" s="5">
        <f t="shared" si="11"/>
        <v>7</v>
      </c>
      <c r="S209" s="5">
        <f t="shared" si="18"/>
        <v>7</v>
      </c>
      <c r="T209" s="1">
        <f t="shared" si="17"/>
        <v>0.34699999999999998</v>
      </c>
      <c r="U209" s="1">
        <f t="shared" si="19"/>
        <v>2.3032514206896555</v>
      </c>
      <c r="V209" s="1">
        <f t="shared" si="20"/>
        <v>3.8387523678160913</v>
      </c>
      <c r="W209" s="1">
        <f t="shared" si="21"/>
        <v>2.9040996173913043</v>
      </c>
      <c r="X209" s="2" t="s">
        <v>31</v>
      </c>
      <c r="AA209" s="1"/>
      <c r="AE209" s="1"/>
    </row>
    <row r="210" spans="2:31" x14ac:dyDescent="0.35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1">
        <v>1.157</v>
      </c>
      <c r="O210" s="1">
        <v>0.73499999999999999</v>
      </c>
      <c r="P210" s="1">
        <v>0.81100000000000005</v>
      </c>
      <c r="R210" s="5">
        <f t="shared" si="11"/>
        <v>7</v>
      </c>
      <c r="S210" s="5">
        <f t="shared" si="18"/>
        <v>7</v>
      </c>
      <c r="T210" s="1">
        <f t="shared" si="17"/>
        <v>2.7029999999999998</v>
      </c>
      <c r="U210" s="1">
        <f t="shared" si="19"/>
        <v>3.6081617977528091</v>
      </c>
      <c r="V210" s="1">
        <f t="shared" si="20"/>
        <v>5.6797866666666668</v>
      </c>
      <c r="W210" s="1">
        <f t="shared" si="21"/>
        <v>5.1475255240443882</v>
      </c>
      <c r="X210" s="2" t="s">
        <v>31</v>
      </c>
      <c r="AA210" s="1"/>
      <c r="AE210" s="1"/>
    </row>
    <row r="211" spans="2:31" x14ac:dyDescent="0.35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>
        <v>0.193</v>
      </c>
      <c r="O211">
        <v>0.19400000000000001</v>
      </c>
      <c r="P211">
        <v>0.42599999999999999</v>
      </c>
      <c r="R211" s="5">
        <f t="shared" si="11"/>
        <v>56</v>
      </c>
      <c r="S211" s="5">
        <f t="shared" si="18"/>
        <v>56</v>
      </c>
      <c r="T211" s="1">
        <f t="shared" si="17"/>
        <v>0.81299999999999994</v>
      </c>
      <c r="U211" s="1">
        <f t="shared" si="19"/>
        <v>9.5838759792746107</v>
      </c>
      <c r="V211" s="1">
        <f t="shared" si="20"/>
        <v>9.5344745567010314</v>
      </c>
      <c r="W211" s="1">
        <f t="shared" si="21"/>
        <v>4.3419907605633803</v>
      </c>
      <c r="X211" t="s">
        <v>32</v>
      </c>
    </row>
    <row r="212" spans="2:31" x14ac:dyDescent="0.35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>
        <v>5.1000000000000004E-2</v>
      </c>
      <c r="O212">
        <v>0.114</v>
      </c>
      <c r="P212">
        <v>9.8000000000000004E-2</v>
      </c>
      <c r="R212" s="5">
        <f t="shared" si="11"/>
        <v>28</v>
      </c>
      <c r="S212" s="5">
        <f t="shared" si="18"/>
        <v>28</v>
      </c>
      <c r="T212" s="1">
        <f t="shared" si="17"/>
        <v>0.26300000000000001</v>
      </c>
      <c r="U212" s="1">
        <f t="shared" si="19"/>
        <v>4.0298214901960785</v>
      </c>
      <c r="V212" s="1">
        <f t="shared" si="20"/>
        <v>1.8028148771929824</v>
      </c>
      <c r="W212" s="1">
        <f t="shared" si="21"/>
        <v>2.0971519999999999</v>
      </c>
      <c r="X212" t="s">
        <v>31</v>
      </c>
    </row>
    <row r="213" spans="2:31" x14ac:dyDescent="0.35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>
        <v>0.17</v>
      </c>
      <c r="O213">
        <v>0.17</v>
      </c>
      <c r="P213">
        <v>0.16800000000000001</v>
      </c>
      <c r="R213" s="5">
        <f t="shared" si="11"/>
        <v>28</v>
      </c>
      <c r="S213" s="5">
        <f t="shared" si="18"/>
        <v>28</v>
      </c>
      <c r="T213" s="1">
        <f t="shared" si="17"/>
        <v>0.50800000000000001</v>
      </c>
      <c r="U213" s="1">
        <f t="shared" si="19"/>
        <v>10.88051802352941</v>
      </c>
      <c r="V213" s="1">
        <f t="shared" si="20"/>
        <v>10.88051802352941</v>
      </c>
      <c r="W213" s="1">
        <f t="shared" si="21"/>
        <v>11.010047999999998</v>
      </c>
      <c r="X213" t="s">
        <v>32</v>
      </c>
    </row>
    <row r="214" spans="2:31" x14ac:dyDescent="0.35">
      <c r="B214" s="2"/>
      <c r="C214" s="2">
        <v>28</v>
      </c>
      <c r="D214" s="2">
        <v>28</v>
      </c>
      <c r="E214" s="2">
        <v>128</v>
      </c>
      <c r="F214" s="2">
        <v>8</v>
      </c>
      <c r="G214" s="2">
        <v>512</v>
      </c>
      <c r="H214" s="2">
        <v>1</v>
      </c>
      <c r="I214" s="2">
        <v>1</v>
      </c>
      <c r="J214" s="2">
        <v>0</v>
      </c>
      <c r="K214" s="2">
        <v>0</v>
      </c>
      <c r="L214" s="2">
        <v>2</v>
      </c>
      <c r="M214" s="2">
        <v>2</v>
      </c>
      <c r="N214">
        <v>5.3999999999999999E-2</v>
      </c>
      <c r="O214">
        <v>0.23600000000000002</v>
      </c>
      <c r="P214">
        <v>0.11800000000000001</v>
      </c>
      <c r="R214" s="5">
        <f t="shared" si="11"/>
        <v>14</v>
      </c>
      <c r="S214" s="5">
        <f t="shared" si="18"/>
        <v>14</v>
      </c>
      <c r="T214" s="1">
        <f t="shared" si="17"/>
        <v>0.40800000000000003</v>
      </c>
      <c r="U214" s="1">
        <f t="shared" si="19"/>
        <v>3.8059425185185187</v>
      </c>
      <c r="V214" s="1">
        <f t="shared" si="20"/>
        <v>0.87085125423728804</v>
      </c>
      <c r="W214" s="1">
        <f t="shared" si="21"/>
        <v>1.7417025084745761</v>
      </c>
      <c r="X214" t="s">
        <v>31</v>
      </c>
    </row>
    <row r="215" spans="2:31" x14ac:dyDescent="0.35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6.9000000000000006E-2</v>
      </c>
      <c r="O215">
        <v>0.114</v>
      </c>
      <c r="P215">
        <v>6.8000000000000005E-2</v>
      </c>
      <c r="R215" s="5">
        <f t="shared" si="11"/>
        <v>14</v>
      </c>
      <c r="S215" s="5">
        <f t="shared" si="18"/>
        <v>14</v>
      </c>
      <c r="T215" s="1">
        <f t="shared" si="17"/>
        <v>0.251</v>
      </c>
      <c r="U215" s="1">
        <f t="shared" si="19"/>
        <v>2.9785637101449272</v>
      </c>
      <c r="V215" s="1">
        <f t="shared" si="20"/>
        <v>1.8028148771929824</v>
      </c>
      <c r="W215" s="1">
        <f t="shared" si="21"/>
        <v>3.0223661176470591</v>
      </c>
      <c r="X215" t="s">
        <v>31</v>
      </c>
    </row>
    <row r="216" spans="2:31" x14ac:dyDescent="0.35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>
        <v>0.16800000000000001</v>
      </c>
      <c r="O216">
        <v>0.16600000000000001</v>
      </c>
      <c r="P216">
        <v>0.186</v>
      </c>
      <c r="R216" s="5">
        <f t="shared" si="11"/>
        <v>14</v>
      </c>
      <c r="S216" s="5">
        <f t="shared" si="18"/>
        <v>14</v>
      </c>
      <c r="T216" s="1">
        <f t="shared" si="17"/>
        <v>0.52</v>
      </c>
      <c r="U216" s="1">
        <f t="shared" si="19"/>
        <v>11.010047999999998</v>
      </c>
      <c r="V216" s="1">
        <f t="shared" si="20"/>
        <v>11.142699180722893</v>
      </c>
      <c r="W216" s="1">
        <f t="shared" si="21"/>
        <v>9.9445594838709681</v>
      </c>
      <c r="X216" t="s">
        <v>32</v>
      </c>
    </row>
    <row r="217" spans="2:31" x14ac:dyDescent="0.35">
      <c r="B217" s="2"/>
      <c r="C217" s="2">
        <v>14</v>
      </c>
      <c r="D217" s="2">
        <v>14</v>
      </c>
      <c r="E217" s="2">
        <v>256</v>
      </c>
      <c r="F217" s="2">
        <v>8</v>
      </c>
      <c r="G217" s="2">
        <v>1024</v>
      </c>
      <c r="H217" s="2">
        <v>1</v>
      </c>
      <c r="I217" s="2">
        <v>1</v>
      </c>
      <c r="J217" s="2">
        <v>0</v>
      </c>
      <c r="K217" s="2">
        <v>0</v>
      </c>
      <c r="L217" s="2">
        <v>2</v>
      </c>
      <c r="M217" s="2">
        <v>2</v>
      </c>
      <c r="N217">
        <v>8.2000000000000003E-2</v>
      </c>
      <c r="O217">
        <v>0.13500000000000001</v>
      </c>
      <c r="P217">
        <v>0.10300000000000001</v>
      </c>
      <c r="R217" s="5">
        <f t="shared" si="11"/>
        <v>7</v>
      </c>
      <c r="S217" s="5">
        <f t="shared" si="18"/>
        <v>7</v>
      </c>
      <c r="T217" s="1">
        <f t="shared" si="17"/>
        <v>0.32000000000000006</v>
      </c>
      <c r="U217" s="1">
        <f t="shared" si="19"/>
        <v>2.5063523902439022</v>
      </c>
      <c r="V217" s="1">
        <f t="shared" si="20"/>
        <v>1.5223770074074074</v>
      </c>
      <c r="W217" s="1">
        <f t="shared" si="21"/>
        <v>1.9953485048543687</v>
      </c>
      <c r="X217" t="s">
        <v>31</v>
      </c>
    </row>
    <row r="218" spans="2:31" x14ac:dyDescent="0.35">
      <c r="B218" s="2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0.09</v>
      </c>
      <c r="O218">
        <v>8.7999999999999995E-2</v>
      </c>
      <c r="P218">
        <v>8.3000000000000004E-2</v>
      </c>
      <c r="R218" s="5">
        <f t="shared" si="11"/>
        <v>7</v>
      </c>
      <c r="S218" s="5">
        <f t="shared" si="18"/>
        <v>7</v>
      </c>
      <c r="T218" s="1">
        <f t="shared" si="17"/>
        <v>0.26100000000000001</v>
      </c>
      <c r="U218" s="1">
        <f t="shared" si="19"/>
        <v>2.2835655111111115</v>
      </c>
      <c r="V218" s="1">
        <f t="shared" si="20"/>
        <v>2.3354647272727274</v>
      </c>
      <c r="W218" s="1">
        <f t="shared" si="21"/>
        <v>2.4761553734939761</v>
      </c>
      <c r="X218" t="s">
        <v>31</v>
      </c>
    </row>
    <row r="219" spans="2:31" x14ac:dyDescent="0.35">
      <c r="B219" s="2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>
        <v>0.35599999999999998</v>
      </c>
      <c r="O219">
        <v>0.23500000000000001</v>
      </c>
      <c r="P219">
        <v>0.27700000000000002</v>
      </c>
      <c r="R219" s="5">
        <f t="shared" si="11"/>
        <v>6.5</v>
      </c>
      <c r="S219" s="5">
        <f t="shared" si="18"/>
        <v>6.5</v>
      </c>
      <c r="T219" s="1">
        <f t="shared" si="17"/>
        <v>0.86799999999999999</v>
      </c>
      <c r="U219" s="1">
        <f t="shared" si="19"/>
        <v>1.9911162247191012</v>
      </c>
      <c r="V219" s="1">
        <f t="shared" si="20"/>
        <v>3.016329259574468</v>
      </c>
      <c r="W219" s="1">
        <f t="shared" si="21"/>
        <v>2.5589796967509022</v>
      </c>
      <c r="X219" t="s">
        <v>31</v>
      </c>
    </row>
    <row r="220" spans="2:31" x14ac:dyDescent="0.35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>
        <v>0.36</v>
      </c>
      <c r="O220">
        <v>0.36</v>
      </c>
      <c r="P220">
        <v>0.74299999999999999</v>
      </c>
      <c r="R220" s="5">
        <f t="shared" si="11"/>
        <v>56</v>
      </c>
      <c r="S220" s="5">
        <f t="shared" si="18"/>
        <v>56</v>
      </c>
      <c r="T220" s="1">
        <f t="shared" si="17"/>
        <v>1.4630000000000001</v>
      </c>
      <c r="U220" s="1">
        <f t="shared" si="19"/>
        <v>10.276044799999999</v>
      </c>
      <c r="V220" s="1">
        <f t="shared" si="20"/>
        <v>10.276044799999999</v>
      </c>
      <c r="W220" s="1">
        <f t="shared" si="21"/>
        <v>4.9789719084791386</v>
      </c>
      <c r="X220" t="s">
        <v>32</v>
      </c>
    </row>
    <row r="221" spans="2:31" x14ac:dyDescent="0.35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>
        <v>9.5000000000000001E-2</v>
      </c>
      <c r="O221">
        <v>0.16900000000000001</v>
      </c>
      <c r="P221">
        <v>0.152</v>
      </c>
      <c r="R221" s="5">
        <f t="shared" si="11"/>
        <v>28</v>
      </c>
      <c r="S221" s="5">
        <f t="shared" si="18"/>
        <v>28</v>
      </c>
      <c r="T221" s="1">
        <f t="shared" si="17"/>
        <v>0.41600000000000004</v>
      </c>
      <c r="U221" s="1">
        <f t="shared" si="19"/>
        <v>4.3267557052631576</v>
      </c>
      <c r="V221" s="1">
        <f t="shared" si="20"/>
        <v>2.4321999526627218</v>
      </c>
      <c r="W221" s="1">
        <f t="shared" si="21"/>
        <v>2.7042223157894738</v>
      </c>
      <c r="X221" t="s">
        <v>31</v>
      </c>
    </row>
    <row r="222" spans="2:31" x14ac:dyDescent="0.35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>
        <v>0.28300000000000003</v>
      </c>
      <c r="O222">
        <v>0.28200000000000003</v>
      </c>
      <c r="P222">
        <v>0.27500000000000002</v>
      </c>
      <c r="R222" s="5">
        <f t="shared" si="11"/>
        <v>28</v>
      </c>
      <c r="S222" s="5">
        <f t="shared" si="18"/>
        <v>28</v>
      </c>
      <c r="T222" s="1">
        <f t="shared" si="17"/>
        <v>0.84000000000000008</v>
      </c>
      <c r="U222" s="1">
        <f t="shared" si="19"/>
        <v>13.072000452296818</v>
      </c>
      <c r="V222" s="1">
        <f t="shared" si="20"/>
        <v>13.118355063829785</v>
      </c>
      <c r="W222" s="1">
        <f t="shared" si="21"/>
        <v>13.452276829090907</v>
      </c>
      <c r="X222" t="s">
        <v>32</v>
      </c>
    </row>
    <row r="223" spans="2:31" x14ac:dyDescent="0.35">
      <c r="C223" s="2">
        <v>28</v>
      </c>
      <c r="D223" s="2">
        <v>28</v>
      </c>
      <c r="E223" s="2">
        <v>128</v>
      </c>
      <c r="F223" s="2">
        <v>16</v>
      </c>
      <c r="G223" s="2">
        <v>512</v>
      </c>
      <c r="H223" s="2">
        <v>1</v>
      </c>
      <c r="I223" s="2">
        <v>1</v>
      </c>
      <c r="J223" s="2">
        <v>0</v>
      </c>
      <c r="K223" s="2">
        <v>0</v>
      </c>
      <c r="L223" s="2">
        <v>2</v>
      </c>
      <c r="M223" s="2">
        <v>2</v>
      </c>
      <c r="N223">
        <v>7.8E-2</v>
      </c>
      <c r="O223">
        <v>0.248</v>
      </c>
      <c r="P223">
        <v>0.12</v>
      </c>
      <c r="R223" s="5">
        <f t="shared" si="11"/>
        <v>14</v>
      </c>
      <c r="S223" s="5">
        <f t="shared" si="18"/>
        <v>14</v>
      </c>
      <c r="T223" s="1">
        <f t="shared" si="17"/>
        <v>0.44600000000000001</v>
      </c>
      <c r="U223" s="1">
        <f t="shared" si="19"/>
        <v>5.2697665641025644</v>
      </c>
      <c r="V223" s="1">
        <f t="shared" si="20"/>
        <v>1.6574265806451611</v>
      </c>
      <c r="W223" s="1">
        <f t="shared" si="21"/>
        <v>3.425348266666667</v>
      </c>
      <c r="X223" t="s">
        <v>31</v>
      </c>
    </row>
    <row r="224" spans="2:31" x14ac:dyDescent="0.35">
      <c r="B224" s="2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8.1000000000000003E-2</v>
      </c>
      <c r="O224">
        <v>8.7000000000000008E-2</v>
      </c>
      <c r="P224">
        <v>0.108</v>
      </c>
      <c r="R224" s="5">
        <f t="shared" si="11"/>
        <v>14</v>
      </c>
      <c r="S224" s="5">
        <f t="shared" si="18"/>
        <v>14</v>
      </c>
      <c r="T224" s="1">
        <f t="shared" si="17"/>
        <v>0.27600000000000002</v>
      </c>
      <c r="U224" s="1">
        <f t="shared" si="19"/>
        <v>5.0745900246913571</v>
      </c>
      <c r="V224" s="1">
        <f t="shared" si="20"/>
        <v>4.724618298850574</v>
      </c>
      <c r="W224" s="1">
        <f t="shared" si="21"/>
        <v>3.8059425185185187</v>
      </c>
      <c r="X224" t="s">
        <v>31</v>
      </c>
    </row>
    <row r="225" spans="1:24" x14ac:dyDescent="0.35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>
        <v>0.28500000000000003</v>
      </c>
      <c r="O225">
        <v>0.28000000000000003</v>
      </c>
      <c r="P225">
        <v>0.28500000000000003</v>
      </c>
      <c r="R225" s="5">
        <f t="shared" si="11"/>
        <v>14</v>
      </c>
      <c r="S225" s="5">
        <f t="shared" si="18"/>
        <v>14</v>
      </c>
      <c r="T225" s="1">
        <f t="shared" si="17"/>
        <v>0.85000000000000009</v>
      </c>
      <c r="U225" s="1">
        <f t="shared" si="19"/>
        <v>12.980267115789472</v>
      </c>
      <c r="V225" s="1">
        <f t="shared" si="20"/>
        <v>13.212057599999998</v>
      </c>
      <c r="W225" s="1">
        <f t="shared" si="21"/>
        <v>12.980267115789472</v>
      </c>
      <c r="X225" t="s">
        <v>32</v>
      </c>
    </row>
    <row r="226" spans="1:24" x14ac:dyDescent="0.35">
      <c r="C226" s="2">
        <v>14</v>
      </c>
      <c r="D226" s="2">
        <v>14</v>
      </c>
      <c r="E226" s="2">
        <v>256</v>
      </c>
      <c r="F226" s="2">
        <v>16</v>
      </c>
      <c r="G226" s="2">
        <v>1024</v>
      </c>
      <c r="H226" s="2">
        <v>1</v>
      </c>
      <c r="I226" s="2">
        <v>1</v>
      </c>
      <c r="J226" s="2">
        <v>0</v>
      </c>
      <c r="K226" s="2">
        <v>0</v>
      </c>
      <c r="L226" s="2">
        <v>2</v>
      </c>
      <c r="M226" s="2">
        <v>2</v>
      </c>
      <c r="N226">
        <v>8.6000000000000007E-2</v>
      </c>
      <c r="O226">
        <v>0.17400000000000002</v>
      </c>
      <c r="P226">
        <v>0.14000000000000001</v>
      </c>
      <c r="R226" s="5">
        <f t="shared" si="11"/>
        <v>7</v>
      </c>
      <c r="S226" s="5">
        <f t="shared" si="18"/>
        <v>7</v>
      </c>
      <c r="T226" s="1">
        <f t="shared" si="17"/>
        <v>0.4</v>
      </c>
      <c r="U226" s="1">
        <f t="shared" si="19"/>
        <v>4.7795557209302322</v>
      </c>
      <c r="V226" s="1">
        <f t="shared" si="20"/>
        <v>2.362309149425287</v>
      </c>
      <c r="W226" s="1">
        <f t="shared" si="21"/>
        <v>2.9360127999999994</v>
      </c>
      <c r="X226" t="s">
        <v>31</v>
      </c>
    </row>
    <row r="227" spans="1:24" x14ac:dyDescent="0.35">
      <c r="B227" s="2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0.14300000000000002</v>
      </c>
      <c r="O227">
        <v>0.14000000000000001</v>
      </c>
      <c r="P227">
        <v>0.124</v>
      </c>
      <c r="R227" s="5">
        <f t="shared" si="11"/>
        <v>7</v>
      </c>
      <c r="S227" s="5">
        <f t="shared" si="18"/>
        <v>7</v>
      </c>
      <c r="T227" s="1">
        <f t="shared" ref="T227:T228" si="22">N227+O227+P227</f>
        <v>0.40700000000000003</v>
      </c>
      <c r="U227" s="1">
        <f t="shared" si="19"/>
        <v>2.8744181258741262</v>
      </c>
      <c r="V227" s="1">
        <f t="shared" si="20"/>
        <v>2.9360127999999994</v>
      </c>
      <c r="W227" s="1">
        <f t="shared" si="21"/>
        <v>3.3148531612903223</v>
      </c>
      <c r="X227" t="s">
        <v>31</v>
      </c>
    </row>
    <row r="228" spans="1:24" x14ac:dyDescent="0.35">
      <c r="B228" s="2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>
        <v>0.46900000000000003</v>
      </c>
      <c r="O228">
        <v>0.442</v>
      </c>
      <c r="P228">
        <v>0.51</v>
      </c>
      <c r="R228" s="5">
        <f t="shared" si="11"/>
        <v>6.5</v>
      </c>
      <c r="S228" s="5">
        <f t="shared" si="18"/>
        <v>6.5</v>
      </c>
      <c r="T228" s="1">
        <f t="shared" si="22"/>
        <v>1.421</v>
      </c>
      <c r="U228" s="1">
        <f t="shared" si="19"/>
        <v>3.0227606652452028</v>
      </c>
      <c r="V228" s="1">
        <f t="shared" si="20"/>
        <v>3.2074089411764706</v>
      </c>
      <c r="W228" s="1">
        <f t="shared" si="21"/>
        <v>2.7797544156862743</v>
      </c>
      <c r="X228" t="s">
        <v>31</v>
      </c>
    </row>
    <row r="229" spans="1:24" x14ac:dyDescent="0.35">
      <c r="B229" s="2"/>
      <c r="C229" s="11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>
        <v>0.373</v>
      </c>
      <c r="O229">
        <v>0.80100000000000005</v>
      </c>
      <c r="P229">
        <v>1.0010000000000001</v>
      </c>
      <c r="R229" s="5">
        <f t="shared" si="11"/>
        <v>79.5</v>
      </c>
      <c r="S229" s="5">
        <f t="shared" si="18"/>
        <v>349</v>
      </c>
      <c r="T229" s="1">
        <f>N229+P229</f>
        <v>1.3740000000000001</v>
      </c>
      <c r="U229" s="1">
        <f t="shared" si="19"/>
        <v>3.8084975871313671</v>
      </c>
      <c r="V229" s="1">
        <f t="shared" si="20"/>
        <v>1.773495131086142</v>
      </c>
      <c r="W229" s="1">
        <f t="shared" si="21"/>
        <v>1.4191504495504492</v>
      </c>
      <c r="X229" t="s">
        <v>31</v>
      </c>
    </row>
    <row r="230" spans="1:24" x14ac:dyDescent="0.35">
      <c r="B230" s="2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>
        <v>2.8140000000000001</v>
      </c>
      <c r="O230">
        <v>2.8140000000000001</v>
      </c>
      <c r="P230">
        <v>5.3570000000000002</v>
      </c>
      <c r="R230" s="5">
        <f t="shared" si="11"/>
        <v>80</v>
      </c>
      <c r="S230" s="5">
        <f t="shared" si="18"/>
        <v>350</v>
      </c>
      <c r="T230" s="1">
        <f t="shared" ref="T230:T268" si="23">N230+O230+P230</f>
        <v>10.984999999999999</v>
      </c>
      <c r="U230" s="1">
        <f t="shared" si="19"/>
        <v>11.737791044776118</v>
      </c>
      <c r="V230" s="1">
        <f t="shared" si="20"/>
        <v>11.737791044776118</v>
      </c>
      <c r="W230" s="1">
        <f t="shared" si="21"/>
        <v>6.165791301101363</v>
      </c>
      <c r="X230" t="s">
        <v>32</v>
      </c>
    </row>
    <row r="231" spans="1:24" x14ac:dyDescent="0.35">
      <c r="B231" s="2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>
        <v>5.5090000000000003</v>
      </c>
      <c r="O231">
        <v>9.9380000000000006</v>
      </c>
      <c r="P231">
        <v>6.3319999999999999</v>
      </c>
      <c r="R231" s="5">
        <f t="shared" si="11"/>
        <v>39</v>
      </c>
      <c r="S231" s="5">
        <f t="shared" si="18"/>
        <v>174</v>
      </c>
      <c r="T231" s="1">
        <f t="shared" si="23"/>
        <v>21.779</v>
      </c>
      <c r="U231" s="1">
        <f t="shared" si="19"/>
        <v>8.0727408967144676</v>
      </c>
      <c r="V231" s="1">
        <f t="shared" si="20"/>
        <v>4.4750180720466899</v>
      </c>
      <c r="W231" s="1">
        <f t="shared" si="21"/>
        <v>7.0234885660138975</v>
      </c>
      <c r="X231" t="s">
        <v>31</v>
      </c>
    </row>
    <row r="232" spans="1:24" x14ac:dyDescent="0.35">
      <c r="B232" s="2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>
        <v>2.0369999999999999</v>
      </c>
      <c r="O232">
        <v>2.016</v>
      </c>
      <c r="P232">
        <v>2.024</v>
      </c>
      <c r="R232" s="5">
        <f t="shared" si="11"/>
        <v>40</v>
      </c>
      <c r="S232" s="5">
        <f t="shared" si="18"/>
        <v>175</v>
      </c>
      <c r="T232" s="1">
        <f t="shared" si="23"/>
        <v>6.077</v>
      </c>
      <c r="U232" s="1">
        <f t="shared" si="19"/>
        <v>16.215092783505156</v>
      </c>
      <c r="V232" s="1">
        <f t="shared" si="20"/>
        <v>16.384</v>
      </c>
      <c r="W232" s="1">
        <f t="shared" si="21"/>
        <v>16.319241106719364</v>
      </c>
      <c r="X232" t="s">
        <v>32</v>
      </c>
    </row>
    <row r="233" spans="1:24" x14ac:dyDescent="0.35">
      <c r="B233" s="2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>
        <v>5.4480000000000004</v>
      </c>
      <c r="O233">
        <v>7.3820000000000006</v>
      </c>
      <c r="P233">
        <v>5.5280000000000005</v>
      </c>
      <c r="R233" s="5">
        <f t="shared" si="11"/>
        <v>19</v>
      </c>
      <c r="S233" s="5">
        <f t="shared" si="18"/>
        <v>86.5</v>
      </c>
      <c r="T233" s="1">
        <f t="shared" si="23"/>
        <v>18.358000000000004</v>
      </c>
      <c r="U233" s="1">
        <f t="shared" si="19"/>
        <v>7.9081069016152705</v>
      </c>
      <c r="V233" s="1">
        <f t="shared" si="20"/>
        <v>5.836272879978325</v>
      </c>
      <c r="W233" s="1">
        <f t="shared" si="21"/>
        <v>7.7936625180897234</v>
      </c>
      <c r="X233" t="s">
        <v>31</v>
      </c>
    </row>
    <row r="234" spans="1:24" x14ac:dyDescent="0.35">
      <c r="B234" s="2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>
        <v>1.5449999999999999</v>
      </c>
      <c r="O234">
        <v>1.5230000000000001</v>
      </c>
      <c r="P234">
        <v>1.5310000000000001</v>
      </c>
      <c r="R234" s="5">
        <f t="shared" si="11"/>
        <v>20</v>
      </c>
      <c r="S234" s="5">
        <f t="shared" si="18"/>
        <v>84</v>
      </c>
      <c r="T234" s="1">
        <f t="shared" si="23"/>
        <v>4.5990000000000002</v>
      </c>
      <c r="U234" s="1">
        <f t="shared" si="19"/>
        <v>20.523584621359223</v>
      </c>
      <c r="V234" s="1">
        <f t="shared" si="20"/>
        <v>20.820051372291527</v>
      </c>
      <c r="W234" s="1">
        <f t="shared" si="21"/>
        <v>20.711259464402346</v>
      </c>
      <c r="X234" t="s">
        <v>60</v>
      </c>
    </row>
    <row r="235" spans="1:24" x14ac:dyDescent="0.35">
      <c r="B235" s="2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>
        <v>5.4249999999999998</v>
      </c>
      <c r="O235">
        <v>6.0280000000000005</v>
      </c>
      <c r="P235">
        <v>5.2649999999999997</v>
      </c>
      <c r="R235" s="5">
        <f t="shared" si="11"/>
        <v>9</v>
      </c>
      <c r="S235" s="5">
        <f t="shared" si="18"/>
        <v>41</v>
      </c>
      <c r="T235" s="1">
        <f t="shared" si="23"/>
        <v>16.718</v>
      </c>
      <c r="U235" s="1">
        <f t="shared" si="19"/>
        <v>7.1322496589861748</v>
      </c>
      <c r="V235" s="1">
        <f t="shared" si="20"/>
        <v>6.4187880557398795</v>
      </c>
      <c r="W235" s="1">
        <f t="shared" si="21"/>
        <v>7.3489941880341885</v>
      </c>
      <c r="X235" t="s">
        <v>31</v>
      </c>
    </row>
    <row r="236" spans="1:24" x14ac:dyDescent="0.35">
      <c r="B236" s="2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>
        <v>1.7250000000000001</v>
      </c>
      <c r="O236">
        <v>1.7090000000000001</v>
      </c>
      <c r="P236">
        <v>1.601</v>
      </c>
      <c r="R236" s="5">
        <f t="shared" si="11"/>
        <v>10</v>
      </c>
      <c r="S236" s="5">
        <f t="shared" si="18"/>
        <v>42</v>
      </c>
      <c r="T236" s="1">
        <f t="shared" si="23"/>
        <v>5.0350000000000001</v>
      </c>
      <c r="U236" s="1">
        <f t="shared" si="19"/>
        <v>18.381993182608696</v>
      </c>
      <c r="V236" s="1">
        <f t="shared" si="20"/>
        <v>18.554089081334112</v>
      </c>
      <c r="W236" s="1">
        <f t="shared" si="21"/>
        <v>19.805707832604622</v>
      </c>
      <c r="X236" t="s">
        <v>60</v>
      </c>
    </row>
    <row r="237" spans="1:24" x14ac:dyDescent="0.35">
      <c r="A237" s="2"/>
      <c r="B237" s="2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0.158</v>
      </c>
      <c r="O237">
        <v>0.16300000000000001</v>
      </c>
      <c r="P237">
        <v>0.33300000000000002</v>
      </c>
      <c r="R237" s="5">
        <f t="shared" si="11"/>
        <v>112</v>
      </c>
      <c r="S237" s="5">
        <f t="shared" si="18"/>
        <v>112</v>
      </c>
      <c r="T237" s="1">
        <f t="shared" si="23"/>
        <v>0.65400000000000003</v>
      </c>
      <c r="U237" s="1">
        <f t="shared" si="19"/>
        <v>5.2030606582278489</v>
      </c>
      <c r="V237" s="1">
        <f t="shared" si="20"/>
        <v>5.0434575705521478</v>
      </c>
      <c r="W237" s="1">
        <f t="shared" si="21"/>
        <v>2.4687194714714713</v>
      </c>
      <c r="X237" t="s">
        <v>31</v>
      </c>
    </row>
    <row r="238" spans="1:24" x14ac:dyDescent="0.35">
      <c r="A238" s="2"/>
      <c r="B238" s="2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0.16600000000000001</v>
      </c>
      <c r="O238">
        <v>0.14899999999999999</v>
      </c>
      <c r="P238">
        <v>0.27700000000000002</v>
      </c>
      <c r="R238" s="5">
        <f t="shared" si="11"/>
        <v>56</v>
      </c>
      <c r="S238" s="5">
        <f t="shared" si="18"/>
        <v>56</v>
      </c>
      <c r="T238" s="1">
        <f t="shared" si="23"/>
        <v>0.59200000000000008</v>
      </c>
      <c r="U238" s="1">
        <f t="shared" si="19"/>
        <v>4.9523107469879522</v>
      </c>
      <c r="V238" s="1">
        <f t="shared" si="20"/>
        <v>5.5173394899328869</v>
      </c>
      <c r="W238" s="1">
        <f t="shared" si="21"/>
        <v>2.9678107725631766</v>
      </c>
      <c r="X238" t="s">
        <v>31</v>
      </c>
    </row>
    <row r="239" spans="1:24" x14ac:dyDescent="0.35">
      <c r="A239" s="2"/>
      <c r="B239" s="2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0.14200000000000002</v>
      </c>
      <c r="O239">
        <v>0.192</v>
      </c>
      <c r="P239">
        <v>0.20700000000000002</v>
      </c>
      <c r="R239" s="5">
        <f t="shared" ref="R239:R268" si="24">(D239-H239+1+2*J239)/L239</f>
        <v>56</v>
      </c>
      <c r="S239" s="5">
        <f t="shared" ref="S239:S268" si="25">(C239-I239+1+2*K239)/M239</f>
        <v>56</v>
      </c>
      <c r="T239" s="1">
        <f t="shared" si="23"/>
        <v>0.54100000000000004</v>
      </c>
      <c r="U239" s="1">
        <f t="shared" ref="U239:U268" si="26">(2*$R239*$S239*$F239*$G239*$E239*$H239*$I239)/(N239/1000)/10^12</f>
        <v>5.7893210140845071</v>
      </c>
      <c r="V239" s="1">
        <f t="shared" ref="V239:V268" si="27">(2*$R239*$S239*$F239*$G239*$E239*$H239*$I239)/(O239/1000)/10^12</f>
        <v>4.2816853333333329</v>
      </c>
      <c r="W239" s="1">
        <f t="shared" ref="W239:W268" si="28">(2*$R239*$S239*$F239*$G239*$E239*$H239*$I239)/(P239/1000)/10^12</f>
        <v>3.9714182801932365</v>
      </c>
      <c r="X239" t="s">
        <v>31</v>
      </c>
    </row>
    <row r="240" spans="1:24" x14ac:dyDescent="0.35">
      <c r="A240" s="2"/>
      <c r="B240" s="2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>
        <v>8.4000000000000005E-2</v>
      </c>
      <c r="O240">
        <v>0.24299999999999999</v>
      </c>
      <c r="P240">
        <v>0.11800000000000001</v>
      </c>
      <c r="R240" s="5">
        <f t="shared" si="24"/>
        <v>28</v>
      </c>
      <c r="S240" s="5">
        <f t="shared" si="25"/>
        <v>28</v>
      </c>
      <c r="T240" s="1">
        <f t="shared" si="23"/>
        <v>0.44500000000000001</v>
      </c>
      <c r="U240" s="1">
        <f t="shared" si="26"/>
        <v>4.8933546666666663</v>
      </c>
      <c r="V240" s="1">
        <f t="shared" si="27"/>
        <v>1.6915300082304527</v>
      </c>
      <c r="W240" s="1">
        <f t="shared" si="28"/>
        <v>3.4834050169491522</v>
      </c>
      <c r="X240" t="s">
        <v>31</v>
      </c>
    </row>
    <row r="241" spans="1:24" x14ac:dyDescent="0.35">
      <c r="A241" s="2"/>
      <c r="B241" s="2"/>
      <c r="C241" s="2">
        <v>28</v>
      </c>
      <c r="D241" s="2">
        <v>28</v>
      </c>
      <c r="E241" s="2">
        <v>128</v>
      </c>
      <c r="F241">
        <v>8</v>
      </c>
      <c r="G241" s="2">
        <v>512</v>
      </c>
      <c r="H241" s="2">
        <v>1</v>
      </c>
      <c r="I241" s="2">
        <v>1</v>
      </c>
      <c r="J241" s="2">
        <v>0</v>
      </c>
      <c r="K241" s="2">
        <v>0</v>
      </c>
      <c r="L241" s="2">
        <v>1</v>
      </c>
      <c r="M241" s="2">
        <v>1</v>
      </c>
      <c r="N241">
        <v>0.14300000000000002</v>
      </c>
      <c r="O241">
        <v>0.14499999999999999</v>
      </c>
      <c r="P241">
        <v>0.191</v>
      </c>
      <c r="R241" s="5">
        <f t="shared" si="24"/>
        <v>28</v>
      </c>
      <c r="S241" s="5">
        <f t="shared" si="25"/>
        <v>28</v>
      </c>
      <c r="T241" s="1">
        <f t="shared" si="23"/>
        <v>0.47900000000000004</v>
      </c>
      <c r="U241" s="1">
        <f t="shared" si="26"/>
        <v>5.7488362517482523</v>
      </c>
      <c r="V241" s="1">
        <f t="shared" si="27"/>
        <v>5.6695419586206892</v>
      </c>
      <c r="W241" s="1">
        <f t="shared" si="28"/>
        <v>4.3041025340314132</v>
      </c>
      <c r="X241" t="s">
        <v>31</v>
      </c>
    </row>
    <row r="242" spans="1:24" x14ac:dyDescent="0.35">
      <c r="A242" s="2"/>
      <c r="B242" s="2"/>
      <c r="C242" s="2">
        <v>28</v>
      </c>
      <c r="D242" s="2">
        <v>28</v>
      </c>
      <c r="E242" s="2">
        <v>512</v>
      </c>
      <c r="F242">
        <v>8</v>
      </c>
      <c r="G242" s="2">
        <v>128</v>
      </c>
      <c r="H242" s="2">
        <v>1</v>
      </c>
      <c r="I242" s="2">
        <v>1</v>
      </c>
      <c r="J242" s="2">
        <v>0</v>
      </c>
      <c r="K242" s="2">
        <v>0</v>
      </c>
      <c r="L242" s="2">
        <v>1</v>
      </c>
      <c r="M242" s="2">
        <v>1</v>
      </c>
      <c r="N242">
        <v>0.13600000000000001</v>
      </c>
      <c r="O242">
        <v>0.17300000000000001</v>
      </c>
      <c r="P242">
        <v>0.187</v>
      </c>
      <c r="R242" s="5">
        <f t="shared" si="24"/>
        <v>28</v>
      </c>
      <c r="S242" s="5">
        <f t="shared" si="25"/>
        <v>28</v>
      </c>
      <c r="T242" s="1">
        <f t="shared" si="23"/>
        <v>0.49600000000000005</v>
      </c>
      <c r="U242" s="1">
        <f t="shared" si="26"/>
        <v>6.0447322352941182</v>
      </c>
      <c r="V242" s="1">
        <f t="shared" si="27"/>
        <v>4.7519282312138733</v>
      </c>
      <c r="W242" s="1">
        <f t="shared" si="28"/>
        <v>4.3961688983957226</v>
      </c>
      <c r="X242" t="s">
        <v>31</v>
      </c>
    </row>
    <row r="243" spans="1:24" x14ac:dyDescent="0.35">
      <c r="A243" s="2"/>
      <c r="B243" s="2"/>
      <c r="C243" s="2">
        <v>28</v>
      </c>
      <c r="D243" s="2">
        <v>28</v>
      </c>
      <c r="E243" s="2">
        <v>512</v>
      </c>
      <c r="F243">
        <v>8</v>
      </c>
      <c r="G243" s="2">
        <v>256</v>
      </c>
      <c r="H243" s="2">
        <v>1</v>
      </c>
      <c r="I243" s="2">
        <v>1</v>
      </c>
      <c r="J243" s="2">
        <v>0</v>
      </c>
      <c r="K243" s="2">
        <v>0</v>
      </c>
      <c r="L243" s="2">
        <v>2</v>
      </c>
      <c r="M243" s="2">
        <v>2</v>
      </c>
      <c r="N243">
        <v>0.14499999999999999</v>
      </c>
      <c r="O243">
        <v>0.222</v>
      </c>
      <c r="P243">
        <v>0.14799999999999999</v>
      </c>
      <c r="R243" s="5">
        <f t="shared" si="24"/>
        <v>14</v>
      </c>
      <c r="S243" s="5">
        <f t="shared" si="25"/>
        <v>14</v>
      </c>
      <c r="T243" s="1">
        <f t="shared" si="23"/>
        <v>0.51500000000000001</v>
      </c>
      <c r="U243" s="1">
        <f t="shared" si="26"/>
        <v>2.8347709793103446</v>
      </c>
      <c r="V243" s="1">
        <f t="shared" si="27"/>
        <v>1.8515396036036036</v>
      </c>
      <c r="W243" s="1">
        <f t="shared" si="28"/>
        <v>2.7773094054054059</v>
      </c>
      <c r="X243" t="s">
        <v>31</v>
      </c>
    </row>
    <row r="244" spans="1:24" x14ac:dyDescent="0.35">
      <c r="A244" s="2"/>
      <c r="B244" s="2"/>
      <c r="C244" s="2">
        <v>14</v>
      </c>
      <c r="D244" s="2">
        <v>14</v>
      </c>
      <c r="E244" s="2">
        <v>256</v>
      </c>
      <c r="F244">
        <v>8</v>
      </c>
      <c r="G244" s="2">
        <v>1024</v>
      </c>
      <c r="H244" s="2">
        <v>1</v>
      </c>
      <c r="I244" s="2">
        <v>1</v>
      </c>
      <c r="J244" s="2">
        <v>0</v>
      </c>
      <c r="K244" s="2">
        <v>0</v>
      </c>
      <c r="L244" s="2">
        <v>1</v>
      </c>
      <c r="M244" s="2">
        <v>1</v>
      </c>
      <c r="N244">
        <v>0.13200000000000001</v>
      </c>
      <c r="O244">
        <v>0.27300000000000002</v>
      </c>
      <c r="P244">
        <v>0.19800000000000001</v>
      </c>
      <c r="R244" s="5">
        <f t="shared" si="24"/>
        <v>14</v>
      </c>
      <c r="S244" s="5">
        <f t="shared" si="25"/>
        <v>14</v>
      </c>
      <c r="T244" s="1">
        <f t="shared" si="23"/>
        <v>0.60299999999999998</v>
      </c>
      <c r="U244" s="1">
        <f t="shared" si="26"/>
        <v>6.2279059393939384</v>
      </c>
      <c r="V244" s="1">
        <f t="shared" si="27"/>
        <v>3.0112951794871794</v>
      </c>
      <c r="W244" s="1">
        <f t="shared" si="28"/>
        <v>4.1519372929292926</v>
      </c>
      <c r="X244" t="s">
        <v>31</v>
      </c>
    </row>
    <row r="245" spans="1:24" x14ac:dyDescent="0.35">
      <c r="A245" s="2"/>
      <c r="B245" s="2"/>
      <c r="C245" s="2">
        <v>28</v>
      </c>
      <c r="D245" s="2">
        <v>28</v>
      </c>
      <c r="E245" s="2">
        <v>512</v>
      </c>
      <c r="F245">
        <v>8</v>
      </c>
      <c r="G245" s="2">
        <v>1024</v>
      </c>
      <c r="H245" s="2">
        <v>1</v>
      </c>
      <c r="I245" s="2">
        <v>1</v>
      </c>
      <c r="J245" s="2">
        <v>0</v>
      </c>
      <c r="K245" s="2">
        <v>0</v>
      </c>
      <c r="L245" s="2">
        <v>2</v>
      </c>
      <c r="M245" s="2">
        <v>2</v>
      </c>
      <c r="N245">
        <v>0.23900000000000002</v>
      </c>
      <c r="O245">
        <v>0.57899999999999996</v>
      </c>
      <c r="P245">
        <v>0.378</v>
      </c>
      <c r="R245" s="5">
        <f t="shared" si="24"/>
        <v>14</v>
      </c>
      <c r="S245" s="5">
        <f t="shared" si="25"/>
        <v>14</v>
      </c>
      <c r="T245" s="1">
        <f t="shared" si="23"/>
        <v>1.196</v>
      </c>
      <c r="U245" s="1">
        <f t="shared" si="26"/>
        <v>6.8793605355648539</v>
      </c>
      <c r="V245" s="1">
        <f t="shared" si="27"/>
        <v>2.8396669568221076</v>
      </c>
      <c r="W245" s="1">
        <f t="shared" si="28"/>
        <v>4.3496485925925921</v>
      </c>
      <c r="X245" t="s">
        <v>31</v>
      </c>
    </row>
    <row r="246" spans="1:24" x14ac:dyDescent="0.35">
      <c r="A246" s="2"/>
      <c r="B246" s="2"/>
      <c r="C246" s="2">
        <v>14</v>
      </c>
      <c r="D246" s="2">
        <v>14</v>
      </c>
      <c r="E246" s="2">
        <v>1024</v>
      </c>
      <c r="F246">
        <v>8</v>
      </c>
      <c r="G246" s="2">
        <v>256</v>
      </c>
      <c r="H246" s="2">
        <v>1</v>
      </c>
      <c r="I246" s="2">
        <v>1</v>
      </c>
      <c r="J246" s="2">
        <v>0</v>
      </c>
      <c r="K246" s="2">
        <v>0</v>
      </c>
      <c r="L246" s="2">
        <v>1</v>
      </c>
      <c r="M246" s="2">
        <v>1</v>
      </c>
      <c r="N246">
        <v>0.26700000000000002</v>
      </c>
      <c r="O246">
        <v>0.15</v>
      </c>
      <c r="P246">
        <v>0.19700000000000001</v>
      </c>
      <c r="R246" s="5">
        <f t="shared" si="24"/>
        <v>14</v>
      </c>
      <c r="S246" s="5">
        <f t="shared" si="25"/>
        <v>14</v>
      </c>
      <c r="T246" s="1">
        <f t="shared" si="23"/>
        <v>0.6140000000000001</v>
      </c>
      <c r="U246" s="1">
        <f t="shared" si="26"/>
        <v>3.0789647340823967</v>
      </c>
      <c r="V246" s="1">
        <f t="shared" si="27"/>
        <v>5.4805572266666669</v>
      </c>
      <c r="W246" s="1">
        <f t="shared" si="28"/>
        <v>4.1730131167512683</v>
      </c>
      <c r="X246" t="s">
        <v>31</v>
      </c>
    </row>
    <row r="247" spans="1:24" x14ac:dyDescent="0.35">
      <c r="A247" s="2"/>
      <c r="B247" s="2"/>
      <c r="C247" s="2">
        <v>14</v>
      </c>
      <c r="D247" s="2">
        <v>14</v>
      </c>
      <c r="E247" s="2">
        <v>256</v>
      </c>
      <c r="F247">
        <v>8</v>
      </c>
      <c r="G247" s="2">
        <v>1024</v>
      </c>
      <c r="H247" s="2">
        <v>1</v>
      </c>
      <c r="I247" s="2">
        <v>1</v>
      </c>
      <c r="J247" s="2">
        <v>0</v>
      </c>
      <c r="K247" s="2">
        <v>0</v>
      </c>
      <c r="L247" s="2">
        <v>1</v>
      </c>
      <c r="M247" s="2">
        <v>1</v>
      </c>
      <c r="N247">
        <v>0.13200000000000001</v>
      </c>
      <c r="O247">
        <v>0.27300000000000002</v>
      </c>
      <c r="P247">
        <v>0.19800000000000001</v>
      </c>
      <c r="R247" s="5">
        <f t="shared" si="24"/>
        <v>14</v>
      </c>
      <c r="S247" s="5">
        <f t="shared" si="25"/>
        <v>14</v>
      </c>
      <c r="T247" s="1">
        <f t="shared" si="23"/>
        <v>0.60299999999999998</v>
      </c>
      <c r="U247" s="1">
        <f t="shared" si="26"/>
        <v>6.2279059393939384</v>
      </c>
      <c r="V247" s="1">
        <f t="shared" si="27"/>
        <v>3.0112951794871794</v>
      </c>
      <c r="W247" s="1">
        <f t="shared" si="28"/>
        <v>4.1519372929292926</v>
      </c>
      <c r="X247" t="s">
        <v>31</v>
      </c>
    </row>
    <row r="248" spans="1:24" x14ac:dyDescent="0.35">
      <c r="A248" s="2"/>
      <c r="B248" s="2"/>
      <c r="C248" s="2">
        <v>14</v>
      </c>
      <c r="D248" s="2">
        <v>14</v>
      </c>
      <c r="E248" s="2">
        <v>1024</v>
      </c>
      <c r="F248">
        <v>8</v>
      </c>
      <c r="G248" s="2">
        <v>512</v>
      </c>
      <c r="H248" s="2">
        <v>1</v>
      </c>
      <c r="I248" s="2">
        <v>1</v>
      </c>
      <c r="J248" s="2">
        <v>0</v>
      </c>
      <c r="K248" s="2">
        <v>0</v>
      </c>
      <c r="L248" s="2">
        <v>2</v>
      </c>
      <c r="M248" s="2">
        <v>2</v>
      </c>
      <c r="N248">
        <v>0.18099999999999999</v>
      </c>
      <c r="O248">
        <v>0.157</v>
      </c>
      <c r="P248">
        <v>0.16200000000000001</v>
      </c>
      <c r="R248" s="5">
        <f t="shared" si="24"/>
        <v>7</v>
      </c>
      <c r="S248" s="5">
        <f t="shared" si="25"/>
        <v>7</v>
      </c>
      <c r="T248" s="1">
        <f t="shared" si="23"/>
        <v>0.5</v>
      </c>
      <c r="U248" s="1">
        <f t="shared" si="26"/>
        <v>2.2709491270718232</v>
      </c>
      <c r="V248" s="1">
        <f t="shared" si="27"/>
        <v>2.618100585987261</v>
      </c>
      <c r="W248" s="1">
        <f t="shared" si="28"/>
        <v>2.5372950123456786</v>
      </c>
      <c r="X248" t="s">
        <v>31</v>
      </c>
    </row>
    <row r="249" spans="1:24" x14ac:dyDescent="0.35">
      <c r="A249" s="2"/>
      <c r="B249" s="2"/>
      <c r="C249" s="2">
        <v>7</v>
      </c>
      <c r="D249" s="2">
        <v>7</v>
      </c>
      <c r="E249" s="2">
        <v>512</v>
      </c>
      <c r="F249">
        <v>8</v>
      </c>
      <c r="G249" s="2">
        <v>512</v>
      </c>
      <c r="H249" s="2">
        <v>3</v>
      </c>
      <c r="I249" s="2">
        <v>3</v>
      </c>
      <c r="J249" s="2">
        <v>1</v>
      </c>
      <c r="K249" s="2">
        <v>1</v>
      </c>
      <c r="L249" s="2">
        <v>1</v>
      </c>
      <c r="M249" s="2">
        <v>1</v>
      </c>
      <c r="N249">
        <v>0.45</v>
      </c>
      <c r="O249">
        <v>0.44</v>
      </c>
      <c r="P249">
        <v>0.27600000000000002</v>
      </c>
      <c r="R249" s="5">
        <f t="shared" si="24"/>
        <v>7</v>
      </c>
      <c r="S249" s="5">
        <f t="shared" si="25"/>
        <v>7</v>
      </c>
      <c r="T249" s="1">
        <f t="shared" si="23"/>
        <v>1.1659999999999999</v>
      </c>
      <c r="U249" s="1">
        <f t="shared" si="26"/>
        <v>4.1104179199999997</v>
      </c>
      <c r="V249" s="1">
        <f t="shared" si="27"/>
        <v>4.2038365090909089</v>
      </c>
      <c r="W249" s="1">
        <f t="shared" si="28"/>
        <v>6.7017683478260857</v>
      </c>
      <c r="X249" t="s">
        <v>32</v>
      </c>
    </row>
    <row r="250" spans="1:24" x14ac:dyDescent="0.35">
      <c r="A250" s="2"/>
      <c r="B250" s="2"/>
      <c r="C250" s="2">
        <v>7</v>
      </c>
      <c r="D250" s="2">
        <v>7</v>
      </c>
      <c r="E250" s="2">
        <v>512</v>
      </c>
      <c r="F250">
        <v>8</v>
      </c>
      <c r="G250" s="2">
        <v>2048</v>
      </c>
      <c r="H250" s="2">
        <v>1</v>
      </c>
      <c r="I250" s="2">
        <v>1</v>
      </c>
      <c r="J250" s="2">
        <v>0</v>
      </c>
      <c r="K250" s="2">
        <v>0</v>
      </c>
      <c r="L250" s="2">
        <v>1</v>
      </c>
      <c r="M250" s="2">
        <v>1</v>
      </c>
      <c r="N250">
        <v>0.23900000000000002</v>
      </c>
      <c r="O250">
        <v>0.28999999999999998</v>
      </c>
      <c r="P250">
        <v>0.29399999999999998</v>
      </c>
      <c r="R250" s="5">
        <f t="shared" si="24"/>
        <v>7</v>
      </c>
      <c r="S250" s="5">
        <f t="shared" si="25"/>
        <v>7</v>
      </c>
      <c r="T250" s="1">
        <f t="shared" si="23"/>
        <v>0.82299999999999995</v>
      </c>
      <c r="U250" s="1">
        <f t="shared" si="26"/>
        <v>3.439680267782427</v>
      </c>
      <c r="V250" s="1">
        <f t="shared" si="27"/>
        <v>2.8347709793103446</v>
      </c>
      <c r="W250" s="1">
        <f t="shared" si="28"/>
        <v>2.7962026666666668</v>
      </c>
      <c r="X250" t="s">
        <v>59</v>
      </c>
    </row>
    <row r="251" spans="1:24" x14ac:dyDescent="0.35">
      <c r="A251" s="2"/>
      <c r="B251" s="2"/>
      <c r="C251" s="2">
        <v>14</v>
      </c>
      <c r="D251" s="2">
        <v>14</v>
      </c>
      <c r="E251" s="2">
        <v>1024</v>
      </c>
      <c r="F251">
        <v>8</v>
      </c>
      <c r="G251" s="2">
        <v>2048</v>
      </c>
      <c r="H251" s="2">
        <v>1</v>
      </c>
      <c r="I251" s="2">
        <v>1</v>
      </c>
      <c r="J251" s="2">
        <v>0</v>
      </c>
      <c r="K251" s="2">
        <v>0</v>
      </c>
      <c r="L251" s="2">
        <v>2</v>
      </c>
      <c r="M251" s="2">
        <v>2</v>
      </c>
      <c r="N251">
        <v>0.45300000000000001</v>
      </c>
      <c r="O251">
        <v>0.38400000000000001</v>
      </c>
      <c r="P251">
        <v>0.58899999999999997</v>
      </c>
      <c r="R251" s="5">
        <f t="shared" si="24"/>
        <v>7</v>
      </c>
      <c r="S251" s="5">
        <f t="shared" si="25"/>
        <v>7</v>
      </c>
      <c r="T251" s="1">
        <f t="shared" si="23"/>
        <v>1.4259999999999999</v>
      </c>
      <c r="U251" s="1">
        <f t="shared" si="26"/>
        <v>3.6295080971302425</v>
      </c>
      <c r="V251" s="1">
        <f t="shared" si="27"/>
        <v>4.2816853333333329</v>
      </c>
      <c r="W251" s="1">
        <f t="shared" si="28"/>
        <v>2.7914552937181667</v>
      </c>
      <c r="X251" t="s">
        <v>59</v>
      </c>
    </row>
    <row r="252" spans="1:24" x14ac:dyDescent="0.35">
      <c r="A252" s="2"/>
      <c r="B252" s="2"/>
      <c r="C252" s="2">
        <v>7</v>
      </c>
      <c r="D252" s="2">
        <v>7</v>
      </c>
      <c r="E252" s="2">
        <v>2048</v>
      </c>
      <c r="F252">
        <v>8</v>
      </c>
      <c r="G252" s="2">
        <v>512</v>
      </c>
      <c r="H252" s="2">
        <v>1</v>
      </c>
      <c r="I252" s="2">
        <v>1</v>
      </c>
      <c r="J252" s="2">
        <v>0</v>
      </c>
      <c r="K252" s="2">
        <v>0</v>
      </c>
      <c r="L252" s="2">
        <v>1</v>
      </c>
      <c r="M252" s="2">
        <v>1</v>
      </c>
      <c r="N252">
        <v>0.33700000000000002</v>
      </c>
      <c r="O252">
        <v>0.23900000000000002</v>
      </c>
      <c r="P252">
        <v>0.29299999999999998</v>
      </c>
      <c r="R252" s="5">
        <f t="shared" si="24"/>
        <v>7</v>
      </c>
      <c r="S252" s="5">
        <f t="shared" si="25"/>
        <v>7</v>
      </c>
      <c r="T252" s="1">
        <f t="shared" si="23"/>
        <v>0.86899999999999999</v>
      </c>
      <c r="U252" s="1">
        <f t="shared" si="26"/>
        <v>2.4394171632047477</v>
      </c>
      <c r="V252" s="1">
        <f t="shared" si="27"/>
        <v>3.439680267782427</v>
      </c>
      <c r="W252" s="1">
        <f t="shared" si="28"/>
        <v>2.805746020477816</v>
      </c>
      <c r="X252" t="s">
        <v>31</v>
      </c>
    </row>
    <row r="253" spans="1:24" x14ac:dyDescent="0.35">
      <c r="A253" s="2"/>
      <c r="B253" s="2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>
        <v>0.29499999999999998</v>
      </c>
      <c r="O253">
        <v>0.30299999999999999</v>
      </c>
      <c r="P253">
        <v>0.64100000000000001</v>
      </c>
      <c r="R253" s="5">
        <f t="shared" si="24"/>
        <v>112</v>
      </c>
      <c r="S253" s="5">
        <f t="shared" si="25"/>
        <v>112</v>
      </c>
      <c r="T253" s="1">
        <f t="shared" si="23"/>
        <v>1.2389999999999999</v>
      </c>
      <c r="U253" s="1">
        <f t="shared" si="26"/>
        <v>5.5734480271186442</v>
      </c>
      <c r="V253" s="1">
        <f t="shared" si="27"/>
        <v>5.4262942838283825</v>
      </c>
      <c r="W253" s="1">
        <f t="shared" si="28"/>
        <v>2.5650033822152887</v>
      </c>
      <c r="X253" t="s">
        <v>31</v>
      </c>
    </row>
    <row r="254" spans="1:24" x14ac:dyDescent="0.35">
      <c r="A254" s="2"/>
      <c r="B254" s="2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0.29199999999999998</v>
      </c>
      <c r="O254">
        <v>0.27100000000000002</v>
      </c>
      <c r="P254">
        <v>0.49199999999999999</v>
      </c>
      <c r="R254" s="5">
        <f t="shared" si="24"/>
        <v>56</v>
      </c>
      <c r="S254" s="5">
        <f t="shared" si="25"/>
        <v>56</v>
      </c>
      <c r="T254" s="1">
        <f t="shared" si="23"/>
        <v>1.0549999999999999</v>
      </c>
      <c r="U254" s="1">
        <f t="shared" si="26"/>
        <v>5.6307094794520545</v>
      </c>
      <c r="V254" s="1">
        <f t="shared" si="27"/>
        <v>6.0670375202952025</v>
      </c>
      <c r="W254" s="1">
        <f t="shared" si="28"/>
        <v>3.3418031869918696</v>
      </c>
      <c r="X254" t="s">
        <v>31</v>
      </c>
    </row>
    <row r="255" spans="1:24" x14ac:dyDescent="0.35">
      <c r="A255" s="2"/>
      <c r="B255" s="2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0.26500000000000001</v>
      </c>
      <c r="O255">
        <v>0.36199999999999999</v>
      </c>
      <c r="P255">
        <v>0.36899999999999999</v>
      </c>
      <c r="R255" s="5">
        <f t="shared" si="24"/>
        <v>56</v>
      </c>
      <c r="S255" s="5">
        <f t="shared" si="25"/>
        <v>56</v>
      </c>
      <c r="T255" s="1">
        <f t="shared" si="23"/>
        <v>0.996</v>
      </c>
      <c r="U255" s="1">
        <f t="shared" si="26"/>
        <v>6.2044044075471696</v>
      </c>
      <c r="V255" s="1">
        <f t="shared" si="27"/>
        <v>4.5418982541436463</v>
      </c>
      <c r="W255" s="1">
        <f t="shared" si="28"/>
        <v>4.4557375826558268</v>
      </c>
      <c r="X255" t="s">
        <v>31</v>
      </c>
    </row>
    <row r="256" spans="1:24" x14ac:dyDescent="0.35">
      <c r="A256" s="2"/>
      <c r="B256" s="2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>
        <v>0.13300000000000001</v>
      </c>
      <c r="O256">
        <v>0.42499999999999999</v>
      </c>
      <c r="P256">
        <v>0.187</v>
      </c>
      <c r="R256" s="5">
        <f t="shared" si="24"/>
        <v>28</v>
      </c>
      <c r="S256" s="5">
        <f t="shared" si="25"/>
        <v>28</v>
      </c>
      <c r="T256" s="1">
        <f t="shared" si="23"/>
        <v>0.74500000000000011</v>
      </c>
      <c r="U256" s="1">
        <f t="shared" si="26"/>
        <v>6.1810795789473678</v>
      </c>
      <c r="V256" s="1">
        <f t="shared" si="27"/>
        <v>1.9343143152941176</v>
      </c>
      <c r="W256" s="1">
        <f t="shared" si="28"/>
        <v>4.3961688983957226</v>
      </c>
      <c r="X256" t="s">
        <v>31</v>
      </c>
    </row>
    <row r="257" spans="1:24" x14ac:dyDescent="0.35">
      <c r="A257" s="2"/>
      <c r="B257" s="2"/>
      <c r="C257" s="2">
        <v>28</v>
      </c>
      <c r="D257" s="2">
        <v>28</v>
      </c>
      <c r="E257" s="2">
        <v>128</v>
      </c>
      <c r="F257">
        <v>16</v>
      </c>
      <c r="G257" s="2">
        <v>512</v>
      </c>
      <c r="H257" s="2">
        <v>1</v>
      </c>
      <c r="I257" s="2">
        <v>1</v>
      </c>
      <c r="J257" s="2">
        <v>0</v>
      </c>
      <c r="K257" s="2">
        <v>0</v>
      </c>
      <c r="L257" s="2">
        <v>1</v>
      </c>
      <c r="M257" s="2">
        <v>1</v>
      </c>
      <c r="N257">
        <v>0.253</v>
      </c>
      <c r="O257">
        <v>0.27</v>
      </c>
      <c r="P257">
        <v>0.3</v>
      </c>
      <c r="R257" s="5">
        <f t="shared" si="24"/>
        <v>28</v>
      </c>
      <c r="S257" s="5">
        <f t="shared" si="25"/>
        <v>28</v>
      </c>
      <c r="T257" s="1">
        <f t="shared" si="23"/>
        <v>0.82299999999999995</v>
      </c>
      <c r="U257" s="1">
        <f t="shared" si="26"/>
        <v>6.4986844584980235</v>
      </c>
      <c r="V257" s="1">
        <f t="shared" si="27"/>
        <v>6.0895080296296298</v>
      </c>
      <c r="W257" s="1">
        <f t="shared" si="28"/>
        <v>5.4805572266666669</v>
      </c>
      <c r="X257" t="s">
        <v>31</v>
      </c>
    </row>
    <row r="258" spans="1:24" x14ac:dyDescent="0.35">
      <c r="A258" s="2"/>
      <c r="B258" s="2"/>
      <c r="C258" s="2">
        <v>28</v>
      </c>
      <c r="D258" s="2">
        <v>28</v>
      </c>
      <c r="E258" s="2">
        <v>512</v>
      </c>
      <c r="F258">
        <v>16</v>
      </c>
      <c r="G258" s="2">
        <v>128</v>
      </c>
      <c r="H258" s="2">
        <v>1</v>
      </c>
      <c r="I258" s="2">
        <v>1</v>
      </c>
      <c r="J258" s="2">
        <v>0</v>
      </c>
      <c r="K258" s="2">
        <v>0</v>
      </c>
      <c r="L258" s="2">
        <v>1</v>
      </c>
      <c r="M258" s="2">
        <v>1</v>
      </c>
      <c r="N258">
        <v>0.23700000000000002</v>
      </c>
      <c r="O258">
        <v>0.29499999999999998</v>
      </c>
      <c r="P258">
        <v>0.29499999999999998</v>
      </c>
      <c r="R258" s="5">
        <f t="shared" si="24"/>
        <v>28</v>
      </c>
      <c r="S258" s="5">
        <f t="shared" si="25"/>
        <v>28</v>
      </c>
      <c r="T258" s="1">
        <f t="shared" si="23"/>
        <v>0.82699999999999996</v>
      </c>
      <c r="U258" s="1">
        <f t="shared" si="26"/>
        <v>6.9374142109704637</v>
      </c>
      <c r="V258" s="1">
        <f t="shared" si="27"/>
        <v>5.5734480271186442</v>
      </c>
      <c r="W258" s="1">
        <f t="shared" si="28"/>
        <v>5.5734480271186442</v>
      </c>
      <c r="X258" t="s">
        <v>31</v>
      </c>
    </row>
    <row r="259" spans="1:24" x14ac:dyDescent="0.35">
      <c r="A259" s="2"/>
      <c r="B259" s="2"/>
      <c r="C259" s="2">
        <v>28</v>
      </c>
      <c r="D259" s="2">
        <v>28</v>
      </c>
      <c r="E259" s="2">
        <v>512</v>
      </c>
      <c r="F259">
        <v>16</v>
      </c>
      <c r="G259" s="2">
        <v>256</v>
      </c>
      <c r="H259" s="2">
        <v>1</v>
      </c>
      <c r="I259" s="2">
        <v>1</v>
      </c>
      <c r="J259" s="2">
        <v>0</v>
      </c>
      <c r="K259" s="2">
        <v>0</v>
      </c>
      <c r="L259" s="2">
        <v>2</v>
      </c>
      <c r="M259" s="2">
        <v>2</v>
      </c>
      <c r="N259">
        <v>0.13700000000000001</v>
      </c>
      <c r="O259">
        <v>0.45900000000000002</v>
      </c>
      <c r="P259">
        <v>0.21299999999999999</v>
      </c>
      <c r="R259" s="5">
        <f t="shared" si="24"/>
        <v>14</v>
      </c>
      <c r="S259" s="5">
        <f t="shared" si="25"/>
        <v>14</v>
      </c>
      <c r="T259" s="1">
        <f t="shared" si="23"/>
        <v>0.80900000000000005</v>
      </c>
      <c r="U259" s="1">
        <f t="shared" si="26"/>
        <v>6.0006101021897802</v>
      </c>
      <c r="V259" s="1">
        <f t="shared" si="27"/>
        <v>1.7910317734204793</v>
      </c>
      <c r="W259" s="1">
        <f t="shared" si="28"/>
        <v>3.8595473427230047</v>
      </c>
      <c r="X259" t="s">
        <v>31</v>
      </c>
    </row>
    <row r="260" spans="1:24" x14ac:dyDescent="0.35">
      <c r="A260" s="2"/>
      <c r="B260" s="2"/>
      <c r="C260" s="2">
        <v>14</v>
      </c>
      <c r="D260" s="2">
        <v>14</v>
      </c>
      <c r="E260" s="2">
        <v>256</v>
      </c>
      <c r="F260">
        <v>16</v>
      </c>
      <c r="G260" s="2">
        <v>1024</v>
      </c>
      <c r="H260" s="2">
        <v>1</v>
      </c>
      <c r="I260" s="2">
        <v>1</v>
      </c>
      <c r="J260" s="2">
        <v>0</v>
      </c>
      <c r="K260" s="2">
        <v>0</v>
      </c>
      <c r="L260" s="2">
        <v>1</v>
      </c>
      <c r="M260" s="2">
        <v>1</v>
      </c>
      <c r="N260">
        <v>0.253</v>
      </c>
      <c r="O260">
        <v>0.254</v>
      </c>
      <c r="P260">
        <v>0.314</v>
      </c>
      <c r="R260" s="5">
        <f t="shared" si="24"/>
        <v>14</v>
      </c>
      <c r="S260" s="5">
        <f t="shared" si="25"/>
        <v>14</v>
      </c>
      <c r="T260" s="1">
        <f t="shared" si="23"/>
        <v>0.82099999999999995</v>
      </c>
      <c r="U260" s="1">
        <f t="shared" si="26"/>
        <v>6.4986844584980235</v>
      </c>
      <c r="V260" s="1">
        <f t="shared" si="27"/>
        <v>6.473099086614174</v>
      </c>
      <c r="W260" s="1">
        <f t="shared" si="28"/>
        <v>5.2362011719745221</v>
      </c>
      <c r="X260" t="s">
        <v>31</v>
      </c>
    </row>
    <row r="261" spans="1:24" x14ac:dyDescent="0.35">
      <c r="A261" s="2"/>
      <c r="B261" s="2"/>
      <c r="C261" s="2">
        <v>28</v>
      </c>
      <c r="D261" s="2">
        <v>28</v>
      </c>
      <c r="E261" s="2">
        <v>512</v>
      </c>
      <c r="F261">
        <v>16</v>
      </c>
      <c r="G261" s="2">
        <v>1024</v>
      </c>
      <c r="H261" s="2">
        <v>1</v>
      </c>
      <c r="I261" s="2">
        <v>1</v>
      </c>
      <c r="J261" s="2">
        <v>0</v>
      </c>
      <c r="K261" s="2">
        <v>0</v>
      </c>
      <c r="L261" s="2">
        <v>2</v>
      </c>
      <c r="M261" s="2">
        <v>2</v>
      </c>
      <c r="N261">
        <v>0.46700000000000003</v>
      </c>
      <c r="O261">
        <v>1.0589999999999999</v>
      </c>
      <c r="P261">
        <v>0.59899999999999998</v>
      </c>
      <c r="R261" s="5">
        <f t="shared" si="24"/>
        <v>14</v>
      </c>
      <c r="S261" s="5">
        <f t="shared" si="25"/>
        <v>14</v>
      </c>
      <c r="T261" s="1">
        <f t="shared" si="23"/>
        <v>2.125</v>
      </c>
      <c r="U261" s="1">
        <f t="shared" si="26"/>
        <v>7.0414011477516052</v>
      </c>
      <c r="V261" s="1">
        <f t="shared" si="27"/>
        <v>3.1051315731822471</v>
      </c>
      <c r="W261" s="1">
        <f t="shared" si="28"/>
        <v>5.489706737896495</v>
      </c>
      <c r="X261" t="s">
        <v>31</v>
      </c>
    </row>
    <row r="262" spans="1:24" x14ac:dyDescent="0.35">
      <c r="A262" s="2"/>
      <c r="B262" s="2"/>
      <c r="C262" s="2">
        <v>14</v>
      </c>
      <c r="D262" s="2">
        <v>14</v>
      </c>
      <c r="E262" s="2">
        <v>1024</v>
      </c>
      <c r="F262">
        <v>16</v>
      </c>
      <c r="G262" s="2">
        <v>256</v>
      </c>
      <c r="H262" s="2">
        <v>1</v>
      </c>
      <c r="I262" s="2">
        <v>1</v>
      </c>
      <c r="J262" s="2">
        <v>0</v>
      </c>
      <c r="K262" s="2">
        <v>0</v>
      </c>
      <c r="L262" s="2">
        <v>1</v>
      </c>
      <c r="M262" s="2">
        <v>1</v>
      </c>
      <c r="N262">
        <v>0.24399999999999999</v>
      </c>
      <c r="O262">
        <v>0.28800000000000003</v>
      </c>
      <c r="P262">
        <v>0.34500000000000003</v>
      </c>
      <c r="R262" s="5">
        <f t="shared" si="24"/>
        <v>14</v>
      </c>
      <c r="S262" s="5">
        <f t="shared" si="25"/>
        <v>14</v>
      </c>
      <c r="T262" s="1">
        <f t="shared" si="23"/>
        <v>0.877</v>
      </c>
      <c r="U262" s="1">
        <f t="shared" si="26"/>
        <v>6.738390032786886</v>
      </c>
      <c r="V262" s="1">
        <f t="shared" si="27"/>
        <v>5.7089137777777772</v>
      </c>
      <c r="W262" s="1">
        <f t="shared" si="28"/>
        <v>4.765701936231884</v>
      </c>
      <c r="X262" t="s">
        <v>31</v>
      </c>
    </row>
    <row r="263" spans="1:24" x14ac:dyDescent="0.35">
      <c r="A263" s="2"/>
      <c r="B263" s="2"/>
      <c r="C263" s="2">
        <v>14</v>
      </c>
      <c r="D263" s="2">
        <v>14</v>
      </c>
      <c r="E263" s="2">
        <v>256</v>
      </c>
      <c r="F263">
        <v>16</v>
      </c>
      <c r="G263" s="2">
        <v>1024</v>
      </c>
      <c r="H263" s="2">
        <v>1</v>
      </c>
      <c r="I263" s="2">
        <v>1</v>
      </c>
      <c r="J263" s="2">
        <v>0</v>
      </c>
      <c r="K263" s="2">
        <v>0</v>
      </c>
      <c r="L263" s="2">
        <v>1</v>
      </c>
      <c r="M263" s="2">
        <v>1</v>
      </c>
      <c r="N263">
        <v>0.253</v>
      </c>
      <c r="O263">
        <v>0.254</v>
      </c>
      <c r="P263">
        <v>0.315</v>
      </c>
      <c r="R263" s="5">
        <f t="shared" si="24"/>
        <v>14</v>
      </c>
      <c r="S263" s="5">
        <f t="shared" si="25"/>
        <v>14</v>
      </c>
      <c r="T263" s="1">
        <f t="shared" si="23"/>
        <v>0.82200000000000006</v>
      </c>
      <c r="U263" s="1">
        <f t="shared" si="26"/>
        <v>6.4986844584980235</v>
      </c>
      <c r="V263" s="1">
        <f t="shared" si="27"/>
        <v>6.473099086614174</v>
      </c>
      <c r="W263" s="1">
        <f t="shared" si="28"/>
        <v>5.2195783111111114</v>
      </c>
      <c r="X263" t="s">
        <v>31</v>
      </c>
    </row>
    <row r="264" spans="1:24" x14ac:dyDescent="0.35">
      <c r="A264" s="2"/>
      <c r="B264" s="2"/>
      <c r="C264" s="2">
        <v>14</v>
      </c>
      <c r="D264" s="2">
        <v>14</v>
      </c>
      <c r="E264" s="2">
        <v>1024</v>
      </c>
      <c r="F264">
        <v>16</v>
      </c>
      <c r="G264" s="2">
        <v>512</v>
      </c>
      <c r="H264" s="2">
        <v>1</v>
      </c>
      <c r="I264" s="2">
        <v>1</v>
      </c>
      <c r="J264" s="2">
        <v>0</v>
      </c>
      <c r="K264" s="2">
        <v>0</v>
      </c>
      <c r="L264" s="2">
        <v>2</v>
      </c>
      <c r="M264" s="2">
        <v>2</v>
      </c>
      <c r="N264">
        <v>0.26900000000000002</v>
      </c>
      <c r="O264">
        <v>0.26600000000000001</v>
      </c>
      <c r="P264">
        <v>0.23</v>
      </c>
      <c r="R264" s="5">
        <f t="shared" si="24"/>
        <v>7</v>
      </c>
      <c r="S264" s="5">
        <f t="shared" si="25"/>
        <v>7</v>
      </c>
      <c r="T264" s="1">
        <f t="shared" si="23"/>
        <v>0.76500000000000001</v>
      </c>
      <c r="U264" s="1">
        <f t="shared" si="26"/>
        <v>3.0560728029739774</v>
      </c>
      <c r="V264" s="1">
        <f t="shared" si="27"/>
        <v>3.0905397894736839</v>
      </c>
      <c r="W264" s="1">
        <f t="shared" si="28"/>
        <v>3.5742764521739132</v>
      </c>
      <c r="X264" t="s">
        <v>31</v>
      </c>
    </row>
    <row r="265" spans="1:24" x14ac:dyDescent="0.35">
      <c r="A265" s="2"/>
      <c r="B265" s="2"/>
      <c r="C265" s="2">
        <v>7</v>
      </c>
      <c r="D265" s="2">
        <v>7</v>
      </c>
      <c r="E265" s="2">
        <v>512</v>
      </c>
      <c r="F265">
        <v>16</v>
      </c>
      <c r="G265" s="2">
        <v>512</v>
      </c>
      <c r="H265" s="2">
        <v>3</v>
      </c>
      <c r="I265" s="2">
        <v>3</v>
      </c>
      <c r="J265" s="2">
        <v>1</v>
      </c>
      <c r="K265" s="2">
        <v>1</v>
      </c>
      <c r="L265" s="2">
        <v>1</v>
      </c>
      <c r="M265" s="2">
        <v>1</v>
      </c>
      <c r="N265">
        <v>0.53200000000000003</v>
      </c>
      <c r="O265">
        <v>0.53200000000000003</v>
      </c>
      <c r="P265">
        <v>0.35699999999999998</v>
      </c>
      <c r="R265" s="5">
        <f t="shared" si="24"/>
        <v>7</v>
      </c>
      <c r="S265" s="5">
        <f t="shared" si="25"/>
        <v>7</v>
      </c>
      <c r="T265" s="1">
        <f t="shared" si="23"/>
        <v>1.421</v>
      </c>
      <c r="U265" s="1">
        <f t="shared" si="26"/>
        <v>6.9537145263157889</v>
      </c>
      <c r="V265" s="1">
        <f t="shared" si="27"/>
        <v>6.9537145263157889</v>
      </c>
      <c r="W265" s="1">
        <f t="shared" si="28"/>
        <v>10.362398117647059</v>
      </c>
      <c r="X265" t="s">
        <v>31</v>
      </c>
    </row>
    <row r="266" spans="1:24" x14ac:dyDescent="0.35">
      <c r="A266" s="2"/>
      <c r="B266" s="2"/>
      <c r="C266" s="2">
        <v>7</v>
      </c>
      <c r="D266" s="2">
        <v>7</v>
      </c>
      <c r="E266" s="2">
        <v>512</v>
      </c>
      <c r="F266">
        <v>16</v>
      </c>
      <c r="G266" s="2">
        <v>2048</v>
      </c>
      <c r="H266" s="2">
        <v>1</v>
      </c>
      <c r="I266" s="2">
        <v>1</v>
      </c>
      <c r="J266" s="2">
        <v>0</v>
      </c>
      <c r="K266" s="2">
        <v>0</v>
      </c>
      <c r="L266" s="2">
        <v>1</v>
      </c>
      <c r="M266" s="2">
        <v>1</v>
      </c>
      <c r="N266">
        <v>0.246</v>
      </c>
      <c r="O266">
        <v>0.379</v>
      </c>
      <c r="P266">
        <v>0.40800000000000003</v>
      </c>
      <c r="R266" s="5">
        <f t="shared" si="24"/>
        <v>7</v>
      </c>
      <c r="S266" s="5">
        <f t="shared" si="25"/>
        <v>7</v>
      </c>
      <c r="T266" s="1">
        <f t="shared" si="23"/>
        <v>1.0329999999999999</v>
      </c>
      <c r="U266" s="1">
        <f t="shared" si="26"/>
        <v>6.6836063739837392</v>
      </c>
      <c r="V266" s="1">
        <f t="shared" si="27"/>
        <v>4.3381719472295517</v>
      </c>
      <c r="W266" s="1">
        <f t="shared" si="28"/>
        <v>4.0298214901960785</v>
      </c>
      <c r="X266" t="s">
        <v>31</v>
      </c>
    </row>
    <row r="267" spans="1:24" x14ac:dyDescent="0.35">
      <c r="A267" s="2"/>
      <c r="B267" s="2"/>
      <c r="C267" s="2">
        <v>14</v>
      </c>
      <c r="D267" s="2">
        <v>14</v>
      </c>
      <c r="E267" s="2">
        <v>1024</v>
      </c>
      <c r="F267">
        <v>16</v>
      </c>
      <c r="G267" s="2">
        <v>2048</v>
      </c>
      <c r="H267" s="2">
        <v>1</v>
      </c>
      <c r="I267" s="2">
        <v>1</v>
      </c>
      <c r="J267" s="2">
        <v>0</v>
      </c>
      <c r="K267" s="2">
        <v>0</v>
      </c>
      <c r="L267" s="2">
        <v>2</v>
      </c>
      <c r="M267" s="2">
        <v>2</v>
      </c>
      <c r="N267">
        <v>0.45900000000000002</v>
      </c>
      <c r="O267">
        <v>0.70399999999999996</v>
      </c>
      <c r="P267">
        <v>0.83499999999999996</v>
      </c>
      <c r="R267" s="5">
        <f t="shared" si="24"/>
        <v>7</v>
      </c>
      <c r="S267" s="5">
        <f t="shared" si="25"/>
        <v>7</v>
      </c>
      <c r="T267" s="1">
        <f t="shared" si="23"/>
        <v>1.998</v>
      </c>
      <c r="U267" s="1">
        <f t="shared" si="26"/>
        <v>7.164127093681917</v>
      </c>
      <c r="V267" s="1">
        <f t="shared" si="27"/>
        <v>4.6709294545454547</v>
      </c>
      <c r="W267" s="1">
        <f t="shared" si="28"/>
        <v>3.9381249532934137</v>
      </c>
      <c r="X267" t="s">
        <v>31</v>
      </c>
    </row>
    <row r="268" spans="1:24" x14ac:dyDescent="0.35">
      <c r="A268" s="2"/>
      <c r="B268" s="2"/>
      <c r="C268" s="2">
        <v>7</v>
      </c>
      <c r="D268" s="2">
        <v>7</v>
      </c>
      <c r="E268" s="2">
        <v>2048</v>
      </c>
      <c r="F268">
        <v>16</v>
      </c>
      <c r="G268" s="2">
        <v>512</v>
      </c>
      <c r="H268" s="2">
        <v>1</v>
      </c>
      <c r="I268" s="2">
        <v>1</v>
      </c>
      <c r="J268" s="2">
        <v>0</v>
      </c>
      <c r="K268" s="2">
        <v>0</v>
      </c>
      <c r="L268" s="2">
        <v>1</v>
      </c>
      <c r="M268" s="2">
        <v>1</v>
      </c>
      <c r="N268">
        <v>0.48499999999999999</v>
      </c>
      <c r="O268">
        <v>0.27400000000000002</v>
      </c>
      <c r="P268">
        <v>0.40400000000000003</v>
      </c>
      <c r="R268" s="5">
        <f t="shared" si="24"/>
        <v>7</v>
      </c>
      <c r="S268" s="5">
        <f t="shared" si="25"/>
        <v>7</v>
      </c>
      <c r="T268" s="1">
        <f t="shared" si="23"/>
        <v>1.163</v>
      </c>
      <c r="U268" s="1">
        <f t="shared" si="26"/>
        <v>3.3900353979381443</v>
      </c>
      <c r="V268" s="1">
        <f t="shared" si="27"/>
        <v>6.0006101021897802</v>
      </c>
      <c r="W268" s="1">
        <f t="shared" si="28"/>
        <v>4.0697207128712867</v>
      </c>
      <c r="X268" t="s">
        <v>31</v>
      </c>
    </row>
    <row r="270" spans="1:24" x14ac:dyDescent="0.35">
      <c r="T270" s="1"/>
    </row>
    <row r="271" spans="1:24" x14ac:dyDescent="0.35">
      <c r="D271" t="s">
        <v>34</v>
      </c>
    </row>
    <row r="277" spans="1:12" x14ac:dyDescent="0.35">
      <c r="L277" s="3"/>
    </row>
    <row r="278" spans="1:12" x14ac:dyDescent="0.35">
      <c r="A278" t="s">
        <v>35</v>
      </c>
      <c r="C278" t="s">
        <v>36</v>
      </c>
      <c r="D278" t="s">
        <v>2</v>
      </c>
      <c r="E278" t="s">
        <v>37</v>
      </c>
      <c r="G278" t="s">
        <v>38</v>
      </c>
      <c r="H278" t="s">
        <v>39</v>
      </c>
      <c r="I278" t="s">
        <v>40</v>
      </c>
      <c r="J278" t="s">
        <v>41</v>
      </c>
    </row>
    <row r="280" spans="1:12" x14ac:dyDescent="0.35">
      <c r="C280">
        <v>1760</v>
      </c>
      <c r="D280">
        <v>16</v>
      </c>
      <c r="E280">
        <v>50</v>
      </c>
      <c r="G280" s="1">
        <v>4.1890000000000001</v>
      </c>
      <c r="H280" s="1">
        <v>3.9610000000000003</v>
      </c>
      <c r="I280" s="1">
        <f t="shared" ref="I280:I291" si="29">(2*$E280*$D280*$C280*$C280+$E280*$D280*$C280)/(G280/1000)/10^12</f>
        <v>1.183472905227978</v>
      </c>
      <c r="J280" s="1">
        <f t="shared" ref="J280:J291" si="30">(2*$E280*$D280*$C280*$C280+$E280*$D280*$C280)/(H280/1000)/10^12</f>
        <v>1.2515950517546075</v>
      </c>
    </row>
    <row r="281" spans="1:12" x14ac:dyDescent="0.35">
      <c r="C281">
        <v>1760</v>
      </c>
      <c r="D281">
        <v>32</v>
      </c>
      <c r="E281">
        <v>50</v>
      </c>
      <c r="G281" s="1">
        <v>13.879</v>
      </c>
      <c r="H281" s="1">
        <v>13.157</v>
      </c>
      <c r="I281" s="1">
        <f t="shared" si="29"/>
        <v>0.71439844369190875</v>
      </c>
      <c r="J281" s="1">
        <f t="shared" si="30"/>
        <v>0.75360158090750173</v>
      </c>
    </row>
    <row r="282" spans="1:12" x14ac:dyDescent="0.35">
      <c r="C282">
        <v>1760</v>
      </c>
      <c r="D282">
        <v>64</v>
      </c>
      <c r="E282">
        <v>50</v>
      </c>
      <c r="G282" s="1">
        <v>6.7460000000000004</v>
      </c>
      <c r="H282" s="1">
        <v>6.3090000000000002</v>
      </c>
      <c r="I282" s="1">
        <f t="shared" si="29"/>
        <v>2.9395600355766378</v>
      </c>
      <c r="J282" s="1">
        <f t="shared" si="30"/>
        <v>3.1431719765414488</v>
      </c>
    </row>
    <row r="283" spans="1:12" x14ac:dyDescent="0.35">
      <c r="C283">
        <v>1760</v>
      </c>
      <c r="D283">
        <v>128</v>
      </c>
      <c r="E283">
        <v>50</v>
      </c>
      <c r="G283" s="1">
        <v>8.5329999999999995</v>
      </c>
      <c r="H283" s="1">
        <v>8.375</v>
      </c>
      <c r="I283" s="1">
        <f t="shared" si="29"/>
        <v>4.6479015586546355</v>
      </c>
      <c r="J283" s="1">
        <f t="shared" si="30"/>
        <v>4.7355873432835818</v>
      </c>
    </row>
    <row r="284" spans="1:12" x14ac:dyDescent="0.35">
      <c r="C284">
        <v>2048</v>
      </c>
      <c r="D284">
        <v>16</v>
      </c>
      <c r="E284">
        <v>50</v>
      </c>
      <c r="G284" s="1">
        <v>6.2279999999999998</v>
      </c>
      <c r="H284" s="1">
        <v>5.21</v>
      </c>
      <c r="I284" s="1">
        <f t="shared" si="29"/>
        <v>1.0777978163134232</v>
      </c>
      <c r="J284" s="1">
        <f t="shared" si="30"/>
        <v>1.2883924760076775</v>
      </c>
    </row>
    <row r="285" spans="1:12" x14ac:dyDescent="0.35">
      <c r="C285">
        <v>2048</v>
      </c>
      <c r="D285">
        <v>32</v>
      </c>
      <c r="E285">
        <v>50</v>
      </c>
      <c r="G285" s="1">
        <v>15.699</v>
      </c>
      <c r="H285" s="1">
        <v>15.128</v>
      </c>
      <c r="I285" s="1">
        <f t="shared" si="29"/>
        <v>0.8551531689916555</v>
      </c>
      <c r="J285" s="1">
        <f t="shared" si="30"/>
        <v>0.88743056583818081</v>
      </c>
    </row>
    <row r="286" spans="1:12" x14ac:dyDescent="0.35">
      <c r="C286">
        <v>2048</v>
      </c>
      <c r="D286">
        <v>64</v>
      </c>
      <c r="E286">
        <v>50</v>
      </c>
      <c r="G286" s="1">
        <v>8.5299999999999994</v>
      </c>
      <c r="H286" s="1">
        <v>8.0709999999999997</v>
      </c>
      <c r="I286" s="1">
        <f t="shared" si="29"/>
        <v>3.1477255803048068</v>
      </c>
      <c r="J286" s="1">
        <f t="shared" si="30"/>
        <v>3.3267376037665719</v>
      </c>
    </row>
    <row r="287" spans="1:12" x14ac:dyDescent="0.35">
      <c r="C287">
        <v>2048</v>
      </c>
      <c r="D287">
        <v>128</v>
      </c>
      <c r="E287">
        <v>50</v>
      </c>
      <c r="G287" s="1">
        <v>11.307</v>
      </c>
      <c r="H287" s="1">
        <v>11.087</v>
      </c>
      <c r="I287" s="1">
        <f t="shared" si="29"/>
        <v>4.7492879101441581</v>
      </c>
      <c r="J287" s="1">
        <f t="shared" si="30"/>
        <v>4.8435283124379902</v>
      </c>
    </row>
    <row r="288" spans="1:12" x14ac:dyDescent="0.35">
      <c r="C288">
        <v>2560</v>
      </c>
      <c r="D288">
        <v>16</v>
      </c>
      <c r="E288">
        <v>50</v>
      </c>
      <c r="G288" s="1">
        <v>7.0090000000000003</v>
      </c>
      <c r="H288" s="1">
        <v>6.4880000000000004</v>
      </c>
      <c r="I288" s="1">
        <f t="shared" si="29"/>
        <v>1.4963344271650736</v>
      </c>
      <c r="J288" s="1">
        <f t="shared" si="30"/>
        <v>1.616493218249075</v>
      </c>
    </row>
    <row r="289" spans="1:10" x14ac:dyDescent="0.35">
      <c r="C289">
        <v>2560</v>
      </c>
      <c r="D289">
        <v>32</v>
      </c>
      <c r="E289">
        <v>50</v>
      </c>
      <c r="G289" s="1">
        <v>18.846</v>
      </c>
      <c r="H289" s="1">
        <v>18.225999999999999</v>
      </c>
      <c r="I289" s="1">
        <f t="shared" si="29"/>
        <v>1.1130009551098377</v>
      </c>
      <c r="J289" s="1">
        <f t="shared" si="30"/>
        <v>1.1508622846483048</v>
      </c>
    </row>
    <row r="290" spans="1:10" x14ac:dyDescent="0.35">
      <c r="C290">
        <v>2560</v>
      </c>
      <c r="D290">
        <v>64</v>
      </c>
      <c r="E290">
        <v>50</v>
      </c>
      <c r="G290" s="1">
        <v>8.84</v>
      </c>
      <c r="H290" s="1">
        <v>8.4459999999999997</v>
      </c>
      <c r="I290" s="1">
        <f t="shared" si="29"/>
        <v>4.7456144796380091</v>
      </c>
      <c r="J290" s="1">
        <f t="shared" si="30"/>
        <v>4.966994080037888</v>
      </c>
    </row>
    <row r="291" spans="1:10" x14ac:dyDescent="0.35">
      <c r="C291">
        <v>2560</v>
      </c>
      <c r="D291">
        <v>128</v>
      </c>
      <c r="E291">
        <v>50</v>
      </c>
      <c r="G291" s="1">
        <v>14.316000000000001</v>
      </c>
      <c r="H291" s="1">
        <v>14.372</v>
      </c>
      <c r="I291" s="1">
        <f t="shared" si="29"/>
        <v>5.8607476948868396</v>
      </c>
      <c r="J291" s="1">
        <f t="shared" si="30"/>
        <v>5.8379114945727801</v>
      </c>
    </row>
    <row r="295" spans="1:10" x14ac:dyDescent="0.35">
      <c r="A295" t="s">
        <v>42</v>
      </c>
      <c r="C295" t="s">
        <v>36</v>
      </c>
      <c r="D295" t="s">
        <v>2</v>
      </c>
      <c r="E295" t="s">
        <v>37</v>
      </c>
      <c r="G295" t="s">
        <v>43</v>
      </c>
      <c r="H295" t="s">
        <v>44</v>
      </c>
      <c r="I295" t="s">
        <v>40</v>
      </c>
      <c r="J295" t="s">
        <v>41</v>
      </c>
    </row>
    <row r="296" spans="1:10" x14ac:dyDescent="0.35">
      <c r="C296">
        <v>512</v>
      </c>
      <c r="D296">
        <v>16</v>
      </c>
      <c r="E296">
        <v>25</v>
      </c>
      <c r="G296" s="1">
        <v>1.407</v>
      </c>
      <c r="H296" s="1">
        <v>1.7450000000000001</v>
      </c>
      <c r="I296" s="1">
        <f t="shared" ref="I296:I317" si="31">(8*$E296*$D296*$C296*$C296)/(G296/1000)/10^12</f>
        <v>0.59620525941719971</v>
      </c>
      <c r="J296" s="1">
        <f t="shared" ref="J296:J311" si="32">(8*$E296*$D296*$C296*$C296)/(H296/1000)/10^12</f>
        <v>0.4807225214899713</v>
      </c>
    </row>
    <row r="297" spans="1:10" x14ac:dyDescent="0.35">
      <c r="C297">
        <v>512</v>
      </c>
      <c r="D297">
        <v>32</v>
      </c>
      <c r="E297">
        <v>25</v>
      </c>
      <c r="G297" s="1">
        <v>2.9620000000000002</v>
      </c>
      <c r="H297" s="1">
        <v>7.3849999999999998</v>
      </c>
      <c r="I297" s="1">
        <f t="shared" si="31"/>
        <v>0.56641512491559753</v>
      </c>
      <c r="J297" s="1">
        <f t="shared" si="32"/>
        <v>0.22717963439404196</v>
      </c>
    </row>
    <row r="298" spans="1:10" x14ac:dyDescent="0.35">
      <c r="C298">
        <v>512</v>
      </c>
      <c r="D298">
        <v>64</v>
      </c>
      <c r="E298">
        <v>25</v>
      </c>
      <c r="G298" s="1">
        <v>3.024</v>
      </c>
      <c r="H298" s="1">
        <v>3.0449999999999999</v>
      </c>
      <c r="I298" s="1">
        <f t="shared" si="31"/>
        <v>1.1096042328042326</v>
      </c>
      <c r="J298" s="1">
        <f t="shared" si="32"/>
        <v>1.101951789819376</v>
      </c>
    </row>
    <row r="299" spans="1:10" x14ac:dyDescent="0.35">
      <c r="C299">
        <v>512</v>
      </c>
      <c r="D299">
        <v>128</v>
      </c>
      <c r="E299">
        <v>25</v>
      </c>
      <c r="G299" s="1">
        <v>3.1670000000000003</v>
      </c>
      <c r="H299" s="1">
        <v>3.181</v>
      </c>
      <c r="I299" s="1">
        <f t="shared" si="31"/>
        <v>2.1190042311335646</v>
      </c>
      <c r="J299" s="1">
        <f t="shared" si="32"/>
        <v>2.109678214397988</v>
      </c>
    </row>
    <row r="300" spans="1:10" x14ac:dyDescent="0.35">
      <c r="C300">
        <v>1024</v>
      </c>
      <c r="D300">
        <v>16</v>
      </c>
      <c r="E300">
        <v>25</v>
      </c>
      <c r="G300" s="1">
        <v>3.3780000000000001</v>
      </c>
      <c r="H300" s="1">
        <v>3.105</v>
      </c>
      <c r="I300" s="1">
        <f t="shared" si="31"/>
        <v>0.99332243931320308</v>
      </c>
      <c r="J300" s="1">
        <f t="shared" si="32"/>
        <v>1.080658035426731</v>
      </c>
    </row>
    <row r="301" spans="1:10" x14ac:dyDescent="0.35">
      <c r="C301">
        <v>1024</v>
      </c>
      <c r="D301">
        <v>32</v>
      </c>
      <c r="E301">
        <v>25</v>
      </c>
      <c r="G301" s="1">
        <v>4.7830000000000004</v>
      </c>
      <c r="H301" s="1">
        <v>13.755000000000001</v>
      </c>
      <c r="I301" s="1">
        <f t="shared" si="31"/>
        <v>1.4030705415011497</v>
      </c>
      <c r="J301" s="1">
        <f t="shared" si="32"/>
        <v>0.48788705198109772</v>
      </c>
    </row>
    <row r="302" spans="1:10" x14ac:dyDescent="0.35">
      <c r="C302">
        <v>1024</v>
      </c>
      <c r="D302">
        <v>64</v>
      </c>
      <c r="E302">
        <v>25</v>
      </c>
      <c r="G302" s="1">
        <v>4.7709999999999999</v>
      </c>
      <c r="H302" s="1">
        <v>4.6130000000000004</v>
      </c>
      <c r="I302" s="1">
        <f t="shared" si="31"/>
        <v>2.8131990777614755</v>
      </c>
      <c r="J302" s="1">
        <f t="shared" si="32"/>
        <v>2.9095540429221756</v>
      </c>
    </row>
    <row r="303" spans="1:10" x14ac:dyDescent="0.35">
      <c r="C303">
        <v>1024</v>
      </c>
      <c r="D303">
        <v>128</v>
      </c>
      <c r="E303">
        <v>25</v>
      </c>
      <c r="G303" s="1">
        <v>7.2250000000000005</v>
      </c>
      <c r="H303" s="1">
        <v>6.1930000000000005</v>
      </c>
      <c r="I303" s="1">
        <f t="shared" si="31"/>
        <v>3.7153696332179926</v>
      </c>
      <c r="J303" s="1">
        <f t="shared" si="32"/>
        <v>4.3344979170030671</v>
      </c>
    </row>
    <row r="304" spans="1:10" x14ac:dyDescent="0.35">
      <c r="C304">
        <v>2048</v>
      </c>
      <c r="D304">
        <v>16</v>
      </c>
      <c r="E304">
        <v>25</v>
      </c>
      <c r="G304" s="1">
        <v>12.84</v>
      </c>
      <c r="H304" s="1">
        <v>9.6690000000000005</v>
      </c>
      <c r="I304" s="1">
        <f t="shared" si="31"/>
        <v>1.0453094080996883</v>
      </c>
      <c r="J304" s="1">
        <f t="shared" si="32"/>
        <v>1.3881241907125865</v>
      </c>
    </row>
    <row r="305" spans="1:10" x14ac:dyDescent="0.35">
      <c r="C305">
        <v>2048</v>
      </c>
      <c r="D305">
        <v>32</v>
      </c>
      <c r="E305">
        <v>25</v>
      </c>
      <c r="G305" s="1">
        <v>9.407</v>
      </c>
      <c r="H305" s="1">
        <v>26.876000000000001</v>
      </c>
      <c r="I305" s="1">
        <f t="shared" si="31"/>
        <v>2.8535713404911234</v>
      </c>
      <c r="J305" s="1">
        <f t="shared" si="32"/>
        <v>0.99879243935109385</v>
      </c>
    </row>
    <row r="306" spans="1:10" x14ac:dyDescent="0.35">
      <c r="C306">
        <v>2048</v>
      </c>
      <c r="D306">
        <v>64</v>
      </c>
      <c r="E306">
        <v>25</v>
      </c>
      <c r="G306" s="1">
        <v>11.639000000000001</v>
      </c>
      <c r="H306" s="1">
        <v>9.5830000000000002</v>
      </c>
      <c r="I306" s="1">
        <f t="shared" si="31"/>
        <v>4.6126893375719558</v>
      </c>
      <c r="J306" s="1">
        <f t="shared" si="32"/>
        <v>5.6023261191693621</v>
      </c>
    </row>
    <row r="307" spans="1:10" x14ac:dyDescent="0.35">
      <c r="C307">
        <v>2048</v>
      </c>
      <c r="D307">
        <v>128</v>
      </c>
      <c r="E307">
        <v>25</v>
      </c>
      <c r="G307" s="1">
        <v>23.146000000000001</v>
      </c>
      <c r="H307" s="1">
        <v>16.004999999999999</v>
      </c>
      <c r="I307" s="1">
        <f t="shared" si="31"/>
        <v>4.6389951784325589</v>
      </c>
      <c r="J307" s="1">
        <f t="shared" si="32"/>
        <v>6.7087899031552647</v>
      </c>
    </row>
    <row r="308" spans="1:10" x14ac:dyDescent="0.35">
      <c r="C308">
        <v>4096</v>
      </c>
      <c r="D308">
        <v>16</v>
      </c>
      <c r="E308">
        <v>25</v>
      </c>
      <c r="G308" s="1">
        <v>50.561</v>
      </c>
      <c r="H308" s="1">
        <v>46.737000000000002</v>
      </c>
      <c r="I308" s="1">
        <f t="shared" si="31"/>
        <v>1.0618281125768874</v>
      </c>
      <c r="J308" s="1">
        <f t="shared" si="32"/>
        <v>1.1487064039198067</v>
      </c>
    </row>
    <row r="309" spans="1:10" x14ac:dyDescent="0.35">
      <c r="C309">
        <v>4096</v>
      </c>
      <c r="D309">
        <v>32</v>
      </c>
      <c r="E309">
        <v>25</v>
      </c>
      <c r="G309" s="1">
        <v>22.535</v>
      </c>
      <c r="H309" s="1">
        <v>56.363</v>
      </c>
      <c r="I309" s="1">
        <f t="shared" si="31"/>
        <v>4.7647740137563792</v>
      </c>
      <c r="J309" s="1">
        <f t="shared" si="32"/>
        <v>1.9050473253730285</v>
      </c>
    </row>
    <row r="310" spans="1:10" x14ac:dyDescent="0.35">
      <c r="C310">
        <v>4096</v>
      </c>
      <c r="D310">
        <v>64</v>
      </c>
      <c r="E310">
        <v>25</v>
      </c>
      <c r="G310" s="1">
        <v>34.843000000000004</v>
      </c>
      <c r="H310" s="1">
        <v>59.335999999999999</v>
      </c>
      <c r="I310" s="1">
        <f t="shared" si="31"/>
        <v>6.163314433315155</v>
      </c>
      <c r="J310" s="1">
        <f t="shared" si="32"/>
        <v>3.6191918026156129</v>
      </c>
    </row>
    <row r="311" spans="1:10" x14ac:dyDescent="0.35">
      <c r="C311">
        <v>4096</v>
      </c>
      <c r="D311">
        <v>128</v>
      </c>
      <c r="E311">
        <v>25</v>
      </c>
      <c r="G311" s="1">
        <v>67.356999999999999</v>
      </c>
      <c r="H311" s="1">
        <v>54.89</v>
      </c>
      <c r="I311" s="1">
        <f t="shared" si="31"/>
        <v>6.3764230829757862</v>
      </c>
      <c r="J311" s="1">
        <f t="shared" si="32"/>
        <v>7.8246808088905082</v>
      </c>
    </row>
    <row r="312" spans="1:10" x14ac:dyDescent="0.35">
      <c r="C312">
        <v>1536</v>
      </c>
      <c r="D312">
        <v>8</v>
      </c>
      <c r="E312">
        <v>50</v>
      </c>
      <c r="G312" s="1">
        <v>7.8380000000000001</v>
      </c>
      <c r="H312" s="1">
        <v>8.43</v>
      </c>
      <c r="I312" s="1">
        <f t="shared" si="31"/>
        <v>0.96322367951007926</v>
      </c>
      <c r="J312" s="1">
        <f t="shared" ref="J312:J317" si="33">(8*$E312*$D312*$C312*$C312)/(H312/1000)/10^12</f>
        <v>0.89558092526690392</v>
      </c>
    </row>
    <row r="313" spans="1:10" x14ac:dyDescent="0.35">
      <c r="C313">
        <v>1536</v>
      </c>
      <c r="D313">
        <v>16</v>
      </c>
      <c r="E313">
        <v>50</v>
      </c>
      <c r="G313" s="1">
        <v>13.547000000000001</v>
      </c>
      <c r="H313" s="1">
        <v>9.2420000000000009</v>
      </c>
      <c r="I313" s="1">
        <f t="shared" si="31"/>
        <v>1.1146006053000663</v>
      </c>
      <c r="J313" s="1">
        <f t="shared" si="33"/>
        <v>1.6337907812161869</v>
      </c>
    </row>
    <row r="314" spans="1:10" x14ac:dyDescent="0.35">
      <c r="C314">
        <v>1536</v>
      </c>
      <c r="D314">
        <v>32</v>
      </c>
      <c r="E314">
        <v>50</v>
      </c>
      <c r="G314" s="1">
        <v>13.363</v>
      </c>
      <c r="H314" s="1">
        <v>40.390999999999998</v>
      </c>
      <c r="I314" s="1">
        <f t="shared" si="31"/>
        <v>2.2598958916410985</v>
      </c>
      <c r="J314" s="1">
        <f t="shared" si="33"/>
        <v>0.74766628209254538</v>
      </c>
    </row>
    <row r="315" spans="1:10" x14ac:dyDescent="0.35">
      <c r="C315">
        <v>256</v>
      </c>
      <c r="D315">
        <v>16</v>
      </c>
      <c r="E315">
        <v>150</v>
      </c>
      <c r="G315" s="1">
        <v>4.1840000000000002</v>
      </c>
      <c r="H315" s="1">
        <v>4.8959999999999999</v>
      </c>
      <c r="I315" s="1">
        <f t="shared" si="31"/>
        <v>0.30073881453154877</v>
      </c>
      <c r="J315" s="1">
        <f t="shared" si="33"/>
        <v>0.25700392156862745</v>
      </c>
    </row>
    <row r="316" spans="1:10" x14ac:dyDescent="0.35">
      <c r="C316">
        <v>256</v>
      </c>
      <c r="D316">
        <v>32</v>
      </c>
      <c r="E316">
        <v>150</v>
      </c>
      <c r="G316" s="1">
        <v>8.32</v>
      </c>
      <c r="H316" s="1">
        <v>19.956</v>
      </c>
      <c r="I316" s="1">
        <f t="shared" si="31"/>
        <v>0.30247384615384615</v>
      </c>
      <c r="J316" s="1">
        <f t="shared" si="33"/>
        <v>0.1261065544197234</v>
      </c>
    </row>
    <row r="317" spans="1:10" x14ac:dyDescent="0.35">
      <c r="C317">
        <v>256</v>
      </c>
      <c r="D317">
        <v>64</v>
      </c>
      <c r="E317">
        <v>150</v>
      </c>
      <c r="G317" s="1">
        <v>9.1980000000000004</v>
      </c>
      <c r="H317" s="1">
        <v>14.305</v>
      </c>
      <c r="I317" s="1">
        <f t="shared" si="31"/>
        <v>0.54720208741030663</v>
      </c>
      <c r="J317" s="1">
        <f t="shared" si="33"/>
        <v>0.35184654316672492</v>
      </c>
    </row>
    <row r="318" spans="1:10" x14ac:dyDescent="0.35">
      <c r="G318" s="1"/>
      <c r="H318" s="1"/>
    </row>
    <row r="319" spans="1:10" x14ac:dyDescent="0.35">
      <c r="G319" s="1"/>
      <c r="H319" s="1"/>
    </row>
    <row r="320" spans="1:10" x14ac:dyDescent="0.35">
      <c r="A320" t="s">
        <v>63</v>
      </c>
      <c r="C320" t="s">
        <v>64</v>
      </c>
      <c r="D320" t="s">
        <v>2</v>
      </c>
      <c r="E320" t="s">
        <v>37</v>
      </c>
      <c r="G320" s="1" t="s">
        <v>43</v>
      </c>
      <c r="H320" s="1" t="s">
        <v>44</v>
      </c>
      <c r="I320" t="s">
        <v>40</v>
      </c>
      <c r="J320" t="s">
        <v>41</v>
      </c>
    </row>
    <row r="321" spans="3:10" x14ac:dyDescent="0.35">
      <c r="C321">
        <v>2816</v>
      </c>
      <c r="D321">
        <v>32</v>
      </c>
      <c r="E321">
        <v>1500</v>
      </c>
      <c r="G321" s="1">
        <v>691.96299999999997</v>
      </c>
      <c r="H321" s="1">
        <v>1653.912</v>
      </c>
      <c r="I321" s="1">
        <f>(6*$E321*$D321*$C321*$C321)/(G321/1000)/10^12</f>
        <v>3.3004633600351463</v>
      </c>
      <c r="J321" s="1">
        <f>(6*$E321*$D321*$C321*$C321)/(H321/1000)/10^12</f>
        <v>1.3808464585782072</v>
      </c>
    </row>
    <row r="322" spans="3:10" x14ac:dyDescent="0.35">
      <c r="C322">
        <v>2816</v>
      </c>
      <c r="D322">
        <v>32</v>
      </c>
      <c r="E322">
        <v>750</v>
      </c>
      <c r="G322" s="1">
        <v>347.97199999999998</v>
      </c>
      <c r="H322" s="1">
        <v>828.80100000000004</v>
      </c>
      <c r="I322" s="1">
        <f t="shared" ref="I322:I339" si="34">(6*$E322*$D322*$C322*$C322)/(G322/1000)/10^12</f>
        <v>3.2815837596128423</v>
      </c>
      <c r="J322" s="1">
        <f t="shared" ref="J322:J339" si="35">(6*$E322*$D322*$C322*$C322)/(H322/1000)/10^12</f>
        <v>1.3777725461238584</v>
      </c>
    </row>
    <row r="323" spans="3:10" x14ac:dyDescent="0.35">
      <c r="C323">
        <v>2816</v>
      </c>
      <c r="D323">
        <v>32</v>
      </c>
      <c r="E323">
        <v>375</v>
      </c>
      <c r="G323" s="1">
        <v>175.42699999999999</v>
      </c>
      <c r="H323" s="1">
        <v>415.93200000000002</v>
      </c>
      <c r="I323" s="1">
        <f t="shared" si="34"/>
        <v>3.254628033313002</v>
      </c>
      <c r="J323" s="1">
        <f t="shared" si="35"/>
        <v>1.3726994604887337</v>
      </c>
    </row>
    <row r="324" spans="3:10" x14ac:dyDescent="0.35">
      <c r="C324">
        <v>2816</v>
      </c>
      <c r="D324">
        <v>32</v>
      </c>
      <c r="E324">
        <v>187</v>
      </c>
      <c r="G324" s="1">
        <v>88.704000000000008</v>
      </c>
      <c r="H324" s="1">
        <v>208.09100000000001</v>
      </c>
      <c r="I324" s="1">
        <f t="shared" si="34"/>
        <v>3.2097036190476187</v>
      </c>
      <c r="J324" s="1">
        <f t="shared" si="35"/>
        <v>1.3682165486445834</v>
      </c>
    </row>
    <row r="325" spans="3:10" x14ac:dyDescent="0.35">
      <c r="C325">
        <v>2048</v>
      </c>
      <c r="D325">
        <v>32</v>
      </c>
      <c r="E325">
        <v>1500</v>
      </c>
      <c r="G325" s="1">
        <v>467.07100000000003</v>
      </c>
      <c r="H325" s="1">
        <v>1195.6189999999999</v>
      </c>
      <c r="I325" s="1">
        <f t="shared" si="34"/>
        <v>2.586243958627275</v>
      </c>
      <c r="J325" s="1">
        <f t="shared" si="35"/>
        <v>1.0103214753194789</v>
      </c>
    </row>
    <row r="326" spans="3:10" x14ac:dyDescent="0.35">
      <c r="C326">
        <v>2048</v>
      </c>
      <c r="D326">
        <v>32</v>
      </c>
      <c r="E326">
        <v>750</v>
      </c>
      <c r="G326" s="1">
        <v>235.416</v>
      </c>
      <c r="H326" s="1">
        <v>598.94399999999996</v>
      </c>
      <c r="I326" s="1">
        <f t="shared" si="34"/>
        <v>2.5655850749311861</v>
      </c>
      <c r="J326" s="1">
        <f t="shared" si="35"/>
        <v>1.0084077576534702</v>
      </c>
    </row>
    <row r="327" spans="3:10" x14ac:dyDescent="0.35">
      <c r="C327">
        <v>2048</v>
      </c>
      <c r="D327">
        <v>32</v>
      </c>
      <c r="E327">
        <v>375</v>
      </c>
      <c r="G327" s="1">
        <v>119.17400000000001</v>
      </c>
      <c r="H327" s="1">
        <v>300.86200000000002</v>
      </c>
      <c r="I327" s="1">
        <f t="shared" si="34"/>
        <v>2.5340249383254738</v>
      </c>
      <c r="J327" s="1">
        <f t="shared" si="35"/>
        <v>1.0037488549567575</v>
      </c>
    </row>
    <row r="328" spans="3:10" x14ac:dyDescent="0.35">
      <c r="C328">
        <v>2048</v>
      </c>
      <c r="D328">
        <v>32</v>
      </c>
      <c r="E328">
        <v>187</v>
      </c>
      <c r="G328" s="1">
        <v>61.057000000000002</v>
      </c>
      <c r="H328" s="1">
        <v>151.221</v>
      </c>
      <c r="I328" s="1">
        <f t="shared" si="34"/>
        <v>2.46642139011088</v>
      </c>
      <c r="J328" s="1">
        <f t="shared" si="35"/>
        <v>0.99584244791398024</v>
      </c>
    </row>
    <row r="329" spans="3:10" x14ac:dyDescent="0.35">
      <c r="C329">
        <v>1536</v>
      </c>
      <c r="D329">
        <v>32</v>
      </c>
      <c r="E329">
        <v>1500</v>
      </c>
      <c r="G329" s="1">
        <v>354.62700000000001</v>
      </c>
      <c r="H329" s="1">
        <v>914.90200000000004</v>
      </c>
      <c r="I329" s="1">
        <f t="shared" si="34"/>
        <v>1.9160336015024235</v>
      </c>
      <c r="J329" s="1">
        <f t="shared" si="35"/>
        <v>0.74267762886079602</v>
      </c>
    </row>
    <row r="330" spans="3:10" x14ac:dyDescent="0.35">
      <c r="C330">
        <v>1536</v>
      </c>
      <c r="D330">
        <v>32</v>
      </c>
      <c r="E330">
        <v>750</v>
      </c>
      <c r="G330" s="1">
        <v>179.1</v>
      </c>
      <c r="H330" s="1">
        <v>459.06700000000001</v>
      </c>
      <c r="I330" s="1">
        <f t="shared" si="34"/>
        <v>1.8969214070351761</v>
      </c>
      <c r="J330" s="1">
        <f t="shared" si="35"/>
        <v>0.74006326745333473</v>
      </c>
    </row>
    <row r="331" spans="3:10" x14ac:dyDescent="0.35">
      <c r="C331">
        <v>1536</v>
      </c>
      <c r="D331">
        <v>32</v>
      </c>
      <c r="E331">
        <v>375</v>
      </c>
      <c r="G331" s="1">
        <v>91.106000000000009</v>
      </c>
      <c r="H331" s="1">
        <v>230.98600000000002</v>
      </c>
      <c r="I331" s="1">
        <f t="shared" si="34"/>
        <v>1.8645238732904525</v>
      </c>
      <c r="J331" s="1">
        <f t="shared" si="35"/>
        <v>0.73540955728918633</v>
      </c>
    </row>
    <row r="332" spans="3:10" x14ac:dyDescent="0.35">
      <c r="C332">
        <v>1536</v>
      </c>
      <c r="D332">
        <v>32</v>
      </c>
      <c r="E332">
        <v>187</v>
      </c>
      <c r="G332" s="1">
        <v>46.847999999999999</v>
      </c>
      <c r="H332" s="1">
        <v>116.486</v>
      </c>
      <c r="I332" s="1">
        <f t="shared" si="34"/>
        <v>1.8081489836065574</v>
      </c>
      <c r="J332" s="1">
        <f t="shared" si="35"/>
        <v>0.72719608866301522</v>
      </c>
    </row>
    <row r="333" spans="3:10" x14ac:dyDescent="0.35">
      <c r="C333">
        <v>2560</v>
      </c>
      <c r="D333" s="2">
        <v>32</v>
      </c>
      <c r="E333" s="2">
        <v>1500</v>
      </c>
      <c r="G333" s="1">
        <v>623.35599999999999</v>
      </c>
      <c r="H333" s="1">
        <v>1492.173</v>
      </c>
      <c r="I333" s="1">
        <f t="shared" si="34"/>
        <v>3.0278633718132171</v>
      </c>
      <c r="J333" s="1">
        <f t="shared" si="35"/>
        <v>1.2648914033426419</v>
      </c>
    </row>
    <row r="334" spans="3:10" x14ac:dyDescent="0.35">
      <c r="C334">
        <v>2560</v>
      </c>
      <c r="D334" s="2">
        <v>32</v>
      </c>
      <c r="E334" s="2">
        <v>750</v>
      </c>
      <c r="G334" s="1">
        <v>312.96199999999999</v>
      </c>
      <c r="H334" s="1">
        <v>747.27300000000002</v>
      </c>
      <c r="I334" s="1">
        <f t="shared" si="34"/>
        <v>3.0154408522440428</v>
      </c>
      <c r="J334" s="1">
        <f t="shared" si="35"/>
        <v>1.262883042743415</v>
      </c>
    </row>
    <row r="335" spans="3:10" x14ac:dyDescent="0.35">
      <c r="C335">
        <v>2560</v>
      </c>
      <c r="D335" s="2">
        <v>32</v>
      </c>
      <c r="E335" s="2">
        <v>375</v>
      </c>
      <c r="G335" s="1">
        <v>158.00399999999999</v>
      </c>
      <c r="H335" s="1">
        <v>374.95300000000003</v>
      </c>
      <c r="I335" s="1">
        <f t="shared" si="34"/>
        <v>2.9863750284802921</v>
      </c>
      <c r="J335" s="1">
        <f t="shared" si="35"/>
        <v>1.2584489255986748</v>
      </c>
    </row>
    <row r="336" spans="3:10" x14ac:dyDescent="0.35">
      <c r="C336">
        <v>2560</v>
      </c>
      <c r="D336" s="2">
        <v>32</v>
      </c>
      <c r="E336" s="2">
        <v>187</v>
      </c>
      <c r="G336" s="1">
        <v>80.287999999999997</v>
      </c>
      <c r="H336" s="1">
        <v>188.01900000000001</v>
      </c>
      <c r="I336" s="1">
        <f t="shared" si="34"/>
        <v>2.930705141490634</v>
      </c>
      <c r="J336" s="1">
        <f t="shared" si="35"/>
        <v>1.2514716831809551</v>
      </c>
    </row>
    <row r="337" spans="3:10" x14ac:dyDescent="0.35">
      <c r="C337">
        <v>512</v>
      </c>
      <c r="D337" s="2">
        <v>32</v>
      </c>
      <c r="E337" s="2">
        <v>1</v>
      </c>
      <c r="G337" s="1">
        <v>0.111</v>
      </c>
      <c r="H337" s="1">
        <v>0.20400000000000001</v>
      </c>
      <c r="I337" s="1">
        <f t="shared" si="34"/>
        <v>0.45343827027027028</v>
      </c>
      <c r="J337" s="1">
        <f t="shared" si="35"/>
        <v>0.24672376470588234</v>
      </c>
    </row>
    <row r="338" spans="3:10" x14ac:dyDescent="0.35">
      <c r="C338">
        <v>1024</v>
      </c>
      <c r="D338" s="2">
        <v>32</v>
      </c>
      <c r="E338" s="2">
        <v>1500</v>
      </c>
      <c r="G338" s="1">
        <v>234.685</v>
      </c>
      <c r="H338" s="1">
        <v>611.86099999999999</v>
      </c>
      <c r="I338" s="1">
        <f t="shared" si="34"/>
        <v>1.2867881969448409</v>
      </c>
      <c r="J338" s="1">
        <f t="shared" si="35"/>
        <v>0.49355962873920711</v>
      </c>
    </row>
    <row r="339" spans="3:10" x14ac:dyDescent="0.35">
      <c r="C339">
        <v>1024</v>
      </c>
      <c r="D339" s="2">
        <v>64</v>
      </c>
      <c r="E339" s="2">
        <v>1500</v>
      </c>
      <c r="G339" s="1">
        <v>171.02500000000001</v>
      </c>
      <c r="H339" s="1">
        <v>204.077</v>
      </c>
      <c r="I339" s="1">
        <f t="shared" si="34"/>
        <v>3.5315291682502554</v>
      </c>
      <c r="J339" s="1">
        <f t="shared" si="35"/>
        <v>2.9595680845955199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9"/>
  <sheetViews>
    <sheetView tabSelected="1" zoomScaleNormal="100" workbookViewId="0">
      <selection activeCell="B17" sqref="B17"/>
    </sheetView>
  </sheetViews>
  <sheetFormatPr defaultColWidth="11" defaultRowHeight="15.5" x14ac:dyDescent="0.35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 x14ac:dyDescent="0.35">
      <c r="A1" s="6" t="s">
        <v>61</v>
      </c>
      <c r="B1" s="6" t="s">
        <v>62</v>
      </c>
    </row>
    <row r="3" spans="1:12" x14ac:dyDescent="0.35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t="s">
        <v>6</v>
      </c>
      <c r="J3" t="s">
        <v>7</v>
      </c>
    </row>
    <row r="4" spans="1:12" x14ac:dyDescent="0.35">
      <c r="C4">
        <v>1760</v>
      </c>
      <c r="D4">
        <v>16</v>
      </c>
      <c r="E4">
        <v>1760</v>
      </c>
      <c r="F4" t="s">
        <v>2</v>
      </c>
      <c r="G4" t="s">
        <v>2</v>
      </c>
      <c r="I4" s="1">
        <v>5.5E-2</v>
      </c>
      <c r="J4" s="1">
        <f t="shared" ref="J4:J46" si="0">(2*C4*D4*E4)/(I4/1000)/10^12</f>
        <v>1.8022400000000001</v>
      </c>
      <c r="K4" s="1"/>
      <c r="L4" s="1"/>
    </row>
    <row r="5" spans="1:12" x14ac:dyDescent="0.35">
      <c r="C5">
        <v>1760</v>
      </c>
      <c r="D5">
        <v>32</v>
      </c>
      <c r="E5">
        <v>1760</v>
      </c>
      <c r="F5" t="s">
        <v>2</v>
      </c>
      <c r="G5" t="s">
        <v>2</v>
      </c>
      <c r="I5" s="1">
        <v>0.04</v>
      </c>
      <c r="J5" s="1">
        <f t="shared" si="0"/>
        <v>4.9561599999999997</v>
      </c>
      <c r="K5" s="1"/>
      <c r="L5" s="1"/>
    </row>
    <row r="6" spans="1:12" x14ac:dyDescent="0.35">
      <c r="C6">
        <v>1760</v>
      </c>
      <c r="D6">
        <v>64</v>
      </c>
      <c r="E6">
        <v>1760</v>
      </c>
      <c r="F6" t="s">
        <v>2</v>
      </c>
      <c r="G6" t="s">
        <v>2</v>
      </c>
      <c r="I6" s="1">
        <v>5.7000000000000002E-2</v>
      </c>
      <c r="J6" s="1">
        <f t="shared" si="0"/>
        <v>6.9560140350877191</v>
      </c>
      <c r="K6" s="1"/>
      <c r="L6" s="1"/>
    </row>
    <row r="7" spans="1:12" x14ac:dyDescent="0.35">
      <c r="C7">
        <v>1760</v>
      </c>
      <c r="D7">
        <v>128</v>
      </c>
      <c r="E7">
        <v>1760</v>
      </c>
      <c r="F7" t="s">
        <v>2</v>
      </c>
      <c r="G7" t="s">
        <v>2</v>
      </c>
      <c r="I7" s="1">
        <v>0.108</v>
      </c>
      <c r="J7" s="1">
        <f t="shared" si="0"/>
        <v>7.3424592592592601</v>
      </c>
      <c r="K7" s="1"/>
      <c r="L7" s="1"/>
    </row>
    <row r="8" spans="1:12" x14ac:dyDescent="0.35">
      <c r="C8">
        <v>1760</v>
      </c>
      <c r="D8">
        <v>7000</v>
      </c>
      <c r="E8">
        <v>1760</v>
      </c>
      <c r="F8" t="s">
        <v>2</v>
      </c>
      <c r="G8" t="s">
        <v>2</v>
      </c>
      <c r="I8" s="1">
        <v>5.008</v>
      </c>
      <c r="J8" s="1">
        <f t="shared" si="0"/>
        <v>8.6594249201277957</v>
      </c>
      <c r="K8" s="1"/>
      <c r="L8" s="1"/>
    </row>
    <row r="9" spans="1:12" x14ac:dyDescent="0.35">
      <c r="C9">
        <v>2048</v>
      </c>
      <c r="D9">
        <v>16</v>
      </c>
      <c r="E9">
        <v>2048</v>
      </c>
      <c r="F9" t="s">
        <v>2</v>
      </c>
      <c r="G9" t="s">
        <v>2</v>
      </c>
      <c r="I9" s="1">
        <v>7.1000000000000008E-2</v>
      </c>
      <c r="J9" s="1">
        <f t="shared" si="0"/>
        <v>1.8903905352112675</v>
      </c>
      <c r="K9" s="1"/>
      <c r="L9" s="1"/>
    </row>
    <row r="10" spans="1:12" x14ac:dyDescent="0.35">
      <c r="C10">
        <v>2048</v>
      </c>
      <c r="D10">
        <v>32</v>
      </c>
      <c r="E10">
        <v>2048</v>
      </c>
      <c r="F10" t="s">
        <v>2</v>
      </c>
      <c r="G10" t="s">
        <v>2</v>
      </c>
      <c r="I10" s="1">
        <v>6.5000000000000002E-2</v>
      </c>
      <c r="J10" s="1">
        <f t="shared" si="0"/>
        <v>4.1297762461538454</v>
      </c>
      <c r="K10" s="1"/>
      <c r="L10" s="1"/>
    </row>
    <row r="11" spans="1:12" x14ac:dyDescent="0.35">
      <c r="C11">
        <v>2048</v>
      </c>
      <c r="D11">
        <v>64</v>
      </c>
      <c r="E11">
        <v>2048</v>
      </c>
      <c r="F11" t="s">
        <v>2</v>
      </c>
      <c r="G11" t="s">
        <v>2</v>
      </c>
      <c r="I11" s="1">
        <v>9.0999999999999998E-2</v>
      </c>
      <c r="J11" s="1">
        <f t="shared" si="0"/>
        <v>5.8996803516483514</v>
      </c>
      <c r="K11" s="1"/>
      <c r="L11" s="1"/>
    </row>
    <row r="12" spans="1:12" x14ac:dyDescent="0.35">
      <c r="C12">
        <v>2048</v>
      </c>
      <c r="D12">
        <v>128</v>
      </c>
      <c r="E12">
        <v>2048</v>
      </c>
      <c r="F12" t="s">
        <v>2</v>
      </c>
      <c r="G12" t="s">
        <v>2</v>
      </c>
      <c r="I12" s="1">
        <v>0.15</v>
      </c>
      <c r="J12" s="1">
        <f t="shared" si="0"/>
        <v>7.1582788266666668</v>
      </c>
      <c r="K12" s="1"/>
      <c r="L12" s="1"/>
    </row>
    <row r="13" spans="1:12" x14ac:dyDescent="0.35">
      <c r="C13">
        <v>2048</v>
      </c>
      <c r="D13">
        <v>7000</v>
      </c>
      <c r="E13">
        <v>2048</v>
      </c>
      <c r="F13" t="s">
        <v>2</v>
      </c>
      <c r="G13" t="s">
        <v>2</v>
      </c>
      <c r="I13" s="1">
        <v>6.6210000000000004</v>
      </c>
      <c r="J13" s="1">
        <f t="shared" si="0"/>
        <v>8.8687896088204194</v>
      </c>
      <c r="K13" s="1"/>
      <c r="L13" s="1"/>
    </row>
    <row r="14" spans="1:12" x14ac:dyDescent="0.35">
      <c r="C14">
        <v>2560</v>
      </c>
      <c r="D14">
        <v>16</v>
      </c>
      <c r="E14">
        <v>2560</v>
      </c>
      <c r="F14" t="s">
        <v>2</v>
      </c>
      <c r="G14" t="s">
        <v>2</v>
      </c>
      <c r="I14" s="1">
        <v>9.4E-2</v>
      </c>
      <c r="J14" s="1">
        <f t="shared" si="0"/>
        <v>2.2310127659574466</v>
      </c>
      <c r="K14" s="1"/>
      <c r="L14" s="1"/>
    </row>
    <row r="15" spans="1:12" x14ac:dyDescent="0.35">
      <c r="C15">
        <v>2560</v>
      </c>
      <c r="D15">
        <v>32</v>
      </c>
      <c r="E15">
        <v>2560</v>
      </c>
      <c r="F15" t="s">
        <v>2</v>
      </c>
      <c r="G15" t="s">
        <v>2</v>
      </c>
      <c r="I15" s="1">
        <v>0.08</v>
      </c>
      <c r="J15" s="1">
        <f t="shared" si="0"/>
        <v>5.2428800000000004</v>
      </c>
      <c r="K15" s="1"/>
      <c r="L15" s="1"/>
    </row>
    <row r="16" spans="1:12" x14ac:dyDescent="0.35">
      <c r="C16">
        <v>2560</v>
      </c>
      <c r="D16">
        <v>64</v>
      </c>
      <c r="E16">
        <v>2560</v>
      </c>
      <c r="F16" t="s">
        <v>2</v>
      </c>
      <c r="G16" t="s">
        <v>2</v>
      </c>
      <c r="I16" s="1">
        <v>0.115</v>
      </c>
      <c r="J16" s="1">
        <f t="shared" si="0"/>
        <v>7.2944417391304341</v>
      </c>
      <c r="K16" s="1"/>
      <c r="L16" s="1"/>
    </row>
    <row r="17" spans="3:12" x14ac:dyDescent="0.35">
      <c r="C17">
        <v>2560</v>
      </c>
      <c r="D17">
        <v>128</v>
      </c>
      <c r="E17">
        <v>2560</v>
      </c>
      <c r="F17" t="s">
        <v>2</v>
      </c>
      <c r="G17" t="s">
        <v>2</v>
      </c>
      <c r="I17" s="1">
        <v>0.214</v>
      </c>
      <c r="J17" s="1">
        <f t="shared" si="0"/>
        <v>7.8398205607476639</v>
      </c>
      <c r="K17" s="1"/>
      <c r="L17" s="1"/>
    </row>
    <row r="18" spans="3:12" x14ac:dyDescent="0.35">
      <c r="C18">
        <v>2560</v>
      </c>
      <c r="D18">
        <v>7000</v>
      </c>
      <c r="E18">
        <v>2560</v>
      </c>
      <c r="F18" t="s">
        <v>2</v>
      </c>
      <c r="G18" t="s">
        <v>2</v>
      </c>
      <c r="I18" s="1">
        <v>10.33</v>
      </c>
      <c r="J18" s="1">
        <f t="shared" si="0"/>
        <v>8.8819361084220709</v>
      </c>
      <c r="K18" s="1"/>
      <c r="L18" s="1"/>
    </row>
    <row r="19" spans="3:12" x14ac:dyDescent="0.35">
      <c r="C19">
        <v>4096</v>
      </c>
      <c r="D19">
        <v>16</v>
      </c>
      <c r="E19">
        <v>4096</v>
      </c>
      <c r="F19" t="s">
        <v>2</v>
      </c>
      <c r="G19" t="s">
        <v>2</v>
      </c>
      <c r="I19" s="1">
        <v>0.31</v>
      </c>
      <c r="J19" s="1">
        <f t="shared" si="0"/>
        <v>1.7318416516129034</v>
      </c>
      <c r="K19" s="1"/>
      <c r="L19" s="1"/>
    </row>
    <row r="20" spans="3:12" x14ac:dyDescent="0.35">
      <c r="C20">
        <v>4096</v>
      </c>
      <c r="D20">
        <v>32</v>
      </c>
      <c r="E20">
        <v>4096</v>
      </c>
      <c r="F20" t="s">
        <v>2</v>
      </c>
      <c r="G20" t="s">
        <v>2</v>
      </c>
      <c r="I20" s="1">
        <v>0.17300000000000001</v>
      </c>
      <c r="J20" s="1">
        <f t="shared" si="0"/>
        <v>6.2066001387283229</v>
      </c>
      <c r="K20" s="1"/>
      <c r="L20" s="1"/>
    </row>
    <row r="21" spans="3:12" x14ac:dyDescent="0.35">
      <c r="C21">
        <v>4096</v>
      </c>
      <c r="D21">
        <v>64</v>
      </c>
      <c r="E21">
        <v>4096</v>
      </c>
      <c r="F21" t="s">
        <v>2</v>
      </c>
      <c r="G21" t="s">
        <v>2</v>
      </c>
      <c r="I21" s="1">
        <v>0.33300000000000002</v>
      </c>
      <c r="J21" s="1">
        <f t="shared" si="0"/>
        <v>6.4488998438438436</v>
      </c>
      <c r="K21" s="1"/>
      <c r="L21" s="1"/>
    </row>
    <row r="22" spans="3:12" x14ac:dyDescent="0.35">
      <c r="C22">
        <v>4096</v>
      </c>
      <c r="D22">
        <v>128</v>
      </c>
      <c r="E22">
        <v>4096</v>
      </c>
      <c r="F22" t="s">
        <v>2</v>
      </c>
      <c r="G22" t="s">
        <v>2</v>
      </c>
      <c r="I22" s="1">
        <v>0.54600000000000004</v>
      </c>
      <c r="J22" s="1">
        <f t="shared" si="0"/>
        <v>7.8662404688644676</v>
      </c>
      <c r="K22" s="1"/>
      <c r="L22" s="1"/>
    </row>
    <row r="23" spans="3:12" x14ac:dyDescent="0.35">
      <c r="C23">
        <v>4096</v>
      </c>
      <c r="D23">
        <v>7000</v>
      </c>
      <c r="E23">
        <v>4096</v>
      </c>
      <c r="F23" t="s">
        <v>2</v>
      </c>
      <c r="G23" t="s">
        <v>2</v>
      </c>
      <c r="I23" s="1">
        <v>26.327999999999999</v>
      </c>
      <c r="J23" s="1">
        <f t="shared" si="0"/>
        <v>8.9213394105135215</v>
      </c>
      <c r="K23" s="1"/>
      <c r="L23" s="1"/>
    </row>
    <row r="24" spans="3:12" x14ac:dyDescent="0.35">
      <c r="C24">
        <v>1760</v>
      </c>
      <c r="D24">
        <v>16</v>
      </c>
      <c r="E24">
        <v>1760</v>
      </c>
      <c r="F24" t="s">
        <v>8</v>
      </c>
      <c r="G24" t="s">
        <v>2</v>
      </c>
      <c r="I24" s="1">
        <v>7.6999999999999999E-2</v>
      </c>
      <c r="J24" s="1">
        <f t="shared" si="0"/>
        <v>1.2873142857142856</v>
      </c>
      <c r="K24" s="1"/>
      <c r="L24" s="1"/>
    </row>
    <row r="25" spans="3:12" x14ac:dyDescent="0.35">
      <c r="C25">
        <v>1760</v>
      </c>
      <c r="D25">
        <v>32</v>
      </c>
      <c r="E25">
        <v>1760</v>
      </c>
      <c r="F25" t="s">
        <v>8</v>
      </c>
      <c r="G25" t="s">
        <v>2</v>
      </c>
      <c r="I25" s="1">
        <v>3.9E-2</v>
      </c>
      <c r="J25" s="1">
        <f t="shared" si="0"/>
        <v>5.0832410256410254</v>
      </c>
      <c r="K25" s="1"/>
      <c r="L25" s="1"/>
    </row>
    <row r="26" spans="3:12" x14ac:dyDescent="0.35">
      <c r="C26">
        <v>1760</v>
      </c>
      <c r="D26">
        <v>64</v>
      </c>
      <c r="E26">
        <v>1760</v>
      </c>
      <c r="F26" t="s">
        <v>8</v>
      </c>
      <c r="G26" t="s">
        <v>2</v>
      </c>
      <c r="I26" s="1">
        <v>5.8000000000000003E-2</v>
      </c>
      <c r="J26" s="1">
        <f t="shared" si="0"/>
        <v>6.8360827586206891</v>
      </c>
      <c r="K26" s="1"/>
      <c r="L26" s="1"/>
    </row>
    <row r="27" spans="3:12" x14ac:dyDescent="0.35">
      <c r="C27">
        <v>1760</v>
      </c>
      <c r="D27">
        <v>128</v>
      </c>
      <c r="E27">
        <v>1760</v>
      </c>
      <c r="F27" t="s">
        <v>8</v>
      </c>
      <c r="G27" t="s">
        <v>2</v>
      </c>
      <c r="I27" s="1">
        <v>0.108</v>
      </c>
      <c r="J27" s="1">
        <f t="shared" si="0"/>
        <v>7.3424592592592601</v>
      </c>
      <c r="K27" s="1"/>
      <c r="L27" s="1"/>
    </row>
    <row r="28" spans="3:12" x14ac:dyDescent="0.35">
      <c r="C28">
        <v>1760</v>
      </c>
      <c r="D28">
        <v>7000</v>
      </c>
      <c r="E28">
        <v>1760</v>
      </c>
      <c r="F28" t="s">
        <v>8</v>
      </c>
      <c r="G28" t="s">
        <v>2</v>
      </c>
      <c r="I28" s="1">
        <v>5.0579999999999998</v>
      </c>
      <c r="J28" s="1">
        <f t="shared" si="0"/>
        <v>8.5738236457097674</v>
      </c>
      <c r="K28" s="1"/>
      <c r="L28" s="1"/>
    </row>
    <row r="29" spans="3:12" x14ac:dyDescent="0.35">
      <c r="C29">
        <v>2048</v>
      </c>
      <c r="D29">
        <v>16</v>
      </c>
      <c r="E29">
        <v>2048</v>
      </c>
      <c r="F29" t="s">
        <v>8</v>
      </c>
      <c r="G29" t="s">
        <v>2</v>
      </c>
      <c r="I29" s="1">
        <v>0.107</v>
      </c>
      <c r="J29" s="1">
        <f t="shared" si="0"/>
        <v>1.2543712897196262</v>
      </c>
      <c r="K29" s="1"/>
      <c r="L29" s="1"/>
    </row>
    <row r="30" spans="3:12" x14ac:dyDescent="0.35">
      <c r="C30">
        <v>2048</v>
      </c>
      <c r="D30">
        <v>32</v>
      </c>
      <c r="E30">
        <v>2048</v>
      </c>
      <c r="F30" t="s">
        <v>8</v>
      </c>
      <c r="G30" t="s">
        <v>2</v>
      </c>
      <c r="I30" s="1">
        <v>6.6000000000000003E-2</v>
      </c>
      <c r="J30" s="1">
        <f t="shared" si="0"/>
        <v>4.0672038787878781</v>
      </c>
      <c r="K30" s="1"/>
      <c r="L30" s="1"/>
    </row>
    <row r="31" spans="3:12" x14ac:dyDescent="0.35">
      <c r="C31">
        <v>2048</v>
      </c>
      <c r="D31">
        <v>64</v>
      </c>
      <c r="E31">
        <v>2048</v>
      </c>
      <c r="F31" t="s">
        <v>8</v>
      </c>
      <c r="G31" t="s">
        <v>2</v>
      </c>
      <c r="I31" s="1">
        <v>9.0999999999999998E-2</v>
      </c>
      <c r="J31" s="1">
        <f t="shared" si="0"/>
        <v>5.8996803516483514</v>
      </c>
      <c r="K31" s="1"/>
      <c r="L31" s="1"/>
    </row>
    <row r="32" spans="3:12" x14ac:dyDescent="0.35">
      <c r="C32">
        <v>2048</v>
      </c>
      <c r="D32">
        <v>128</v>
      </c>
      <c r="E32">
        <v>2048</v>
      </c>
      <c r="F32" t="s">
        <v>8</v>
      </c>
      <c r="G32" t="s">
        <v>2</v>
      </c>
      <c r="I32" s="1">
        <v>0.15</v>
      </c>
      <c r="J32" s="1">
        <f t="shared" si="0"/>
        <v>7.1582788266666668</v>
      </c>
      <c r="K32" s="1"/>
      <c r="L32" s="1"/>
    </row>
    <row r="33" spans="3:12" x14ac:dyDescent="0.35">
      <c r="C33">
        <v>2048</v>
      </c>
      <c r="D33">
        <v>7000</v>
      </c>
      <c r="E33">
        <v>2048</v>
      </c>
      <c r="F33" t="s">
        <v>8</v>
      </c>
      <c r="G33" t="s">
        <v>2</v>
      </c>
      <c r="I33" s="1">
        <v>6.7090000000000005</v>
      </c>
      <c r="J33" s="1">
        <f t="shared" si="0"/>
        <v>8.7524602772395284</v>
      </c>
      <c r="K33" s="1"/>
      <c r="L33" s="1"/>
    </row>
    <row r="34" spans="3:12" x14ac:dyDescent="0.35">
      <c r="C34">
        <v>2560</v>
      </c>
      <c r="D34">
        <v>16</v>
      </c>
      <c r="E34">
        <v>2560</v>
      </c>
      <c r="F34" t="s">
        <v>8</v>
      </c>
      <c r="G34" t="s">
        <v>2</v>
      </c>
      <c r="I34" s="1">
        <v>0.15</v>
      </c>
      <c r="J34" s="1">
        <f t="shared" si="0"/>
        <v>1.3981013333333334</v>
      </c>
      <c r="K34" s="1"/>
      <c r="L34" s="1"/>
    </row>
    <row r="35" spans="3:12" x14ac:dyDescent="0.35">
      <c r="C35">
        <v>2560</v>
      </c>
      <c r="D35">
        <v>32</v>
      </c>
      <c r="E35">
        <v>2560</v>
      </c>
      <c r="F35" t="s">
        <v>8</v>
      </c>
      <c r="G35" t="s">
        <v>2</v>
      </c>
      <c r="I35" s="1">
        <v>8.1000000000000003E-2</v>
      </c>
      <c r="J35" s="1">
        <f t="shared" si="0"/>
        <v>5.1781530864197531</v>
      </c>
      <c r="K35" s="1"/>
      <c r="L35" s="1"/>
    </row>
    <row r="36" spans="3:12" x14ac:dyDescent="0.35">
      <c r="C36">
        <v>2560</v>
      </c>
      <c r="D36">
        <v>64</v>
      </c>
      <c r="E36">
        <v>2560</v>
      </c>
      <c r="F36" t="s">
        <v>8</v>
      </c>
      <c r="G36" t="s">
        <v>2</v>
      </c>
      <c r="I36" s="1">
        <v>0.11600000000000001</v>
      </c>
      <c r="J36" s="1">
        <f t="shared" si="0"/>
        <v>7.2315586206896549</v>
      </c>
      <c r="K36" s="1"/>
      <c r="L36" s="1"/>
    </row>
    <row r="37" spans="3:12" x14ac:dyDescent="0.35">
      <c r="C37">
        <v>2560</v>
      </c>
      <c r="D37">
        <v>128</v>
      </c>
      <c r="E37">
        <v>2560</v>
      </c>
      <c r="F37" t="s">
        <v>8</v>
      </c>
      <c r="G37" t="s">
        <v>2</v>
      </c>
      <c r="I37" s="1">
        <v>0.223</v>
      </c>
      <c r="J37" s="1">
        <f t="shared" si="0"/>
        <v>7.5234152466367714</v>
      </c>
      <c r="K37" s="1"/>
      <c r="L37" s="1"/>
    </row>
    <row r="38" spans="3:12" x14ac:dyDescent="0.35">
      <c r="C38">
        <v>2560</v>
      </c>
      <c r="D38">
        <v>7000</v>
      </c>
      <c r="E38">
        <v>2560</v>
      </c>
      <c r="F38" t="s">
        <v>8</v>
      </c>
      <c r="G38" t="s">
        <v>2</v>
      </c>
      <c r="I38" s="1">
        <v>10.446</v>
      </c>
      <c r="J38" s="1">
        <f t="shared" si="0"/>
        <v>8.7833046142063953</v>
      </c>
      <c r="K38" s="1"/>
      <c r="L38" s="1"/>
    </row>
    <row r="39" spans="3:12" x14ac:dyDescent="0.35">
      <c r="C39">
        <v>4096</v>
      </c>
      <c r="D39">
        <v>16</v>
      </c>
      <c r="E39">
        <v>4096</v>
      </c>
      <c r="F39" t="s">
        <v>8</v>
      </c>
      <c r="G39" t="s">
        <v>2</v>
      </c>
      <c r="I39" s="1">
        <v>0.35299999999999998</v>
      </c>
      <c r="J39" s="1">
        <f t="shared" si="0"/>
        <v>1.5208807705382439</v>
      </c>
      <c r="K39" s="1"/>
      <c r="L39" s="1"/>
    </row>
    <row r="40" spans="3:12" x14ac:dyDescent="0.35">
      <c r="C40">
        <v>4096</v>
      </c>
      <c r="D40">
        <v>32</v>
      </c>
      <c r="E40">
        <v>4096</v>
      </c>
      <c r="F40" t="s">
        <v>8</v>
      </c>
      <c r="G40" t="s">
        <v>2</v>
      </c>
      <c r="I40" s="1">
        <v>0.17400000000000002</v>
      </c>
      <c r="J40" s="1">
        <f t="shared" si="0"/>
        <v>6.1709300229885047</v>
      </c>
      <c r="K40" s="1"/>
      <c r="L40" s="1"/>
    </row>
    <row r="41" spans="3:12" x14ac:dyDescent="0.35">
      <c r="C41">
        <v>4096</v>
      </c>
      <c r="D41">
        <v>64</v>
      </c>
      <c r="E41">
        <v>4096</v>
      </c>
      <c r="F41" t="s">
        <v>8</v>
      </c>
      <c r="G41" t="s">
        <v>2</v>
      </c>
      <c r="I41" s="1">
        <v>0.28800000000000003</v>
      </c>
      <c r="J41" s="1">
        <f t="shared" si="0"/>
        <v>7.4565404444444443</v>
      </c>
      <c r="K41" s="1"/>
      <c r="L41" s="1"/>
    </row>
    <row r="42" spans="3:12" x14ac:dyDescent="0.35">
      <c r="C42">
        <v>4096</v>
      </c>
      <c r="D42">
        <v>128</v>
      </c>
      <c r="E42">
        <v>4096</v>
      </c>
      <c r="F42" t="s">
        <v>8</v>
      </c>
      <c r="G42" t="s">
        <v>2</v>
      </c>
      <c r="I42" s="1">
        <v>0.59699999999999998</v>
      </c>
      <c r="J42" s="1">
        <f t="shared" si="0"/>
        <v>7.1942500770519269</v>
      </c>
      <c r="K42" s="1"/>
      <c r="L42" s="1"/>
    </row>
    <row r="43" spans="3:12" x14ac:dyDescent="0.35">
      <c r="C43">
        <v>4096</v>
      </c>
      <c r="D43">
        <v>7000</v>
      </c>
      <c r="E43">
        <v>4096</v>
      </c>
      <c r="F43" t="s">
        <v>8</v>
      </c>
      <c r="G43" t="s">
        <v>2</v>
      </c>
      <c r="I43" s="1">
        <v>26.655999999999999</v>
      </c>
      <c r="J43" s="1">
        <f t="shared" si="0"/>
        <v>8.8115630252100843</v>
      </c>
      <c r="K43" s="1"/>
      <c r="L43" s="1"/>
    </row>
    <row r="44" spans="3:12" x14ac:dyDescent="0.35">
      <c r="C44">
        <v>1760</v>
      </c>
      <c r="D44">
        <v>7133</v>
      </c>
      <c r="E44">
        <v>1760</v>
      </c>
      <c r="F44" t="s">
        <v>2</v>
      </c>
      <c r="G44" t="s">
        <v>8</v>
      </c>
      <c r="H44" t="s">
        <v>9</v>
      </c>
      <c r="I44" s="1">
        <v>5.0120000000000005</v>
      </c>
      <c r="J44" s="1">
        <f>(2*C44*D44*E44)/(I44/1000)/10^12</f>
        <v>8.8169117318435735</v>
      </c>
      <c r="K44" s="1"/>
      <c r="L44" s="1"/>
    </row>
    <row r="45" spans="3:12" x14ac:dyDescent="0.35">
      <c r="C45">
        <v>2048</v>
      </c>
      <c r="D45">
        <v>7133</v>
      </c>
      <c r="E45">
        <v>2048</v>
      </c>
      <c r="F45" t="s">
        <v>2</v>
      </c>
      <c r="G45" t="s">
        <v>8</v>
      </c>
      <c r="I45" s="1">
        <v>6.62</v>
      </c>
      <c r="J45" s="1">
        <f t="shared" si="0"/>
        <v>9.0386617619335343</v>
      </c>
      <c r="K45" s="1"/>
      <c r="L45" s="1"/>
    </row>
    <row r="46" spans="3:12" x14ac:dyDescent="0.35">
      <c r="C46">
        <v>2560</v>
      </c>
      <c r="D46">
        <v>7133</v>
      </c>
      <c r="E46">
        <v>2560</v>
      </c>
      <c r="F46" t="s">
        <v>2</v>
      </c>
      <c r="G46" t="s">
        <v>8</v>
      </c>
      <c r="I46" s="1">
        <v>10.321</v>
      </c>
      <c r="J46" s="1">
        <f t="shared" si="0"/>
        <v>9.0585851758550522</v>
      </c>
      <c r="K46" s="1"/>
      <c r="L46" s="1"/>
    </row>
    <row r="47" spans="3:12" x14ac:dyDescent="0.35">
      <c r="C47" s="2">
        <v>4096</v>
      </c>
      <c r="D47" s="2">
        <v>7133</v>
      </c>
      <c r="E47" s="2">
        <v>4096</v>
      </c>
      <c r="F47" s="2" t="s">
        <v>2</v>
      </c>
      <c r="G47" s="2" t="s">
        <v>8</v>
      </c>
      <c r="I47" s="1">
        <v>26.318999999999999</v>
      </c>
      <c r="J47" s="1">
        <f>(2*C47*D47*E47)/(I47/1000)/10^12</f>
        <v>9.0939535489950227</v>
      </c>
      <c r="K47" s="1"/>
      <c r="L47" s="1"/>
    </row>
    <row r="48" spans="3:12" x14ac:dyDescent="0.35">
      <c r="I48" s="1">
        <v>19.565999999999999</v>
      </c>
      <c r="J48" s="1"/>
      <c r="K48" s="1"/>
      <c r="L48" s="1"/>
    </row>
    <row r="49" spans="3:12" x14ac:dyDescent="0.35">
      <c r="I49" s="1">
        <v>0.26300000000000001</v>
      </c>
      <c r="J49" s="1"/>
      <c r="K49" s="1"/>
      <c r="L49" s="1"/>
    </row>
    <row r="50" spans="3:12" x14ac:dyDescent="0.35">
      <c r="C50">
        <v>5124</v>
      </c>
      <c r="D50">
        <v>9124</v>
      </c>
      <c r="E50">
        <v>1760</v>
      </c>
      <c r="F50" t="s">
        <v>2</v>
      </c>
      <c r="G50" t="s">
        <v>2</v>
      </c>
      <c r="I50">
        <v>22.43</v>
      </c>
      <c r="J50" s="1">
        <f>(2*C50*D50*E50)/(I50/1000)/10^12</f>
        <v>7.3368187035220691</v>
      </c>
      <c r="K50" s="1"/>
      <c r="L50" s="1"/>
    </row>
    <row r="51" spans="3:12" x14ac:dyDescent="0.35">
      <c r="C51">
        <v>35</v>
      </c>
      <c r="D51">
        <v>8457</v>
      </c>
      <c r="E51">
        <v>1760</v>
      </c>
      <c r="F51" t="s">
        <v>2</v>
      </c>
      <c r="G51" t="s">
        <v>2</v>
      </c>
      <c r="I51">
        <v>0.29899999999999999</v>
      </c>
      <c r="J51" s="1">
        <f t="shared" ref="J51:J64" si="1">(2*C51*D51*E51)/(I51/1000)/10^12</f>
        <v>3.4846234113712371</v>
      </c>
      <c r="K51" s="1"/>
      <c r="L51" s="1"/>
    </row>
    <row r="52" spans="3:12" x14ac:dyDescent="0.35">
      <c r="C52">
        <v>5124</v>
      </c>
      <c r="D52">
        <v>9124</v>
      </c>
      <c r="E52">
        <v>2048</v>
      </c>
      <c r="F52" t="s">
        <v>2</v>
      </c>
      <c r="G52" t="s">
        <v>2</v>
      </c>
      <c r="I52">
        <v>28.355</v>
      </c>
      <c r="J52" s="1">
        <f t="shared" si="1"/>
        <v>6.7534345299241751</v>
      </c>
      <c r="K52" s="1"/>
      <c r="L52" s="1"/>
    </row>
    <row r="53" spans="3:12" x14ac:dyDescent="0.35">
      <c r="C53">
        <v>35</v>
      </c>
      <c r="D53">
        <v>8457</v>
      </c>
      <c r="E53">
        <v>2048</v>
      </c>
      <c r="F53" t="s">
        <v>2</v>
      </c>
      <c r="G53" t="s">
        <v>2</v>
      </c>
      <c r="I53">
        <v>0.37</v>
      </c>
      <c r="J53" s="1">
        <f t="shared" si="1"/>
        <v>3.2767446486486489</v>
      </c>
      <c r="K53" s="1"/>
      <c r="L53" s="1"/>
    </row>
    <row r="54" spans="3:12" x14ac:dyDescent="0.35">
      <c r="C54">
        <v>5124</v>
      </c>
      <c r="D54">
        <v>9124</v>
      </c>
      <c r="E54">
        <v>2560</v>
      </c>
      <c r="F54" t="s">
        <v>2</v>
      </c>
      <c r="G54" t="s">
        <v>2</v>
      </c>
      <c r="I54">
        <v>45.404000000000003</v>
      </c>
      <c r="J54" s="1">
        <f t="shared" si="1"/>
        <v>5.2719373870143595</v>
      </c>
      <c r="K54" s="1"/>
      <c r="L54" s="1"/>
    </row>
    <row r="55" spans="3:12" x14ac:dyDescent="0.35">
      <c r="C55">
        <v>35</v>
      </c>
      <c r="D55">
        <v>8457</v>
      </c>
      <c r="E55">
        <v>2560</v>
      </c>
      <c r="F55" t="s">
        <v>2</v>
      </c>
      <c r="G55" t="s">
        <v>2</v>
      </c>
      <c r="I55">
        <v>0.57400000000000007</v>
      </c>
      <c r="J55" s="1">
        <f t="shared" si="1"/>
        <v>2.6402341463414629</v>
      </c>
      <c r="K55" s="1"/>
      <c r="L55" s="1"/>
    </row>
    <row r="56" spans="3:12" x14ac:dyDescent="0.35">
      <c r="C56">
        <v>5124</v>
      </c>
      <c r="D56">
        <v>9124</v>
      </c>
      <c r="E56">
        <v>4096</v>
      </c>
      <c r="F56" t="s">
        <v>2</v>
      </c>
      <c r="G56" t="s">
        <v>2</v>
      </c>
      <c r="I56">
        <v>19.805</v>
      </c>
      <c r="J56" s="1">
        <f t="shared" si="1"/>
        <v>19.337908214693257</v>
      </c>
      <c r="K56" s="1"/>
      <c r="L56" s="1"/>
    </row>
    <row r="57" spans="3:12" x14ac:dyDescent="0.35">
      <c r="C57">
        <v>35</v>
      </c>
      <c r="D57">
        <v>8457</v>
      </c>
      <c r="E57">
        <v>4096</v>
      </c>
      <c r="F57" t="s">
        <v>2</v>
      </c>
      <c r="G57" t="s">
        <v>2</v>
      </c>
      <c r="I57">
        <v>0.252</v>
      </c>
      <c r="J57" s="1">
        <f t="shared" si="1"/>
        <v>9.622186666666666</v>
      </c>
      <c r="K57" s="1"/>
      <c r="L57" s="1"/>
    </row>
    <row r="58" spans="3:12" x14ac:dyDescent="0.35">
      <c r="C58">
        <v>5124</v>
      </c>
      <c r="D58">
        <v>9124</v>
      </c>
      <c r="E58">
        <v>1760</v>
      </c>
      <c r="F58" t="s">
        <v>8</v>
      </c>
      <c r="G58" t="s">
        <v>2</v>
      </c>
      <c r="I58" s="1">
        <v>22.623999999999999</v>
      </c>
      <c r="J58" s="1">
        <f t="shared" si="1"/>
        <v>7.2739057425742581</v>
      </c>
      <c r="K58" s="1"/>
      <c r="L58" s="1"/>
    </row>
    <row r="59" spans="3:12" x14ac:dyDescent="0.35">
      <c r="C59">
        <v>35</v>
      </c>
      <c r="D59">
        <v>8457</v>
      </c>
      <c r="E59">
        <v>1760</v>
      </c>
      <c r="F59" t="s">
        <v>8</v>
      </c>
      <c r="G59" t="s">
        <v>2</v>
      </c>
      <c r="I59" s="1">
        <v>0.29399999999999998</v>
      </c>
      <c r="J59" s="1">
        <f t="shared" si="1"/>
        <v>3.5438857142857145</v>
      </c>
      <c r="K59" s="1"/>
      <c r="L59" s="1"/>
    </row>
    <row r="60" spans="3:12" x14ac:dyDescent="0.35">
      <c r="C60">
        <v>5124</v>
      </c>
      <c r="D60">
        <v>9124</v>
      </c>
      <c r="E60">
        <v>2048</v>
      </c>
      <c r="F60" t="s">
        <v>8</v>
      </c>
      <c r="G60" t="s">
        <v>2</v>
      </c>
      <c r="I60" s="1">
        <v>28.731999999999999</v>
      </c>
      <c r="J60" s="1">
        <f t="shared" si="1"/>
        <v>6.6648209695113456</v>
      </c>
      <c r="K60" s="1"/>
      <c r="L60" s="1"/>
    </row>
    <row r="61" spans="3:12" x14ac:dyDescent="0.35">
      <c r="C61">
        <v>35</v>
      </c>
      <c r="D61">
        <v>8457</v>
      </c>
      <c r="E61">
        <v>2048</v>
      </c>
      <c r="F61" t="s">
        <v>8</v>
      </c>
      <c r="G61" t="s">
        <v>2</v>
      </c>
      <c r="I61" s="1">
        <v>0.36699999999999999</v>
      </c>
      <c r="J61" s="1">
        <f t="shared" si="1"/>
        <v>3.3035300272479566</v>
      </c>
      <c r="K61" s="1"/>
      <c r="L61" s="1"/>
    </row>
    <row r="62" spans="3:12" x14ac:dyDescent="0.35">
      <c r="C62">
        <v>5124</v>
      </c>
      <c r="D62">
        <v>9124</v>
      </c>
      <c r="E62">
        <v>2560</v>
      </c>
      <c r="F62" t="s">
        <v>8</v>
      </c>
      <c r="G62" t="s">
        <v>2</v>
      </c>
      <c r="I62" s="1">
        <v>45.791000000000004</v>
      </c>
      <c r="J62" s="1">
        <f t="shared" si="1"/>
        <v>5.2273819117293785</v>
      </c>
      <c r="K62" s="1"/>
      <c r="L62" s="1"/>
    </row>
    <row r="63" spans="3:12" x14ac:dyDescent="0.35">
      <c r="C63">
        <v>35</v>
      </c>
      <c r="D63">
        <v>8457</v>
      </c>
      <c r="E63">
        <v>2560</v>
      </c>
      <c r="F63" t="s">
        <v>8</v>
      </c>
      <c r="G63" t="s">
        <v>2</v>
      </c>
      <c r="I63" s="1">
        <v>0.60899999999999999</v>
      </c>
      <c r="J63" s="1">
        <f t="shared" si="1"/>
        <v>2.488496551724138</v>
      </c>
      <c r="K63" s="1"/>
      <c r="L63" s="1"/>
    </row>
    <row r="64" spans="3:12" x14ac:dyDescent="0.35">
      <c r="C64">
        <v>5124</v>
      </c>
      <c r="D64">
        <v>9124</v>
      </c>
      <c r="E64">
        <v>4096</v>
      </c>
      <c r="F64" t="s">
        <v>8</v>
      </c>
      <c r="G64" t="s">
        <v>2</v>
      </c>
      <c r="I64" s="1">
        <v>0.39900000000000002</v>
      </c>
      <c r="J64" s="1">
        <f t="shared" si="1"/>
        <v>959.86785010526307</v>
      </c>
      <c r="K64" s="1"/>
      <c r="L64" s="1"/>
    </row>
    <row r="65" spans="3:12" x14ac:dyDescent="0.35">
      <c r="C65">
        <v>35</v>
      </c>
      <c r="D65">
        <v>8457</v>
      </c>
      <c r="E65">
        <v>4096</v>
      </c>
      <c r="F65" t="s">
        <v>8</v>
      </c>
      <c r="G65" t="s">
        <v>2</v>
      </c>
      <c r="I65" s="1">
        <v>0.214</v>
      </c>
      <c r="J65" s="1">
        <f>(2*C65*D65*E65)/(I65/1000)/10^12</f>
        <v>11.330799252336449</v>
      </c>
      <c r="K65" s="1"/>
      <c r="L65" s="1"/>
    </row>
    <row r="66" spans="3:12" x14ac:dyDescent="0.35">
      <c r="I66" s="1">
        <v>0.34500000000000003</v>
      </c>
      <c r="J66" s="1"/>
      <c r="K66" s="1"/>
      <c r="L66" s="1"/>
    </row>
    <row r="67" spans="3:12" x14ac:dyDescent="0.35">
      <c r="C67">
        <v>7680</v>
      </c>
      <c r="D67">
        <v>16</v>
      </c>
      <c r="E67">
        <v>2560</v>
      </c>
      <c r="F67" t="s">
        <v>2</v>
      </c>
      <c r="G67" t="s">
        <v>2</v>
      </c>
      <c r="I67" s="1">
        <v>0.61399999999999999</v>
      </c>
      <c r="J67" s="1">
        <f>(2*C67*D67*E67)/(I67/1000)/10^12</f>
        <v>1.0246671009771988</v>
      </c>
      <c r="K67" s="1"/>
      <c r="L67" s="1"/>
    </row>
    <row r="68" spans="3:12" x14ac:dyDescent="0.35">
      <c r="C68">
        <v>7680</v>
      </c>
      <c r="D68">
        <v>32</v>
      </c>
      <c r="E68">
        <v>2560</v>
      </c>
      <c r="F68" t="s">
        <v>2</v>
      </c>
      <c r="G68" t="s">
        <v>2</v>
      </c>
      <c r="I68" s="1">
        <v>0.433</v>
      </c>
      <c r="J68" s="1">
        <f t="shared" ref="J68:J82" si="2">(2*C68*D68*E68)/(I68/1000)/10^12</f>
        <v>2.9059842956120092</v>
      </c>
      <c r="K68" s="1"/>
      <c r="L68" s="1"/>
    </row>
    <row r="69" spans="3:12" x14ac:dyDescent="0.35">
      <c r="C69">
        <v>7680</v>
      </c>
      <c r="D69">
        <v>64</v>
      </c>
      <c r="E69">
        <v>2560</v>
      </c>
      <c r="F69" t="s">
        <v>2</v>
      </c>
      <c r="G69" t="s">
        <v>2</v>
      </c>
      <c r="I69">
        <v>0.19</v>
      </c>
      <c r="J69" s="1">
        <f t="shared" si="2"/>
        <v>13.245170526315789</v>
      </c>
      <c r="K69" s="1"/>
      <c r="L69" s="1"/>
    </row>
    <row r="70" spans="3:12" x14ac:dyDescent="0.35">
      <c r="C70">
        <v>7680</v>
      </c>
      <c r="D70">
        <v>128</v>
      </c>
      <c r="E70">
        <v>2560</v>
      </c>
      <c r="F70" t="s">
        <v>2</v>
      </c>
      <c r="G70" t="s">
        <v>2</v>
      </c>
      <c r="I70" s="1">
        <v>0.33</v>
      </c>
      <c r="J70" s="1">
        <f t="shared" si="2"/>
        <v>15.252014545454545</v>
      </c>
      <c r="K70" s="1"/>
      <c r="L70" s="1"/>
    </row>
    <row r="71" spans="3:12" x14ac:dyDescent="0.35">
      <c r="C71">
        <v>7680</v>
      </c>
      <c r="D71">
        <v>16</v>
      </c>
      <c r="E71">
        <v>2560</v>
      </c>
      <c r="F71" t="s">
        <v>8</v>
      </c>
      <c r="G71" t="s">
        <v>2</v>
      </c>
      <c r="I71" s="1">
        <v>0.64300000000000002</v>
      </c>
      <c r="J71" s="1">
        <f t="shared" si="2"/>
        <v>0.978453499222395</v>
      </c>
      <c r="K71" s="1"/>
      <c r="L71" s="1"/>
    </row>
    <row r="72" spans="3:12" x14ac:dyDescent="0.35">
      <c r="C72">
        <v>7680</v>
      </c>
      <c r="D72">
        <v>32</v>
      </c>
      <c r="E72">
        <v>2560</v>
      </c>
      <c r="F72" t="s">
        <v>8</v>
      </c>
      <c r="G72" t="s">
        <v>2</v>
      </c>
      <c r="I72">
        <v>5.1000000000000004E-2</v>
      </c>
      <c r="J72" s="1">
        <f t="shared" si="2"/>
        <v>24.67237647058823</v>
      </c>
      <c r="K72" s="1"/>
      <c r="L72" s="1"/>
    </row>
    <row r="73" spans="3:12" x14ac:dyDescent="0.35">
      <c r="C73">
        <v>7680</v>
      </c>
      <c r="D73">
        <v>64</v>
      </c>
      <c r="E73">
        <v>2560</v>
      </c>
      <c r="F73" t="s">
        <v>8</v>
      </c>
      <c r="G73" t="s">
        <v>2</v>
      </c>
      <c r="I73" s="1">
        <v>3.6000000000000004E-2</v>
      </c>
      <c r="J73" s="1">
        <f t="shared" si="2"/>
        <v>69.90506666666667</v>
      </c>
      <c r="K73" s="1"/>
      <c r="L73" s="1"/>
    </row>
    <row r="74" spans="3:12" x14ac:dyDescent="0.35">
      <c r="C74">
        <v>7680</v>
      </c>
      <c r="D74">
        <v>128</v>
      </c>
      <c r="E74">
        <v>2560</v>
      </c>
      <c r="F74" t="s">
        <v>8</v>
      </c>
      <c r="G74" t="s">
        <v>2</v>
      </c>
      <c r="I74" s="1">
        <v>6.4000000000000001E-2</v>
      </c>
      <c r="J74" s="1">
        <f t="shared" si="2"/>
        <v>78.643199999999993</v>
      </c>
      <c r="K74" s="1"/>
      <c r="L74" s="1"/>
    </row>
    <row r="75" spans="3:12" x14ac:dyDescent="0.35">
      <c r="C75">
        <f>3*1024</f>
        <v>3072</v>
      </c>
      <c r="D75">
        <v>16</v>
      </c>
      <c r="E75">
        <v>1024</v>
      </c>
      <c r="F75" t="s">
        <v>2</v>
      </c>
      <c r="G75" t="s">
        <v>2</v>
      </c>
      <c r="I75">
        <v>0.114</v>
      </c>
      <c r="J75" s="1">
        <f t="shared" si="2"/>
        <v>0.88301136842105266</v>
      </c>
      <c r="K75" s="1"/>
      <c r="L75" s="1"/>
    </row>
    <row r="76" spans="3:12" x14ac:dyDescent="0.35">
      <c r="C76">
        <f t="shared" ref="C76:C82" si="3">3*1024</f>
        <v>3072</v>
      </c>
      <c r="D76">
        <v>32</v>
      </c>
      <c r="E76">
        <v>1024</v>
      </c>
      <c r="F76" t="s">
        <v>2</v>
      </c>
      <c r="G76" t="s">
        <v>2</v>
      </c>
      <c r="I76" s="1">
        <v>9.8000000000000004E-2</v>
      </c>
      <c r="J76" s="1">
        <f t="shared" si="2"/>
        <v>2.0543529795918363</v>
      </c>
      <c r="K76" s="1"/>
      <c r="L76" s="1"/>
    </row>
    <row r="77" spans="3:12" x14ac:dyDescent="0.35">
      <c r="C77">
        <f t="shared" si="3"/>
        <v>3072</v>
      </c>
      <c r="D77">
        <v>64</v>
      </c>
      <c r="E77">
        <v>1024</v>
      </c>
      <c r="F77" t="s">
        <v>2</v>
      </c>
      <c r="G77" t="s">
        <v>2</v>
      </c>
      <c r="I77" s="1">
        <v>3.6000000000000004E-2</v>
      </c>
      <c r="J77" s="1">
        <f t="shared" si="2"/>
        <v>11.184810666666666</v>
      </c>
      <c r="K77" s="1"/>
      <c r="L77" s="1"/>
    </row>
    <row r="78" spans="3:12" x14ac:dyDescent="0.35">
      <c r="C78">
        <f t="shared" si="3"/>
        <v>3072</v>
      </c>
      <c r="D78">
        <v>128</v>
      </c>
      <c r="E78">
        <v>1024</v>
      </c>
      <c r="F78" t="s">
        <v>2</v>
      </c>
      <c r="G78" t="s">
        <v>2</v>
      </c>
      <c r="I78">
        <v>6.4000000000000001E-2</v>
      </c>
      <c r="J78" s="1">
        <f t="shared" si="2"/>
        <v>12.582912</v>
      </c>
      <c r="K78" s="1"/>
      <c r="L78" s="1"/>
    </row>
    <row r="79" spans="3:12" x14ac:dyDescent="0.35">
      <c r="C79">
        <f t="shared" si="3"/>
        <v>3072</v>
      </c>
      <c r="D79">
        <v>16</v>
      </c>
      <c r="E79">
        <v>1024</v>
      </c>
      <c r="F79" t="s">
        <v>8</v>
      </c>
      <c r="G79" t="s">
        <v>2</v>
      </c>
      <c r="I79" s="1">
        <v>0.115</v>
      </c>
      <c r="J79" s="1">
        <f t="shared" si="2"/>
        <v>0.87533300869565211</v>
      </c>
      <c r="K79" s="1"/>
      <c r="L79" s="1"/>
    </row>
    <row r="80" spans="3:12" x14ac:dyDescent="0.35">
      <c r="C80">
        <f t="shared" si="3"/>
        <v>3072</v>
      </c>
      <c r="D80">
        <v>32</v>
      </c>
      <c r="E80">
        <v>1024</v>
      </c>
      <c r="F80" t="s">
        <v>8</v>
      </c>
      <c r="G80" t="s">
        <v>2</v>
      </c>
      <c r="I80" s="1">
        <v>5.4249999999999998</v>
      </c>
      <c r="J80" s="1">
        <f t="shared" si="2"/>
        <v>3.7110892534562213E-2</v>
      </c>
      <c r="K80" s="1"/>
      <c r="L80" s="1"/>
    </row>
    <row r="81" spans="3:12" x14ac:dyDescent="0.35">
      <c r="C81">
        <f t="shared" si="3"/>
        <v>3072</v>
      </c>
      <c r="D81">
        <v>64</v>
      </c>
      <c r="E81">
        <v>1024</v>
      </c>
      <c r="F81" t="s">
        <v>8</v>
      </c>
      <c r="G81" t="s">
        <v>2</v>
      </c>
      <c r="I81" s="1">
        <v>24.330000000000002</v>
      </c>
      <c r="J81" s="1">
        <f t="shared" si="2"/>
        <v>1.6549658199753389E-2</v>
      </c>
      <c r="K81" s="1"/>
      <c r="L81" s="1"/>
    </row>
    <row r="82" spans="3:12" x14ac:dyDescent="0.35">
      <c r="C82">
        <f t="shared" si="3"/>
        <v>3072</v>
      </c>
      <c r="D82">
        <v>128</v>
      </c>
      <c r="E82">
        <v>1024</v>
      </c>
      <c r="F82" t="s">
        <v>8</v>
      </c>
      <c r="G82" t="s">
        <v>2</v>
      </c>
      <c r="I82" s="1">
        <v>10.401</v>
      </c>
      <c r="J82" s="1">
        <f t="shared" si="2"/>
        <v>7.7425859821171034E-2</v>
      </c>
      <c r="K82" s="1"/>
      <c r="L82" s="1"/>
    </row>
    <row r="83" spans="3:12" x14ac:dyDescent="0.35">
      <c r="I83" s="1">
        <v>10.853</v>
      </c>
      <c r="J83" s="1"/>
      <c r="K83" s="1"/>
      <c r="L83" s="1"/>
    </row>
    <row r="84" spans="3:12" x14ac:dyDescent="0.35">
      <c r="C84">
        <v>3072</v>
      </c>
      <c r="D84">
        <v>7435</v>
      </c>
      <c r="E84">
        <v>1024</v>
      </c>
      <c r="F84" t="s">
        <v>2</v>
      </c>
      <c r="G84" t="s">
        <v>8</v>
      </c>
      <c r="I84" s="1">
        <v>10.23</v>
      </c>
      <c r="J84" s="1">
        <f t="shared" ref="J84:J85" si="4">(2*C84*D84*E84)/(I84/1000)/10^12</f>
        <v>4.5725293607038111</v>
      </c>
      <c r="K84" s="1"/>
      <c r="L84" s="1"/>
    </row>
    <row r="85" spans="3:12" x14ac:dyDescent="0.35">
      <c r="C85">
        <v>7680</v>
      </c>
      <c r="D85">
        <v>5481</v>
      </c>
      <c r="E85">
        <v>2560</v>
      </c>
      <c r="F85" t="s">
        <v>2</v>
      </c>
      <c r="G85" t="s">
        <v>8</v>
      </c>
      <c r="I85" s="1">
        <v>10.788</v>
      </c>
      <c r="J85" s="1">
        <f t="shared" si="4"/>
        <v>19.977909677419355</v>
      </c>
      <c r="K85" s="1"/>
      <c r="L85" s="1"/>
    </row>
    <row r="86" spans="3:12" x14ac:dyDescent="0.35">
      <c r="I86" s="1">
        <v>6.9329999999999998</v>
      </c>
      <c r="J86" s="1"/>
    </row>
    <row r="87" spans="3:12" x14ac:dyDescent="0.35">
      <c r="C87">
        <v>512</v>
      </c>
      <c r="D87">
        <v>8</v>
      </c>
      <c r="E87">
        <v>500000</v>
      </c>
      <c r="F87" t="s">
        <v>2</v>
      </c>
      <c r="G87" t="s">
        <v>2</v>
      </c>
      <c r="I87" s="1">
        <v>7.6669999999999998</v>
      </c>
      <c r="J87" s="1">
        <f t="shared" ref="J87:J150" si="5">(2*C87*D87*E87)/(I87/1000)/10^12</f>
        <v>0.53423764184165901</v>
      </c>
    </row>
    <row r="88" spans="3:12" x14ac:dyDescent="0.35">
      <c r="C88">
        <v>1024</v>
      </c>
      <c r="D88">
        <v>8</v>
      </c>
      <c r="E88">
        <v>500000</v>
      </c>
      <c r="F88" t="s">
        <v>2</v>
      </c>
      <c r="G88" t="s">
        <v>2</v>
      </c>
      <c r="I88">
        <v>8.5739999999999998</v>
      </c>
      <c r="J88" s="1">
        <f t="shared" si="5"/>
        <v>0.95544669932353621</v>
      </c>
    </row>
    <row r="89" spans="3:12" x14ac:dyDescent="0.35">
      <c r="C89">
        <v>512</v>
      </c>
      <c r="D89">
        <v>16</v>
      </c>
      <c r="E89">
        <v>500000</v>
      </c>
      <c r="F89" t="s">
        <v>2</v>
      </c>
      <c r="G89" t="s">
        <v>2</v>
      </c>
      <c r="I89" s="1">
        <v>16.216999999999999</v>
      </c>
      <c r="J89" s="1">
        <f t="shared" si="5"/>
        <v>0.50514891780230631</v>
      </c>
    </row>
    <row r="90" spans="3:12" x14ac:dyDescent="0.35">
      <c r="C90">
        <v>1024</v>
      </c>
      <c r="D90">
        <v>16</v>
      </c>
      <c r="E90">
        <v>500000</v>
      </c>
      <c r="F90" t="s">
        <v>2</v>
      </c>
      <c r="G90" t="s">
        <v>2</v>
      </c>
      <c r="I90" s="1">
        <v>0.10200000000000001</v>
      </c>
      <c r="J90" s="1">
        <f t="shared" si="5"/>
        <v>160.62745098039213</v>
      </c>
    </row>
    <row r="91" spans="3:12" x14ac:dyDescent="0.35">
      <c r="C91">
        <v>512</v>
      </c>
      <c r="D91">
        <v>8</v>
      </c>
      <c r="E91">
        <v>500000</v>
      </c>
      <c r="F91" t="s">
        <v>8</v>
      </c>
      <c r="G91" t="s">
        <v>2</v>
      </c>
      <c r="I91">
        <v>0.10300000000000001</v>
      </c>
      <c r="J91" s="1">
        <f t="shared" si="5"/>
        <v>39.766990291262132</v>
      </c>
    </row>
    <row r="92" spans="3:12" x14ac:dyDescent="0.35">
      <c r="C92">
        <v>1024</v>
      </c>
      <c r="D92">
        <v>8</v>
      </c>
      <c r="E92">
        <v>500000</v>
      </c>
      <c r="F92" t="s">
        <v>8</v>
      </c>
      <c r="G92" t="s">
        <v>2</v>
      </c>
      <c r="I92" s="1">
        <v>106.51300000000001</v>
      </c>
      <c r="J92" s="1">
        <f t="shared" si="5"/>
        <v>7.6910799620703574E-2</v>
      </c>
    </row>
    <row r="93" spans="3:12" x14ac:dyDescent="0.35">
      <c r="C93">
        <v>512</v>
      </c>
      <c r="D93">
        <v>16</v>
      </c>
      <c r="E93">
        <v>500000</v>
      </c>
      <c r="F93" t="s">
        <v>8</v>
      </c>
      <c r="G93" t="s">
        <v>2</v>
      </c>
      <c r="I93" s="1">
        <v>85.400999999999996</v>
      </c>
      <c r="J93" s="1">
        <f t="shared" si="5"/>
        <v>9.5923935316916675E-2</v>
      </c>
    </row>
    <row r="94" spans="3:12" x14ac:dyDescent="0.35">
      <c r="C94">
        <v>1024</v>
      </c>
      <c r="D94">
        <v>16</v>
      </c>
      <c r="E94">
        <v>500000</v>
      </c>
      <c r="F94" t="s">
        <v>8</v>
      </c>
      <c r="G94" t="s">
        <v>2</v>
      </c>
      <c r="I94" s="1">
        <v>38.792999999999999</v>
      </c>
      <c r="J94" s="1">
        <f t="shared" si="5"/>
        <v>0.42234423736241072</v>
      </c>
    </row>
    <row r="95" spans="3:12" x14ac:dyDescent="0.35">
      <c r="C95">
        <v>1024</v>
      </c>
      <c r="D95">
        <v>700</v>
      </c>
      <c r="E95">
        <v>512</v>
      </c>
      <c r="F95" t="s">
        <v>2</v>
      </c>
      <c r="G95" t="s">
        <v>2</v>
      </c>
      <c r="I95" s="1">
        <v>128.68700000000001</v>
      </c>
      <c r="J95" s="1">
        <f t="shared" si="5"/>
        <v>5.7037867072820088E-3</v>
      </c>
    </row>
    <row r="96" spans="3:12" x14ac:dyDescent="0.35">
      <c r="C96">
        <v>1024</v>
      </c>
      <c r="D96">
        <v>700</v>
      </c>
      <c r="E96">
        <v>512</v>
      </c>
      <c r="F96" t="s">
        <v>8</v>
      </c>
      <c r="G96" t="s">
        <v>2</v>
      </c>
      <c r="I96" s="1">
        <v>17.446999999999999</v>
      </c>
      <c r="J96" s="1">
        <f t="shared" si="5"/>
        <v>4.2070453373072733E-2</v>
      </c>
    </row>
    <row r="97" spans="1:10" x14ac:dyDescent="0.35">
      <c r="C97">
        <v>7680</v>
      </c>
      <c r="D97">
        <v>24000</v>
      </c>
      <c r="E97">
        <v>2560</v>
      </c>
      <c r="F97" t="s">
        <v>2</v>
      </c>
      <c r="G97" t="s">
        <v>2</v>
      </c>
      <c r="I97" s="1">
        <v>212.02500000000001</v>
      </c>
      <c r="J97" s="1">
        <f t="shared" si="5"/>
        <v>4.450977007428369</v>
      </c>
    </row>
    <row r="98" spans="1:10" x14ac:dyDescent="0.35">
      <c r="C98">
        <v>6144</v>
      </c>
      <c r="D98">
        <v>24000</v>
      </c>
      <c r="E98">
        <v>2048</v>
      </c>
      <c r="F98" t="s">
        <v>2</v>
      </c>
      <c r="G98" t="s">
        <v>2</v>
      </c>
      <c r="I98" s="1">
        <v>169.78700000000001</v>
      </c>
      <c r="J98" s="1">
        <f t="shared" si="5"/>
        <v>3.5572792734426075</v>
      </c>
    </row>
    <row r="99" spans="1:10" x14ac:dyDescent="0.35">
      <c r="A99" s="2"/>
      <c r="C99" s="2">
        <v>4608</v>
      </c>
      <c r="D99" s="2">
        <v>24000</v>
      </c>
      <c r="E99" s="2">
        <v>1536</v>
      </c>
      <c r="F99" s="2" t="s">
        <v>2</v>
      </c>
      <c r="G99" s="2" t="s">
        <v>2</v>
      </c>
      <c r="H99" s="2"/>
      <c r="I99" s="1">
        <v>76.992999999999995</v>
      </c>
      <c r="J99" s="1">
        <f t="shared" si="5"/>
        <v>4.4125910667203518</v>
      </c>
    </row>
    <row r="100" spans="1:10" x14ac:dyDescent="0.35">
      <c r="A100" s="2"/>
      <c r="C100" s="2">
        <v>8448</v>
      </c>
      <c r="D100" s="2">
        <v>24000</v>
      </c>
      <c r="E100" s="2">
        <v>2816</v>
      </c>
      <c r="F100" s="2" t="s">
        <v>2</v>
      </c>
      <c r="G100" s="2" t="s">
        <v>2</v>
      </c>
      <c r="H100" s="2"/>
      <c r="I100" s="1">
        <v>256.45600000000002</v>
      </c>
      <c r="J100" s="1">
        <f t="shared" si="5"/>
        <v>4.4526127834794265</v>
      </c>
    </row>
    <row r="101" spans="1:10" x14ac:dyDescent="0.35">
      <c r="A101" s="2"/>
      <c r="C101" s="2">
        <v>3072</v>
      </c>
      <c r="D101" s="2">
        <v>24000</v>
      </c>
      <c r="E101" s="2">
        <v>1024</v>
      </c>
      <c r="F101" s="2" t="s">
        <v>2</v>
      </c>
      <c r="G101" s="2" t="s">
        <v>2</v>
      </c>
      <c r="H101" s="2"/>
      <c r="I101" s="1">
        <v>34.576000000000001</v>
      </c>
      <c r="J101" s="1">
        <f t="shared" si="5"/>
        <v>4.3670448866265614</v>
      </c>
    </row>
    <row r="102" spans="1:10" x14ac:dyDescent="0.35">
      <c r="C102">
        <v>7680</v>
      </c>
      <c r="D102">
        <v>48000</v>
      </c>
      <c r="E102">
        <v>2560</v>
      </c>
      <c r="F102" t="s">
        <v>2</v>
      </c>
      <c r="G102" t="s">
        <v>2</v>
      </c>
      <c r="I102" s="1">
        <v>107.49000000000001</v>
      </c>
      <c r="J102" s="1">
        <f t="shared" si="5"/>
        <v>17.559185040468879</v>
      </c>
    </row>
    <row r="103" spans="1:10" x14ac:dyDescent="0.35">
      <c r="C103">
        <v>6144</v>
      </c>
      <c r="D103">
        <v>48000</v>
      </c>
      <c r="E103">
        <v>2048</v>
      </c>
      <c r="F103" t="s">
        <v>2</v>
      </c>
      <c r="G103" t="s">
        <v>2</v>
      </c>
      <c r="I103" s="1">
        <v>86.153000000000006</v>
      </c>
      <c r="J103" s="1">
        <f t="shared" si="5"/>
        <v>14.02109679291493</v>
      </c>
    </row>
    <row r="104" spans="1:10" x14ac:dyDescent="0.35">
      <c r="A104" s="2"/>
      <c r="C104" s="2">
        <v>4608</v>
      </c>
      <c r="D104" s="2">
        <v>48000</v>
      </c>
      <c r="E104" s="2">
        <v>1536</v>
      </c>
      <c r="F104" s="2" t="s">
        <v>2</v>
      </c>
      <c r="G104" s="2" t="s">
        <v>2</v>
      </c>
      <c r="H104" s="2"/>
      <c r="I104" s="1">
        <v>38.93</v>
      </c>
      <c r="J104" s="1">
        <f t="shared" si="5"/>
        <v>17.453820909324431</v>
      </c>
    </row>
    <row r="105" spans="1:10" x14ac:dyDescent="0.35">
      <c r="A105" s="2"/>
      <c r="C105" s="2">
        <v>8448</v>
      </c>
      <c r="D105" s="2">
        <v>48000</v>
      </c>
      <c r="E105" s="2">
        <v>2816</v>
      </c>
      <c r="F105" s="2" t="s">
        <v>2</v>
      </c>
      <c r="G105" s="2" t="s">
        <v>2</v>
      </c>
      <c r="H105" s="2"/>
      <c r="I105" s="1">
        <v>129.94999999999999</v>
      </c>
      <c r="J105" s="1">
        <f t="shared" si="5"/>
        <v>17.574440384763374</v>
      </c>
    </row>
    <row r="106" spans="1:10" x14ac:dyDescent="0.35">
      <c r="A106" s="2"/>
      <c r="C106" s="2">
        <v>3072</v>
      </c>
      <c r="D106" s="2">
        <v>48000</v>
      </c>
      <c r="E106" s="2">
        <v>1024</v>
      </c>
      <c r="F106" s="2" t="s">
        <v>2</v>
      </c>
      <c r="G106" s="2" t="s">
        <v>2</v>
      </c>
      <c r="H106" s="2"/>
      <c r="I106" s="1">
        <v>17.513999999999999</v>
      </c>
      <c r="J106" s="1">
        <f t="shared" si="5"/>
        <v>17.242770811921893</v>
      </c>
    </row>
    <row r="107" spans="1:10" x14ac:dyDescent="0.35">
      <c r="C107">
        <v>7680</v>
      </c>
      <c r="D107">
        <v>24000</v>
      </c>
      <c r="E107">
        <v>2560</v>
      </c>
      <c r="F107" t="s">
        <v>8</v>
      </c>
      <c r="G107" t="s">
        <v>2</v>
      </c>
      <c r="I107" s="1">
        <v>213.995</v>
      </c>
      <c r="J107" s="1">
        <f t="shared" si="5"/>
        <v>4.4100021028528698</v>
      </c>
    </row>
    <row r="108" spans="1:10" x14ac:dyDescent="0.35">
      <c r="C108">
        <v>6144</v>
      </c>
      <c r="D108">
        <v>24000</v>
      </c>
      <c r="E108">
        <v>2048</v>
      </c>
      <c r="F108" t="s">
        <v>8</v>
      </c>
      <c r="G108" t="s">
        <v>2</v>
      </c>
      <c r="I108" s="1">
        <v>171.23099999999999</v>
      </c>
      <c r="J108" s="1">
        <f t="shared" si="5"/>
        <v>3.5272805508348375</v>
      </c>
    </row>
    <row r="109" spans="1:10" x14ac:dyDescent="0.35">
      <c r="A109" s="2"/>
      <c r="C109" s="2">
        <v>4608</v>
      </c>
      <c r="D109" s="2">
        <v>24000</v>
      </c>
      <c r="E109" s="2">
        <v>1536</v>
      </c>
      <c r="F109" s="2" t="s">
        <v>8</v>
      </c>
      <c r="G109" s="2" t="s">
        <v>2</v>
      </c>
      <c r="H109" s="2"/>
      <c r="I109" s="1">
        <v>77.722999999999999</v>
      </c>
      <c r="J109" s="1">
        <f t="shared" si="5"/>
        <v>4.3711465589336491</v>
      </c>
    </row>
    <row r="110" spans="1:10" x14ac:dyDescent="0.35">
      <c r="A110" s="2"/>
      <c r="C110" s="2">
        <v>8448</v>
      </c>
      <c r="D110" s="2">
        <v>24000</v>
      </c>
      <c r="E110" s="2">
        <v>2816</v>
      </c>
      <c r="F110" s="2" t="s">
        <v>8</v>
      </c>
      <c r="G110" s="2" t="s">
        <v>2</v>
      </c>
      <c r="H110" s="2"/>
      <c r="I110" s="1">
        <v>259.13</v>
      </c>
      <c r="J110" s="1">
        <f t="shared" si="5"/>
        <v>4.4066656272913214</v>
      </c>
    </row>
    <row r="111" spans="1:10" x14ac:dyDescent="0.35">
      <c r="A111" s="2"/>
      <c r="C111" s="2">
        <v>3072</v>
      </c>
      <c r="D111" s="2">
        <v>24000</v>
      </c>
      <c r="E111" s="2">
        <v>1024</v>
      </c>
      <c r="F111" s="2" t="s">
        <v>8</v>
      </c>
      <c r="G111" s="2" t="s">
        <v>2</v>
      </c>
      <c r="H111" s="2"/>
      <c r="I111" s="1">
        <v>34.838999999999999</v>
      </c>
      <c r="J111" s="1">
        <f t="shared" si="5"/>
        <v>4.3340780160165329</v>
      </c>
    </row>
    <row r="112" spans="1:10" x14ac:dyDescent="0.35">
      <c r="C112">
        <v>7680</v>
      </c>
      <c r="D112">
        <v>48000</v>
      </c>
      <c r="E112">
        <v>2560</v>
      </c>
      <c r="F112" t="s">
        <v>8</v>
      </c>
      <c r="G112" t="s">
        <v>2</v>
      </c>
      <c r="I112" s="1">
        <v>0.28899999999999998</v>
      </c>
      <c r="J112" s="1">
        <f t="shared" si="5"/>
        <v>6530.9231833910044</v>
      </c>
    </row>
    <row r="113" spans="1:10" x14ac:dyDescent="0.35">
      <c r="C113">
        <v>6144</v>
      </c>
      <c r="D113">
        <v>48000</v>
      </c>
      <c r="E113">
        <v>2048</v>
      </c>
      <c r="F113" t="s">
        <v>8</v>
      </c>
      <c r="G113" t="s">
        <v>2</v>
      </c>
      <c r="I113" s="1">
        <v>0.13300000000000001</v>
      </c>
      <c r="J113" s="1">
        <f t="shared" si="5"/>
        <v>9082.4026466165396</v>
      </c>
    </row>
    <row r="114" spans="1:10" x14ac:dyDescent="0.35">
      <c r="A114" s="2"/>
      <c r="C114" s="2">
        <v>4608</v>
      </c>
      <c r="D114" s="2">
        <v>48000</v>
      </c>
      <c r="E114" s="2">
        <v>1536</v>
      </c>
      <c r="F114" s="2" t="s">
        <v>8</v>
      </c>
      <c r="G114" s="2" t="s">
        <v>2</v>
      </c>
      <c r="H114" s="2"/>
      <c r="I114" s="1">
        <v>0.47600000000000003</v>
      </c>
      <c r="J114" s="1">
        <f t="shared" si="5"/>
        <v>1427.4732100840336</v>
      </c>
    </row>
    <row r="115" spans="1:10" x14ac:dyDescent="0.35">
      <c r="A115" s="2"/>
      <c r="C115" s="2">
        <v>8448</v>
      </c>
      <c r="D115" s="2">
        <v>48000</v>
      </c>
      <c r="E115" s="2">
        <v>2816</v>
      </c>
      <c r="F115" s="2" t="s">
        <v>8</v>
      </c>
      <c r="G115" s="2" t="s">
        <v>2</v>
      </c>
      <c r="H115" s="2"/>
      <c r="I115" s="1">
        <v>0.153</v>
      </c>
      <c r="J115" s="1">
        <f t="shared" si="5"/>
        <v>14926.787764705881</v>
      </c>
    </row>
    <row r="116" spans="1:10" x14ac:dyDescent="0.35">
      <c r="A116" s="2"/>
      <c r="C116" s="2">
        <v>3072</v>
      </c>
      <c r="D116" s="2">
        <v>48000</v>
      </c>
      <c r="E116" s="2">
        <v>1024</v>
      </c>
      <c r="F116" s="2" t="s">
        <v>8</v>
      </c>
      <c r="G116" s="2" t="s">
        <v>2</v>
      </c>
      <c r="H116" s="2"/>
      <c r="I116" s="1">
        <v>7.2000000000000008E-2</v>
      </c>
      <c r="J116" s="1">
        <f t="shared" si="5"/>
        <v>4194.3040000000001</v>
      </c>
    </row>
    <row r="117" spans="1:10" x14ac:dyDescent="0.35">
      <c r="A117" s="2"/>
      <c r="C117" s="2">
        <v>6144</v>
      </c>
      <c r="D117" s="2">
        <v>16</v>
      </c>
      <c r="E117" s="2">
        <v>2048</v>
      </c>
      <c r="F117" s="2" t="s">
        <v>2</v>
      </c>
      <c r="G117" s="2" t="s">
        <v>2</v>
      </c>
      <c r="H117" s="2"/>
      <c r="I117" s="1">
        <v>0.23400000000000001</v>
      </c>
      <c r="J117" s="1">
        <f t="shared" si="5"/>
        <v>1.7207401025641023</v>
      </c>
    </row>
    <row r="118" spans="1:10" x14ac:dyDescent="0.35">
      <c r="A118" s="2"/>
      <c r="C118" s="2">
        <v>4608</v>
      </c>
      <c r="D118" s="2">
        <v>16</v>
      </c>
      <c r="E118" s="2">
        <v>1536</v>
      </c>
      <c r="F118" s="2" t="s">
        <v>2</v>
      </c>
      <c r="G118" s="2" t="s">
        <v>2</v>
      </c>
      <c r="H118" s="2"/>
      <c r="I118" s="1">
        <v>0.372</v>
      </c>
      <c r="J118" s="1">
        <f t="shared" si="5"/>
        <v>0.60885058064516129</v>
      </c>
    </row>
    <row r="119" spans="1:10" x14ac:dyDescent="0.35">
      <c r="A119" s="2"/>
      <c r="C119" s="2">
        <v>8448</v>
      </c>
      <c r="D119" s="2">
        <v>16</v>
      </c>
      <c r="E119" s="2">
        <v>2816</v>
      </c>
      <c r="F119" s="2" t="s">
        <v>2</v>
      </c>
      <c r="G119" s="2" t="s">
        <v>2</v>
      </c>
      <c r="H119" s="2"/>
      <c r="I119" s="1">
        <v>0.17699999999999999</v>
      </c>
      <c r="J119" s="1">
        <f t="shared" si="5"/>
        <v>4.3009388474576271</v>
      </c>
    </row>
    <row r="120" spans="1:10" x14ac:dyDescent="0.35">
      <c r="A120" s="2"/>
      <c r="C120" s="2">
        <v>6144</v>
      </c>
      <c r="D120" s="2">
        <v>32</v>
      </c>
      <c r="E120" s="2">
        <v>2048</v>
      </c>
      <c r="F120" s="2" t="s">
        <v>2</v>
      </c>
      <c r="G120" s="2" t="s">
        <v>2</v>
      </c>
      <c r="H120" s="2"/>
      <c r="I120" s="1">
        <v>0.60699999999999998</v>
      </c>
      <c r="J120" s="1">
        <f t="shared" si="5"/>
        <v>1.3266991235584844</v>
      </c>
    </row>
    <row r="121" spans="1:10" x14ac:dyDescent="0.35">
      <c r="A121" s="2"/>
      <c r="C121" s="2">
        <v>4608</v>
      </c>
      <c r="D121" s="2">
        <v>32</v>
      </c>
      <c r="E121" s="2">
        <v>1536</v>
      </c>
      <c r="F121" s="2" t="s">
        <v>2</v>
      </c>
      <c r="G121" s="2" t="s">
        <v>2</v>
      </c>
      <c r="H121" s="2"/>
      <c r="I121" s="1">
        <v>0.157</v>
      </c>
      <c r="J121" s="1">
        <f t="shared" si="5"/>
        <v>2.8852537070063695</v>
      </c>
    </row>
    <row r="122" spans="1:10" x14ac:dyDescent="0.35">
      <c r="A122" s="2"/>
      <c r="C122" s="2">
        <v>8448</v>
      </c>
      <c r="D122" s="2">
        <v>32</v>
      </c>
      <c r="E122" s="2">
        <v>2816</v>
      </c>
      <c r="F122" s="2" t="s">
        <v>2</v>
      </c>
      <c r="G122" s="2" t="s">
        <v>2</v>
      </c>
      <c r="H122" s="2"/>
      <c r="I122" s="1">
        <v>7.3999999999999996E-2</v>
      </c>
      <c r="J122" s="1">
        <f t="shared" si="5"/>
        <v>20.574761513513515</v>
      </c>
    </row>
    <row r="123" spans="1:10" x14ac:dyDescent="0.35">
      <c r="A123" s="2"/>
      <c r="C123" s="2">
        <v>6144</v>
      </c>
      <c r="D123" s="2">
        <v>16</v>
      </c>
      <c r="E123" s="2">
        <v>2048</v>
      </c>
      <c r="F123" s="2" t="s">
        <v>8</v>
      </c>
      <c r="G123" s="2" t="s">
        <v>2</v>
      </c>
      <c r="H123" s="2"/>
      <c r="I123" s="1">
        <v>0.217</v>
      </c>
      <c r="J123" s="1">
        <f t="shared" si="5"/>
        <v>1.8555446267281106</v>
      </c>
    </row>
    <row r="124" spans="1:10" x14ac:dyDescent="0.35">
      <c r="A124" s="2"/>
      <c r="C124" s="2">
        <v>4608</v>
      </c>
      <c r="D124" s="2">
        <v>16</v>
      </c>
      <c r="E124" s="2">
        <v>1536</v>
      </c>
      <c r="F124" s="2" t="s">
        <v>8</v>
      </c>
      <c r="G124" s="2" t="s">
        <v>2</v>
      </c>
      <c r="H124" s="2"/>
      <c r="I124" s="1">
        <v>7.9450000000000003</v>
      </c>
      <c r="J124" s="1">
        <f t="shared" si="5"/>
        <v>2.8507541346758966E-2</v>
      </c>
    </row>
    <row r="125" spans="1:10" x14ac:dyDescent="0.35">
      <c r="A125" s="2"/>
      <c r="C125" s="2">
        <v>8448</v>
      </c>
      <c r="D125" s="2">
        <v>16</v>
      </c>
      <c r="E125" s="2">
        <v>2816</v>
      </c>
      <c r="F125" s="2" t="s">
        <v>8</v>
      </c>
      <c r="G125" s="2" t="s">
        <v>2</v>
      </c>
      <c r="H125" s="2"/>
      <c r="I125" s="1">
        <v>5.7930000000000001</v>
      </c>
      <c r="J125" s="1">
        <f t="shared" si="5"/>
        <v>0.13141138891765924</v>
      </c>
    </row>
    <row r="126" spans="1:10" x14ac:dyDescent="0.35">
      <c r="A126" s="2"/>
      <c r="C126" s="2">
        <v>6144</v>
      </c>
      <c r="D126" s="2">
        <v>32</v>
      </c>
      <c r="E126" s="2">
        <v>2048</v>
      </c>
      <c r="F126" s="2" t="s">
        <v>8</v>
      </c>
      <c r="G126" s="2" t="s">
        <v>2</v>
      </c>
      <c r="H126" s="2"/>
      <c r="I126" s="1">
        <v>7.2279999999999998</v>
      </c>
      <c r="J126" s="1">
        <f t="shared" si="5"/>
        <v>0.11141482678472606</v>
      </c>
    </row>
    <row r="127" spans="1:10" x14ac:dyDescent="0.35">
      <c r="A127" s="2"/>
      <c r="C127" s="2">
        <v>4608</v>
      </c>
      <c r="D127" s="2">
        <v>32</v>
      </c>
      <c r="E127" s="2">
        <v>1536</v>
      </c>
      <c r="F127" s="2" t="s">
        <v>8</v>
      </c>
      <c r="G127" s="2" t="s">
        <v>2</v>
      </c>
      <c r="H127" s="2"/>
      <c r="I127" s="1">
        <v>4.359</v>
      </c>
      <c r="J127" s="1">
        <f t="shared" si="5"/>
        <v>0.10391943840330352</v>
      </c>
    </row>
    <row r="128" spans="1:10" x14ac:dyDescent="0.35">
      <c r="A128" s="2"/>
      <c r="C128" s="2">
        <v>8448</v>
      </c>
      <c r="D128" s="2">
        <v>32</v>
      </c>
      <c r="E128" s="2">
        <v>2816</v>
      </c>
      <c r="F128" s="2" t="s">
        <v>8</v>
      </c>
      <c r="G128" s="2" t="s">
        <v>2</v>
      </c>
      <c r="H128" s="2"/>
      <c r="I128" s="1">
        <v>15.870000000000001</v>
      </c>
      <c r="J128" s="1">
        <f t="shared" si="5"/>
        <v>9.5937766351606793E-2</v>
      </c>
    </row>
    <row r="129" spans="2:10" x14ac:dyDescent="0.35">
      <c r="C129" s="2">
        <v>512</v>
      </c>
      <c r="D129">
        <f>1500*16</f>
        <v>24000</v>
      </c>
      <c r="E129" s="2">
        <v>2816</v>
      </c>
      <c r="F129" s="2" t="s">
        <v>2</v>
      </c>
      <c r="G129" s="2" t="s">
        <v>2</v>
      </c>
      <c r="H129" s="2"/>
      <c r="I129" s="1">
        <v>11.169</v>
      </c>
      <c r="J129" s="1">
        <f t="shared" si="5"/>
        <v>6.1962589309696483</v>
      </c>
    </row>
    <row r="130" spans="2:10" x14ac:dyDescent="0.35">
      <c r="C130" s="2">
        <v>512</v>
      </c>
      <c r="D130">
        <f t="shared" ref="D130:D136" si="6">1500*16</f>
        <v>24000</v>
      </c>
      <c r="E130" s="2">
        <v>2048</v>
      </c>
      <c r="F130" s="2" t="s">
        <v>2</v>
      </c>
      <c r="G130" s="2" t="s">
        <v>2</v>
      </c>
      <c r="H130" s="2"/>
      <c r="I130" s="1">
        <v>13.939</v>
      </c>
      <c r="J130" s="1">
        <f t="shared" si="5"/>
        <v>3.6108507066504054</v>
      </c>
    </row>
    <row r="131" spans="2:10" x14ac:dyDescent="0.35">
      <c r="B131" s="2"/>
      <c r="C131" s="2">
        <v>512</v>
      </c>
      <c r="D131">
        <f t="shared" si="6"/>
        <v>24000</v>
      </c>
      <c r="E131" s="2">
        <v>2560</v>
      </c>
      <c r="F131" s="2" t="s">
        <v>2</v>
      </c>
      <c r="G131" s="2" t="s">
        <v>2</v>
      </c>
      <c r="H131" s="2"/>
      <c r="I131" s="1">
        <v>8.4</v>
      </c>
      <c r="J131" s="1">
        <f t="shared" si="5"/>
        <v>7.4898285714285704</v>
      </c>
    </row>
    <row r="132" spans="2:10" x14ac:dyDescent="0.35">
      <c r="B132" s="2"/>
      <c r="C132" s="2">
        <v>512</v>
      </c>
      <c r="D132">
        <f t="shared" si="6"/>
        <v>24000</v>
      </c>
      <c r="E132" s="2">
        <v>1530</v>
      </c>
      <c r="F132" s="2" t="s">
        <v>2</v>
      </c>
      <c r="G132" s="2" t="s">
        <v>2</v>
      </c>
      <c r="H132" s="2"/>
      <c r="I132" s="1">
        <v>1.4E-2</v>
      </c>
      <c r="J132" s="1">
        <f t="shared" si="5"/>
        <v>2685.8057142857147</v>
      </c>
    </row>
    <row r="133" spans="2:10" x14ac:dyDescent="0.35">
      <c r="C133" s="2">
        <v>1024</v>
      </c>
      <c r="D133">
        <f t="shared" si="6"/>
        <v>24000</v>
      </c>
      <c r="E133" s="2">
        <v>2816</v>
      </c>
      <c r="F133" s="2" t="s">
        <v>2</v>
      </c>
      <c r="G133" s="2" t="s">
        <v>2</v>
      </c>
      <c r="H133" s="2"/>
      <c r="I133" s="1">
        <v>1.6E-2</v>
      </c>
      <c r="J133" s="1">
        <f t="shared" si="5"/>
        <v>8650.7520000000004</v>
      </c>
    </row>
    <row r="134" spans="2:10" x14ac:dyDescent="0.35">
      <c r="C134" s="2">
        <v>1024</v>
      </c>
      <c r="D134">
        <f t="shared" si="6"/>
        <v>24000</v>
      </c>
      <c r="E134" s="2">
        <v>2048</v>
      </c>
      <c r="F134" s="2" t="s">
        <v>2</v>
      </c>
      <c r="G134" s="2" t="s">
        <v>2</v>
      </c>
      <c r="H134" s="2"/>
      <c r="I134" s="1">
        <v>8.0380000000000003</v>
      </c>
      <c r="J134" s="1">
        <f t="shared" si="5"/>
        <v>12.523425727792983</v>
      </c>
    </row>
    <row r="135" spans="2:10" x14ac:dyDescent="0.35">
      <c r="B135" s="2"/>
      <c r="C135" s="2">
        <v>1024</v>
      </c>
      <c r="D135">
        <f t="shared" si="6"/>
        <v>24000</v>
      </c>
      <c r="E135" s="2">
        <v>2560</v>
      </c>
      <c r="F135" s="2" t="s">
        <v>2</v>
      </c>
      <c r="G135" s="2" t="s">
        <v>2</v>
      </c>
      <c r="H135" s="2"/>
      <c r="I135" s="1">
        <v>5.8680000000000003</v>
      </c>
      <c r="J135" s="1">
        <f t="shared" si="5"/>
        <v>21.443271983640081</v>
      </c>
    </row>
    <row r="136" spans="2:10" x14ac:dyDescent="0.35">
      <c r="B136" s="2"/>
      <c r="C136" s="2">
        <v>1024</v>
      </c>
      <c r="D136">
        <f t="shared" si="6"/>
        <v>24000</v>
      </c>
      <c r="E136" s="2">
        <v>1530</v>
      </c>
      <c r="F136" s="2" t="s">
        <v>2</v>
      </c>
      <c r="G136" s="2" t="s">
        <v>2</v>
      </c>
      <c r="H136" s="2"/>
      <c r="I136" s="1">
        <v>7.3129999999999997</v>
      </c>
      <c r="J136" s="1">
        <f t="shared" si="5"/>
        <v>10.283407630247504</v>
      </c>
    </row>
    <row r="137" spans="2:10" x14ac:dyDescent="0.35">
      <c r="B137" s="2"/>
      <c r="C137" s="2">
        <v>512</v>
      </c>
      <c r="D137" s="2">
        <v>16</v>
      </c>
      <c r="E137" s="2">
        <v>512</v>
      </c>
      <c r="F137" s="2" t="s">
        <v>2</v>
      </c>
      <c r="G137" s="2" t="s">
        <v>2</v>
      </c>
      <c r="H137" s="2"/>
      <c r="I137" s="1">
        <v>4.4130000000000003</v>
      </c>
      <c r="J137" s="1">
        <f t="shared" si="5"/>
        <v>1.9008855653750282E-3</v>
      </c>
    </row>
    <row r="138" spans="2:10" x14ac:dyDescent="0.35">
      <c r="B138" s="2"/>
      <c r="C138" s="2">
        <v>1024</v>
      </c>
      <c r="D138" s="2">
        <v>16</v>
      </c>
      <c r="E138" s="2">
        <v>512</v>
      </c>
      <c r="F138" s="2" t="s">
        <v>2</v>
      </c>
      <c r="G138" s="2" t="s">
        <v>2</v>
      </c>
      <c r="H138" s="2"/>
      <c r="I138" s="1">
        <v>15.504</v>
      </c>
      <c r="J138" s="1">
        <f t="shared" si="5"/>
        <v>1.0821217750257997E-3</v>
      </c>
    </row>
    <row r="139" spans="2:10" x14ac:dyDescent="0.35">
      <c r="C139" s="2">
        <v>512</v>
      </c>
      <c r="D139">
        <f>1500*16</f>
        <v>24000</v>
      </c>
      <c r="E139" s="2">
        <v>2816</v>
      </c>
      <c r="F139" s="2" t="s">
        <v>8</v>
      </c>
      <c r="G139" s="2" t="s">
        <v>2</v>
      </c>
      <c r="H139" s="2"/>
      <c r="I139" s="1">
        <v>11.708</v>
      </c>
      <c r="J139" s="1">
        <f t="shared" si="5"/>
        <v>5.9110023915271608</v>
      </c>
    </row>
    <row r="140" spans="2:10" x14ac:dyDescent="0.35">
      <c r="C140" s="2">
        <v>512</v>
      </c>
      <c r="D140">
        <f t="shared" ref="D140:D146" si="7">1500*16</f>
        <v>24000</v>
      </c>
      <c r="E140" s="2">
        <v>2048</v>
      </c>
      <c r="F140" s="2" t="s">
        <v>8</v>
      </c>
      <c r="G140" s="2" t="s">
        <v>2</v>
      </c>
      <c r="H140" s="2"/>
      <c r="I140" s="1">
        <v>14.103</v>
      </c>
      <c r="J140" s="1">
        <f t="shared" si="5"/>
        <v>3.5688610933843865</v>
      </c>
    </row>
    <row r="141" spans="2:10" x14ac:dyDescent="0.35">
      <c r="B141" s="2"/>
      <c r="C141" s="2">
        <v>512</v>
      </c>
      <c r="D141">
        <f t="shared" si="7"/>
        <v>24000</v>
      </c>
      <c r="E141" s="2">
        <v>2560</v>
      </c>
      <c r="F141" s="2" t="s">
        <v>8</v>
      </c>
      <c r="G141" s="2" t="s">
        <v>2</v>
      </c>
      <c r="H141" s="2"/>
      <c r="I141" s="1">
        <v>8.5050000000000008</v>
      </c>
      <c r="J141" s="1">
        <f t="shared" si="5"/>
        <v>7.3973615520282188</v>
      </c>
    </row>
    <row r="142" spans="2:10" x14ac:dyDescent="0.35">
      <c r="B142" s="2"/>
      <c r="C142" s="2">
        <v>512</v>
      </c>
      <c r="D142">
        <f t="shared" si="7"/>
        <v>24000</v>
      </c>
      <c r="E142" s="2">
        <v>1530</v>
      </c>
      <c r="F142" s="2" t="s">
        <v>8</v>
      </c>
      <c r="G142" s="2" t="s">
        <v>2</v>
      </c>
      <c r="H142" s="2"/>
      <c r="I142" s="1">
        <v>1.0999999999999999E-2</v>
      </c>
      <c r="J142" s="1">
        <f t="shared" si="5"/>
        <v>3418.298181818182</v>
      </c>
    </row>
    <row r="143" spans="2:10" x14ac:dyDescent="0.35">
      <c r="C143" s="2">
        <v>1024</v>
      </c>
      <c r="D143">
        <f t="shared" si="7"/>
        <v>24000</v>
      </c>
      <c r="E143" s="2">
        <v>2816</v>
      </c>
      <c r="F143" s="2" t="s">
        <v>8</v>
      </c>
      <c r="G143" s="2" t="s">
        <v>2</v>
      </c>
      <c r="H143" s="2"/>
      <c r="I143" s="1">
        <v>1.0999999999999999E-2</v>
      </c>
      <c r="J143" s="1">
        <f t="shared" si="5"/>
        <v>12582.912</v>
      </c>
    </row>
    <row r="144" spans="2:10" x14ac:dyDescent="0.35">
      <c r="C144" s="2">
        <v>1024</v>
      </c>
      <c r="D144">
        <f t="shared" si="7"/>
        <v>24000</v>
      </c>
      <c r="E144" s="2">
        <v>2048</v>
      </c>
      <c r="F144" s="2" t="s">
        <v>8</v>
      </c>
      <c r="G144" s="2" t="s">
        <v>2</v>
      </c>
      <c r="H144" s="2"/>
      <c r="I144" s="1">
        <v>15.871</v>
      </c>
      <c r="J144" s="1">
        <f t="shared" si="5"/>
        <v>6.3425931573309811</v>
      </c>
    </row>
    <row r="145" spans="2:10" x14ac:dyDescent="0.35">
      <c r="B145" s="2"/>
      <c r="C145" s="2">
        <v>1024</v>
      </c>
      <c r="D145">
        <f t="shared" si="7"/>
        <v>24000</v>
      </c>
      <c r="E145" s="2">
        <v>2560</v>
      </c>
      <c r="F145" s="2" t="s">
        <v>8</v>
      </c>
      <c r="G145" s="2" t="s">
        <v>2</v>
      </c>
      <c r="H145" s="2"/>
      <c r="I145" s="1">
        <v>11.169</v>
      </c>
      <c r="J145" s="1">
        <f t="shared" si="5"/>
        <v>11.265925329035724</v>
      </c>
    </row>
    <row r="146" spans="2:10" x14ac:dyDescent="0.35">
      <c r="B146" s="2"/>
      <c r="C146" s="2">
        <v>1024</v>
      </c>
      <c r="D146">
        <f t="shared" si="7"/>
        <v>24000</v>
      </c>
      <c r="E146" s="2">
        <v>1530</v>
      </c>
      <c r="F146" s="2" t="s">
        <v>8</v>
      </c>
      <c r="G146" s="2" t="s">
        <v>2</v>
      </c>
      <c r="H146" s="2"/>
      <c r="I146" s="1">
        <v>13.941000000000001</v>
      </c>
      <c r="J146" s="1">
        <f t="shared" si="5"/>
        <v>5.3943447385409939</v>
      </c>
    </row>
    <row r="147" spans="2:10" x14ac:dyDescent="0.35">
      <c r="B147" s="2"/>
      <c r="C147" s="2">
        <v>512</v>
      </c>
      <c r="D147" s="2">
        <v>16</v>
      </c>
      <c r="E147" s="2">
        <v>512</v>
      </c>
      <c r="F147" s="2" t="s">
        <v>2</v>
      </c>
      <c r="G147" s="2" t="s">
        <v>8</v>
      </c>
      <c r="H147" s="2"/>
      <c r="I147" s="1">
        <v>8.4039999999999999</v>
      </c>
      <c r="J147" s="1">
        <f t="shared" si="5"/>
        <v>9.9816849119466916E-4</v>
      </c>
    </row>
    <row r="148" spans="2:10" x14ac:dyDescent="0.35">
      <c r="B148" s="2"/>
      <c r="C148" s="2">
        <v>1024</v>
      </c>
      <c r="D148" s="2">
        <v>16</v>
      </c>
      <c r="E148" s="2">
        <v>512</v>
      </c>
      <c r="F148" s="2" t="s">
        <v>2</v>
      </c>
      <c r="G148" s="2" t="s">
        <v>8</v>
      </c>
      <c r="H148" s="2"/>
      <c r="I148" s="1">
        <v>31.305</v>
      </c>
      <c r="J148" s="1">
        <f t="shared" si="5"/>
        <v>5.3592767928445936E-4</v>
      </c>
    </row>
    <row r="149" spans="2:10" x14ac:dyDescent="0.35">
      <c r="C149" s="2">
        <v>512</v>
      </c>
      <c r="D149">
        <f>1500*32</f>
        <v>48000</v>
      </c>
      <c r="E149" s="2">
        <v>2816</v>
      </c>
      <c r="F149" s="2" t="s">
        <v>2</v>
      </c>
      <c r="G149" s="2" t="s">
        <v>2</v>
      </c>
      <c r="H149" s="2"/>
      <c r="I149" s="1">
        <v>22.838000000000001</v>
      </c>
      <c r="J149" s="1">
        <f t="shared" si="5"/>
        <v>6.0606021543042292</v>
      </c>
    </row>
    <row r="150" spans="2:10" x14ac:dyDescent="0.35">
      <c r="C150" s="2">
        <v>512</v>
      </c>
      <c r="D150">
        <f t="shared" ref="D150:D156" si="8">1500*32</f>
        <v>48000</v>
      </c>
      <c r="E150" s="2">
        <v>2048</v>
      </c>
      <c r="F150" s="2" t="s">
        <v>2</v>
      </c>
      <c r="G150" s="2" t="s">
        <v>2</v>
      </c>
      <c r="H150" s="2"/>
      <c r="I150" s="1">
        <v>28.488</v>
      </c>
      <c r="J150" s="1">
        <f t="shared" si="5"/>
        <v>3.5335332771693344</v>
      </c>
    </row>
    <row r="151" spans="2:10" x14ac:dyDescent="0.35">
      <c r="B151" s="2"/>
      <c r="C151" s="2">
        <v>512</v>
      </c>
      <c r="D151">
        <f t="shared" si="8"/>
        <v>48000</v>
      </c>
      <c r="E151" s="2">
        <v>2560</v>
      </c>
      <c r="F151" s="2" t="s">
        <v>2</v>
      </c>
      <c r="G151" s="2" t="s">
        <v>2</v>
      </c>
      <c r="H151" s="2"/>
      <c r="I151" s="1">
        <v>17.21</v>
      </c>
      <c r="J151" s="1">
        <f t="shared" ref="J151:J168" si="9">(2*C151*D151*E151)/(I151/1000)/10^12</f>
        <v>7.3113957001743177</v>
      </c>
    </row>
    <row r="152" spans="2:10" x14ac:dyDescent="0.35">
      <c r="B152" s="2"/>
      <c r="C152" s="2">
        <v>512</v>
      </c>
      <c r="D152">
        <f t="shared" si="8"/>
        <v>48000</v>
      </c>
      <c r="E152" s="2">
        <v>1530</v>
      </c>
      <c r="F152" s="2" t="s">
        <v>2</v>
      </c>
      <c r="G152" s="2" t="s">
        <v>2</v>
      </c>
      <c r="H152" s="2"/>
      <c r="I152" s="1">
        <v>1.0999999999999999E-2</v>
      </c>
      <c r="J152" s="1">
        <f t="shared" si="9"/>
        <v>6836.596363636364</v>
      </c>
    </row>
    <row r="153" spans="2:10" x14ac:dyDescent="0.35">
      <c r="C153" s="2">
        <v>1024</v>
      </c>
      <c r="D153">
        <f t="shared" si="8"/>
        <v>48000</v>
      </c>
      <c r="E153" s="2">
        <v>2816</v>
      </c>
      <c r="F153" s="2" t="s">
        <v>2</v>
      </c>
      <c r="G153" s="2" t="s">
        <v>2</v>
      </c>
      <c r="H153" s="2"/>
      <c r="I153" s="1">
        <v>1.2E-2</v>
      </c>
      <c r="J153" s="1">
        <f t="shared" si="9"/>
        <v>23068.671999999999</v>
      </c>
    </row>
    <row r="154" spans="2:10" x14ac:dyDescent="0.35">
      <c r="C154" s="2">
        <v>1024</v>
      </c>
      <c r="D154">
        <f t="shared" si="8"/>
        <v>48000</v>
      </c>
      <c r="E154" s="2">
        <v>2048</v>
      </c>
      <c r="F154" s="2" t="s">
        <v>2</v>
      </c>
      <c r="G154" s="2" t="s">
        <v>2</v>
      </c>
      <c r="H154" s="2"/>
      <c r="I154" s="1">
        <v>15.506</v>
      </c>
      <c r="J154" s="1">
        <f t="shared" si="9"/>
        <v>12.983786405262478</v>
      </c>
    </row>
    <row r="155" spans="2:10" x14ac:dyDescent="0.35">
      <c r="B155" s="2"/>
      <c r="C155" s="2">
        <v>1024</v>
      </c>
      <c r="D155">
        <f t="shared" si="8"/>
        <v>48000</v>
      </c>
      <c r="E155" s="2">
        <v>2560</v>
      </c>
      <c r="F155" s="2" t="s">
        <v>2</v>
      </c>
      <c r="G155" s="2" t="s">
        <v>2</v>
      </c>
      <c r="H155" s="2"/>
      <c r="I155" s="1">
        <v>11.708</v>
      </c>
      <c r="J155" s="1">
        <f t="shared" si="9"/>
        <v>21.494554151007858</v>
      </c>
    </row>
    <row r="156" spans="2:10" x14ac:dyDescent="0.35">
      <c r="B156" s="2"/>
      <c r="C156" s="2">
        <v>1024</v>
      </c>
      <c r="D156">
        <f t="shared" si="8"/>
        <v>48000</v>
      </c>
      <c r="E156" s="2">
        <v>1530</v>
      </c>
      <c r="F156" s="2" t="s">
        <v>2</v>
      </c>
      <c r="G156" s="2" t="s">
        <v>2</v>
      </c>
      <c r="H156" s="2"/>
      <c r="I156" s="1">
        <v>14.106</v>
      </c>
      <c r="J156" s="1">
        <f t="shared" si="9"/>
        <v>10.662492556358997</v>
      </c>
    </row>
    <row r="157" spans="2:10" x14ac:dyDescent="0.35">
      <c r="B157" s="2"/>
      <c r="C157" s="2">
        <v>512</v>
      </c>
      <c r="D157" s="2">
        <v>32</v>
      </c>
      <c r="E157" s="2">
        <v>512</v>
      </c>
      <c r="F157" s="2" t="s">
        <v>2</v>
      </c>
      <c r="G157" s="2" t="s">
        <v>2</v>
      </c>
      <c r="H157" s="2"/>
      <c r="I157" s="1">
        <v>8.5080000000000009</v>
      </c>
      <c r="J157" s="1">
        <f t="shared" si="9"/>
        <v>1.9719341795956741E-3</v>
      </c>
    </row>
    <row r="158" spans="2:10" x14ac:dyDescent="0.35">
      <c r="B158" s="2"/>
      <c r="C158" s="2">
        <v>1024</v>
      </c>
      <c r="D158" s="2">
        <v>32</v>
      </c>
      <c r="E158" s="2">
        <v>512</v>
      </c>
      <c r="F158" s="2" t="s">
        <v>2</v>
      </c>
      <c r="G158" s="2" t="s">
        <v>2</v>
      </c>
      <c r="H158" s="2"/>
      <c r="I158" s="1">
        <v>31.558</v>
      </c>
      <c r="J158" s="1">
        <f t="shared" si="9"/>
        <v>1.063262310666075E-3</v>
      </c>
    </row>
    <row r="159" spans="2:10" x14ac:dyDescent="0.35">
      <c r="C159" s="2">
        <v>512</v>
      </c>
      <c r="D159">
        <f>1500*32</f>
        <v>48000</v>
      </c>
      <c r="E159" s="2">
        <v>2816</v>
      </c>
      <c r="F159" s="2" t="s">
        <v>8</v>
      </c>
      <c r="G159" s="2" t="s">
        <v>2</v>
      </c>
      <c r="H159" s="2"/>
      <c r="I159" s="1">
        <v>23.024000000000001</v>
      </c>
      <c r="J159" s="1">
        <f t="shared" si="9"/>
        <v>6.0116414176511466</v>
      </c>
    </row>
    <row r="160" spans="2:10" x14ac:dyDescent="0.35">
      <c r="C160" s="2">
        <v>512</v>
      </c>
      <c r="D160">
        <f t="shared" ref="D160:D166" si="10">1500*32</f>
        <v>48000</v>
      </c>
      <c r="E160" s="2">
        <v>2048</v>
      </c>
      <c r="F160" s="2" t="s">
        <v>8</v>
      </c>
      <c r="G160" s="2" t="s">
        <v>2</v>
      </c>
      <c r="H160" s="2"/>
      <c r="I160" s="1">
        <v>28.71</v>
      </c>
      <c r="J160" s="1">
        <f t="shared" si="9"/>
        <v>3.5062102403343784</v>
      </c>
    </row>
    <row r="161" spans="1:31" x14ac:dyDescent="0.35">
      <c r="B161" s="2"/>
      <c r="C161" s="2">
        <v>512</v>
      </c>
      <c r="D161">
        <f t="shared" si="10"/>
        <v>48000</v>
      </c>
      <c r="E161" s="2">
        <v>2560</v>
      </c>
      <c r="F161" s="2" t="s">
        <v>8</v>
      </c>
      <c r="G161" s="2" t="s">
        <v>2</v>
      </c>
      <c r="H161" s="2"/>
      <c r="I161" s="1">
        <v>17.370999999999999</v>
      </c>
      <c r="J161" s="1">
        <f t="shared" si="9"/>
        <v>7.2436313395889709</v>
      </c>
    </row>
    <row r="162" spans="1:31" x14ac:dyDescent="0.35">
      <c r="B162" s="2"/>
      <c r="C162" s="2">
        <v>512</v>
      </c>
      <c r="D162">
        <f t="shared" si="10"/>
        <v>48000</v>
      </c>
      <c r="E162" s="2">
        <v>1530</v>
      </c>
      <c r="F162" s="2" t="s">
        <v>8</v>
      </c>
      <c r="G162" s="2" t="s">
        <v>2</v>
      </c>
      <c r="H162" s="2"/>
      <c r="I162" s="1">
        <v>1.0999999999999999E-2</v>
      </c>
      <c r="J162" s="1">
        <f t="shared" si="9"/>
        <v>6836.596363636364</v>
      </c>
    </row>
    <row r="163" spans="1:31" x14ac:dyDescent="0.35">
      <c r="C163" s="2">
        <v>1024</v>
      </c>
      <c r="D163">
        <f t="shared" si="10"/>
        <v>48000</v>
      </c>
      <c r="E163" s="2">
        <v>2816</v>
      </c>
      <c r="F163" s="2" t="s">
        <v>8</v>
      </c>
      <c r="G163" s="2" t="s">
        <v>2</v>
      </c>
      <c r="H163" s="2"/>
      <c r="I163" s="1">
        <v>1.2E-2</v>
      </c>
      <c r="J163" s="1">
        <f t="shared" si="9"/>
        <v>23068.671999999999</v>
      </c>
    </row>
    <row r="164" spans="1:31" x14ac:dyDescent="0.35">
      <c r="C164" s="2">
        <v>1024</v>
      </c>
      <c r="D164">
        <f t="shared" si="10"/>
        <v>48000</v>
      </c>
      <c r="E164" s="2">
        <v>2048</v>
      </c>
      <c r="F164" s="2" t="s">
        <v>8</v>
      </c>
      <c r="G164" s="2" t="s">
        <v>2</v>
      </c>
      <c r="H164" s="2"/>
      <c r="I164" s="1"/>
      <c r="J164" s="1" t="e">
        <f t="shared" si="9"/>
        <v>#DIV/0!</v>
      </c>
    </row>
    <row r="165" spans="1:31" x14ac:dyDescent="0.35">
      <c r="B165" s="2"/>
      <c r="C165" s="2">
        <v>1024</v>
      </c>
      <c r="D165">
        <f t="shared" si="10"/>
        <v>48000</v>
      </c>
      <c r="E165" s="2">
        <v>2560</v>
      </c>
      <c r="F165" s="2" t="s">
        <v>8</v>
      </c>
      <c r="G165" s="2" t="s">
        <v>2</v>
      </c>
      <c r="H165" s="2"/>
      <c r="I165" s="1"/>
      <c r="J165" s="1" t="e">
        <f t="shared" si="9"/>
        <v>#DIV/0!</v>
      </c>
    </row>
    <row r="166" spans="1:31" x14ac:dyDescent="0.35">
      <c r="B166" s="2"/>
      <c r="C166" s="2">
        <v>1024</v>
      </c>
      <c r="D166">
        <f t="shared" si="10"/>
        <v>48000</v>
      </c>
      <c r="E166" s="2">
        <v>1530</v>
      </c>
      <c r="F166" s="2" t="s">
        <v>8</v>
      </c>
      <c r="G166" s="2" t="s">
        <v>2</v>
      </c>
      <c r="H166" s="2"/>
      <c r="I166" s="1"/>
      <c r="J166" s="1" t="e">
        <f t="shared" si="9"/>
        <v>#DIV/0!</v>
      </c>
    </row>
    <row r="167" spans="1:31" x14ac:dyDescent="0.35">
      <c r="B167" s="2"/>
      <c r="C167" s="2">
        <v>512</v>
      </c>
      <c r="D167" s="2">
        <v>32</v>
      </c>
      <c r="E167" s="2">
        <v>512</v>
      </c>
      <c r="F167" s="2" t="s">
        <v>2</v>
      </c>
      <c r="G167" s="2" t="s">
        <v>8</v>
      </c>
      <c r="H167" s="2"/>
      <c r="I167" s="1"/>
      <c r="J167" s="1" t="e">
        <f t="shared" si="9"/>
        <v>#DIV/0!</v>
      </c>
    </row>
    <row r="168" spans="1:31" x14ac:dyDescent="0.35">
      <c r="B168" s="2"/>
      <c r="C168" s="2">
        <v>1024</v>
      </c>
      <c r="D168" s="2">
        <v>32</v>
      </c>
      <c r="E168" s="2">
        <v>512</v>
      </c>
      <c r="F168" s="2" t="s">
        <v>2</v>
      </c>
      <c r="G168" s="2" t="s">
        <v>8</v>
      </c>
      <c r="H168" s="2"/>
      <c r="I168" s="1"/>
      <c r="J168" s="1" t="e">
        <f t="shared" si="9"/>
        <v>#DIV/0!</v>
      </c>
    </row>
    <row r="169" spans="1:31" x14ac:dyDescent="0.35">
      <c r="I169" s="1"/>
    </row>
    <row r="170" spans="1:31" x14ac:dyDescent="0.35">
      <c r="I170" s="1"/>
    </row>
    <row r="171" spans="1:31" x14ac:dyDescent="0.35">
      <c r="I171" s="1"/>
      <c r="J171" s="3"/>
    </row>
    <row r="172" spans="1:31" x14ac:dyDescent="0.35">
      <c r="I172" s="1"/>
    </row>
    <row r="173" spans="1:31" x14ac:dyDescent="0.35">
      <c r="A173" t="s">
        <v>10</v>
      </c>
      <c r="I173" s="1"/>
    </row>
    <row r="174" spans="1:31" x14ac:dyDescent="0.35">
      <c r="C174" t="s">
        <v>11</v>
      </c>
      <c r="D174" t="s">
        <v>12</v>
      </c>
      <c r="E174" t="s">
        <v>13</v>
      </c>
      <c r="F174" t="s">
        <v>2</v>
      </c>
      <c r="G174" t="s">
        <v>14</v>
      </c>
      <c r="H174" t="s">
        <v>15</v>
      </c>
      <c r="I174" t="s">
        <v>16</v>
      </c>
      <c r="J174" t="s">
        <v>17</v>
      </c>
      <c r="K174" t="s">
        <v>18</v>
      </c>
      <c r="L174" t="s">
        <v>19</v>
      </c>
      <c r="M174" t="s">
        <v>20</v>
      </c>
      <c r="N174" t="s">
        <v>21</v>
      </c>
      <c r="O174" t="s">
        <v>22</v>
      </c>
      <c r="P174" t="s">
        <v>23</v>
      </c>
      <c r="R174" t="s">
        <v>24</v>
      </c>
      <c r="S174" t="s">
        <v>25</v>
      </c>
      <c r="T174" t="s">
        <v>26</v>
      </c>
      <c r="U174" t="s">
        <v>27</v>
      </c>
      <c r="V174" t="s">
        <v>28</v>
      </c>
      <c r="W174" t="s">
        <v>29</v>
      </c>
      <c r="X174" t="s">
        <v>30</v>
      </c>
    </row>
    <row r="175" spans="1:31" x14ac:dyDescent="0.35">
      <c r="C175">
        <v>700</v>
      </c>
      <c r="D175">
        <v>161</v>
      </c>
      <c r="E175">
        <v>1</v>
      </c>
      <c r="F175">
        <v>4</v>
      </c>
      <c r="G175">
        <v>32</v>
      </c>
      <c r="H175">
        <v>5</v>
      </c>
      <c r="I175">
        <v>20</v>
      </c>
      <c r="J175">
        <v>0</v>
      </c>
      <c r="K175">
        <v>0</v>
      </c>
      <c r="L175">
        <v>2</v>
      </c>
      <c r="M175">
        <v>2</v>
      </c>
      <c r="N175" s="1">
        <v>0.29599999999999999</v>
      </c>
      <c r="O175" s="4">
        <v>16.734000000000002</v>
      </c>
      <c r="P175" s="1">
        <v>0.89600000000000002</v>
      </c>
      <c r="R175" s="5">
        <f t="shared" ref="R175:R238" si="11">(D175-H175+1+2*J175)/L175</f>
        <v>78.5</v>
      </c>
      <c r="S175" s="5">
        <f t="shared" ref="S175:S206" si="12">(C175-I175+1+2*K175)/M175</f>
        <v>340.5</v>
      </c>
      <c r="T175" s="1">
        <f t="shared" ref="T175:T178" si="13">N175+O175+P175</f>
        <v>17.926000000000002</v>
      </c>
      <c r="U175" s="1">
        <f t="shared" ref="U175:U206" si="14">(2*$R175*$S175*$F175*$G175*$E175*$H175*$I175)/(N175/1000)/10^12</f>
        <v>2.3117189189189191</v>
      </c>
      <c r="V175" s="1">
        <f t="shared" ref="V175:V206" si="15">(2*$R175*$S175*$F175*$G175*$E175*$H175*$I175)/(O175/1000)/10^12</f>
        <v>4.0890928648261014E-2</v>
      </c>
      <c r="W175" s="1">
        <f t="shared" ref="W175:W206" si="16">(2*$R175*$S175*$F175*$G175*$E175*$H175*$I175)/(P175/1000)/10^12</f>
        <v>0.76369285714285717</v>
      </c>
      <c r="X175" s="2" t="s">
        <v>31</v>
      </c>
      <c r="AA175" s="1"/>
      <c r="AE175" s="1"/>
    </row>
    <row r="176" spans="1:31" x14ac:dyDescent="0.35">
      <c r="C176">
        <v>700</v>
      </c>
      <c r="D176">
        <v>161</v>
      </c>
      <c r="E176">
        <v>1</v>
      </c>
      <c r="F176">
        <v>8</v>
      </c>
      <c r="G176">
        <v>32</v>
      </c>
      <c r="H176">
        <v>5</v>
      </c>
      <c r="I176">
        <v>20</v>
      </c>
      <c r="J176">
        <v>0</v>
      </c>
      <c r="K176">
        <v>0</v>
      </c>
      <c r="L176">
        <v>2</v>
      </c>
      <c r="M176">
        <v>2</v>
      </c>
      <c r="N176" s="1">
        <v>0.23900000000000002</v>
      </c>
      <c r="O176" s="4">
        <v>16.79</v>
      </c>
      <c r="P176" s="1">
        <v>1.1220000000000001</v>
      </c>
      <c r="R176" s="5">
        <f t="shared" si="11"/>
        <v>78.5</v>
      </c>
      <c r="S176" s="5">
        <f t="shared" si="12"/>
        <v>340.5</v>
      </c>
      <c r="T176" s="1">
        <f t="shared" si="13"/>
        <v>18.151</v>
      </c>
      <c r="U176" s="1">
        <f t="shared" si="14"/>
        <v>5.7260987447698737</v>
      </c>
      <c r="V176" s="1">
        <f t="shared" si="15"/>
        <v>8.1509088743299596E-2</v>
      </c>
      <c r="W176" s="1">
        <f t="shared" si="16"/>
        <v>1.2197304812834224</v>
      </c>
      <c r="X176" s="2" t="s">
        <v>31</v>
      </c>
      <c r="AA176" s="1"/>
      <c r="AE176" s="1"/>
    </row>
    <row r="177" spans="3:31" x14ac:dyDescent="0.35">
      <c r="C177">
        <v>700</v>
      </c>
      <c r="D177">
        <v>161</v>
      </c>
      <c r="E177">
        <v>1</v>
      </c>
      <c r="F177">
        <v>16</v>
      </c>
      <c r="G177">
        <v>32</v>
      </c>
      <c r="H177">
        <v>5</v>
      </c>
      <c r="I177">
        <v>20</v>
      </c>
      <c r="J177">
        <v>0</v>
      </c>
      <c r="K177">
        <v>0</v>
      </c>
      <c r="L177">
        <v>2</v>
      </c>
      <c r="M177">
        <v>2</v>
      </c>
      <c r="N177" s="1">
        <v>0.44800000000000001</v>
      </c>
      <c r="O177" s="4">
        <v>16.870999999999999</v>
      </c>
      <c r="P177" s="1">
        <v>1.744</v>
      </c>
      <c r="R177" s="5">
        <f t="shared" si="11"/>
        <v>78.5</v>
      </c>
      <c r="S177" s="5">
        <f t="shared" si="12"/>
        <v>340.5</v>
      </c>
      <c r="T177" s="1">
        <f t="shared" si="13"/>
        <v>19.062999999999999</v>
      </c>
      <c r="U177" s="1">
        <f t="shared" si="14"/>
        <v>6.1095428571428574</v>
      </c>
      <c r="V177" s="1">
        <f t="shared" si="15"/>
        <v>0.16223550471222811</v>
      </c>
      <c r="W177" s="1">
        <f t="shared" si="16"/>
        <v>1.5694238532110092</v>
      </c>
      <c r="X177" s="2" t="s">
        <v>31</v>
      </c>
      <c r="AA177" s="1"/>
      <c r="AE177" s="1"/>
    </row>
    <row r="178" spans="3:31" x14ac:dyDescent="0.35">
      <c r="C178">
        <v>700</v>
      </c>
      <c r="D178">
        <v>161</v>
      </c>
      <c r="E178">
        <v>1</v>
      </c>
      <c r="F178">
        <v>32</v>
      </c>
      <c r="G178">
        <v>32</v>
      </c>
      <c r="H178">
        <v>5</v>
      </c>
      <c r="I178">
        <v>20</v>
      </c>
      <c r="J178">
        <v>0</v>
      </c>
      <c r="K178">
        <v>0</v>
      </c>
      <c r="L178">
        <v>2</v>
      </c>
      <c r="M178">
        <v>2</v>
      </c>
      <c r="N178" s="1">
        <v>0.86899999999999999</v>
      </c>
      <c r="O178" s="4">
        <v>16.895</v>
      </c>
      <c r="P178" s="1">
        <v>2.9830000000000001</v>
      </c>
      <c r="R178" s="5">
        <f t="shared" si="11"/>
        <v>78.5</v>
      </c>
      <c r="S178" s="5">
        <f t="shared" si="12"/>
        <v>340.5</v>
      </c>
      <c r="T178" s="1">
        <f t="shared" si="13"/>
        <v>20.747</v>
      </c>
      <c r="U178" s="1">
        <f t="shared" si="14"/>
        <v>6.2993675489067904</v>
      </c>
      <c r="V178" s="1">
        <f t="shared" si="15"/>
        <v>0.32401008582420832</v>
      </c>
      <c r="W178" s="1">
        <f t="shared" si="16"/>
        <v>1.8351157894736843</v>
      </c>
      <c r="X178" s="2" t="s">
        <v>31</v>
      </c>
      <c r="AA178" s="1"/>
      <c r="AE178" s="1"/>
    </row>
    <row r="179" spans="3:31" x14ac:dyDescent="0.35">
      <c r="C179">
        <v>341</v>
      </c>
      <c r="D179">
        <v>79</v>
      </c>
      <c r="E179">
        <v>32</v>
      </c>
      <c r="F179">
        <v>4</v>
      </c>
      <c r="G179">
        <v>32</v>
      </c>
      <c r="H179">
        <v>5</v>
      </c>
      <c r="I179">
        <v>10</v>
      </c>
      <c r="J179">
        <v>0</v>
      </c>
      <c r="K179">
        <v>0</v>
      </c>
      <c r="L179">
        <v>2</v>
      </c>
      <c r="M179">
        <v>2</v>
      </c>
      <c r="N179" s="1">
        <v>0.73899999999999999</v>
      </c>
      <c r="O179" s="1">
        <v>4.375</v>
      </c>
      <c r="P179" s="1">
        <v>0.82700000000000007</v>
      </c>
      <c r="R179" s="5">
        <f t="shared" si="11"/>
        <v>37.5</v>
      </c>
      <c r="S179" s="5">
        <f t="shared" si="12"/>
        <v>166</v>
      </c>
      <c r="T179" s="1">
        <f>N179+O179+P179</f>
        <v>5.9409999999999998</v>
      </c>
      <c r="U179" s="1">
        <f t="shared" si="14"/>
        <v>3.450284167794317</v>
      </c>
      <c r="V179" s="1">
        <f t="shared" si="15"/>
        <v>0.58280228571428561</v>
      </c>
      <c r="W179" s="1">
        <f t="shared" si="16"/>
        <v>3.0831438935912936</v>
      </c>
      <c r="X179" s="2" t="s">
        <v>31</v>
      </c>
      <c r="AA179" s="1"/>
      <c r="AE179" s="1"/>
    </row>
    <row r="180" spans="3:31" x14ac:dyDescent="0.35">
      <c r="C180">
        <v>341</v>
      </c>
      <c r="D180">
        <v>79</v>
      </c>
      <c r="E180">
        <v>32</v>
      </c>
      <c r="F180">
        <v>8</v>
      </c>
      <c r="G180">
        <v>32</v>
      </c>
      <c r="H180">
        <v>5</v>
      </c>
      <c r="I180">
        <v>10</v>
      </c>
      <c r="J180">
        <v>0</v>
      </c>
      <c r="K180">
        <v>0</v>
      </c>
      <c r="L180">
        <v>2</v>
      </c>
      <c r="M180">
        <v>2</v>
      </c>
      <c r="N180" s="1">
        <v>0.74399999999999999</v>
      </c>
      <c r="O180" s="1">
        <v>8.6129999999999995</v>
      </c>
      <c r="P180" s="1">
        <v>1.5210000000000001</v>
      </c>
      <c r="R180" s="5">
        <f t="shared" si="11"/>
        <v>37.5</v>
      </c>
      <c r="S180" s="5">
        <f t="shared" si="12"/>
        <v>166</v>
      </c>
      <c r="T180" s="1">
        <f t="shared" ref="T180:T228" si="17">N180+O180+P180</f>
        <v>10.878</v>
      </c>
      <c r="U180" s="1">
        <f t="shared" si="14"/>
        <v>6.854193548387097</v>
      </c>
      <c r="V180" s="1">
        <f t="shared" si="15"/>
        <v>0.59207244862417285</v>
      </c>
      <c r="W180" s="1">
        <f t="shared" si="16"/>
        <v>3.3527416173570015</v>
      </c>
      <c r="X180" s="2" t="s">
        <v>31</v>
      </c>
      <c r="AA180" s="1"/>
      <c r="AE180" s="1"/>
    </row>
    <row r="181" spans="3:31" x14ac:dyDescent="0.35">
      <c r="C181">
        <v>341</v>
      </c>
      <c r="D181">
        <v>79</v>
      </c>
      <c r="E181">
        <v>32</v>
      </c>
      <c r="F181">
        <v>16</v>
      </c>
      <c r="G181">
        <v>32</v>
      </c>
      <c r="H181">
        <v>5</v>
      </c>
      <c r="I181">
        <v>10</v>
      </c>
      <c r="J181">
        <v>0</v>
      </c>
      <c r="K181">
        <v>0</v>
      </c>
      <c r="L181">
        <v>2</v>
      </c>
      <c r="M181">
        <v>2</v>
      </c>
      <c r="N181" s="1">
        <v>1.4790000000000001</v>
      </c>
      <c r="O181" s="1">
        <v>13.021000000000001</v>
      </c>
      <c r="P181" s="1">
        <v>2.8679999999999999</v>
      </c>
      <c r="R181" s="5">
        <f t="shared" si="11"/>
        <v>37.5</v>
      </c>
      <c r="S181" s="5">
        <f t="shared" si="12"/>
        <v>166</v>
      </c>
      <c r="T181" s="1">
        <f t="shared" si="17"/>
        <v>17.367999999999999</v>
      </c>
      <c r="U181" s="1">
        <f t="shared" si="14"/>
        <v>6.8959026369168352</v>
      </c>
      <c r="V181" s="1">
        <f t="shared" si="15"/>
        <v>0.78327624606405033</v>
      </c>
      <c r="W181" s="1">
        <f t="shared" si="16"/>
        <v>3.5561506276150632</v>
      </c>
      <c r="X181" s="2" t="s">
        <v>31</v>
      </c>
      <c r="AA181" s="1"/>
      <c r="AE181" s="1"/>
    </row>
    <row r="182" spans="3:31" x14ac:dyDescent="0.35">
      <c r="C182">
        <v>341</v>
      </c>
      <c r="D182">
        <v>79</v>
      </c>
      <c r="E182">
        <v>32</v>
      </c>
      <c r="F182">
        <v>32</v>
      </c>
      <c r="G182">
        <v>32</v>
      </c>
      <c r="H182">
        <v>5</v>
      </c>
      <c r="I182">
        <v>10</v>
      </c>
      <c r="J182">
        <v>0</v>
      </c>
      <c r="K182">
        <v>0</v>
      </c>
      <c r="L182">
        <v>2</v>
      </c>
      <c r="M182">
        <v>2</v>
      </c>
      <c r="N182" s="1">
        <v>2.7850000000000001</v>
      </c>
      <c r="O182" s="1">
        <v>21.873000000000001</v>
      </c>
      <c r="P182" s="1">
        <v>5.899</v>
      </c>
      <c r="R182" s="5">
        <f t="shared" si="11"/>
        <v>37.5</v>
      </c>
      <c r="S182" s="5">
        <f t="shared" si="12"/>
        <v>166</v>
      </c>
      <c r="T182" s="1">
        <f t="shared" si="17"/>
        <v>30.557000000000002</v>
      </c>
      <c r="U182" s="1">
        <f t="shared" si="14"/>
        <v>7.3242657091561938</v>
      </c>
      <c r="V182" s="1">
        <f t="shared" si="15"/>
        <v>0.93256892058702512</v>
      </c>
      <c r="W182" s="1">
        <f t="shared" si="16"/>
        <v>3.4578877775894217</v>
      </c>
      <c r="X182" s="2" t="s">
        <v>31</v>
      </c>
      <c r="AA182" s="1"/>
      <c r="AE182" s="1"/>
    </row>
    <row r="183" spans="3:31" x14ac:dyDescent="0.35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1">
        <v>0.129</v>
      </c>
      <c r="O183" s="4">
        <v>0.52100000000000002</v>
      </c>
      <c r="P183" s="1">
        <v>1.3029999999999999</v>
      </c>
      <c r="R183" s="5">
        <f t="shared" si="11"/>
        <v>48</v>
      </c>
      <c r="S183" s="5">
        <f t="shared" si="12"/>
        <v>480</v>
      </c>
      <c r="T183" s="1">
        <f t="shared" si="17"/>
        <v>1.9529999999999998</v>
      </c>
      <c r="U183" s="1">
        <f t="shared" si="14"/>
        <v>0.82301023255813965</v>
      </c>
      <c r="V183" s="1">
        <f t="shared" si="15"/>
        <v>0.20377796545105567</v>
      </c>
      <c r="W183" s="1">
        <f t="shared" si="16"/>
        <v>8.1479907904835003E-2</v>
      </c>
      <c r="X183" s="2" t="s">
        <v>31</v>
      </c>
      <c r="AA183" s="1"/>
      <c r="AE183" s="1"/>
    </row>
    <row r="184" spans="3:31" x14ac:dyDescent="0.35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1">
        <v>0.151</v>
      </c>
      <c r="O184" s="1">
        <v>0.27100000000000002</v>
      </c>
      <c r="P184" s="1">
        <v>0.68100000000000005</v>
      </c>
      <c r="R184" s="5">
        <f t="shared" si="11"/>
        <v>24</v>
      </c>
      <c r="S184" s="5">
        <f t="shared" si="12"/>
        <v>240</v>
      </c>
      <c r="T184" s="1">
        <f t="shared" si="17"/>
        <v>1.1030000000000002</v>
      </c>
      <c r="U184" s="1">
        <f t="shared" si="14"/>
        <v>5.6248116556291397</v>
      </c>
      <c r="V184" s="1">
        <f t="shared" si="15"/>
        <v>3.1341201476014757</v>
      </c>
      <c r="W184" s="1">
        <f t="shared" si="16"/>
        <v>1.2472049339207045</v>
      </c>
      <c r="X184" s="2" t="s">
        <v>31</v>
      </c>
      <c r="AA184" s="1"/>
      <c r="AE184" s="1"/>
    </row>
    <row r="185" spans="3:31" x14ac:dyDescent="0.35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1">
        <v>9.6000000000000002E-2</v>
      </c>
      <c r="O185" s="1">
        <v>0.18099999999999999</v>
      </c>
      <c r="P185" s="1">
        <v>0.35399999999999998</v>
      </c>
      <c r="R185" s="5">
        <f t="shared" si="11"/>
        <v>12</v>
      </c>
      <c r="S185" s="5">
        <f t="shared" si="12"/>
        <v>120</v>
      </c>
      <c r="T185" s="1">
        <f t="shared" si="17"/>
        <v>0.63100000000000001</v>
      </c>
      <c r="U185" s="1">
        <f t="shared" si="14"/>
        <v>8.8473600000000001</v>
      </c>
      <c r="V185" s="1">
        <f t="shared" si="15"/>
        <v>4.6925224309392268</v>
      </c>
      <c r="W185" s="1">
        <f t="shared" si="16"/>
        <v>2.3992840677966103</v>
      </c>
      <c r="X185" s="2" t="s">
        <v>31</v>
      </c>
      <c r="AA185" s="1"/>
      <c r="AE185" s="1"/>
    </row>
    <row r="186" spans="3:31" x14ac:dyDescent="0.35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1">
        <v>0.115</v>
      </c>
      <c r="O186" s="1">
        <v>0.13500000000000001</v>
      </c>
      <c r="P186" s="1">
        <v>0.155</v>
      </c>
      <c r="R186" s="5">
        <f t="shared" si="11"/>
        <v>6</v>
      </c>
      <c r="S186" s="5">
        <f t="shared" si="12"/>
        <v>60</v>
      </c>
      <c r="T186" s="1">
        <f t="shared" si="17"/>
        <v>0.40500000000000003</v>
      </c>
      <c r="U186" s="1">
        <f t="shared" si="14"/>
        <v>7.3856222608695656</v>
      </c>
      <c r="V186" s="1">
        <f t="shared" si="15"/>
        <v>6.2914560000000002</v>
      </c>
      <c r="W186" s="1">
        <f t="shared" si="16"/>
        <v>5.479655225806451</v>
      </c>
      <c r="X186" s="2" t="s">
        <v>32</v>
      </c>
      <c r="AA186" s="1"/>
      <c r="AE186" s="1"/>
    </row>
    <row r="187" spans="3:31" x14ac:dyDescent="0.35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1">
        <v>2.3E-2</v>
      </c>
      <c r="O187" s="4">
        <v>0.90300000000000002</v>
      </c>
      <c r="P187" s="1">
        <v>0.36899999999999999</v>
      </c>
      <c r="R187" s="5">
        <f t="shared" si="11"/>
        <v>54</v>
      </c>
      <c r="S187" s="5">
        <f t="shared" si="12"/>
        <v>54</v>
      </c>
      <c r="T187" s="1">
        <f t="shared" si="17"/>
        <v>1.2949999999999999</v>
      </c>
      <c r="U187" s="1">
        <f t="shared" si="14"/>
        <v>3.5052855652173913</v>
      </c>
      <c r="V187" s="1">
        <f t="shared" si="15"/>
        <v>8.9281913621262449E-2</v>
      </c>
      <c r="W187" s="1">
        <f t="shared" si="16"/>
        <v>0.21848663414634148</v>
      </c>
      <c r="X187" s="2" t="s">
        <v>31</v>
      </c>
      <c r="AA187" s="1"/>
      <c r="AE187" s="1"/>
    </row>
    <row r="188" spans="3:31" x14ac:dyDescent="0.35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1">
        <v>0.17500000000000002</v>
      </c>
      <c r="O188" s="1">
        <v>0.17699999999999999</v>
      </c>
      <c r="P188" s="1">
        <v>0.44900000000000001</v>
      </c>
      <c r="R188" s="5">
        <f t="shared" si="11"/>
        <v>54</v>
      </c>
      <c r="S188" s="5">
        <f t="shared" si="12"/>
        <v>54</v>
      </c>
      <c r="T188" s="1">
        <f t="shared" si="17"/>
        <v>0.80099999999999993</v>
      </c>
      <c r="U188" s="1">
        <f t="shared" si="14"/>
        <v>9.8281530514285702</v>
      </c>
      <c r="V188" s="1">
        <f t="shared" si="15"/>
        <v>9.7171004745762719</v>
      </c>
      <c r="W188" s="1">
        <f t="shared" si="16"/>
        <v>3.8305719020044542</v>
      </c>
      <c r="X188" s="2" t="s">
        <v>32</v>
      </c>
      <c r="AA188" s="1"/>
      <c r="AE188" s="1"/>
    </row>
    <row r="189" spans="3:31" x14ac:dyDescent="0.35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1">
        <v>0.20300000000000001</v>
      </c>
      <c r="O189" s="1">
        <v>0.20100000000000001</v>
      </c>
      <c r="P189" s="1">
        <v>0.151</v>
      </c>
      <c r="R189" s="5">
        <f t="shared" si="11"/>
        <v>27</v>
      </c>
      <c r="S189" s="5">
        <f t="shared" si="12"/>
        <v>27</v>
      </c>
      <c r="T189" s="1">
        <f t="shared" si="17"/>
        <v>0.55500000000000005</v>
      </c>
      <c r="U189" s="1">
        <f t="shared" si="14"/>
        <v>8.4725457339901471</v>
      </c>
      <c r="V189" s="1">
        <f t="shared" si="15"/>
        <v>8.5568496716417908</v>
      </c>
      <c r="W189" s="1">
        <f t="shared" si="16"/>
        <v>11.390243602649008</v>
      </c>
      <c r="X189" s="2" t="s">
        <v>32</v>
      </c>
      <c r="AA189" s="1"/>
      <c r="AE189" s="1"/>
    </row>
    <row r="190" spans="3:31" x14ac:dyDescent="0.35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1">
        <v>0.13800000000000001</v>
      </c>
      <c r="O190" s="1">
        <v>0.13300000000000001</v>
      </c>
      <c r="P190" s="1">
        <v>9.8000000000000004E-2</v>
      </c>
      <c r="R190" s="5">
        <f t="shared" si="11"/>
        <v>14</v>
      </c>
      <c r="S190" s="5">
        <f t="shared" si="12"/>
        <v>14</v>
      </c>
      <c r="T190" s="1">
        <f t="shared" si="17"/>
        <v>0.36899999999999999</v>
      </c>
      <c r="U190" s="1">
        <f t="shared" si="14"/>
        <v>6.7017683478260857</v>
      </c>
      <c r="V190" s="1">
        <f t="shared" si="15"/>
        <v>6.9537145263157889</v>
      </c>
      <c r="W190" s="1">
        <f t="shared" si="16"/>
        <v>9.4371839999999985</v>
      </c>
      <c r="X190" s="2" t="s">
        <v>32</v>
      </c>
      <c r="AA190" s="1"/>
      <c r="AE190" s="1"/>
    </row>
    <row r="191" spans="3:31" x14ac:dyDescent="0.35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1">
        <v>0.20800000000000002</v>
      </c>
      <c r="O191" s="1">
        <v>0.20400000000000001</v>
      </c>
      <c r="P191" s="1">
        <v>0.13500000000000001</v>
      </c>
      <c r="R191" s="5">
        <f t="shared" si="11"/>
        <v>7</v>
      </c>
      <c r="S191" s="5">
        <f t="shared" si="12"/>
        <v>7</v>
      </c>
      <c r="T191" s="1">
        <f t="shared" si="17"/>
        <v>0.54700000000000004</v>
      </c>
      <c r="U191" s="1">
        <f t="shared" si="14"/>
        <v>4.4463655384615377</v>
      </c>
      <c r="V191" s="1">
        <f t="shared" si="15"/>
        <v>4.5335491764705882</v>
      </c>
      <c r="W191" s="1">
        <f t="shared" si="16"/>
        <v>6.8506965333333332</v>
      </c>
      <c r="X191" s="2" t="s">
        <v>32</v>
      </c>
      <c r="AA191" s="1"/>
      <c r="AE191" s="1"/>
    </row>
    <row r="192" spans="3:31" x14ac:dyDescent="0.35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1">
        <v>0.2</v>
      </c>
      <c r="O192" s="4">
        <v>2.0249999999999999</v>
      </c>
      <c r="P192" s="1">
        <v>1.915</v>
      </c>
      <c r="R192" s="5">
        <f t="shared" si="11"/>
        <v>224</v>
      </c>
      <c r="S192" s="5">
        <f t="shared" si="12"/>
        <v>224</v>
      </c>
      <c r="T192" s="1">
        <f t="shared" si="17"/>
        <v>4.1400000000000006</v>
      </c>
      <c r="U192" s="1">
        <f t="shared" si="14"/>
        <v>6.9363302400000002</v>
      </c>
      <c r="V192" s="1">
        <f t="shared" si="15"/>
        <v>0.68506965333333336</v>
      </c>
      <c r="W192" s="1">
        <f t="shared" si="16"/>
        <v>0.72442091279373366</v>
      </c>
      <c r="X192" s="2" t="s">
        <v>31</v>
      </c>
      <c r="AA192" s="1"/>
      <c r="AE192" s="1"/>
    </row>
    <row r="193" spans="3:31" x14ac:dyDescent="0.35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1">
        <v>0.98799999999999999</v>
      </c>
      <c r="O193" s="1">
        <v>1.101</v>
      </c>
      <c r="P193" s="1">
        <v>1.2350000000000001</v>
      </c>
      <c r="R193" s="5">
        <f t="shared" si="11"/>
        <v>112</v>
      </c>
      <c r="S193" s="5">
        <f t="shared" si="12"/>
        <v>112</v>
      </c>
      <c r="T193" s="1">
        <f t="shared" si="17"/>
        <v>3.3239999999999998</v>
      </c>
      <c r="U193" s="1">
        <f t="shared" si="14"/>
        <v>14.977231287449392</v>
      </c>
      <c r="V193" s="1">
        <f t="shared" si="15"/>
        <v>13.44005859400545</v>
      </c>
      <c r="W193" s="1">
        <f t="shared" si="16"/>
        <v>11.981785029959513</v>
      </c>
      <c r="X193" s="2" t="s">
        <v>32</v>
      </c>
      <c r="AA193" s="1"/>
      <c r="AE193" s="1"/>
    </row>
    <row r="194" spans="3:31" x14ac:dyDescent="0.35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1">
        <v>0.97499999999999998</v>
      </c>
      <c r="O194" s="1">
        <v>0.92100000000000004</v>
      </c>
      <c r="P194" s="1">
        <v>0.48</v>
      </c>
      <c r="R194" s="5">
        <f t="shared" si="11"/>
        <v>56</v>
      </c>
      <c r="S194" s="5">
        <f t="shared" si="12"/>
        <v>56</v>
      </c>
      <c r="T194" s="1">
        <f t="shared" si="17"/>
        <v>2.3759999999999999</v>
      </c>
      <c r="U194" s="1">
        <f t="shared" si="14"/>
        <v>15.176927704615386</v>
      </c>
      <c r="V194" s="1">
        <f t="shared" si="15"/>
        <v>16.066780143322475</v>
      </c>
      <c r="W194" s="1">
        <f t="shared" si="16"/>
        <v>30.828134400000003</v>
      </c>
      <c r="X194" s="2" t="s">
        <v>33</v>
      </c>
      <c r="AA194" s="1"/>
      <c r="AE194" s="1"/>
    </row>
    <row r="195" spans="3:31" x14ac:dyDescent="0.35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1">
        <v>0.83200000000000007</v>
      </c>
      <c r="O195" s="1">
        <v>0.84</v>
      </c>
      <c r="P195" s="1">
        <v>0.42</v>
      </c>
      <c r="R195" s="5">
        <f t="shared" si="11"/>
        <v>28</v>
      </c>
      <c r="S195" s="5">
        <f t="shared" si="12"/>
        <v>28</v>
      </c>
      <c r="T195" s="1">
        <f t="shared" si="17"/>
        <v>2.0920000000000001</v>
      </c>
      <c r="U195" s="1">
        <f t="shared" si="14"/>
        <v>17.785462153846151</v>
      </c>
      <c r="V195" s="1">
        <f t="shared" si="15"/>
        <v>17.616076799999998</v>
      </c>
      <c r="W195" s="1">
        <f t="shared" si="16"/>
        <v>35.232153599999997</v>
      </c>
      <c r="X195" s="2" t="s">
        <v>32</v>
      </c>
      <c r="AA195" s="1"/>
      <c r="AE195" s="1"/>
    </row>
    <row r="196" spans="3:31" x14ac:dyDescent="0.35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1">
        <v>0.50600000000000001</v>
      </c>
      <c r="O196" s="1">
        <v>0.497</v>
      </c>
      <c r="P196" s="1">
        <v>0.33</v>
      </c>
      <c r="R196" s="5">
        <f t="shared" si="11"/>
        <v>14</v>
      </c>
      <c r="S196" s="5">
        <f t="shared" si="12"/>
        <v>14</v>
      </c>
      <c r="T196" s="1">
        <f t="shared" si="17"/>
        <v>1.3330000000000002</v>
      </c>
      <c r="U196" s="1">
        <f t="shared" si="14"/>
        <v>14.622040031620553</v>
      </c>
      <c r="V196" s="1">
        <f t="shared" si="15"/>
        <v>14.88682546478873</v>
      </c>
      <c r="W196" s="1">
        <f t="shared" si="16"/>
        <v>22.420461381818182</v>
      </c>
      <c r="X196" s="2" t="s">
        <v>32</v>
      </c>
      <c r="AA196" s="1"/>
      <c r="AE196" s="1"/>
    </row>
    <row r="197" spans="3:31" x14ac:dyDescent="0.35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1">
        <v>0.33700000000000002</v>
      </c>
      <c r="O197" s="1">
        <v>0.32500000000000001</v>
      </c>
      <c r="P197" s="1">
        <v>0.20600000000000002</v>
      </c>
      <c r="R197" s="5">
        <f t="shared" si="11"/>
        <v>7</v>
      </c>
      <c r="S197" s="5">
        <f t="shared" si="12"/>
        <v>7</v>
      </c>
      <c r="T197" s="1">
        <f t="shared" si="17"/>
        <v>0.8680000000000001</v>
      </c>
      <c r="U197" s="1">
        <f t="shared" si="14"/>
        <v>5.4886886172106824</v>
      </c>
      <c r="V197" s="1">
        <f t="shared" si="15"/>
        <v>5.6913478892307694</v>
      </c>
      <c r="W197" s="1">
        <f t="shared" si="16"/>
        <v>8.9790682718446604</v>
      </c>
      <c r="X197" s="2" t="s">
        <v>32</v>
      </c>
      <c r="AA197" s="1"/>
      <c r="AE197" s="1"/>
    </row>
    <row r="198" spans="3:31" x14ac:dyDescent="0.35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1">
        <v>0.379</v>
      </c>
      <c r="O198" s="4">
        <v>3.746</v>
      </c>
      <c r="P198" s="1">
        <v>2.706</v>
      </c>
      <c r="R198" s="5">
        <f t="shared" si="11"/>
        <v>224</v>
      </c>
      <c r="S198" s="5">
        <f t="shared" si="12"/>
        <v>224</v>
      </c>
      <c r="T198" s="1">
        <f t="shared" si="17"/>
        <v>6.8309999999999995</v>
      </c>
      <c r="U198" s="1">
        <f t="shared" si="14"/>
        <v>7.3206651609498685</v>
      </c>
      <c r="V198" s="1">
        <f t="shared" si="15"/>
        <v>0.74066526855312331</v>
      </c>
      <c r="W198" s="1">
        <f t="shared" si="16"/>
        <v>1.0253259778270509</v>
      </c>
      <c r="X198" s="2" t="s">
        <v>31</v>
      </c>
      <c r="AA198" s="1"/>
      <c r="AE198" s="1"/>
    </row>
    <row r="199" spans="3:31" x14ac:dyDescent="0.35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1">
        <v>1.4790000000000001</v>
      </c>
      <c r="O199" s="1">
        <v>1.8540000000000001</v>
      </c>
      <c r="P199" s="1">
        <v>2.36</v>
      </c>
      <c r="R199" s="5">
        <f t="shared" si="11"/>
        <v>112</v>
      </c>
      <c r="S199" s="5">
        <f t="shared" si="12"/>
        <v>112</v>
      </c>
      <c r="T199" s="1">
        <f t="shared" si="17"/>
        <v>5.6929999999999996</v>
      </c>
      <c r="U199" s="1">
        <f t="shared" si="14"/>
        <v>20.010148089249491</v>
      </c>
      <c r="V199" s="1">
        <f t="shared" si="15"/>
        <v>15.962788038834949</v>
      </c>
      <c r="W199" s="1">
        <f t="shared" si="16"/>
        <v>12.540258061016951</v>
      </c>
      <c r="X199" s="2" t="s">
        <v>32</v>
      </c>
      <c r="AA199" s="1"/>
      <c r="AE199" s="1"/>
    </row>
    <row r="200" spans="3:31" x14ac:dyDescent="0.35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1">
        <v>1.0170000000000001</v>
      </c>
      <c r="O200" s="1">
        <v>0.97199999999999998</v>
      </c>
      <c r="P200" s="1">
        <v>0.89500000000000002</v>
      </c>
      <c r="R200" s="5">
        <f t="shared" si="11"/>
        <v>56</v>
      </c>
      <c r="S200" s="5">
        <f t="shared" si="12"/>
        <v>56</v>
      </c>
      <c r="T200" s="1">
        <f t="shared" si="17"/>
        <v>2.8840000000000003</v>
      </c>
      <c r="U200" s="1">
        <f t="shared" si="14"/>
        <v>29.100303858407077</v>
      </c>
      <c r="V200" s="1">
        <f t="shared" si="15"/>
        <v>30.44754014814815</v>
      </c>
      <c r="W200" s="1">
        <f t="shared" si="16"/>
        <v>33.067049188826815</v>
      </c>
      <c r="X200" s="2" t="s">
        <v>33</v>
      </c>
      <c r="AA200" s="1"/>
      <c r="AE200" s="1"/>
    </row>
    <row r="201" spans="3:31" x14ac:dyDescent="0.35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1">
        <v>0.85399999999999998</v>
      </c>
      <c r="O201" s="1">
        <v>0.86599999999999999</v>
      </c>
      <c r="P201" s="1">
        <v>0.72</v>
      </c>
      <c r="R201" s="5">
        <f t="shared" si="11"/>
        <v>28</v>
      </c>
      <c r="S201" s="5">
        <f t="shared" si="12"/>
        <v>28</v>
      </c>
      <c r="T201" s="1">
        <f t="shared" si="17"/>
        <v>2.44</v>
      </c>
      <c r="U201" s="1">
        <f t="shared" si="14"/>
        <v>34.654577311475414</v>
      </c>
      <c r="V201" s="1">
        <f t="shared" si="15"/>
        <v>34.174375316397224</v>
      </c>
      <c r="W201" s="1">
        <f t="shared" si="16"/>
        <v>41.104179199999997</v>
      </c>
      <c r="X201" s="2" t="s">
        <v>32</v>
      </c>
      <c r="AA201" s="1"/>
      <c r="AE201" s="1"/>
    </row>
    <row r="202" spans="3:31" x14ac:dyDescent="0.35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1">
        <v>0.51500000000000001</v>
      </c>
      <c r="O202" s="1">
        <v>0.505</v>
      </c>
      <c r="P202" s="1">
        <v>0.51500000000000001</v>
      </c>
      <c r="R202" s="5">
        <f t="shared" si="11"/>
        <v>14</v>
      </c>
      <c r="S202" s="5">
        <f t="shared" si="12"/>
        <v>14</v>
      </c>
      <c r="T202" s="1">
        <f t="shared" si="17"/>
        <v>1.5350000000000001</v>
      </c>
      <c r="U202" s="1">
        <f t="shared" si="14"/>
        <v>28.733018469902909</v>
      </c>
      <c r="V202" s="1">
        <f t="shared" si="15"/>
        <v>29.301989132673267</v>
      </c>
      <c r="W202" s="1">
        <f t="shared" si="16"/>
        <v>28.733018469902909</v>
      </c>
      <c r="X202" s="2" t="s">
        <v>32</v>
      </c>
      <c r="AA202" s="1"/>
      <c r="AE202" s="1"/>
    </row>
    <row r="203" spans="3:31" x14ac:dyDescent="0.35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1">
        <v>0.33900000000000002</v>
      </c>
      <c r="O203" s="1">
        <v>0.32900000000000001</v>
      </c>
      <c r="P203" s="1">
        <v>0.253</v>
      </c>
      <c r="R203" s="5">
        <f t="shared" si="11"/>
        <v>7</v>
      </c>
      <c r="S203" s="5">
        <f t="shared" si="12"/>
        <v>7</v>
      </c>
      <c r="T203" s="1">
        <f t="shared" si="17"/>
        <v>0.92100000000000004</v>
      </c>
      <c r="U203" s="1">
        <f t="shared" si="14"/>
        <v>10.912613946902654</v>
      </c>
      <c r="V203" s="1">
        <f t="shared" si="15"/>
        <v>11.244304340425531</v>
      </c>
      <c r="W203" s="1">
        <f t="shared" si="16"/>
        <v>14.622040031620553</v>
      </c>
      <c r="X203" s="2" t="s">
        <v>32</v>
      </c>
      <c r="AA203" s="1"/>
      <c r="AE203" s="1"/>
    </row>
    <row r="204" spans="3:31" x14ac:dyDescent="0.35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1">
        <v>0.316</v>
      </c>
      <c r="O204" s="4">
        <v>7.5990000000000002</v>
      </c>
      <c r="P204" s="1">
        <v>1.4590000000000001</v>
      </c>
      <c r="R204" s="5">
        <f t="shared" si="11"/>
        <v>112</v>
      </c>
      <c r="S204" s="5">
        <f t="shared" si="12"/>
        <v>112</v>
      </c>
      <c r="T204" s="1">
        <f t="shared" si="17"/>
        <v>9.3740000000000006</v>
      </c>
      <c r="U204" s="1">
        <f t="shared" si="14"/>
        <v>11.950779949367091</v>
      </c>
      <c r="V204" s="1">
        <f t="shared" si="15"/>
        <v>0.4969662408211607</v>
      </c>
      <c r="W204" s="1">
        <f t="shared" si="16"/>
        <v>2.5883800301576421</v>
      </c>
      <c r="X204" s="2" t="s">
        <v>31</v>
      </c>
      <c r="AA204" s="1"/>
      <c r="AE204" s="1"/>
    </row>
    <row r="205" spans="3:31" x14ac:dyDescent="0.35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1">
        <v>0.86699999999999999</v>
      </c>
      <c r="O205" s="1">
        <v>0.30499999999999999</v>
      </c>
      <c r="P205" s="1">
        <v>1.1779999999999999</v>
      </c>
      <c r="R205" s="5">
        <f t="shared" si="11"/>
        <v>28</v>
      </c>
      <c r="S205" s="5">
        <f t="shared" si="12"/>
        <v>28</v>
      </c>
      <c r="T205" s="1">
        <f t="shared" si="17"/>
        <v>2.3499999999999996</v>
      </c>
      <c r="U205" s="1">
        <f t="shared" si="14"/>
        <v>4.4446560553633212</v>
      </c>
      <c r="V205" s="1">
        <f t="shared" si="15"/>
        <v>12.63448131147541</v>
      </c>
      <c r="W205" s="1">
        <f t="shared" si="16"/>
        <v>3.2712366723259763</v>
      </c>
      <c r="X205" s="2" t="s">
        <v>31</v>
      </c>
      <c r="AA205" s="1"/>
      <c r="AE205" s="1"/>
    </row>
    <row r="206" spans="3:31" x14ac:dyDescent="0.35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1">
        <v>6.8000000000000005E-2</v>
      </c>
      <c r="O206" s="1">
        <v>4.7E-2</v>
      </c>
      <c r="P206" s="1">
        <v>0.247</v>
      </c>
      <c r="R206" s="5">
        <f t="shared" si="11"/>
        <v>28</v>
      </c>
      <c r="S206" s="5">
        <f t="shared" si="12"/>
        <v>28</v>
      </c>
      <c r="T206" s="1">
        <f t="shared" si="17"/>
        <v>0.36199999999999999</v>
      </c>
      <c r="U206" s="1">
        <f t="shared" si="14"/>
        <v>4.5335491764705882</v>
      </c>
      <c r="V206" s="1">
        <f t="shared" si="15"/>
        <v>6.5591775319148935</v>
      </c>
      <c r="W206" s="1">
        <f t="shared" si="16"/>
        <v>1.2481026072874495</v>
      </c>
      <c r="X206" s="2" t="s">
        <v>31</v>
      </c>
      <c r="AA206" s="1"/>
      <c r="AE206" s="1"/>
    </row>
    <row r="207" spans="3:31" x14ac:dyDescent="0.35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1">
        <v>2.2109999999999999</v>
      </c>
      <c r="O207" s="1">
        <v>0.29699999999999999</v>
      </c>
      <c r="P207" s="1">
        <v>0.84399999999999997</v>
      </c>
      <c r="R207" s="5">
        <f t="shared" si="11"/>
        <v>14</v>
      </c>
      <c r="S207" s="5">
        <f t="shared" ref="S207:S238" si="18">(C207-I207+1+2*K207)/M207</f>
        <v>14</v>
      </c>
      <c r="T207" s="1">
        <f t="shared" si="17"/>
        <v>3.3519999999999999</v>
      </c>
      <c r="U207" s="1">
        <f t="shared" ref="U207:U238" si="19">(2*$R207*$S207*$F207*$G207*$E207*$H207*$I207)/(N207/1000)/10^12</f>
        <v>1.7428841248303935</v>
      </c>
      <c r="V207" s="1">
        <f t="shared" ref="V207:V238" si="20">(2*$R207*$S207*$F207*$G207*$E207*$H207*$I207)/(O207/1000)/10^12</f>
        <v>12.97480404040404</v>
      </c>
      <c r="W207" s="1">
        <f t="shared" ref="W207:W238" si="21">(2*$R207*$S207*$F207*$G207*$E207*$H207*$I207)/(P207/1000)/10^12</f>
        <v>4.5657781990521329</v>
      </c>
      <c r="X207" s="2" t="s">
        <v>31</v>
      </c>
      <c r="AA207" s="1"/>
      <c r="AE207" s="1"/>
    </row>
    <row r="208" spans="3:31" x14ac:dyDescent="0.35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1">
        <v>0.13900000000000001</v>
      </c>
      <c r="O208" s="1">
        <v>7.5999999999999998E-2</v>
      </c>
      <c r="P208" s="1">
        <v>0.185</v>
      </c>
      <c r="R208" s="5">
        <f t="shared" si="11"/>
        <v>14</v>
      </c>
      <c r="S208" s="5">
        <f t="shared" si="18"/>
        <v>14</v>
      </c>
      <c r="T208" s="1">
        <f t="shared" si="17"/>
        <v>0.4</v>
      </c>
      <c r="U208" s="1">
        <f t="shared" si="19"/>
        <v>4.4357027913669063</v>
      </c>
      <c r="V208" s="1">
        <f t="shared" si="20"/>
        <v>8.112666947368421</v>
      </c>
      <c r="W208" s="1">
        <f t="shared" si="21"/>
        <v>3.3327712864864862</v>
      </c>
      <c r="X208" s="2" t="s">
        <v>31</v>
      </c>
      <c r="AA208" s="1"/>
      <c r="AE208" s="1"/>
    </row>
    <row r="209" spans="2:31" x14ac:dyDescent="0.35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1">
        <v>0.23</v>
      </c>
      <c r="O209" s="1">
        <v>7.4999999999999997E-2</v>
      </c>
      <c r="P209" s="1">
        <v>9.7000000000000003E-2</v>
      </c>
      <c r="R209" s="5">
        <f t="shared" si="11"/>
        <v>7</v>
      </c>
      <c r="S209" s="5">
        <f t="shared" si="18"/>
        <v>7</v>
      </c>
      <c r="T209" s="1">
        <f t="shared" si="17"/>
        <v>0.40200000000000002</v>
      </c>
      <c r="U209" s="1">
        <f t="shared" si="19"/>
        <v>1.4520498086956521</v>
      </c>
      <c r="V209" s="1">
        <f t="shared" si="20"/>
        <v>4.452952746666667</v>
      </c>
      <c r="W209" s="1">
        <f t="shared" si="21"/>
        <v>3.4430047010309277</v>
      </c>
      <c r="X209" s="2" t="s">
        <v>31</v>
      </c>
      <c r="AA209" s="1"/>
      <c r="AE209" s="1"/>
    </row>
    <row r="210" spans="2:31" x14ac:dyDescent="0.35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1">
        <v>4.5970000000000004</v>
      </c>
      <c r="O210" s="1">
        <v>0.73699999999999999</v>
      </c>
      <c r="P210" s="1">
        <v>0.48599999999999999</v>
      </c>
      <c r="R210" s="5">
        <f t="shared" si="11"/>
        <v>7</v>
      </c>
      <c r="S210" s="5">
        <f t="shared" si="18"/>
        <v>7</v>
      </c>
      <c r="T210" s="1">
        <f t="shared" si="17"/>
        <v>5.82</v>
      </c>
      <c r="U210" s="1">
        <f t="shared" si="19"/>
        <v>0.90812338481618449</v>
      </c>
      <c r="V210" s="1">
        <f t="shared" si="20"/>
        <v>5.664373405698778</v>
      </c>
      <c r="W210" s="1">
        <f t="shared" si="21"/>
        <v>8.5898008230452678</v>
      </c>
      <c r="X210" s="2" t="s">
        <v>31</v>
      </c>
      <c r="AA210" s="1"/>
      <c r="AE210" s="1"/>
    </row>
    <row r="211" spans="2:31" x14ac:dyDescent="0.35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>
        <v>0.17400000000000002</v>
      </c>
      <c r="O211">
        <v>0.17799999999999999</v>
      </c>
      <c r="P211">
        <v>0.45</v>
      </c>
      <c r="R211" s="5">
        <f t="shared" si="11"/>
        <v>56</v>
      </c>
      <c r="S211" s="5">
        <f t="shared" si="18"/>
        <v>56</v>
      </c>
      <c r="T211" s="1">
        <f t="shared" si="17"/>
        <v>0.80200000000000005</v>
      </c>
      <c r="U211" s="1">
        <f t="shared" si="19"/>
        <v>10.630391172413791</v>
      </c>
      <c r="V211" s="1">
        <f t="shared" si="20"/>
        <v>10.391505977528089</v>
      </c>
      <c r="W211" s="1">
        <f t="shared" si="21"/>
        <v>4.1104179199999997</v>
      </c>
      <c r="X211" t="s">
        <v>32</v>
      </c>
    </row>
    <row r="212" spans="2:31" x14ac:dyDescent="0.35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>
        <v>4.4999999999999998E-2</v>
      </c>
      <c r="O212">
        <v>8.4109999999999996</v>
      </c>
      <c r="P212">
        <v>0.222</v>
      </c>
      <c r="R212" s="5">
        <f t="shared" si="11"/>
        <v>28</v>
      </c>
      <c r="S212" s="5">
        <f t="shared" si="18"/>
        <v>28</v>
      </c>
      <c r="T212" s="1">
        <f t="shared" si="17"/>
        <v>8.677999999999999</v>
      </c>
      <c r="U212" s="1">
        <f t="shared" si="19"/>
        <v>4.567131022222223</v>
      </c>
      <c r="V212" s="1">
        <f t="shared" si="20"/>
        <v>2.4434775413149448E-2</v>
      </c>
      <c r="W212" s="1">
        <f t="shared" si="21"/>
        <v>0.92576980180180179</v>
      </c>
      <c r="X212" t="s">
        <v>31</v>
      </c>
    </row>
    <row r="213" spans="2:31" x14ac:dyDescent="0.35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>
        <v>0.20200000000000001</v>
      </c>
      <c r="O213">
        <v>0.20100000000000001</v>
      </c>
      <c r="P213">
        <v>0.151</v>
      </c>
      <c r="R213" s="5">
        <f t="shared" si="11"/>
        <v>28</v>
      </c>
      <c r="S213" s="5">
        <f t="shared" si="18"/>
        <v>28</v>
      </c>
      <c r="T213" s="1">
        <f t="shared" si="17"/>
        <v>0.55400000000000005</v>
      </c>
      <c r="U213" s="1">
        <f t="shared" si="19"/>
        <v>9.156871603960397</v>
      </c>
      <c r="V213" s="1">
        <f t="shared" si="20"/>
        <v>9.2024281791044764</v>
      </c>
      <c r="W213" s="1">
        <f t="shared" si="21"/>
        <v>12.249589827814571</v>
      </c>
      <c r="X213" t="s">
        <v>32</v>
      </c>
    </row>
    <row r="214" spans="2:31" x14ac:dyDescent="0.35">
      <c r="B214" s="2"/>
      <c r="C214" s="2">
        <v>28</v>
      </c>
      <c r="D214" s="2">
        <v>28</v>
      </c>
      <c r="E214" s="2">
        <v>128</v>
      </c>
      <c r="F214" s="2">
        <v>8</v>
      </c>
      <c r="G214" s="2">
        <v>512</v>
      </c>
      <c r="H214" s="2">
        <v>1</v>
      </c>
      <c r="I214" s="2">
        <v>1</v>
      </c>
      <c r="J214" s="2">
        <v>0</v>
      </c>
      <c r="K214" s="2">
        <v>0</v>
      </c>
      <c r="L214" s="2">
        <v>2</v>
      </c>
      <c r="M214" s="2">
        <v>2</v>
      </c>
      <c r="N214">
        <v>4.5999999999999999E-2</v>
      </c>
      <c r="O214">
        <v>3.6030000000000002</v>
      </c>
      <c r="P214">
        <v>0.115</v>
      </c>
      <c r="R214" s="5">
        <f t="shared" si="11"/>
        <v>14</v>
      </c>
      <c r="S214" s="5">
        <f t="shared" si="18"/>
        <v>14</v>
      </c>
      <c r="T214" s="1">
        <f t="shared" si="17"/>
        <v>3.7640000000000002</v>
      </c>
      <c r="U214" s="1">
        <f t="shared" si="19"/>
        <v>4.4678455652173916</v>
      </c>
      <c r="V214" s="1">
        <f t="shared" si="20"/>
        <v>5.7041603108520675E-2</v>
      </c>
      <c r="W214" s="1">
        <f t="shared" si="21"/>
        <v>1.7871382260869566</v>
      </c>
      <c r="X214" t="s">
        <v>31</v>
      </c>
    </row>
    <row r="215" spans="2:31" x14ac:dyDescent="0.35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>
        <v>7.3999999999999996E-2</v>
      </c>
      <c r="O215">
        <v>7.4999999999999997E-2</v>
      </c>
      <c r="P215">
        <v>0.115</v>
      </c>
      <c r="R215" s="5">
        <f t="shared" si="11"/>
        <v>14</v>
      </c>
      <c r="S215" s="5">
        <f t="shared" si="18"/>
        <v>14</v>
      </c>
      <c r="T215" s="1">
        <f t="shared" si="17"/>
        <v>0.26400000000000001</v>
      </c>
      <c r="U215" s="1">
        <f t="shared" si="19"/>
        <v>2.7773094054054059</v>
      </c>
      <c r="V215" s="1">
        <f t="shared" si="20"/>
        <v>2.7402786133333334</v>
      </c>
      <c r="W215" s="1">
        <f t="shared" si="21"/>
        <v>1.7871382260869566</v>
      </c>
      <c r="X215" t="s">
        <v>31</v>
      </c>
    </row>
    <row r="216" spans="2:31" x14ac:dyDescent="0.35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>
        <v>0.19800000000000001</v>
      </c>
      <c r="O216">
        <v>0.19600000000000001</v>
      </c>
      <c r="P216">
        <v>0.13700000000000001</v>
      </c>
      <c r="R216" s="5">
        <f t="shared" si="11"/>
        <v>14</v>
      </c>
      <c r="S216" s="5">
        <f t="shared" si="18"/>
        <v>14</v>
      </c>
      <c r="T216" s="1">
        <f t="shared" si="17"/>
        <v>0.53100000000000003</v>
      </c>
      <c r="U216" s="1">
        <f t="shared" si="19"/>
        <v>9.3418589090909077</v>
      </c>
      <c r="V216" s="1">
        <f t="shared" si="20"/>
        <v>9.4371839999999985</v>
      </c>
      <c r="W216" s="1">
        <f t="shared" si="21"/>
        <v>13.501372729927006</v>
      </c>
      <c r="X216" t="s">
        <v>32</v>
      </c>
    </row>
    <row r="217" spans="2:31" x14ac:dyDescent="0.35">
      <c r="B217" s="2"/>
      <c r="C217" s="2">
        <v>14</v>
      </c>
      <c r="D217" s="2">
        <v>14</v>
      </c>
      <c r="E217" s="2">
        <v>256</v>
      </c>
      <c r="F217" s="2">
        <v>8</v>
      </c>
      <c r="G217" s="2">
        <v>1024</v>
      </c>
      <c r="H217" s="2">
        <v>1</v>
      </c>
      <c r="I217" s="2">
        <v>1</v>
      </c>
      <c r="J217" s="2">
        <v>0</v>
      </c>
      <c r="K217" s="2">
        <v>0</v>
      </c>
      <c r="L217" s="2">
        <v>2</v>
      </c>
      <c r="M217" s="2">
        <v>2</v>
      </c>
      <c r="N217">
        <v>7.3999999999999996E-2</v>
      </c>
      <c r="O217">
        <v>0.83599999999999997</v>
      </c>
      <c r="P217">
        <v>8.2000000000000003E-2</v>
      </c>
      <c r="R217" s="5">
        <f t="shared" si="11"/>
        <v>7</v>
      </c>
      <c r="S217" s="5">
        <f t="shared" si="18"/>
        <v>7</v>
      </c>
      <c r="T217" s="1">
        <f t="shared" si="17"/>
        <v>0.99199999999999988</v>
      </c>
      <c r="U217" s="1">
        <f t="shared" si="19"/>
        <v>2.7773094054054059</v>
      </c>
      <c r="V217" s="1">
        <f t="shared" si="20"/>
        <v>0.24583839234449761</v>
      </c>
      <c r="W217" s="1">
        <f t="shared" si="21"/>
        <v>2.5063523902439022</v>
      </c>
      <c r="X217" t="s">
        <v>31</v>
      </c>
    </row>
    <row r="218" spans="2:31" x14ac:dyDescent="0.35">
      <c r="B218" s="2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>
        <v>0.13</v>
      </c>
      <c r="O218">
        <v>0.13200000000000001</v>
      </c>
      <c r="P218">
        <v>8.2000000000000003E-2</v>
      </c>
      <c r="R218" s="5">
        <f t="shared" si="11"/>
        <v>7</v>
      </c>
      <c r="S218" s="5">
        <f t="shared" si="18"/>
        <v>7</v>
      </c>
      <c r="T218" s="1">
        <f t="shared" si="17"/>
        <v>0.34400000000000003</v>
      </c>
      <c r="U218" s="1">
        <f t="shared" si="19"/>
        <v>1.580929969230769</v>
      </c>
      <c r="V218" s="1">
        <f t="shared" si="20"/>
        <v>1.5569764848484846</v>
      </c>
      <c r="W218" s="1">
        <f t="shared" si="21"/>
        <v>2.5063523902439022</v>
      </c>
      <c r="X218" t="s">
        <v>31</v>
      </c>
    </row>
    <row r="219" spans="2:31" x14ac:dyDescent="0.35">
      <c r="B219" s="2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>
        <v>0.47600000000000003</v>
      </c>
      <c r="O219">
        <v>1.137</v>
      </c>
      <c r="P219">
        <v>0.17200000000000001</v>
      </c>
      <c r="R219" s="5">
        <f t="shared" si="11"/>
        <v>6.5</v>
      </c>
      <c r="S219" s="5">
        <f t="shared" si="18"/>
        <v>6.5</v>
      </c>
      <c r="T219" s="1">
        <f t="shared" si="17"/>
        <v>1.7849999999999999</v>
      </c>
      <c r="U219" s="1">
        <f t="shared" si="19"/>
        <v>1.4891541512605042</v>
      </c>
      <c r="V219" s="1">
        <f t="shared" si="20"/>
        <v>0.62342777132805627</v>
      </c>
      <c r="W219" s="1">
        <f t="shared" si="21"/>
        <v>4.121147534883721</v>
      </c>
      <c r="X219" t="s">
        <v>31</v>
      </c>
    </row>
    <row r="220" spans="2:31" x14ac:dyDescent="0.35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>
        <v>0.28899999999999998</v>
      </c>
      <c r="O220">
        <v>0.29399999999999998</v>
      </c>
      <c r="P220">
        <v>0.80700000000000005</v>
      </c>
      <c r="R220" s="5">
        <f t="shared" si="11"/>
        <v>56</v>
      </c>
      <c r="S220" s="5">
        <f t="shared" si="18"/>
        <v>56</v>
      </c>
      <c r="T220" s="1">
        <f t="shared" si="17"/>
        <v>1.3900000000000001</v>
      </c>
      <c r="U220" s="1">
        <f t="shared" si="19"/>
        <v>12.800609439446367</v>
      </c>
      <c r="V220" s="1">
        <f t="shared" si="20"/>
        <v>12.582912</v>
      </c>
      <c r="W220" s="1">
        <f t="shared" si="21"/>
        <v>4.5841092044609661</v>
      </c>
      <c r="X220" t="s">
        <v>32</v>
      </c>
    </row>
    <row r="221" spans="2:31" x14ac:dyDescent="0.35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>
        <v>5.5E-2</v>
      </c>
      <c r="O221">
        <v>8.5030000000000001</v>
      </c>
      <c r="P221">
        <v>0.25900000000000001</v>
      </c>
      <c r="R221" s="5">
        <f t="shared" si="11"/>
        <v>28</v>
      </c>
      <c r="S221" s="5">
        <f t="shared" si="18"/>
        <v>28</v>
      </c>
      <c r="T221" s="1">
        <f t="shared" si="17"/>
        <v>8.8170000000000002</v>
      </c>
      <c r="U221" s="1">
        <f t="shared" si="19"/>
        <v>7.4734871272727261</v>
      </c>
      <c r="V221" s="1">
        <f t="shared" si="20"/>
        <v>4.8340796424791249E-2</v>
      </c>
      <c r="W221" s="1">
        <f t="shared" si="21"/>
        <v>1.5870339459459457</v>
      </c>
      <c r="X221" t="s">
        <v>31</v>
      </c>
    </row>
    <row r="222" spans="2:31" x14ac:dyDescent="0.35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>
        <v>0.20899999999999999</v>
      </c>
      <c r="O222">
        <v>0.20800000000000002</v>
      </c>
      <c r="P222">
        <v>0.22800000000000001</v>
      </c>
      <c r="R222" s="5">
        <f t="shared" si="11"/>
        <v>28</v>
      </c>
      <c r="S222" s="5">
        <f t="shared" si="18"/>
        <v>28</v>
      </c>
      <c r="T222" s="1">
        <f t="shared" si="17"/>
        <v>0.64500000000000002</v>
      </c>
      <c r="U222" s="1">
        <f t="shared" si="19"/>
        <v>17.70036424880383</v>
      </c>
      <c r="V222" s="1">
        <f t="shared" si="20"/>
        <v>17.785462153846151</v>
      </c>
      <c r="W222" s="1">
        <f t="shared" si="21"/>
        <v>16.225333894736842</v>
      </c>
      <c r="X222" t="s">
        <v>32</v>
      </c>
    </row>
    <row r="223" spans="2:31" x14ac:dyDescent="0.35">
      <c r="C223" s="2">
        <v>28</v>
      </c>
      <c r="D223" s="2">
        <v>28</v>
      </c>
      <c r="E223" s="2">
        <v>128</v>
      </c>
      <c r="F223" s="2">
        <v>16</v>
      </c>
      <c r="G223" s="2">
        <v>512</v>
      </c>
      <c r="H223" s="2">
        <v>1</v>
      </c>
      <c r="I223" s="2">
        <v>1</v>
      </c>
      <c r="J223" s="2">
        <v>0</v>
      </c>
      <c r="K223" s="2">
        <v>0</v>
      </c>
      <c r="L223" s="2">
        <v>2</v>
      </c>
      <c r="M223" s="2">
        <v>2</v>
      </c>
      <c r="N223">
        <v>5.9000000000000004E-2</v>
      </c>
      <c r="O223">
        <v>3.7330000000000001</v>
      </c>
      <c r="P223">
        <v>0.155</v>
      </c>
      <c r="R223" s="5">
        <f t="shared" si="11"/>
        <v>14</v>
      </c>
      <c r="S223" s="5">
        <f t="shared" si="18"/>
        <v>14</v>
      </c>
      <c r="T223" s="1">
        <f t="shared" si="17"/>
        <v>3.9470000000000001</v>
      </c>
      <c r="U223" s="1">
        <f t="shared" si="19"/>
        <v>6.9668100338983043</v>
      </c>
      <c r="V223" s="1">
        <f t="shared" si="20"/>
        <v>0.11011031127779265</v>
      </c>
      <c r="W223" s="1">
        <f t="shared" si="21"/>
        <v>2.6518825290322585</v>
      </c>
      <c r="X223" t="s">
        <v>31</v>
      </c>
    </row>
    <row r="224" spans="2:31" x14ac:dyDescent="0.35">
      <c r="B224" s="2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>
        <v>7.3999999999999996E-2</v>
      </c>
      <c r="O224">
        <v>7.4999999999999997E-2</v>
      </c>
      <c r="P224">
        <v>0.13100000000000001</v>
      </c>
      <c r="R224" s="5">
        <f t="shared" si="11"/>
        <v>14</v>
      </c>
      <c r="S224" s="5">
        <f t="shared" si="18"/>
        <v>14</v>
      </c>
      <c r="T224" s="1">
        <f t="shared" si="17"/>
        <v>0.28000000000000003</v>
      </c>
      <c r="U224" s="1">
        <f t="shared" si="19"/>
        <v>5.5546188108108119</v>
      </c>
      <c r="V224" s="1">
        <f t="shared" si="20"/>
        <v>5.4805572266666669</v>
      </c>
      <c r="W224" s="1">
        <f t="shared" si="21"/>
        <v>3.1377236030534346</v>
      </c>
      <c r="X224" t="s">
        <v>31</v>
      </c>
    </row>
    <row r="225" spans="1:24" x14ac:dyDescent="0.35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>
        <v>0.20100000000000001</v>
      </c>
      <c r="O225">
        <v>0.19800000000000001</v>
      </c>
      <c r="P225">
        <v>0.2</v>
      </c>
      <c r="R225" s="5">
        <f t="shared" si="11"/>
        <v>14</v>
      </c>
      <c r="S225" s="5">
        <f t="shared" si="18"/>
        <v>14</v>
      </c>
      <c r="T225" s="1">
        <f t="shared" si="17"/>
        <v>0.59899999999999998</v>
      </c>
      <c r="U225" s="1">
        <f t="shared" si="19"/>
        <v>18.404856358208953</v>
      </c>
      <c r="V225" s="1">
        <f t="shared" si="20"/>
        <v>18.683717818181815</v>
      </c>
      <c r="W225" s="1">
        <f t="shared" si="21"/>
        <v>18.496880640000001</v>
      </c>
      <c r="X225" t="s">
        <v>32</v>
      </c>
    </row>
    <row r="226" spans="1:24" x14ac:dyDescent="0.35">
      <c r="C226" s="2">
        <v>14</v>
      </c>
      <c r="D226" s="2">
        <v>14</v>
      </c>
      <c r="E226" s="2">
        <v>256</v>
      </c>
      <c r="F226" s="2">
        <v>16</v>
      </c>
      <c r="G226" s="2">
        <v>1024</v>
      </c>
      <c r="H226" s="2">
        <v>1</v>
      </c>
      <c r="I226" s="2">
        <v>1</v>
      </c>
      <c r="J226" s="2">
        <v>0</v>
      </c>
      <c r="K226" s="2">
        <v>0</v>
      </c>
      <c r="L226" s="2">
        <v>2</v>
      </c>
      <c r="M226" s="2">
        <v>2</v>
      </c>
      <c r="N226">
        <v>9.4E-2</v>
      </c>
      <c r="O226">
        <v>0.88</v>
      </c>
      <c r="P226">
        <v>0.10100000000000001</v>
      </c>
      <c r="R226" s="5">
        <f t="shared" si="11"/>
        <v>7</v>
      </c>
      <c r="S226" s="5">
        <f t="shared" si="18"/>
        <v>7</v>
      </c>
      <c r="T226" s="1">
        <f t="shared" si="17"/>
        <v>1.075</v>
      </c>
      <c r="U226" s="1">
        <f t="shared" si="19"/>
        <v>4.372785021276596</v>
      </c>
      <c r="V226" s="1">
        <f t="shared" si="20"/>
        <v>0.46709294545454538</v>
      </c>
      <c r="W226" s="1">
        <f t="shared" si="21"/>
        <v>4.0697207128712867</v>
      </c>
      <c r="X226" t="s">
        <v>31</v>
      </c>
    </row>
    <row r="227" spans="1:24" x14ac:dyDescent="0.35">
      <c r="B227" s="2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>
        <v>0.13</v>
      </c>
      <c r="O227">
        <v>0.13200000000000001</v>
      </c>
      <c r="P227">
        <v>9.8000000000000004E-2</v>
      </c>
      <c r="R227" s="5">
        <f t="shared" si="11"/>
        <v>7</v>
      </c>
      <c r="S227" s="5">
        <f t="shared" si="18"/>
        <v>7</v>
      </c>
      <c r="T227" s="1">
        <f t="shared" si="17"/>
        <v>0.36</v>
      </c>
      <c r="U227" s="1">
        <f t="shared" si="19"/>
        <v>3.161859938461538</v>
      </c>
      <c r="V227" s="1">
        <f t="shared" si="20"/>
        <v>3.1139529696969692</v>
      </c>
      <c r="W227" s="1">
        <f t="shared" si="21"/>
        <v>4.1943039999999998</v>
      </c>
      <c r="X227" t="s">
        <v>31</v>
      </c>
    </row>
    <row r="228" spans="1:24" x14ac:dyDescent="0.35">
      <c r="B228" s="2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>
        <v>0.47800000000000004</v>
      </c>
      <c r="O228">
        <v>1.7370000000000001</v>
      </c>
      <c r="P228">
        <v>0.32900000000000001</v>
      </c>
      <c r="R228" s="5">
        <f t="shared" si="11"/>
        <v>6.5</v>
      </c>
      <c r="S228" s="5">
        <f t="shared" si="18"/>
        <v>6.5</v>
      </c>
      <c r="T228" s="1">
        <f t="shared" si="17"/>
        <v>2.5440000000000005</v>
      </c>
      <c r="U228" s="1">
        <f t="shared" si="19"/>
        <v>2.9658467615062758</v>
      </c>
      <c r="V228" s="1">
        <f t="shared" si="20"/>
        <v>0.81616278180771451</v>
      </c>
      <c r="W228" s="1">
        <f t="shared" si="21"/>
        <v>4.3090417993920971</v>
      </c>
      <c r="X228" t="s">
        <v>31</v>
      </c>
    </row>
    <row r="229" spans="1:24" x14ac:dyDescent="0.35">
      <c r="B229" s="2"/>
      <c r="C229" s="11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>
        <v>0.222</v>
      </c>
      <c r="O229">
        <v>12.202</v>
      </c>
      <c r="P229">
        <v>1.861</v>
      </c>
      <c r="R229" s="5">
        <f t="shared" si="11"/>
        <v>79.5</v>
      </c>
      <c r="S229" s="5">
        <f t="shared" si="18"/>
        <v>349</v>
      </c>
      <c r="T229" s="1">
        <f>N229+P229</f>
        <v>2.0830000000000002</v>
      </c>
      <c r="U229" s="1">
        <f t="shared" si="19"/>
        <v>6.398962162162162</v>
      </c>
      <c r="V229" s="1">
        <f t="shared" si="20"/>
        <v>0.11642104573020817</v>
      </c>
      <c r="W229" s="1">
        <f t="shared" si="21"/>
        <v>0.7633367006985492</v>
      </c>
      <c r="X229" t="s">
        <v>31</v>
      </c>
    </row>
    <row r="230" spans="1:24" x14ac:dyDescent="0.35">
      <c r="B230" s="2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>
        <v>2.2130000000000001</v>
      </c>
      <c r="O230">
        <v>2.2309999999999999</v>
      </c>
      <c r="P230">
        <v>5.6080000000000005</v>
      </c>
      <c r="R230" s="5">
        <f t="shared" si="11"/>
        <v>80</v>
      </c>
      <c r="S230" s="5">
        <f t="shared" si="18"/>
        <v>350</v>
      </c>
      <c r="T230" s="1">
        <f t="shared" ref="T230:T268" si="22">N230+O230+P230</f>
        <v>10.052</v>
      </c>
      <c r="U230" s="1">
        <f t="shared" si="19"/>
        <v>14.92550564844103</v>
      </c>
      <c r="V230" s="1">
        <f t="shared" si="20"/>
        <v>14.805084715374271</v>
      </c>
      <c r="W230" s="1">
        <f t="shared" si="21"/>
        <v>5.8898259629101277</v>
      </c>
      <c r="X230" t="s">
        <v>32</v>
      </c>
    </row>
    <row r="231" spans="1:24" x14ac:dyDescent="0.35">
      <c r="B231" s="2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>
        <v>2.8050000000000002</v>
      </c>
      <c r="O231">
        <v>20.986000000000001</v>
      </c>
      <c r="P231">
        <v>3.5489999999999999</v>
      </c>
      <c r="R231" s="5">
        <f t="shared" si="11"/>
        <v>39</v>
      </c>
      <c r="S231" s="5">
        <f t="shared" si="18"/>
        <v>174</v>
      </c>
      <c r="T231" s="1">
        <f t="shared" si="22"/>
        <v>27.34</v>
      </c>
      <c r="U231" s="1">
        <f t="shared" si="19"/>
        <v>15.854805561497324</v>
      </c>
      <c r="V231" s="1">
        <f t="shared" si="20"/>
        <v>2.1191618031068331</v>
      </c>
      <c r="W231" s="1">
        <f t="shared" si="21"/>
        <v>12.53105934065934</v>
      </c>
      <c r="X231" t="s">
        <v>31</v>
      </c>
    </row>
    <row r="232" spans="1:24" x14ac:dyDescent="0.35">
      <c r="B232" s="2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>
        <v>1.27</v>
      </c>
      <c r="O232">
        <v>1.26</v>
      </c>
      <c r="P232">
        <v>1.462</v>
      </c>
      <c r="R232" s="5">
        <f t="shared" si="11"/>
        <v>40</v>
      </c>
      <c r="S232" s="5">
        <f t="shared" si="18"/>
        <v>175</v>
      </c>
      <c r="T232" s="1">
        <f t="shared" si="22"/>
        <v>3.992</v>
      </c>
      <c r="U232" s="1">
        <f t="shared" si="19"/>
        <v>26.007987401574802</v>
      </c>
      <c r="V232" s="1">
        <f t="shared" si="20"/>
        <v>26.214400000000001</v>
      </c>
      <c r="W232" s="1">
        <f t="shared" si="21"/>
        <v>22.592437756497951</v>
      </c>
      <c r="X232" t="s">
        <v>32</v>
      </c>
    </row>
    <row r="233" spans="1:24" x14ac:dyDescent="0.35">
      <c r="B233" s="2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>
        <v>2.762</v>
      </c>
      <c r="O233">
        <v>9.0350000000000001</v>
      </c>
      <c r="P233">
        <v>3.218</v>
      </c>
      <c r="R233" s="5">
        <f t="shared" si="11"/>
        <v>19</v>
      </c>
      <c r="S233" s="5">
        <f t="shared" si="18"/>
        <v>86.5</v>
      </c>
      <c r="T233" s="1">
        <f t="shared" si="22"/>
        <v>15.015000000000001</v>
      </c>
      <c r="U233" s="1">
        <f t="shared" si="19"/>
        <v>15.598612020275162</v>
      </c>
      <c r="V233" s="1">
        <f t="shared" si="20"/>
        <v>4.7684965578306588</v>
      </c>
      <c r="W233" s="1">
        <f t="shared" si="21"/>
        <v>13.388243132380362</v>
      </c>
      <c r="X233" t="s">
        <v>31</v>
      </c>
    </row>
    <row r="234" spans="1:24" x14ac:dyDescent="0.35">
      <c r="B234" s="2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>
        <v>0.97099999999999997</v>
      </c>
      <c r="O234">
        <v>0.96399999999999997</v>
      </c>
      <c r="P234">
        <v>0.84699999999999998</v>
      </c>
      <c r="R234" s="5">
        <f t="shared" si="11"/>
        <v>20</v>
      </c>
      <c r="S234" s="5">
        <f t="shared" si="18"/>
        <v>84</v>
      </c>
      <c r="T234" s="1">
        <f t="shared" si="22"/>
        <v>2.782</v>
      </c>
      <c r="U234" s="1">
        <f t="shared" si="19"/>
        <v>32.655961112255405</v>
      </c>
      <c r="V234" s="1">
        <f t="shared" si="20"/>
        <v>32.893089460580917</v>
      </c>
      <c r="W234" s="1">
        <f t="shared" si="21"/>
        <v>37.436762975206612</v>
      </c>
      <c r="X234" t="s">
        <v>60</v>
      </c>
    </row>
    <row r="235" spans="1:24" x14ac:dyDescent="0.35">
      <c r="B235" s="2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>
        <v>2.7450000000000001</v>
      </c>
      <c r="O235">
        <v>5.5280000000000005</v>
      </c>
      <c r="P235">
        <v>2.9430000000000001</v>
      </c>
      <c r="R235" s="5">
        <f t="shared" si="11"/>
        <v>9</v>
      </c>
      <c r="S235" s="5">
        <f t="shared" si="18"/>
        <v>41</v>
      </c>
      <c r="T235" s="1">
        <f t="shared" si="22"/>
        <v>11.215999999999999</v>
      </c>
      <c r="U235" s="1">
        <f t="shared" si="19"/>
        <v>14.095611803278688</v>
      </c>
      <c r="V235" s="1">
        <f t="shared" si="20"/>
        <v>6.9993586107091161</v>
      </c>
      <c r="W235" s="1">
        <f t="shared" si="21"/>
        <v>13.147283180428134</v>
      </c>
      <c r="X235" t="s">
        <v>31</v>
      </c>
    </row>
    <row r="236" spans="1:24" x14ac:dyDescent="0.35">
      <c r="B236" s="2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>
        <v>1.0840000000000001</v>
      </c>
      <c r="O236">
        <v>1.071</v>
      </c>
      <c r="P236">
        <v>0.92</v>
      </c>
      <c r="R236" s="5">
        <f t="shared" si="11"/>
        <v>10</v>
      </c>
      <c r="S236" s="5">
        <f t="shared" si="18"/>
        <v>42</v>
      </c>
      <c r="T236" s="1">
        <f t="shared" si="22"/>
        <v>3.0750000000000002</v>
      </c>
      <c r="U236" s="1">
        <f t="shared" si="19"/>
        <v>29.251788044280442</v>
      </c>
      <c r="V236" s="1">
        <f t="shared" si="20"/>
        <v>29.606851764705887</v>
      </c>
      <c r="W236" s="1">
        <f t="shared" si="21"/>
        <v>34.466237217391303</v>
      </c>
      <c r="X236" t="s">
        <v>60</v>
      </c>
    </row>
    <row r="237" spans="1:24" x14ac:dyDescent="0.35">
      <c r="A237" s="2"/>
      <c r="B237" s="2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>
        <v>9.8000000000000004E-2</v>
      </c>
      <c r="O237">
        <v>9.9000000000000005E-2</v>
      </c>
      <c r="P237">
        <v>0.95700000000000007</v>
      </c>
      <c r="R237" s="5">
        <f t="shared" si="11"/>
        <v>112</v>
      </c>
      <c r="S237" s="5">
        <f t="shared" si="18"/>
        <v>112</v>
      </c>
      <c r="T237" s="1">
        <f t="shared" si="22"/>
        <v>1.1540000000000001</v>
      </c>
      <c r="U237" s="1">
        <f t="shared" si="19"/>
        <v>8.3886079999999996</v>
      </c>
      <c r="V237" s="1">
        <f t="shared" si="20"/>
        <v>8.3038745858585852</v>
      </c>
      <c r="W237" s="1">
        <f t="shared" si="21"/>
        <v>0.85902150888192264</v>
      </c>
      <c r="X237" t="s">
        <v>31</v>
      </c>
    </row>
    <row r="238" spans="1:24" x14ac:dyDescent="0.35">
      <c r="A238" s="2"/>
      <c r="B238" s="2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>
        <v>0.10100000000000001</v>
      </c>
      <c r="O238">
        <v>0.10100000000000001</v>
      </c>
      <c r="P238">
        <v>0.505</v>
      </c>
      <c r="R238" s="5">
        <f t="shared" si="11"/>
        <v>56</v>
      </c>
      <c r="S238" s="5">
        <f t="shared" si="18"/>
        <v>56</v>
      </c>
      <c r="T238" s="1">
        <f t="shared" si="22"/>
        <v>0.70700000000000007</v>
      </c>
      <c r="U238" s="1">
        <f t="shared" si="19"/>
        <v>8.1394414257425733</v>
      </c>
      <c r="V238" s="1">
        <f t="shared" si="20"/>
        <v>8.1394414257425733</v>
      </c>
      <c r="W238" s="1">
        <f t="shared" si="21"/>
        <v>1.6278882851485148</v>
      </c>
      <c r="X238" t="s">
        <v>31</v>
      </c>
    </row>
    <row r="239" spans="1:24" x14ac:dyDescent="0.35">
      <c r="A239" s="2"/>
      <c r="B239" s="2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>
        <v>9.6000000000000002E-2</v>
      </c>
      <c r="O239">
        <v>0.1</v>
      </c>
      <c r="P239">
        <v>0.52600000000000002</v>
      </c>
      <c r="R239" s="5">
        <f t="shared" ref="R239:R268" si="23">(D239-H239+1+2*J239)/L239</f>
        <v>56</v>
      </c>
      <c r="S239" s="5">
        <f t="shared" ref="S239:S268" si="24">(C239-I239+1+2*K239)/M239</f>
        <v>56</v>
      </c>
      <c r="T239" s="1">
        <f t="shared" si="22"/>
        <v>0.72199999999999998</v>
      </c>
      <c r="U239" s="1">
        <f t="shared" ref="U239:U268" si="25">(2*$R239*$S239*$F239*$G239*$E239*$H239*$I239)/(N239/1000)/10^12</f>
        <v>8.5633706666666658</v>
      </c>
      <c r="V239" s="1">
        <f t="shared" ref="V239:V268" si="26">(2*$R239*$S239*$F239*$G239*$E239*$H239*$I239)/(O239/1000)/10^12</f>
        <v>8.2208358399999995</v>
      </c>
      <c r="W239" s="1">
        <f t="shared" ref="W239:W268" si="27">(2*$R239*$S239*$F239*$G239*$E239*$H239*$I239)/(P239/1000)/10^12</f>
        <v>1.562896547528517</v>
      </c>
      <c r="X239" t="s">
        <v>31</v>
      </c>
    </row>
    <row r="240" spans="1:24" x14ac:dyDescent="0.35">
      <c r="A240" s="2"/>
      <c r="B240" s="2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>
        <v>8.7999999999999995E-2</v>
      </c>
      <c r="O240">
        <v>19.317</v>
      </c>
      <c r="P240">
        <v>0.23800000000000002</v>
      </c>
      <c r="R240" s="5">
        <f t="shared" si="23"/>
        <v>28</v>
      </c>
      <c r="S240" s="5">
        <f t="shared" si="24"/>
        <v>28</v>
      </c>
      <c r="T240" s="1">
        <f t="shared" si="22"/>
        <v>19.643000000000001</v>
      </c>
      <c r="U240" s="1">
        <f t="shared" si="25"/>
        <v>4.6709294545454547</v>
      </c>
      <c r="V240" s="1">
        <f t="shared" si="26"/>
        <v>2.1278759227623338E-2</v>
      </c>
      <c r="W240" s="1">
        <f t="shared" si="27"/>
        <v>1.7270663529411763</v>
      </c>
      <c r="X240" t="s">
        <v>31</v>
      </c>
    </row>
    <row r="241" spans="1:24" x14ac:dyDescent="0.35">
      <c r="A241" s="2"/>
      <c r="B241" s="2"/>
      <c r="C241" s="2">
        <v>28</v>
      </c>
      <c r="D241" s="2">
        <v>28</v>
      </c>
      <c r="E241" s="2">
        <v>128</v>
      </c>
      <c r="F241">
        <v>8</v>
      </c>
      <c r="G241" s="2">
        <v>512</v>
      </c>
      <c r="H241" s="2">
        <v>1</v>
      </c>
      <c r="I241" s="2">
        <v>1</v>
      </c>
      <c r="J241" s="2">
        <v>0</v>
      </c>
      <c r="K241" s="2">
        <v>0</v>
      </c>
      <c r="L241" s="2">
        <v>1</v>
      </c>
      <c r="M241" s="2">
        <v>1</v>
      </c>
      <c r="N241">
        <v>8.1000000000000003E-2</v>
      </c>
      <c r="O241">
        <v>0.152</v>
      </c>
      <c r="P241">
        <v>0.28000000000000003</v>
      </c>
      <c r="R241" s="5">
        <f t="shared" si="23"/>
        <v>28</v>
      </c>
      <c r="S241" s="5">
        <f t="shared" si="24"/>
        <v>28</v>
      </c>
      <c r="T241" s="1">
        <f t="shared" si="22"/>
        <v>0.51300000000000001</v>
      </c>
      <c r="U241" s="1">
        <f t="shared" si="25"/>
        <v>10.149180049382714</v>
      </c>
      <c r="V241" s="1">
        <f t="shared" si="26"/>
        <v>5.4084446315789476</v>
      </c>
      <c r="W241" s="1">
        <f t="shared" si="27"/>
        <v>2.9360127999999994</v>
      </c>
      <c r="X241" t="s">
        <v>31</v>
      </c>
    </row>
    <row r="242" spans="1:24" x14ac:dyDescent="0.35">
      <c r="A242" s="2"/>
      <c r="B242" s="2"/>
      <c r="C242" s="2">
        <v>28</v>
      </c>
      <c r="D242" s="2">
        <v>28</v>
      </c>
      <c r="E242" s="2">
        <v>512</v>
      </c>
      <c r="F242">
        <v>8</v>
      </c>
      <c r="G242" s="2">
        <v>128</v>
      </c>
      <c r="H242" s="2">
        <v>1</v>
      </c>
      <c r="I242" s="2">
        <v>1</v>
      </c>
      <c r="J242" s="2">
        <v>0</v>
      </c>
      <c r="K242" s="2">
        <v>0</v>
      </c>
      <c r="L242" s="2">
        <v>1</v>
      </c>
      <c r="M242" s="2">
        <v>1</v>
      </c>
      <c r="N242">
        <v>0.14499999999999999</v>
      </c>
      <c r="O242">
        <v>8.3000000000000004E-2</v>
      </c>
      <c r="P242">
        <v>0.27400000000000002</v>
      </c>
      <c r="R242" s="5">
        <f t="shared" si="23"/>
        <v>28</v>
      </c>
      <c r="S242" s="5">
        <f t="shared" si="24"/>
        <v>28</v>
      </c>
      <c r="T242" s="1">
        <f t="shared" si="22"/>
        <v>0.502</v>
      </c>
      <c r="U242" s="1">
        <f t="shared" si="25"/>
        <v>5.6695419586206892</v>
      </c>
      <c r="V242" s="1">
        <f t="shared" si="26"/>
        <v>9.9046214939759043</v>
      </c>
      <c r="W242" s="1">
        <f t="shared" si="27"/>
        <v>3.0003050510948901</v>
      </c>
      <c r="X242" t="s">
        <v>31</v>
      </c>
    </row>
    <row r="243" spans="1:24" x14ac:dyDescent="0.35">
      <c r="A243" s="2"/>
      <c r="B243" s="2"/>
      <c r="C243" s="2">
        <v>28</v>
      </c>
      <c r="D243" s="2">
        <v>28</v>
      </c>
      <c r="E243" s="2">
        <v>512</v>
      </c>
      <c r="F243">
        <v>8</v>
      </c>
      <c r="G243" s="2">
        <v>256</v>
      </c>
      <c r="H243" s="2">
        <v>1</v>
      </c>
      <c r="I243" s="2">
        <v>1</v>
      </c>
      <c r="J243" s="2">
        <v>0</v>
      </c>
      <c r="K243" s="2">
        <v>0</v>
      </c>
      <c r="L243" s="2">
        <v>2</v>
      </c>
      <c r="M243" s="2">
        <v>2</v>
      </c>
      <c r="N243">
        <v>0.14400000000000002</v>
      </c>
      <c r="O243">
        <v>3.6160000000000001</v>
      </c>
      <c r="P243">
        <v>0.157</v>
      </c>
      <c r="R243" s="5">
        <f t="shared" si="23"/>
        <v>14</v>
      </c>
      <c r="S243" s="5">
        <f t="shared" si="24"/>
        <v>14</v>
      </c>
      <c r="T243" s="1">
        <f t="shared" si="22"/>
        <v>3.9170000000000003</v>
      </c>
      <c r="U243" s="1">
        <f t="shared" si="25"/>
        <v>2.8544568888888886</v>
      </c>
      <c r="V243" s="1">
        <f t="shared" si="26"/>
        <v>0.11367306194690265</v>
      </c>
      <c r="W243" s="1">
        <f t="shared" si="27"/>
        <v>2.618100585987261</v>
      </c>
      <c r="X243" t="s">
        <v>31</v>
      </c>
    </row>
    <row r="244" spans="1:24" x14ac:dyDescent="0.35">
      <c r="A244" s="2"/>
      <c r="B244" s="2"/>
      <c r="C244" s="2">
        <v>14</v>
      </c>
      <c r="D244" s="2">
        <v>14</v>
      </c>
      <c r="E244" s="2">
        <v>256</v>
      </c>
      <c r="F244">
        <v>8</v>
      </c>
      <c r="G244" s="2">
        <v>1024</v>
      </c>
      <c r="H244" s="2">
        <v>1</v>
      </c>
      <c r="I244" s="2">
        <v>1</v>
      </c>
      <c r="J244" s="2">
        <v>0</v>
      </c>
      <c r="K244" s="2">
        <v>0</v>
      </c>
      <c r="L244" s="2">
        <v>1</v>
      </c>
      <c r="M244" s="2">
        <v>1</v>
      </c>
      <c r="N244">
        <v>8.6000000000000007E-2</v>
      </c>
      <c r="O244">
        <v>0.27100000000000002</v>
      </c>
      <c r="P244">
        <v>0.18</v>
      </c>
      <c r="R244" s="5">
        <f t="shared" si="23"/>
        <v>14</v>
      </c>
      <c r="S244" s="5">
        <f t="shared" si="24"/>
        <v>14</v>
      </c>
      <c r="T244" s="1">
        <f t="shared" si="22"/>
        <v>0.53700000000000003</v>
      </c>
      <c r="U244" s="1">
        <f t="shared" si="25"/>
        <v>9.5591114418604644</v>
      </c>
      <c r="V244" s="1">
        <f t="shared" si="26"/>
        <v>3.0335187601476012</v>
      </c>
      <c r="W244" s="1">
        <f t="shared" si="27"/>
        <v>4.567131022222223</v>
      </c>
      <c r="X244" t="s">
        <v>31</v>
      </c>
    </row>
    <row r="245" spans="1:24" x14ac:dyDescent="0.35">
      <c r="A245" s="2"/>
      <c r="B245" s="2"/>
      <c r="C245" s="2">
        <v>28</v>
      </c>
      <c r="D245" s="2">
        <v>28</v>
      </c>
      <c r="E245" s="2">
        <v>512</v>
      </c>
      <c r="F245">
        <v>8</v>
      </c>
      <c r="G245" s="2">
        <v>1024</v>
      </c>
      <c r="H245" s="2">
        <v>1</v>
      </c>
      <c r="I245" s="2">
        <v>1</v>
      </c>
      <c r="J245" s="2">
        <v>0</v>
      </c>
      <c r="K245" s="2">
        <v>0</v>
      </c>
      <c r="L245" s="2">
        <v>2</v>
      </c>
      <c r="M245" s="2">
        <v>2</v>
      </c>
      <c r="N245">
        <v>0.14599999999999999</v>
      </c>
      <c r="O245">
        <v>4.0129999999999999</v>
      </c>
      <c r="P245">
        <v>0.253</v>
      </c>
      <c r="R245" s="5">
        <f t="shared" si="23"/>
        <v>14</v>
      </c>
      <c r="S245" s="5">
        <f t="shared" si="24"/>
        <v>14</v>
      </c>
      <c r="T245" s="1">
        <f t="shared" si="22"/>
        <v>4.4119999999999999</v>
      </c>
      <c r="U245" s="1">
        <f t="shared" si="25"/>
        <v>11.261418958904109</v>
      </c>
      <c r="V245" s="1">
        <f t="shared" si="26"/>
        <v>0.40971023374034388</v>
      </c>
      <c r="W245" s="1">
        <f t="shared" si="27"/>
        <v>6.4986844584980235</v>
      </c>
      <c r="X245" t="s">
        <v>31</v>
      </c>
    </row>
    <row r="246" spans="1:24" x14ac:dyDescent="0.35">
      <c r="A246" s="2"/>
      <c r="B246" s="2"/>
      <c r="C246" s="2">
        <v>14</v>
      </c>
      <c r="D246" s="2">
        <v>14</v>
      </c>
      <c r="E246" s="2">
        <v>1024</v>
      </c>
      <c r="F246">
        <v>8</v>
      </c>
      <c r="G246" s="2">
        <v>256</v>
      </c>
      <c r="H246" s="2">
        <v>1</v>
      </c>
      <c r="I246" s="2">
        <v>1</v>
      </c>
      <c r="J246" s="2">
        <v>0</v>
      </c>
      <c r="K246" s="2">
        <v>0</v>
      </c>
      <c r="L246" s="2">
        <v>1</v>
      </c>
      <c r="M246" s="2">
        <v>1</v>
      </c>
      <c r="N246">
        <v>0.253</v>
      </c>
      <c r="O246">
        <v>9.1999999999999998E-2</v>
      </c>
      <c r="P246">
        <v>0.18</v>
      </c>
      <c r="R246" s="5">
        <f t="shared" si="23"/>
        <v>14</v>
      </c>
      <c r="S246" s="5">
        <f t="shared" si="24"/>
        <v>14</v>
      </c>
      <c r="T246" s="1">
        <f t="shared" si="22"/>
        <v>0.52499999999999991</v>
      </c>
      <c r="U246" s="1">
        <f t="shared" si="25"/>
        <v>3.2493422292490117</v>
      </c>
      <c r="V246" s="1">
        <f t="shared" si="26"/>
        <v>8.9356911304347832</v>
      </c>
      <c r="W246" s="1">
        <f t="shared" si="27"/>
        <v>4.567131022222223</v>
      </c>
      <c r="X246" t="s">
        <v>31</v>
      </c>
    </row>
    <row r="247" spans="1:24" x14ac:dyDescent="0.35">
      <c r="A247" s="2"/>
      <c r="B247" s="2"/>
      <c r="C247" s="2">
        <v>14</v>
      </c>
      <c r="D247" s="2">
        <v>14</v>
      </c>
      <c r="E247" s="2">
        <v>256</v>
      </c>
      <c r="F247">
        <v>8</v>
      </c>
      <c r="G247" s="2">
        <v>1024</v>
      </c>
      <c r="H247" s="2">
        <v>1</v>
      </c>
      <c r="I247" s="2">
        <v>1</v>
      </c>
      <c r="J247" s="2">
        <v>0</v>
      </c>
      <c r="K247" s="2">
        <v>0</v>
      </c>
      <c r="L247" s="2">
        <v>1</v>
      </c>
      <c r="M247" s="2">
        <v>1</v>
      </c>
      <c r="N247">
        <v>8.6000000000000007E-2</v>
      </c>
      <c r="O247">
        <v>0.27100000000000002</v>
      </c>
      <c r="P247">
        <v>0.18099999999999999</v>
      </c>
      <c r="R247" s="5">
        <f t="shared" si="23"/>
        <v>14</v>
      </c>
      <c r="S247" s="5">
        <f t="shared" si="24"/>
        <v>14</v>
      </c>
      <c r="T247" s="1">
        <f t="shared" si="22"/>
        <v>0.53800000000000003</v>
      </c>
      <c r="U247" s="1">
        <f t="shared" si="25"/>
        <v>9.5591114418604644</v>
      </c>
      <c r="V247" s="1">
        <f t="shared" si="26"/>
        <v>3.0335187601476012</v>
      </c>
      <c r="W247" s="1">
        <f t="shared" si="27"/>
        <v>4.5418982541436463</v>
      </c>
      <c r="X247" t="s">
        <v>31</v>
      </c>
    </row>
    <row r="248" spans="1:24" x14ac:dyDescent="0.35">
      <c r="A248" s="2"/>
      <c r="B248" s="2"/>
      <c r="C248" s="2">
        <v>14</v>
      </c>
      <c r="D248" s="2">
        <v>14</v>
      </c>
      <c r="E248" s="2">
        <v>1024</v>
      </c>
      <c r="F248">
        <v>8</v>
      </c>
      <c r="G248" s="2">
        <v>512</v>
      </c>
      <c r="H248" s="2">
        <v>1</v>
      </c>
      <c r="I248" s="2">
        <v>1</v>
      </c>
      <c r="J248" s="2">
        <v>0</v>
      </c>
      <c r="K248" s="2">
        <v>0</v>
      </c>
      <c r="L248" s="2">
        <v>2</v>
      </c>
      <c r="M248" s="2">
        <v>2</v>
      </c>
      <c r="N248">
        <v>0.254</v>
      </c>
      <c r="O248">
        <v>0.88700000000000001</v>
      </c>
      <c r="P248">
        <v>0.115</v>
      </c>
      <c r="R248" s="5">
        <f t="shared" si="23"/>
        <v>7</v>
      </c>
      <c r="S248" s="5">
        <f t="shared" si="24"/>
        <v>7</v>
      </c>
      <c r="T248" s="1">
        <f t="shared" si="22"/>
        <v>1.256</v>
      </c>
      <c r="U248" s="1">
        <f t="shared" si="25"/>
        <v>1.6182747716535435</v>
      </c>
      <c r="V248" s="1">
        <f t="shared" si="26"/>
        <v>0.46340675535512965</v>
      </c>
      <c r="W248" s="1">
        <f t="shared" si="27"/>
        <v>3.5742764521739132</v>
      </c>
      <c r="X248" t="s">
        <v>31</v>
      </c>
    </row>
    <row r="249" spans="1:24" x14ac:dyDescent="0.35">
      <c r="A249" s="2"/>
      <c r="B249" s="2"/>
      <c r="C249" s="2">
        <v>7</v>
      </c>
      <c r="D249" s="2">
        <v>7</v>
      </c>
      <c r="E249" s="2">
        <v>512</v>
      </c>
      <c r="F249">
        <v>8</v>
      </c>
      <c r="G249" s="2">
        <v>512</v>
      </c>
      <c r="H249" s="2">
        <v>3</v>
      </c>
      <c r="I249" s="2">
        <v>3</v>
      </c>
      <c r="J249" s="2">
        <v>1</v>
      </c>
      <c r="K249" s="2">
        <v>1</v>
      </c>
      <c r="L249" s="2">
        <v>1</v>
      </c>
      <c r="M249" s="2">
        <v>1</v>
      </c>
      <c r="N249">
        <v>0.33600000000000002</v>
      </c>
      <c r="O249">
        <v>0.32400000000000001</v>
      </c>
      <c r="P249">
        <v>0.20600000000000002</v>
      </c>
      <c r="R249" s="5">
        <f t="shared" si="23"/>
        <v>7</v>
      </c>
      <c r="S249" s="5">
        <f t="shared" si="24"/>
        <v>7</v>
      </c>
      <c r="T249" s="1">
        <f t="shared" si="22"/>
        <v>0.8660000000000001</v>
      </c>
      <c r="U249" s="1">
        <f t="shared" si="25"/>
        <v>5.5050239999999988</v>
      </c>
      <c r="V249" s="1">
        <f t="shared" si="26"/>
        <v>5.7089137777777772</v>
      </c>
      <c r="W249" s="1">
        <f t="shared" si="27"/>
        <v>8.9790682718446604</v>
      </c>
      <c r="X249" t="s">
        <v>32</v>
      </c>
    </row>
    <row r="250" spans="1:24" x14ac:dyDescent="0.35">
      <c r="A250" s="2"/>
      <c r="B250" s="2"/>
      <c r="C250" s="2">
        <v>7</v>
      </c>
      <c r="D250" s="2">
        <v>7</v>
      </c>
      <c r="E250" s="2">
        <v>512</v>
      </c>
      <c r="F250">
        <v>8</v>
      </c>
      <c r="G250" s="2">
        <v>2048</v>
      </c>
      <c r="H250" s="2">
        <v>1</v>
      </c>
      <c r="I250" s="2">
        <v>1</v>
      </c>
      <c r="J250" s="2">
        <v>0</v>
      </c>
      <c r="K250" s="2">
        <v>0</v>
      </c>
      <c r="L250" s="2">
        <v>1</v>
      </c>
      <c r="M250" s="2">
        <v>1</v>
      </c>
      <c r="N250">
        <v>0.13200000000000001</v>
      </c>
      <c r="O250">
        <v>0.47600000000000003</v>
      </c>
      <c r="P250">
        <v>0.14200000000000002</v>
      </c>
      <c r="R250" s="5">
        <f t="shared" si="23"/>
        <v>7</v>
      </c>
      <c r="S250" s="5">
        <f t="shared" si="24"/>
        <v>7</v>
      </c>
      <c r="T250" s="1">
        <f t="shared" si="22"/>
        <v>0.75000000000000011</v>
      </c>
      <c r="U250" s="1">
        <f t="shared" si="25"/>
        <v>6.2279059393939384</v>
      </c>
      <c r="V250" s="1">
        <f t="shared" si="26"/>
        <v>1.7270663529411763</v>
      </c>
      <c r="W250" s="1">
        <f t="shared" si="27"/>
        <v>5.7893210140845071</v>
      </c>
      <c r="X250" t="s">
        <v>59</v>
      </c>
    </row>
    <row r="251" spans="1:24" x14ac:dyDescent="0.35">
      <c r="A251" s="2"/>
      <c r="B251" s="2"/>
      <c r="C251" s="2">
        <v>14</v>
      </c>
      <c r="D251" s="2">
        <v>14</v>
      </c>
      <c r="E251" s="2">
        <v>1024</v>
      </c>
      <c r="F251">
        <v>8</v>
      </c>
      <c r="G251" s="2">
        <v>2048</v>
      </c>
      <c r="H251" s="2">
        <v>1</v>
      </c>
      <c r="I251" s="2">
        <v>1</v>
      </c>
      <c r="J251" s="2">
        <v>0</v>
      </c>
      <c r="K251" s="2">
        <v>0</v>
      </c>
      <c r="L251" s="2">
        <v>2</v>
      </c>
      <c r="M251" s="2">
        <v>2</v>
      </c>
      <c r="N251">
        <v>0.26900000000000002</v>
      </c>
      <c r="O251">
        <v>1.3680000000000001</v>
      </c>
      <c r="P251">
        <v>0.34900000000000003</v>
      </c>
      <c r="R251" s="5">
        <f t="shared" si="23"/>
        <v>7</v>
      </c>
      <c r="S251" s="5">
        <f t="shared" si="24"/>
        <v>7</v>
      </c>
      <c r="T251" s="1">
        <f t="shared" si="22"/>
        <v>1.986</v>
      </c>
      <c r="U251" s="1">
        <f t="shared" si="25"/>
        <v>6.1121456059479549</v>
      </c>
      <c r="V251" s="1">
        <f t="shared" si="26"/>
        <v>1.2018765847953214</v>
      </c>
      <c r="W251" s="1">
        <f t="shared" si="27"/>
        <v>4.7110807106017187</v>
      </c>
      <c r="X251" t="s">
        <v>59</v>
      </c>
    </row>
    <row r="252" spans="1:24" x14ac:dyDescent="0.35">
      <c r="A252" s="2"/>
      <c r="B252" s="2"/>
      <c r="C252" s="2">
        <v>7</v>
      </c>
      <c r="D252" s="2">
        <v>7</v>
      </c>
      <c r="E252" s="2">
        <v>2048</v>
      </c>
      <c r="F252">
        <v>8</v>
      </c>
      <c r="G252" s="2">
        <v>512</v>
      </c>
      <c r="H252" s="2">
        <v>1</v>
      </c>
      <c r="I252" s="2">
        <v>1</v>
      </c>
      <c r="J252" s="2">
        <v>0</v>
      </c>
      <c r="K252" s="2">
        <v>0</v>
      </c>
      <c r="L252" s="2">
        <v>1</v>
      </c>
      <c r="M252" s="2">
        <v>1</v>
      </c>
      <c r="N252">
        <v>0.46400000000000002</v>
      </c>
      <c r="O252">
        <v>0.13900000000000001</v>
      </c>
      <c r="P252">
        <v>0.14400000000000002</v>
      </c>
      <c r="R252" s="5">
        <f t="shared" si="23"/>
        <v>7</v>
      </c>
      <c r="S252" s="5">
        <f t="shared" si="24"/>
        <v>7</v>
      </c>
      <c r="T252" s="1">
        <f t="shared" si="22"/>
        <v>0.747</v>
      </c>
      <c r="U252" s="1">
        <f t="shared" si="25"/>
        <v>1.7717318620689655</v>
      </c>
      <c r="V252" s="1">
        <f t="shared" si="26"/>
        <v>5.9142703884892081</v>
      </c>
      <c r="W252" s="1">
        <f t="shared" si="27"/>
        <v>5.7089137777777772</v>
      </c>
      <c r="X252" t="s">
        <v>31</v>
      </c>
    </row>
    <row r="253" spans="1:24" x14ac:dyDescent="0.35">
      <c r="A253" s="2"/>
      <c r="B253" s="2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>
        <v>0.18</v>
      </c>
      <c r="O253">
        <v>0.18099999999999999</v>
      </c>
      <c r="P253">
        <v>1.1679999999999999</v>
      </c>
      <c r="R253" s="5">
        <f t="shared" si="23"/>
        <v>112</v>
      </c>
      <c r="S253" s="5">
        <f t="shared" si="24"/>
        <v>112</v>
      </c>
      <c r="T253" s="1">
        <f t="shared" si="22"/>
        <v>1.5289999999999999</v>
      </c>
      <c r="U253" s="1">
        <f t="shared" si="25"/>
        <v>9.134262044444446</v>
      </c>
      <c r="V253" s="1">
        <f t="shared" si="26"/>
        <v>9.0837965082872927</v>
      </c>
      <c r="W253" s="1">
        <f t="shared" si="27"/>
        <v>1.4076773698630136</v>
      </c>
      <c r="X253" t="s">
        <v>31</v>
      </c>
    </row>
    <row r="254" spans="1:24" x14ac:dyDescent="0.35">
      <c r="A254" s="2"/>
      <c r="B254" s="2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>
        <v>0.183</v>
      </c>
      <c r="O254">
        <v>0.153</v>
      </c>
      <c r="P254">
        <v>0.61099999999999999</v>
      </c>
      <c r="R254" s="5">
        <f t="shared" si="23"/>
        <v>56</v>
      </c>
      <c r="S254" s="5">
        <f t="shared" si="24"/>
        <v>56</v>
      </c>
      <c r="T254" s="1">
        <f t="shared" si="22"/>
        <v>0.94699999999999995</v>
      </c>
      <c r="U254" s="1">
        <f t="shared" si="25"/>
        <v>8.9845200437158468</v>
      </c>
      <c r="V254" s="1">
        <f t="shared" si="26"/>
        <v>10.746190640522874</v>
      </c>
      <c r="W254" s="1">
        <f t="shared" si="27"/>
        <v>2.6909446284779053</v>
      </c>
      <c r="X254" t="s">
        <v>31</v>
      </c>
    </row>
    <row r="255" spans="1:24" x14ac:dyDescent="0.35">
      <c r="A255" s="2"/>
      <c r="B255" s="2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>
        <v>0.15</v>
      </c>
      <c r="O255">
        <v>0.18</v>
      </c>
      <c r="P255">
        <v>0.65700000000000003</v>
      </c>
      <c r="R255" s="5">
        <f t="shared" si="23"/>
        <v>56</v>
      </c>
      <c r="S255" s="5">
        <f t="shared" si="24"/>
        <v>56</v>
      </c>
      <c r="T255" s="1">
        <f t="shared" si="22"/>
        <v>0.98699999999999999</v>
      </c>
      <c r="U255" s="1">
        <f t="shared" si="25"/>
        <v>10.961114453333334</v>
      </c>
      <c r="V255" s="1">
        <f t="shared" si="26"/>
        <v>9.134262044444446</v>
      </c>
      <c r="W255" s="1">
        <f t="shared" si="27"/>
        <v>2.5025375464231354</v>
      </c>
      <c r="X255" t="s">
        <v>31</v>
      </c>
    </row>
    <row r="256" spans="1:24" x14ac:dyDescent="0.35">
      <c r="A256" s="2"/>
      <c r="B256" s="2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>
        <v>0.09</v>
      </c>
      <c r="O256">
        <v>19.416</v>
      </c>
      <c r="P256">
        <v>0.28899999999999998</v>
      </c>
      <c r="R256" s="5">
        <f t="shared" si="23"/>
        <v>28</v>
      </c>
      <c r="S256" s="5">
        <f t="shared" si="24"/>
        <v>28</v>
      </c>
      <c r="T256" s="1">
        <f t="shared" si="22"/>
        <v>19.795000000000002</v>
      </c>
      <c r="U256" s="1">
        <f t="shared" si="25"/>
        <v>9.134262044444446</v>
      </c>
      <c r="V256" s="1">
        <f t="shared" si="26"/>
        <v>4.2340522455706638E-2</v>
      </c>
      <c r="W256" s="1">
        <f t="shared" si="27"/>
        <v>2.8445798754325264</v>
      </c>
      <c r="X256" t="s">
        <v>31</v>
      </c>
    </row>
    <row r="257" spans="1:24" x14ac:dyDescent="0.35">
      <c r="A257" s="2"/>
      <c r="B257" s="2"/>
      <c r="C257" s="2">
        <v>28</v>
      </c>
      <c r="D257" s="2">
        <v>28</v>
      </c>
      <c r="E257" s="2">
        <v>128</v>
      </c>
      <c r="F257">
        <v>16</v>
      </c>
      <c r="G257" s="2">
        <v>512</v>
      </c>
      <c r="H257" s="2">
        <v>1</v>
      </c>
      <c r="I257" s="2">
        <v>1</v>
      </c>
      <c r="J257" s="2">
        <v>0</v>
      </c>
      <c r="K257" s="2">
        <v>0</v>
      </c>
      <c r="L257" s="2">
        <v>1</v>
      </c>
      <c r="M257" s="2">
        <v>1</v>
      </c>
      <c r="N257">
        <v>0.151</v>
      </c>
      <c r="O257">
        <v>0.152</v>
      </c>
      <c r="P257">
        <v>0.34600000000000003</v>
      </c>
      <c r="R257" s="5">
        <f t="shared" si="23"/>
        <v>28</v>
      </c>
      <c r="S257" s="5">
        <f t="shared" si="24"/>
        <v>28</v>
      </c>
      <c r="T257" s="1">
        <f t="shared" si="22"/>
        <v>0.64900000000000002</v>
      </c>
      <c r="U257" s="1">
        <f t="shared" si="25"/>
        <v>10.888524291390731</v>
      </c>
      <c r="V257" s="1">
        <f t="shared" si="26"/>
        <v>10.816889263157895</v>
      </c>
      <c r="W257" s="1">
        <f t="shared" si="27"/>
        <v>4.7519282312138733</v>
      </c>
      <c r="X257" t="s">
        <v>31</v>
      </c>
    </row>
    <row r="258" spans="1:24" x14ac:dyDescent="0.35">
      <c r="A258" s="2"/>
      <c r="B258" s="2"/>
      <c r="C258" s="2">
        <v>28</v>
      </c>
      <c r="D258" s="2">
        <v>28</v>
      </c>
      <c r="E258" s="2">
        <v>512</v>
      </c>
      <c r="F258">
        <v>16</v>
      </c>
      <c r="G258" s="2">
        <v>128</v>
      </c>
      <c r="H258" s="2">
        <v>1</v>
      </c>
      <c r="I258" s="2">
        <v>1</v>
      </c>
      <c r="J258" s="2">
        <v>0</v>
      </c>
      <c r="K258" s="2">
        <v>0</v>
      </c>
      <c r="L258" s="2">
        <v>1</v>
      </c>
      <c r="M258" s="2">
        <v>1</v>
      </c>
      <c r="N258">
        <v>0.14699999999999999</v>
      </c>
      <c r="O258">
        <v>0.151</v>
      </c>
      <c r="P258">
        <v>0.33500000000000002</v>
      </c>
      <c r="R258" s="5">
        <f t="shared" si="23"/>
        <v>28</v>
      </c>
      <c r="S258" s="5">
        <f t="shared" si="24"/>
        <v>28</v>
      </c>
      <c r="T258" s="1">
        <f t="shared" si="22"/>
        <v>0.63300000000000001</v>
      </c>
      <c r="U258" s="1">
        <f t="shared" si="25"/>
        <v>11.184810666666667</v>
      </c>
      <c r="V258" s="1">
        <f t="shared" si="26"/>
        <v>10.888524291390731</v>
      </c>
      <c r="W258" s="1">
        <f t="shared" si="27"/>
        <v>4.9079616955223875</v>
      </c>
      <c r="X258" t="s">
        <v>31</v>
      </c>
    </row>
    <row r="259" spans="1:24" x14ac:dyDescent="0.35">
      <c r="A259" s="2"/>
      <c r="B259" s="2"/>
      <c r="C259" s="2">
        <v>28</v>
      </c>
      <c r="D259" s="2">
        <v>28</v>
      </c>
      <c r="E259" s="2">
        <v>512</v>
      </c>
      <c r="F259">
        <v>16</v>
      </c>
      <c r="G259" s="2">
        <v>256</v>
      </c>
      <c r="H259" s="2">
        <v>1</v>
      </c>
      <c r="I259" s="2">
        <v>1</v>
      </c>
      <c r="J259" s="2">
        <v>0</v>
      </c>
      <c r="K259" s="2">
        <v>0</v>
      </c>
      <c r="L259" s="2">
        <v>2</v>
      </c>
      <c r="M259" s="2">
        <v>2</v>
      </c>
      <c r="N259">
        <v>0.14499999999999999</v>
      </c>
      <c r="O259">
        <v>4.093</v>
      </c>
      <c r="P259">
        <v>0.19700000000000001</v>
      </c>
      <c r="R259" s="5">
        <f t="shared" si="23"/>
        <v>14</v>
      </c>
      <c r="S259" s="5">
        <f t="shared" si="24"/>
        <v>14</v>
      </c>
      <c r="T259" s="1">
        <f t="shared" si="22"/>
        <v>4.4349999999999996</v>
      </c>
      <c r="U259" s="1">
        <f t="shared" si="25"/>
        <v>5.6695419586206892</v>
      </c>
      <c r="V259" s="1">
        <f t="shared" si="26"/>
        <v>0.20085110774493037</v>
      </c>
      <c r="W259" s="1">
        <f t="shared" si="27"/>
        <v>4.1730131167512683</v>
      </c>
      <c r="X259" t="s">
        <v>31</v>
      </c>
    </row>
    <row r="260" spans="1:24" x14ac:dyDescent="0.35">
      <c r="A260" s="2"/>
      <c r="B260" s="2"/>
      <c r="C260" s="2">
        <v>14</v>
      </c>
      <c r="D260" s="2">
        <v>14</v>
      </c>
      <c r="E260" s="2">
        <v>256</v>
      </c>
      <c r="F260">
        <v>16</v>
      </c>
      <c r="G260" s="2">
        <v>1024</v>
      </c>
      <c r="H260" s="2">
        <v>1</v>
      </c>
      <c r="I260" s="2">
        <v>1</v>
      </c>
      <c r="J260" s="2">
        <v>0</v>
      </c>
      <c r="K260" s="2">
        <v>0</v>
      </c>
      <c r="L260" s="2">
        <v>1</v>
      </c>
      <c r="M260" s="2">
        <v>1</v>
      </c>
      <c r="N260">
        <v>0.13800000000000001</v>
      </c>
      <c r="O260">
        <v>0.27400000000000002</v>
      </c>
      <c r="P260">
        <v>0.254</v>
      </c>
      <c r="R260" s="5">
        <f t="shared" si="23"/>
        <v>14</v>
      </c>
      <c r="S260" s="5">
        <f t="shared" si="24"/>
        <v>14</v>
      </c>
      <c r="T260" s="1">
        <f t="shared" si="22"/>
        <v>0.66600000000000004</v>
      </c>
      <c r="U260" s="1">
        <f t="shared" si="25"/>
        <v>11.914254840579709</v>
      </c>
      <c r="V260" s="1">
        <f t="shared" si="26"/>
        <v>6.0006101021897802</v>
      </c>
      <c r="W260" s="1">
        <f t="shared" si="27"/>
        <v>6.473099086614174</v>
      </c>
      <c r="X260" t="s">
        <v>31</v>
      </c>
    </row>
    <row r="261" spans="1:24" x14ac:dyDescent="0.35">
      <c r="A261" s="2"/>
      <c r="B261" s="2"/>
      <c r="C261" s="2">
        <v>28</v>
      </c>
      <c r="D261" s="2">
        <v>28</v>
      </c>
      <c r="E261" s="2">
        <v>512</v>
      </c>
      <c r="F261">
        <v>16</v>
      </c>
      <c r="G261" s="2">
        <v>1024</v>
      </c>
      <c r="H261" s="2">
        <v>1</v>
      </c>
      <c r="I261" s="2">
        <v>1</v>
      </c>
      <c r="J261" s="2">
        <v>0</v>
      </c>
      <c r="K261" s="2">
        <v>0</v>
      </c>
      <c r="L261" s="2">
        <v>2</v>
      </c>
      <c r="M261" s="2">
        <v>2</v>
      </c>
      <c r="N261">
        <v>0.246</v>
      </c>
      <c r="O261">
        <v>4.58</v>
      </c>
      <c r="P261">
        <v>0.40800000000000003</v>
      </c>
      <c r="R261" s="5">
        <f t="shared" si="23"/>
        <v>14</v>
      </c>
      <c r="S261" s="5">
        <f t="shared" si="24"/>
        <v>14</v>
      </c>
      <c r="T261" s="1">
        <f t="shared" si="22"/>
        <v>5.2340000000000009</v>
      </c>
      <c r="U261" s="1">
        <f t="shared" si="25"/>
        <v>13.367212747967478</v>
      </c>
      <c r="V261" s="1">
        <f t="shared" si="26"/>
        <v>0.717976929257642</v>
      </c>
      <c r="W261" s="1">
        <f t="shared" si="27"/>
        <v>8.059642980392157</v>
      </c>
      <c r="X261" t="s">
        <v>31</v>
      </c>
    </row>
    <row r="262" spans="1:24" x14ac:dyDescent="0.35">
      <c r="A262" s="2"/>
      <c r="B262" s="2"/>
      <c r="C262" s="2">
        <v>14</v>
      </c>
      <c r="D262" s="2">
        <v>14</v>
      </c>
      <c r="E262" s="2">
        <v>1024</v>
      </c>
      <c r="F262">
        <v>16</v>
      </c>
      <c r="G262" s="2">
        <v>256</v>
      </c>
      <c r="H262" s="2">
        <v>1</v>
      </c>
      <c r="I262" s="2">
        <v>1</v>
      </c>
      <c r="J262" s="2">
        <v>0</v>
      </c>
      <c r="K262" s="2">
        <v>0</v>
      </c>
      <c r="L262" s="2">
        <v>1</v>
      </c>
      <c r="M262" s="2">
        <v>1</v>
      </c>
      <c r="N262">
        <v>0.255</v>
      </c>
      <c r="O262">
        <v>0.14200000000000002</v>
      </c>
      <c r="P262">
        <v>0.251</v>
      </c>
      <c r="R262" s="5">
        <f t="shared" si="23"/>
        <v>14</v>
      </c>
      <c r="S262" s="5">
        <f t="shared" si="24"/>
        <v>14</v>
      </c>
      <c r="T262" s="1">
        <f t="shared" si="22"/>
        <v>0.64800000000000002</v>
      </c>
      <c r="U262" s="1">
        <f t="shared" si="25"/>
        <v>6.4477143843137243</v>
      </c>
      <c r="V262" s="1">
        <f t="shared" si="26"/>
        <v>11.578642028169014</v>
      </c>
      <c r="W262" s="1">
        <f t="shared" si="27"/>
        <v>6.5504668047808767</v>
      </c>
      <c r="X262" t="s">
        <v>31</v>
      </c>
    </row>
    <row r="263" spans="1:24" x14ac:dyDescent="0.35">
      <c r="A263" s="2"/>
      <c r="B263" s="2"/>
      <c r="C263" s="2">
        <v>14</v>
      </c>
      <c r="D263" s="2">
        <v>14</v>
      </c>
      <c r="E263" s="2">
        <v>256</v>
      </c>
      <c r="F263">
        <v>16</v>
      </c>
      <c r="G263" s="2">
        <v>1024</v>
      </c>
      <c r="H263" s="2">
        <v>1</v>
      </c>
      <c r="I263" s="2">
        <v>1</v>
      </c>
      <c r="J263" s="2">
        <v>0</v>
      </c>
      <c r="K263" s="2">
        <v>0</v>
      </c>
      <c r="L263" s="2">
        <v>1</v>
      </c>
      <c r="M263" s="2">
        <v>1</v>
      </c>
      <c r="N263">
        <v>0.13800000000000001</v>
      </c>
      <c r="O263">
        <v>0.27400000000000002</v>
      </c>
      <c r="P263">
        <v>0.254</v>
      </c>
      <c r="R263" s="5">
        <f t="shared" si="23"/>
        <v>14</v>
      </c>
      <c r="S263" s="5">
        <f t="shared" si="24"/>
        <v>14</v>
      </c>
      <c r="T263" s="1">
        <f t="shared" si="22"/>
        <v>0.66600000000000004</v>
      </c>
      <c r="U263" s="1">
        <f t="shared" si="25"/>
        <v>11.914254840579709</v>
      </c>
      <c r="V263" s="1">
        <f t="shared" si="26"/>
        <v>6.0006101021897802</v>
      </c>
      <c r="W263" s="1">
        <f t="shared" si="27"/>
        <v>6.473099086614174</v>
      </c>
      <c r="X263" t="s">
        <v>31</v>
      </c>
    </row>
    <row r="264" spans="1:24" x14ac:dyDescent="0.35">
      <c r="A264" s="2"/>
      <c r="B264" s="2"/>
      <c r="C264" s="2">
        <v>14</v>
      </c>
      <c r="D264" s="2">
        <v>14</v>
      </c>
      <c r="E264" s="2">
        <v>1024</v>
      </c>
      <c r="F264">
        <v>16</v>
      </c>
      <c r="G264" s="2">
        <v>512</v>
      </c>
      <c r="H264" s="2">
        <v>1</v>
      </c>
      <c r="I264" s="2">
        <v>1</v>
      </c>
      <c r="J264" s="2">
        <v>0</v>
      </c>
      <c r="K264" s="2">
        <v>0</v>
      </c>
      <c r="L264" s="2">
        <v>2</v>
      </c>
      <c r="M264" s="2">
        <v>2</v>
      </c>
      <c r="N264">
        <v>0.25700000000000001</v>
      </c>
      <c r="O264">
        <v>1.698</v>
      </c>
      <c r="P264">
        <v>0.16</v>
      </c>
      <c r="R264" s="5">
        <f t="shared" si="23"/>
        <v>7</v>
      </c>
      <c r="S264" s="5">
        <f t="shared" si="24"/>
        <v>7</v>
      </c>
      <c r="T264" s="1">
        <f t="shared" si="22"/>
        <v>2.1150000000000002</v>
      </c>
      <c r="U264" s="1">
        <f t="shared" si="25"/>
        <v>3.1987688093385214</v>
      </c>
      <c r="V264" s="1">
        <f t="shared" si="26"/>
        <v>0.48414816489988227</v>
      </c>
      <c r="W264" s="1">
        <f t="shared" si="27"/>
        <v>5.1380223999999997</v>
      </c>
      <c r="X264" t="s">
        <v>31</v>
      </c>
    </row>
    <row r="265" spans="1:24" x14ac:dyDescent="0.35">
      <c r="A265" s="2"/>
      <c r="B265" s="2"/>
      <c r="C265" s="2">
        <v>7</v>
      </c>
      <c r="D265" s="2">
        <v>7</v>
      </c>
      <c r="E265" s="2">
        <v>512</v>
      </c>
      <c r="F265">
        <v>16</v>
      </c>
      <c r="G265" s="2">
        <v>512</v>
      </c>
      <c r="H265" s="2">
        <v>3</v>
      </c>
      <c r="I265" s="2">
        <v>3</v>
      </c>
      <c r="J265" s="2">
        <v>1</v>
      </c>
      <c r="K265" s="2">
        <v>1</v>
      </c>
      <c r="L265" s="2">
        <v>1</v>
      </c>
      <c r="M265" s="2">
        <v>1</v>
      </c>
      <c r="N265">
        <v>0.33900000000000002</v>
      </c>
      <c r="O265">
        <v>0.32900000000000001</v>
      </c>
      <c r="P265">
        <v>0.252</v>
      </c>
      <c r="R265" s="5">
        <f t="shared" si="23"/>
        <v>7</v>
      </c>
      <c r="S265" s="5">
        <f t="shared" si="24"/>
        <v>7</v>
      </c>
      <c r="T265" s="1">
        <f t="shared" si="22"/>
        <v>0.92</v>
      </c>
      <c r="U265" s="1">
        <f t="shared" si="25"/>
        <v>10.912613946902654</v>
      </c>
      <c r="V265" s="1">
        <f t="shared" si="26"/>
        <v>11.244304340425531</v>
      </c>
      <c r="W265" s="1">
        <f t="shared" si="27"/>
        <v>14.680064</v>
      </c>
      <c r="X265" t="s">
        <v>31</v>
      </c>
    </row>
    <row r="266" spans="1:24" x14ac:dyDescent="0.35">
      <c r="A266" s="2"/>
      <c r="B266" s="2"/>
      <c r="C266" s="2">
        <v>7</v>
      </c>
      <c r="D266" s="2">
        <v>7</v>
      </c>
      <c r="E266" s="2">
        <v>512</v>
      </c>
      <c r="F266">
        <v>16</v>
      </c>
      <c r="G266" s="2">
        <v>2048</v>
      </c>
      <c r="H266" s="2">
        <v>1</v>
      </c>
      <c r="I266" s="2">
        <v>1</v>
      </c>
      <c r="J266" s="2">
        <v>0</v>
      </c>
      <c r="K266" s="2">
        <v>0</v>
      </c>
      <c r="L266" s="2">
        <v>1</v>
      </c>
      <c r="M266" s="2">
        <v>1</v>
      </c>
      <c r="N266">
        <v>0.24399999999999999</v>
      </c>
      <c r="O266">
        <v>0.51600000000000001</v>
      </c>
      <c r="P266">
        <v>0.23700000000000002</v>
      </c>
      <c r="R266" s="5">
        <f t="shared" si="23"/>
        <v>7</v>
      </c>
      <c r="S266" s="5">
        <f t="shared" si="24"/>
        <v>7</v>
      </c>
      <c r="T266" s="1">
        <f t="shared" si="22"/>
        <v>0.997</v>
      </c>
      <c r="U266" s="1">
        <f t="shared" si="25"/>
        <v>6.738390032786886</v>
      </c>
      <c r="V266" s="1">
        <f t="shared" si="26"/>
        <v>3.1863704806201554</v>
      </c>
      <c r="W266" s="1">
        <f t="shared" si="27"/>
        <v>6.9374142109704637</v>
      </c>
      <c r="X266" t="s">
        <v>31</v>
      </c>
    </row>
    <row r="267" spans="1:24" x14ac:dyDescent="0.35">
      <c r="A267" s="2"/>
      <c r="B267" s="2"/>
      <c r="C267" s="2">
        <v>14</v>
      </c>
      <c r="D267" s="2">
        <v>14</v>
      </c>
      <c r="E267" s="2">
        <v>1024</v>
      </c>
      <c r="F267">
        <v>16</v>
      </c>
      <c r="G267" s="2">
        <v>2048</v>
      </c>
      <c r="H267" s="2">
        <v>1</v>
      </c>
      <c r="I267" s="2">
        <v>1</v>
      </c>
      <c r="J267" s="2">
        <v>0</v>
      </c>
      <c r="K267" s="2">
        <v>0</v>
      </c>
      <c r="L267" s="2">
        <v>2</v>
      </c>
      <c r="M267" s="2">
        <v>2</v>
      </c>
      <c r="N267">
        <v>0.44400000000000001</v>
      </c>
      <c r="O267">
        <v>2.6590000000000003</v>
      </c>
      <c r="P267">
        <v>0.51</v>
      </c>
      <c r="R267" s="5">
        <f t="shared" si="23"/>
        <v>7</v>
      </c>
      <c r="S267" s="5">
        <f t="shared" si="24"/>
        <v>7</v>
      </c>
      <c r="T267" s="1">
        <f t="shared" si="22"/>
        <v>3.6130000000000004</v>
      </c>
      <c r="U267" s="1">
        <f t="shared" si="25"/>
        <v>7.4061584144144144</v>
      </c>
      <c r="V267" s="1">
        <f t="shared" si="26"/>
        <v>1.2366808333960135</v>
      </c>
      <c r="W267" s="1">
        <f t="shared" si="27"/>
        <v>6.4477143843137243</v>
      </c>
      <c r="X267" t="s">
        <v>31</v>
      </c>
    </row>
    <row r="268" spans="1:24" x14ac:dyDescent="0.35">
      <c r="A268" s="2"/>
      <c r="B268" s="2"/>
      <c r="C268" s="2">
        <v>7</v>
      </c>
      <c r="D268" s="2">
        <v>7</v>
      </c>
      <c r="E268" s="2">
        <v>2048</v>
      </c>
      <c r="F268">
        <v>16</v>
      </c>
      <c r="G268" s="2">
        <v>512</v>
      </c>
      <c r="H268" s="2">
        <v>1</v>
      </c>
      <c r="I268" s="2">
        <v>1</v>
      </c>
      <c r="J268" s="2">
        <v>0</v>
      </c>
      <c r="K268" s="2">
        <v>0</v>
      </c>
      <c r="L268" s="2">
        <v>1</v>
      </c>
      <c r="M268" s="2">
        <v>1</v>
      </c>
      <c r="N268">
        <v>0.47800000000000004</v>
      </c>
      <c r="O268">
        <v>0.247</v>
      </c>
      <c r="P268">
        <v>0.25</v>
      </c>
      <c r="R268" s="5">
        <f t="shared" si="23"/>
        <v>7</v>
      </c>
      <c r="S268" s="5">
        <f t="shared" si="24"/>
        <v>7</v>
      </c>
      <c r="T268" s="1">
        <f t="shared" si="22"/>
        <v>0.97500000000000009</v>
      </c>
      <c r="U268" s="1">
        <f t="shared" si="25"/>
        <v>3.439680267782427</v>
      </c>
      <c r="V268" s="1">
        <f t="shared" si="26"/>
        <v>6.6565472388663975</v>
      </c>
      <c r="W268" s="1">
        <f t="shared" si="27"/>
        <v>6.5766686720000003</v>
      </c>
      <c r="X268" t="s">
        <v>31</v>
      </c>
    </row>
    <row r="269" spans="1:24" x14ac:dyDescent="0.35">
      <c r="I269" s="2"/>
    </row>
    <row r="270" spans="1:24" x14ac:dyDescent="0.35">
      <c r="I270" s="2"/>
      <c r="T270" s="1"/>
    </row>
    <row r="271" spans="1:24" x14ac:dyDescent="0.35">
      <c r="D271" t="s">
        <v>34</v>
      </c>
      <c r="I271" s="2"/>
    </row>
    <row r="272" spans="1:24" x14ac:dyDescent="0.35">
      <c r="I272" s="2"/>
    </row>
    <row r="273" spans="1:12" x14ac:dyDescent="0.35">
      <c r="I273" s="2"/>
    </row>
    <row r="274" spans="1:12" x14ac:dyDescent="0.35">
      <c r="I274" s="2"/>
    </row>
    <row r="277" spans="1:12" x14ac:dyDescent="0.35">
      <c r="L277" s="3"/>
    </row>
    <row r="278" spans="1:12" x14ac:dyDescent="0.35">
      <c r="A278" t="s">
        <v>35</v>
      </c>
      <c r="C278" t="s">
        <v>36</v>
      </c>
      <c r="D278" t="s">
        <v>2</v>
      </c>
      <c r="E278" t="s">
        <v>37</v>
      </c>
      <c r="G278" t="s">
        <v>38</v>
      </c>
      <c r="H278" t="s">
        <v>39</v>
      </c>
      <c r="I278" t="s">
        <v>40</v>
      </c>
      <c r="J278" t="s">
        <v>41</v>
      </c>
    </row>
    <row r="280" spans="1:12" x14ac:dyDescent="0.35">
      <c r="C280">
        <v>1760</v>
      </c>
      <c r="D280">
        <v>16</v>
      </c>
      <c r="E280">
        <v>50</v>
      </c>
      <c r="G280" s="1">
        <v>5.5149999999999997</v>
      </c>
      <c r="H280" s="1">
        <v>3.8240000000000003</v>
      </c>
      <c r="I280" s="1">
        <f t="shared" ref="I280:I291" si="28">(2*$E280*$D280*$C280*$C280+$E280*$D280*$C280)/(G280/1000)/10^12</f>
        <v>0.8989243880326383</v>
      </c>
      <c r="J280" s="1">
        <f t="shared" ref="J280:J291" si="29">(2*$E280*$D280*$C280*$C280+$E280*$D280*$C280)/(H280/1000)/10^12</f>
        <v>1.2964351464435147</v>
      </c>
    </row>
    <row r="281" spans="1:12" x14ac:dyDescent="0.35">
      <c r="C281">
        <v>1760</v>
      </c>
      <c r="D281">
        <v>32</v>
      </c>
      <c r="E281">
        <v>50</v>
      </c>
      <c r="G281" s="1">
        <v>30.858000000000001</v>
      </c>
      <c r="H281" s="1">
        <v>15.136000000000001</v>
      </c>
      <c r="I281" s="1">
        <f t="shared" si="28"/>
        <v>0.32131492643722859</v>
      </c>
      <c r="J281" s="1">
        <f t="shared" si="29"/>
        <v>0.65506976744186052</v>
      </c>
    </row>
    <row r="282" spans="1:12" x14ac:dyDescent="0.35">
      <c r="C282">
        <v>1760</v>
      </c>
      <c r="D282">
        <v>64</v>
      </c>
      <c r="E282">
        <v>50</v>
      </c>
      <c r="G282" s="1">
        <v>13.745000000000001</v>
      </c>
      <c r="H282" s="1">
        <v>13.004</v>
      </c>
      <c r="I282" s="1">
        <f t="shared" si="28"/>
        <v>1.4427262277191706</v>
      </c>
      <c r="J282" s="1">
        <f t="shared" si="29"/>
        <v>1.5249363272839127</v>
      </c>
    </row>
    <row r="283" spans="1:12" x14ac:dyDescent="0.35">
      <c r="C283">
        <v>1760</v>
      </c>
      <c r="D283">
        <v>128</v>
      </c>
      <c r="E283">
        <v>50</v>
      </c>
      <c r="G283" s="1">
        <v>13.605</v>
      </c>
      <c r="H283" s="1">
        <v>13.188000000000001</v>
      </c>
      <c r="I283" s="1">
        <f t="shared" si="28"/>
        <v>2.9151447262036014</v>
      </c>
      <c r="J283" s="1">
        <f t="shared" si="29"/>
        <v>3.0073205944798302</v>
      </c>
    </row>
    <row r="284" spans="1:12" x14ac:dyDescent="0.35">
      <c r="C284">
        <v>2048</v>
      </c>
      <c r="D284">
        <v>16</v>
      </c>
      <c r="E284">
        <v>50</v>
      </c>
      <c r="G284" s="1">
        <v>6.944</v>
      </c>
      <c r="H284" s="1">
        <v>4.5190000000000001</v>
      </c>
      <c r="I284" s="1">
        <f t="shared" si="28"/>
        <v>0.96666543778801839</v>
      </c>
      <c r="J284" s="1">
        <f t="shared" si="29"/>
        <v>1.4854004868333701</v>
      </c>
    </row>
    <row r="285" spans="1:12" x14ac:dyDescent="0.35">
      <c r="C285">
        <v>2048</v>
      </c>
      <c r="D285">
        <v>32</v>
      </c>
      <c r="E285">
        <v>50</v>
      </c>
      <c r="G285" s="1">
        <v>35.822000000000003</v>
      </c>
      <c r="H285" s="1">
        <v>17.327000000000002</v>
      </c>
      <c r="I285" s="1">
        <f t="shared" si="28"/>
        <v>0.37477107922505726</v>
      </c>
      <c r="J285" s="1">
        <f t="shared" si="29"/>
        <v>0.77480519420557503</v>
      </c>
    </row>
    <row r="286" spans="1:12" x14ac:dyDescent="0.35">
      <c r="C286">
        <v>2048</v>
      </c>
      <c r="D286">
        <v>64</v>
      </c>
      <c r="E286">
        <v>50</v>
      </c>
      <c r="G286" s="1">
        <v>15.568</v>
      </c>
      <c r="H286" s="1">
        <v>14.731</v>
      </c>
      <c r="I286" s="1">
        <f t="shared" si="28"/>
        <v>1.7246980472764646</v>
      </c>
      <c r="J286" s="1">
        <f t="shared" si="29"/>
        <v>1.8226935849568937</v>
      </c>
    </row>
    <row r="287" spans="1:12" x14ac:dyDescent="0.35">
      <c r="C287">
        <v>2048</v>
      </c>
      <c r="D287">
        <v>128</v>
      </c>
      <c r="E287">
        <v>50</v>
      </c>
      <c r="G287" s="1">
        <v>15.55</v>
      </c>
      <c r="H287" s="1">
        <v>14.882</v>
      </c>
      <c r="I287" s="1">
        <f t="shared" si="28"/>
        <v>3.4533889646302245</v>
      </c>
      <c r="J287" s="1">
        <f t="shared" si="29"/>
        <v>3.6083993011691979</v>
      </c>
    </row>
    <row r="288" spans="1:12" x14ac:dyDescent="0.35">
      <c r="C288">
        <v>2560</v>
      </c>
      <c r="D288">
        <v>16</v>
      </c>
      <c r="E288">
        <v>50</v>
      </c>
      <c r="G288" s="1">
        <v>9.1170000000000009</v>
      </c>
      <c r="H288" s="1">
        <v>5.8449999999999998</v>
      </c>
      <c r="I288" s="1">
        <f t="shared" si="28"/>
        <v>1.1503573543928924</v>
      </c>
      <c r="J288" s="1">
        <f t="shared" si="29"/>
        <v>1.7943213002566296</v>
      </c>
    </row>
    <row r="289" spans="1:10" x14ac:dyDescent="0.35">
      <c r="C289">
        <v>2560</v>
      </c>
      <c r="D289">
        <v>32</v>
      </c>
      <c r="E289">
        <v>50</v>
      </c>
      <c r="G289" s="1">
        <v>44.448</v>
      </c>
      <c r="H289" s="1">
        <v>21.271000000000001</v>
      </c>
      <c r="I289" s="1">
        <f t="shared" si="28"/>
        <v>0.47191360691144707</v>
      </c>
      <c r="J289" s="1">
        <f t="shared" si="29"/>
        <v>0.98611329979784679</v>
      </c>
    </row>
    <row r="290" spans="1:10" x14ac:dyDescent="0.35">
      <c r="C290">
        <v>2560</v>
      </c>
      <c r="D290">
        <v>64</v>
      </c>
      <c r="E290">
        <v>50</v>
      </c>
      <c r="G290" s="1">
        <v>19.11</v>
      </c>
      <c r="H290" s="1">
        <v>17.823</v>
      </c>
      <c r="I290" s="1">
        <f t="shared" si="28"/>
        <v>2.1952502354788073</v>
      </c>
      <c r="J290" s="1">
        <f t="shared" si="29"/>
        <v>2.3537693990910622</v>
      </c>
    </row>
    <row r="291" spans="1:10" x14ac:dyDescent="0.35">
      <c r="C291">
        <v>2560</v>
      </c>
      <c r="D291">
        <v>128</v>
      </c>
      <c r="E291">
        <v>50</v>
      </c>
      <c r="G291" s="1">
        <v>19.108000000000001</v>
      </c>
      <c r="H291" s="1">
        <v>18.048999999999999</v>
      </c>
      <c r="I291" s="1">
        <f t="shared" si="28"/>
        <v>4.3909600167469121</v>
      </c>
      <c r="J291" s="1">
        <f t="shared" si="29"/>
        <v>4.6485934954845147</v>
      </c>
    </row>
    <row r="295" spans="1:10" x14ac:dyDescent="0.35">
      <c r="A295" t="s">
        <v>42</v>
      </c>
      <c r="C295" t="s">
        <v>36</v>
      </c>
      <c r="D295" t="s">
        <v>2</v>
      </c>
      <c r="E295" t="s">
        <v>37</v>
      </c>
      <c r="G295" t="s">
        <v>43</v>
      </c>
      <c r="H295" t="s">
        <v>44</v>
      </c>
      <c r="I295" t="s">
        <v>40</v>
      </c>
      <c r="J295" t="s">
        <v>41</v>
      </c>
    </row>
    <row r="296" spans="1:10" x14ac:dyDescent="0.35">
      <c r="C296">
        <v>512</v>
      </c>
      <c r="D296">
        <v>16</v>
      </c>
      <c r="E296">
        <v>25</v>
      </c>
      <c r="G296" s="1">
        <v>1.371</v>
      </c>
      <c r="H296" s="1">
        <v>1.272</v>
      </c>
      <c r="I296" s="1">
        <f t="shared" ref="I296:I317" si="30">(8*$E296*$D296*$C296*$C296)/(G296/1000)/10^12</f>
        <v>0.61186053975200583</v>
      </c>
      <c r="J296" s="1">
        <f t="shared" ref="J296:J317" si="31">(8*$E296*$D296*$C296*$C296)/(H296/1000)/10^12</f>
        <v>0.65948176100628919</v>
      </c>
    </row>
    <row r="297" spans="1:10" x14ac:dyDescent="0.35">
      <c r="C297">
        <v>512</v>
      </c>
      <c r="D297">
        <v>32</v>
      </c>
      <c r="E297">
        <v>25</v>
      </c>
      <c r="G297" s="1">
        <v>3.8040000000000003</v>
      </c>
      <c r="H297" s="1">
        <v>7.1070000000000002</v>
      </c>
      <c r="I297" s="1">
        <f t="shared" si="30"/>
        <v>0.44104143007360669</v>
      </c>
      <c r="J297" s="1">
        <f t="shared" si="31"/>
        <v>0.23606607570001406</v>
      </c>
    </row>
    <row r="298" spans="1:10" x14ac:dyDescent="0.35">
      <c r="C298">
        <v>512</v>
      </c>
      <c r="D298">
        <v>64</v>
      </c>
      <c r="E298">
        <v>25</v>
      </c>
      <c r="G298" s="1">
        <v>2.38</v>
      </c>
      <c r="H298" s="1">
        <v>6.4550000000000001</v>
      </c>
      <c r="I298" s="1">
        <f t="shared" si="30"/>
        <v>1.4098500840336134</v>
      </c>
      <c r="J298" s="1">
        <f t="shared" si="31"/>
        <v>0.51982079008520521</v>
      </c>
    </row>
    <row r="299" spans="1:10" x14ac:dyDescent="0.35">
      <c r="C299">
        <v>512</v>
      </c>
      <c r="D299">
        <v>128</v>
      </c>
      <c r="E299">
        <v>25</v>
      </c>
      <c r="G299" s="1">
        <v>2.798</v>
      </c>
      <c r="H299" s="1">
        <v>6.65</v>
      </c>
      <c r="I299" s="1">
        <f t="shared" si="30"/>
        <v>2.398458327376698</v>
      </c>
      <c r="J299" s="1">
        <f t="shared" si="31"/>
        <v>1.00915584962406</v>
      </c>
    </row>
    <row r="300" spans="1:10" x14ac:dyDescent="0.35">
      <c r="C300">
        <v>1024</v>
      </c>
      <c r="D300">
        <v>16</v>
      </c>
      <c r="E300">
        <v>25</v>
      </c>
      <c r="G300" s="1">
        <v>3.9130000000000003</v>
      </c>
      <c r="H300" s="1">
        <v>3</v>
      </c>
      <c r="I300" s="1">
        <f t="shared" si="30"/>
        <v>0.85751167901865566</v>
      </c>
      <c r="J300" s="1">
        <f t="shared" si="31"/>
        <v>1.1184810666666667</v>
      </c>
    </row>
    <row r="301" spans="1:10" x14ac:dyDescent="0.35">
      <c r="C301">
        <v>1024</v>
      </c>
      <c r="D301">
        <v>32</v>
      </c>
      <c r="E301">
        <v>25</v>
      </c>
      <c r="G301" s="1">
        <v>9.8800000000000008</v>
      </c>
      <c r="H301" s="1">
        <v>16.199000000000002</v>
      </c>
      <c r="I301" s="1">
        <f t="shared" si="30"/>
        <v>0.67923951417004036</v>
      </c>
      <c r="J301" s="1">
        <f t="shared" si="31"/>
        <v>0.41427781961849491</v>
      </c>
    </row>
    <row r="302" spans="1:10" x14ac:dyDescent="0.35">
      <c r="C302">
        <v>1024</v>
      </c>
      <c r="D302">
        <v>64</v>
      </c>
      <c r="E302">
        <v>25</v>
      </c>
      <c r="G302" s="1">
        <v>4.6360000000000001</v>
      </c>
      <c r="H302" s="1">
        <v>13.551</v>
      </c>
      <c r="I302" s="1">
        <f t="shared" si="30"/>
        <v>2.8951192407247626</v>
      </c>
      <c r="J302" s="1">
        <f t="shared" si="31"/>
        <v>0.99046364105970031</v>
      </c>
    </row>
    <row r="303" spans="1:10" x14ac:dyDescent="0.35">
      <c r="C303">
        <v>1024</v>
      </c>
      <c r="D303">
        <v>128</v>
      </c>
      <c r="E303">
        <v>25</v>
      </c>
      <c r="G303" s="1">
        <v>6.8440000000000003</v>
      </c>
      <c r="H303" s="1">
        <v>13.6</v>
      </c>
      <c r="I303" s="1">
        <f t="shared" si="30"/>
        <v>3.9222012857977786</v>
      </c>
      <c r="J303" s="1">
        <f t="shared" si="31"/>
        <v>1.9737901176470589</v>
      </c>
    </row>
    <row r="304" spans="1:10" x14ac:dyDescent="0.35">
      <c r="C304">
        <v>2048</v>
      </c>
      <c r="D304">
        <v>16</v>
      </c>
      <c r="E304">
        <v>25</v>
      </c>
      <c r="G304" s="1">
        <v>11.406000000000001</v>
      </c>
      <c r="H304" s="1">
        <v>8.42</v>
      </c>
      <c r="I304" s="1">
        <f t="shared" si="30"/>
        <v>1.17672916009118</v>
      </c>
      <c r="J304" s="1">
        <f t="shared" si="31"/>
        <v>1.5940347743467933</v>
      </c>
    </row>
    <row r="305" spans="1:10" x14ac:dyDescent="0.35">
      <c r="C305">
        <v>2048</v>
      </c>
      <c r="D305">
        <v>32</v>
      </c>
      <c r="E305">
        <v>25</v>
      </c>
      <c r="G305" s="1">
        <v>20.931000000000001</v>
      </c>
      <c r="H305" s="1">
        <v>31.687000000000001</v>
      </c>
      <c r="I305" s="1">
        <f t="shared" si="30"/>
        <v>1.2824779322535951</v>
      </c>
      <c r="J305" s="1">
        <f t="shared" si="31"/>
        <v>0.84714695616498881</v>
      </c>
    </row>
    <row r="306" spans="1:10" x14ac:dyDescent="0.35">
      <c r="C306">
        <v>2048</v>
      </c>
      <c r="D306">
        <v>64</v>
      </c>
      <c r="E306">
        <v>25</v>
      </c>
      <c r="G306" s="1">
        <v>22.085000000000001</v>
      </c>
      <c r="H306" s="1">
        <v>26.001000000000001</v>
      </c>
      <c r="I306" s="1">
        <f t="shared" si="30"/>
        <v>2.4309300973511432</v>
      </c>
      <c r="J306" s="1">
        <f t="shared" si="31"/>
        <v>2.0648087073574093</v>
      </c>
    </row>
    <row r="307" spans="1:10" x14ac:dyDescent="0.35">
      <c r="C307">
        <v>2048</v>
      </c>
      <c r="D307">
        <v>128</v>
      </c>
      <c r="E307">
        <v>25</v>
      </c>
      <c r="G307" s="1">
        <v>22.899000000000001</v>
      </c>
      <c r="H307" s="1">
        <v>26.648</v>
      </c>
      <c r="I307" s="1">
        <f t="shared" si="30"/>
        <v>4.6890336870605704</v>
      </c>
      <c r="J307" s="1">
        <f t="shared" si="31"/>
        <v>4.02935238667067</v>
      </c>
    </row>
    <row r="308" spans="1:10" x14ac:dyDescent="0.35">
      <c r="C308">
        <v>4096</v>
      </c>
      <c r="D308">
        <v>16</v>
      </c>
      <c r="E308">
        <v>25</v>
      </c>
      <c r="G308" s="1">
        <v>35.381</v>
      </c>
      <c r="H308" s="1">
        <v>35.204000000000001</v>
      </c>
      <c r="I308" s="1">
        <f t="shared" si="30"/>
        <v>1.5173989203244678</v>
      </c>
      <c r="J308" s="1">
        <f t="shared" si="31"/>
        <v>1.5250281558913761</v>
      </c>
    </row>
    <row r="309" spans="1:10" x14ac:dyDescent="0.35">
      <c r="C309">
        <v>4096</v>
      </c>
      <c r="D309">
        <v>32</v>
      </c>
      <c r="E309">
        <v>25</v>
      </c>
      <c r="G309" s="1">
        <v>48.323999999999998</v>
      </c>
      <c r="H309" s="1">
        <v>67.344000000000008</v>
      </c>
      <c r="I309" s="1">
        <f t="shared" si="30"/>
        <v>2.2219638771624868</v>
      </c>
      <c r="J309" s="1">
        <f t="shared" si="31"/>
        <v>1.594413494891898</v>
      </c>
    </row>
    <row r="310" spans="1:10" x14ac:dyDescent="0.35">
      <c r="C310">
        <v>4096</v>
      </c>
      <c r="D310">
        <v>64</v>
      </c>
      <c r="E310">
        <v>25</v>
      </c>
      <c r="G310" s="1">
        <v>51.241</v>
      </c>
      <c r="H310" s="1">
        <v>73.897000000000006</v>
      </c>
      <c r="I310" s="1">
        <f t="shared" si="30"/>
        <v>4.1909479674479417</v>
      </c>
      <c r="J310" s="1">
        <f t="shared" si="31"/>
        <v>2.9060498369351935</v>
      </c>
    </row>
    <row r="311" spans="1:10" x14ac:dyDescent="0.35">
      <c r="C311">
        <v>4096</v>
      </c>
      <c r="D311">
        <v>128</v>
      </c>
      <c r="E311">
        <v>25</v>
      </c>
      <c r="G311" s="1">
        <v>70.55</v>
      </c>
      <c r="H311" s="1">
        <v>88.359000000000009</v>
      </c>
      <c r="I311" s="1">
        <f t="shared" si="30"/>
        <v>6.0878345797306874</v>
      </c>
      <c r="J311" s="1">
        <f t="shared" si="31"/>
        <v>4.8608147398680384</v>
      </c>
    </row>
    <row r="312" spans="1:10" x14ac:dyDescent="0.35">
      <c r="C312">
        <v>1536</v>
      </c>
      <c r="D312">
        <v>8</v>
      </c>
      <c r="E312">
        <v>50</v>
      </c>
      <c r="G312" s="1">
        <v>7.4249999999999998</v>
      </c>
      <c r="H312" s="1">
        <v>8.3460000000000001</v>
      </c>
      <c r="I312" s="1">
        <f t="shared" si="30"/>
        <v>1.0168009696969698</v>
      </c>
      <c r="J312" s="1">
        <f t="shared" si="31"/>
        <v>0.90459468008626898</v>
      </c>
    </row>
    <row r="313" spans="1:10" x14ac:dyDescent="0.35">
      <c r="C313">
        <v>1536</v>
      </c>
      <c r="D313">
        <v>16</v>
      </c>
      <c r="E313">
        <v>50</v>
      </c>
      <c r="G313" s="1">
        <v>12.747</v>
      </c>
      <c r="H313" s="1">
        <v>9.0340000000000007</v>
      </c>
      <c r="I313" s="1">
        <f t="shared" si="30"/>
        <v>1.1845527888915039</v>
      </c>
      <c r="J313" s="1">
        <f t="shared" si="31"/>
        <v>1.6714073942882444</v>
      </c>
    </row>
    <row r="314" spans="1:10" x14ac:dyDescent="0.35">
      <c r="C314">
        <v>1536</v>
      </c>
      <c r="D314">
        <v>32</v>
      </c>
      <c r="E314">
        <v>50</v>
      </c>
      <c r="G314" s="1">
        <v>29.085000000000001</v>
      </c>
      <c r="H314" s="1">
        <v>4.7940000000000005</v>
      </c>
      <c r="I314" s="1">
        <f t="shared" si="30"/>
        <v>1.0383011449200619</v>
      </c>
      <c r="J314" s="1">
        <f t="shared" si="31"/>
        <v>6.2993301627033791</v>
      </c>
    </row>
    <row r="315" spans="1:10" x14ac:dyDescent="0.35">
      <c r="C315">
        <v>256</v>
      </c>
      <c r="D315">
        <v>16</v>
      </c>
      <c r="E315">
        <v>150</v>
      </c>
      <c r="G315" s="1">
        <v>4.9329999999999998</v>
      </c>
      <c r="H315" s="1">
        <v>4.8129999999999997</v>
      </c>
      <c r="I315" s="1">
        <f t="shared" si="30"/>
        <v>0.25507626190958849</v>
      </c>
      <c r="J315" s="1">
        <f t="shared" si="31"/>
        <v>0.26143594431747352</v>
      </c>
    </row>
    <row r="316" spans="1:10" x14ac:dyDescent="0.35">
      <c r="C316">
        <v>256</v>
      </c>
      <c r="D316">
        <v>32</v>
      </c>
      <c r="E316">
        <v>150</v>
      </c>
      <c r="G316" s="1">
        <v>12.659000000000001</v>
      </c>
      <c r="H316" s="1">
        <v>22.895</v>
      </c>
      <c r="I316" s="1">
        <f t="shared" si="30"/>
        <v>0.19879788292914133</v>
      </c>
      <c r="J316" s="1">
        <f t="shared" si="31"/>
        <v>0.10991842760428042</v>
      </c>
    </row>
    <row r="317" spans="1:10" x14ac:dyDescent="0.35">
      <c r="C317">
        <v>256</v>
      </c>
      <c r="D317">
        <v>64</v>
      </c>
      <c r="E317">
        <v>150</v>
      </c>
      <c r="G317" s="1">
        <v>8.6790000000000003</v>
      </c>
      <c r="H317" s="1">
        <v>21.378</v>
      </c>
      <c r="I317" s="1">
        <f t="shared" si="30"/>
        <v>0.57992450743173174</v>
      </c>
      <c r="J317" s="1">
        <f t="shared" si="31"/>
        <v>0.23543665450463092</v>
      </c>
    </row>
    <row r="318" spans="1:10" x14ac:dyDescent="0.35">
      <c r="G318" s="1"/>
      <c r="H318" s="1"/>
    </row>
    <row r="319" spans="1:10" x14ac:dyDescent="0.35">
      <c r="G319" s="1"/>
      <c r="H319" s="1"/>
    </row>
    <row r="320" spans="1:10" x14ac:dyDescent="0.35">
      <c r="A320" t="s">
        <v>63</v>
      </c>
      <c r="C320" t="s">
        <v>64</v>
      </c>
      <c r="D320" t="s">
        <v>2</v>
      </c>
      <c r="E320" t="s">
        <v>37</v>
      </c>
      <c r="G320" s="1" t="s">
        <v>43</v>
      </c>
      <c r="H320" s="1" t="s">
        <v>44</v>
      </c>
      <c r="I320" t="s">
        <v>40</v>
      </c>
      <c r="J320" t="s">
        <v>41</v>
      </c>
    </row>
    <row r="321" spans="3:10" x14ac:dyDescent="0.35">
      <c r="C321">
        <v>2816</v>
      </c>
      <c r="D321">
        <v>32</v>
      </c>
      <c r="E321">
        <v>1500</v>
      </c>
      <c r="G321" s="1">
        <v>1682.6010000000001</v>
      </c>
      <c r="H321" s="1">
        <v>1950.6000000000001</v>
      </c>
      <c r="I321" s="1">
        <f>(6*$E321*$D321*$C321*$C321)/(G321/1000)/10^12</f>
        <v>1.3573024906082902</v>
      </c>
      <c r="J321" s="1">
        <f>(6*$E321*$D321*$C321*$C321)/(H321/1000)/10^12</f>
        <v>1.1708184804675483</v>
      </c>
    </row>
    <row r="322" spans="3:10" x14ac:dyDescent="0.35">
      <c r="C322">
        <v>2816</v>
      </c>
      <c r="D322">
        <v>32</v>
      </c>
      <c r="E322">
        <v>750</v>
      </c>
      <c r="G322" s="1">
        <v>843.00300000000004</v>
      </c>
      <c r="H322" s="1">
        <v>976.18500000000006</v>
      </c>
      <c r="I322" s="1">
        <f t="shared" ref="I322:I339" si="32">(6*$E322*$D322*$C322*$C322)/(G322/1000)/10^12</f>
        <v>1.3545613289632419</v>
      </c>
      <c r="J322" s="1">
        <f t="shared" ref="J322:J339" si="33">(6*$E322*$D322*$C322*$C322)/(H322/1000)/10^12</f>
        <v>1.1697570276125937</v>
      </c>
    </row>
    <row r="323" spans="3:10" x14ac:dyDescent="0.35">
      <c r="C323">
        <v>2816</v>
      </c>
      <c r="D323">
        <v>32</v>
      </c>
      <c r="E323">
        <v>375</v>
      </c>
      <c r="G323" s="1">
        <v>422.48500000000001</v>
      </c>
      <c r="H323" s="1">
        <v>489.65100000000001</v>
      </c>
      <c r="I323" s="1">
        <f t="shared" si="32"/>
        <v>1.3514080547238365</v>
      </c>
      <c r="J323" s="1">
        <f t="shared" si="33"/>
        <v>1.1660338322601198</v>
      </c>
    </row>
    <row r="324" spans="3:10" x14ac:dyDescent="0.35">
      <c r="C324">
        <v>2816</v>
      </c>
      <c r="D324">
        <v>32</v>
      </c>
      <c r="E324">
        <v>187</v>
      </c>
      <c r="G324" s="1">
        <v>211.227</v>
      </c>
      <c r="H324" s="1">
        <v>244.75200000000001</v>
      </c>
      <c r="I324" s="1">
        <f t="shared" si="32"/>
        <v>1.3479032028291837</v>
      </c>
      <c r="J324" s="1">
        <f t="shared" si="33"/>
        <v>1.1632736395371641</v>
      </c>
    </row>
    <row r="325" spans="3:10" x14ac:dyDescent="0.35">
      <c r="C325">
        <v>2048</v>
      </c>
      <c r="D325">
        <v>32</v>
      </c>
      <c r="E325">
        <v>1500</v>
      </c>
      <c r="G325" s="1">
        <v>1110.0620000000001</v>
      </c>
      <c r="H325" s="1">
        <v>1424.0930000000001</v>
      </c>
      <c r="I325" s="1">
        <f t="shared" si="32"/>
        <v>1.0881910668052774</v>
      </c>
      <c r="J325" s="1">
        <f t="shared" si="33"/>
        <v>0.84823080515106797</v>
      </c>
    </row>
    <row r="326" spans="3:10" x14ac:dyDescent="0.35">
      <c r="C326">
        <v>2048</v>
      </c>
      <c r="D326">
        <v>32</v>
      </c>
      <c r="E326">
        <v>750</v>
      </c>
      <c r="G326" s="1">
        <v>556.76300000000003</v>
      </c>
      <c r="H326" s="1">
        <v>713.15800000000002</v>
      </c>
      <c r="I326" s="1">
        <f t="shared" si="32"/>
        <v>1.0848058797010578</v>
      </c>
      <c r="J326" s="1">
        <f t="shared" si="33"/>
        <v>0.84690878599132302</v>
      </c>
    </row>
    <row r="327" spans="3:10" x14ac:dyDescent="0.35">
      <c r="C327">
        <v>2048</v>
      </c>
      <c r="D327">
        <v>32</v>
      </c>
      <c r="E327">
        <v>375</v>
      </c>
      <c r="G327" s="1">
        <v>279.33600000000001</v>
      </c>
      <c r="H327" s="1">
        <v>357.654</v>
      </c>
      <c r="I327" s="1">
        <f t="shared" si="32"/>
        <v>1.0810990634934272</v>
      </c>
      <c r="J327" s="1">
        <f t="shared" si="33"/>
        <v>0.84436323373987154</v>
      </c>
    </row>
    <row r="328" spans="3:10" x14ac:dyDescent="0.35">
      <c r="C328">
        <v>2048</v>
      </c>
      <c r="D328">
        <v>32</v>
      </c>
      <c r="E328">
        <v>187</v>
      </c>
      <c r="G328" s="1">
        <v>140.30500000000001</v>
      </c>
      <c r="H328" s="1">
        <v>179.499</v>
      </c>
      <c r="I328" s="1">
        <f t="shared" si="32"/>
        <v>1.0733209138377107</v>
      </c>
      <c r="J328" s="1">
        <f t="shared" si="33"/>
        <v>0.83895894025036355</v>
      </c>
    </row>
    <row r="329" spans="3:10" x14ac:dyDescent="0.35">
      <c r="C329">
        <v>1536</v>
      </c>
      <c r="D329">
        <v>32</v>
      </c>
      <c r="E329">
        <v>1500</v>
      </c>
      <c r="G329" s="1">
        <v>840.59299999999996</v>
      </c>
      <c r="H329" s="1">
        <v>1079.5720000000001</v>
      </c>
      <c r="I329" s="1">
        <f t="shared" si="32"/>
        <v>0.80833084263133304</v>
      </c>
      <c r="J329" s="1">
        <f t="shared" si="33"/>
        <v>0.62939502691807481</v>
      </c>
    </row>
    <row r="330" spans="3:10" x14ac:dyDescent="0.35">
      <c r="C330">
        <v>1536</v>
      </c>
      <c r="D330">
        <v>32</v>
      </c>
      <c r="E330">
        <v>750</v>
      </c>
      <c r="G330" s="1">
        <v>421.77199999999999</v>
      </c>
      <c r="H330" s="1">
        <v>541.12099999999998</v>
      </c>
      <c r="I330" s="1">
        <f t="shared" si="32"/>
        <v>0.80550303007312007</v>
      </c>
      <c r="J330" s="1">
        <f t="shared" si="33"/>
        <v>0.62784224600412852</v>
      </c>
    </row>
    <row r="331" spans="3:10" x14ac:dyDescent="0.35">
      <c r="C331">
        <v>1536</v>
      </c>
      <c r="D331">
        <v>32</v>
      </c>
      <c r="E331">
        <v>375</v>
      </c>
      <c r="G331" s="1">
        <v>212.03700000000001</v>
      </c>
      <c r="H331" s="1">
        <v>271.87900000000002</v>
      </c>
      <c r="I331" s="1">
        <f t="shared" si="32"/>
        <v>0.80113051967345328</v>
      </c>
      <c r="J331" s="1">
        <f t="shared" si="33"/>
        <v>0.62479747240500361</v>
      </c>
    </row>
    <row r="332" spans="3:10" x14ac:dyDescent="0.35">
      <c r="C332">
        <v>1536</v>
      </c>
      <c r="D332">
        <v>32</v>
      </c>
      <c r="E332">
        <v>187</v>
      </c>
      <c r="G332" s="1">
        <v>106.625</v>
      </c>
      <c r="H332" s="1">
        <v>136.79400000000001</v>
      </c>
      <c r="I332" s="1">
        <f t="shared" si="32"/>
        <v>0.79444936538335287</v>
      </c>
      <c r="J332" s="1">
        <f t="shared" si="33"/>
        <v>0.61923888170533803</v>
      </c>
    </row>
    <row r="333" spans="3:10" x14ac:dyDescent="0.35">
      <c r="C333">
        <v>2560</v>
      </c>
      <c r="D333" s="2">
        <v>32</v>
      </c>
      <c r="E333" s="2">
        <v>1500</v>
      </c>
      <c r="G333" s="1">
        <v>1523.5940000000001</v>
      </c>
      <c r="H333" s="1">
        <v>1775.3240000000001</v>
      </c>
      <c r="I333" s="1">
        <f t="shared" si="32"/>
        <v>1.2388056135689689</v>
      </c>
      <c r="J333" s="1">
        <f t="shared" si="33"/>
        <v>1.0631506136344688</v>
      </c>
    </row>
    <row r="334" spans="3:10" x14ac:dyDescent="0.35">
      <c r="C334">
        <v>2560</v>
      </c>
      <c r="D334" s="2">
        <v>32</v>
      </c>
      <c r="E334" s="2">
        <v>750</v>
      </c>
      <c r="G334" s="1">
        <v>763.48800000000006</v>
      </c>
      <c r="H334" s="1">
        <v>888.63900000000001</v>
      </c>
      <c r="I334" s="1">
        <f t="shared" si="32"/>
        <v>1.2360618634477554</v>
      </c>
      <c r="J334" s="1">
        <f t="shared" si="33"/>
        <v>1.0619817496193618</v>
      </c>
    </row>
    <row r="335" spans="3:10" x14ac:dyDescent="0.35">
      <c r="C335">
        <v>2560</v>
      </c>
      <c r="D335" s="2">
        <v>32</v>
      </c>
      <c r="E335" s="2">
        <v>375</v>
      </c>
      <c r="G335" s="1">
        <v>382.68200000000002</v>
      </c>
      <c r="H335" s="1">
        <v>445.81299999999999</v>
      </c>
      <c r="I335" s="1">
        <f t="shared" si="32"/>
        <v>1.233032125890426</v>
      </c>
      <c r="J335" s="1">
        <f t="shared" si="33"/>
        <v>1.0584240477509628</v>
      </c>
    </row>
    <row r="336" spans="3:10" x14ac:dyDescent="0.35">
      <c r="C336">
        <v>2560</v>
      </c>
      <c r="D336" s="2">
        <v>32</v>
      </c>
      <c r="E336" s="2">
        <v>187</v>
      </c>
      <c r="G336" s="1">
        <v>191.423</v>
      </c>
      <c r="H336" s="1">
        <v>222.929</v>
      </c>
      <c r="I336" s="1">
        <f t="shared" si="32"/>
        <v>1.2292172539350024</v>
      </c>
      <c r="J336" s="1">
        <f t="shared" si="33"/>
        <v>1.0554950428163228</v>
      </c>
    </row>
    <row r="337" spans="3:10" x14ac:dyDescent="0.35">
      <c r="C337">
        <v>512</v>
      </c>
      <c r="D337" s="2">
        <v>32</v>
      </c>
      <c r="E337" s="2">
        <v>1</v>
      </c>
      <c r="G337" s="1">
        <v>0.14699999999999999</v>
      </c>
      <c r="H337" s="1">
        <v>0.219</v>
      </c>
      <c r="I337" s="1">
        <f t="shared" si="32"/>
        <v>0.34239216326530614</v>
      </c>
      <c r="J337" s="1">
        <f t="shared" si="33"/>
        <v>0.22982487671232876</v>
      </c>
    </row>
    <row r="338" spans="3:10" x14ac:dyDescent="0.35">
      <c r="C338">
        <v>1024</v>
      </c>
      <c r="D338" s="2">
        <v>32</v>
      </c>
      <c r="E338" s="2">
        <v>1500</v>
      </c>
      <c r="G338" s="1">
        <v>520.00699999999995</v>
      </c>
      <c r="H338" s="1">
        <v>727.80100000000004</v>
      </c>
      <c r="I338" s="1">
        <f t="shared" si="32"/>
        <v>0.58074196693506053</v>
      </c>
      <c r="J338" s="1">
        <f t="shared" si="33"/>
        <v>0.41493469780887904</v>
      </c>
    </row>
    <row r="339" spans="3:10" x14ac:dyDescent="0.35">
      <c r="C339">
        <v>1024</v>
      </c>
      <c r="D339" s="2">
        <v>64</v>
      </c>
      <c r="E339" s="2">
        <v>1500</v>
      </c>
      <c r="G339" s="1">
        <v>237.536</v>
      </c>
      <c r="H339" s="1">
        <v>602.70399999999995</v>
      </c>
      <c r="I339" s="1">
        <f t="shared" si="32"/>
        <v>2.5426873231846963</v>
      </c>
      <c r="J339" s="1">
        <f t="shared" si="33"/>
        <v>1.0021167538294089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15" sqref="C15"/>
    </sheetView>
  </sheetViews>
  <sheetFormatPr defaultColWidth="10.6640625" defaultRowHeight="15.5" x14ac:dyDescent="0.35"/>
  <sheetData>
    <row r="1" spans="1:2" x14ac:dyDescent="0.35">
      <c r="A1" s="6" t="s">
        <v>45</v>
      </c>
      <c r="B1" s="7" t="s">
        <v>68</v>
      </c>
    </row>
    <row r="2" spans="1:2" x14ac:dyDescent="0.35">
      <c r="A2" s="6" t="s">
        <v>46</v>
      </c>
      <c r="B2" s="8" t="s">
        <v>65</v>
      </c>
    </row>
    <row r="3" spans="1:2" x14ac:dyDescent="0.35">
      <c r="A3" s="6" t="s">
        <v>47</v>
      </c>
      <c r="B3" s="8" t="s">
        <v>48</v>
      </c>
    </row>
    <row r="4" spans="1:2" x14ac:dyDescent="0.35">
      <c r="A4" s="6" t="s">
        <v>49</v>
      </c>
      <c r="B4" s="8" t="s">
        <v>66</v>
      </c>
    </row>
    <row r="5" spans="1:2" x14ac:dyDescent="0.35">
      <c r="A5" s="6" t="s">
        <v>50</v>
      </c>
      <c r="B5" s="9" t="s">
        <v>67</v>
      </c>
    </row>
    <row r="6" spans="1:2" x14ac:dyDescent="0.35">
      <c r="A6" s="6" t="s">
        <v>51</v>
      </c>
      <c r="B6" s="8"/>
    </row>
    <row r="7" spans="1:2" x14ac:dyDescent="0.35">
      <c r="A7" s="6" t="s">
        <v>52</v>
      </c>
      <c r="B7" s="10">
        <v>375.66</v>
      </c>
    </row>
    <row r="8" spans="1:2" x14ac:dyDescent="0.35">
      <c r="A8" s="6" t="s">
        <v>53</v>
      </c>
      <c r="B8" s="8" t="s">
        <v>54</v>
      </c>
    </row>
    <row r="9" spans="1:2" x14ac:dyDescent="0.35">
      <c r="A9" s="6" t="s">
        <v>55</v>
      </c>
      <c r="B9">
        <v>3502</v>
      </c>
    </row>
    <row r="10" spans="1:2" x14ac:dyDescent="0.35">
      <c r="A10" s="6" t="s">
        <v>56</v>
      </c>
    </row>
    <row r="11" spans="1:2" x14ac:dyDescent="0.35">
      <c r="A11" s="6" t="s">
        <v>57</v>
      </c>
    </row>
    <row r="12" spans="1:2" x14ac:dyDescent="0.35">
      <c r="A12" s="6" t="s">
        <v>58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FP32</vt:lpstr>
      <vt:lpstr>FP16</vt:lpstr>
      <vt:lpstr>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Trevor Feliciano</cp:lastModifiedBy>
  <dcterms:created xsi:type="dcterms:W3CDTF">2017-05-29T05:02:30Z</dcterms:created>
  <dcterms:modified xsi:type="dcterms:W3CDTF">2017-07-19T22:12:34Z</dcterms:modified>
</cp:coreProperties>
</file>