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catanzaro/experiments/DeepBench/results/"/>
    </mc:Choice>
  </mc:AlternateContent>
  <bookViews>
    <workbookView xWindow="3960" yWindow="2100" windowWidth="24100" windowHeight="14320" tabRatio="500"/>
  </bookViews>
  <sheets>
    <sheet name="Results" sheetId="2" r:id="rId1"/>
    <sheet name="Specs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9" i="2" l="1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R126" i="2"/>
  <c r="S126" i="2"/>
  <c r="W126" i="2"/>
  <c r="V126" i="2"/>
  <c r="U126" i="2"/>
  <c r="T126" i="2"/>
  <c r="R125" i="2"/>
  <c r="S125" i="2"/>
  <c r="W125" i="2"/>
  <c r="V125" i="2"/>
  <c r="U125" i="2"/>
  <c r="T125" i="2"/>
  <c r="R124" i="2"/>
  <c r="S124" i="2"/>
  <c r="W124" i="2"/>
  <c r="V124" i="2"/>
  <c r="U124" i="2"/>
  <c r="T124" i="2"/>
  <c r="R123" i="2"/>
  <c r="S123" i="2"/>
  <c r="W123" i="2"/>
  <c r="V123" i="2"/>
  <c r="U123" i="2"/>
  <c r="T123" i="2"/>
  <c r="R122" i="2"/>
  <c r="S122" i="2"/>
  <c r="W122" i="2"/>
  <c r="V122" i="2"/>
  <c r="U122" i="2"/>
  <c r="T122" i="2"/>
  <c r="R121" i="2"/>
  <c r="S121" i="2"/>
  <c r="W121" i="2"/>
  <c r="V121" i="2"/>
  <c r="U121" i="2"/>
  <c r="T121" i="2"/>
  <c r="R120" i="2"/>
  <c r="S120" i="2"/>
  <c r="W120" i="2"/>
  <c r="U120" i="2"/>
  <c r="T120" i="2"/>
  <c r="R119" i="2"/>
  <c r="S119" i="2"/>
  <c r="W119" i="2"/>
  <c r="V119" i="2"/>
  <c r="U119" i="2"/>
  <c r="T119" i="2"/>
  <c r="R118" i="2"/>
  <c r="S118" i="2"/>
  <c r="W118" i="2"/>
  <c r="V118" i="2"/>
  <c r="U118" i="2"/>
  <c r="T118" i="2"/>
  <c r="R117" i="2"/>
  <c r="C117" i="2"/>
  <c r="S117" i="2"/>
  <c r="W117" i="2"/>
  <c r="V117" i="2"/>
  <c r="U117" i="2"/>
  <c r="T117" i="2"/>
  <c r="R116" i="2"/>
  <c r="C116" i="2"/>
  <c r="S116" i="2"/>
  <c r="W116" i="2"/>
  <c r="V116" i="2"/>
  <c r="U116" i="2"/>
  <c r="T116" i="2"/>
  <c r="R115" i="2"/>
  <c r="S115" i="2"/>
  <c r="W115" i="2"/>
  <c r="V115" i="2"/>
  <c r="U115" i="2"/>
  <c r="T115" i="2"/>
  <c r="R114" i="2"/>
  <c r="S114" i="2"/>
  <c r="W114" i="2"/>
  <c r="U114" i="2"/>
  <c r="T114" i="2"/>
  <c r="R113" i="2"/>
  <c r="S113" i="2"/>
  <c r="W113" i="2"/>
  <c r="V113" i="2"/>
  <c r="U113" i="2"/>
  <c r="T113" i="2"/>
  <c r="R112" i="2"/>
  <c r="S112" i="2"/>
  <c r="W112" i="2"/>
  <c r="V112" i="2"/>
  <c r="U112" i="2"/>
  <c r="T112" i="2"/>
  <c r="R111" i="2"/>
  <c r="C111" i="2"/>
  <c r="S111" i="2"/>
  <c r="W111" i="2"/>
  <c r="V111" i="2"/>
  <c r="U111" i="2"/>
  <c r="T111" i="2"/>
  <c r="R110" i="2"/>
  <c r="C110" i="2"/>
  <c r="S110" i="2"/>
  <c r="W110" i="2"/>
  <c r="V110" i="2"/>
  <c r="U110" i="2"/>
  <c r="T110" i="2"/>
  <c r="R109" i="2"/>
  <c r="S109" i="2"/>
  <c r="W109" i="2"/>
  <c r="V109" i="2"/>
  <c r="U109" i="2"/>
  <c r="T109" i="2"/>
  <c r="R108" i="2"/>
  <c r="S108" i="2"/>
  <c r="W108" i="2"/>
  <c r="U108" i="2"/>
  <c r="T108" i="2"/>
  <c r="R107" i="2"/>
  <c r="S107" i="2"/>
  <c r="W107" i="2"/>
  <c r="V107" i="2"/>
  <c r="U107" i="2"/>
  <c r="T107" i="2"/>
  <c r="R106" i="2"/>
  <c r="S106" i="2"/>
  <c r="W106" i="2"/>
  <c r="V106" i="2"/>
  <c r="U106" i="2"/>
  <c r="T106" i="2"/>
  <c r="R105" i="2"/>
  <c r="S105" i="2"/>
  <c r="W105" i="2"/>
  <c r="V105" i="2"/>
  <c r="U105" i="2"/>
  <c r="T105" i="2"/>
  <c r="R104" i="2"/>
  <c r="S104" i="2"/>
  <c r="W104" i="2"/>
  <c r="V104" i="2"/>
  <c r="U104" i="2"/>
  <c r="T104" i="2"/>
  <c r="R103" i="2"/>
  <c r="S103" i="2"/>
  <c r="W103" i="2"/>
  <c r="U103" i="2"/>
  <c r="T103" i="2"/>
  <c r="R102" i="2"/>
  <c r="S102" i="2"/>
  <c r="W102" i="2"/>
  <c r="V102" i="2"/>
  <c r="U102" i="2"/>
  <c r="T102" i="2"/>
  <c r="R101" i="2"/>
  <c r="S101" i="2"/>
  <c r="W101" i="2"/>
  <c r="V101" i="2"/>
  <c r="U101" i="2"/>
  <c r="T101" i="2"/>
  <c r="R100" i="2"/>
  <c r="S100" i="2"/>
  <c r="W100" i="2"/>
  <c r="V100" i="2"/>
  <c r="U100" i="2"/>
  <c r="T100" i="2"/>
  <c r="R99" i="2"/>
  <c r="S99" i="2"/>
  <c r="W99" i="2"/>
  <c r="U99" i="2"/>
  <c r="T99" i="2"/>
  <c r="R98" i="2"/>
  <c r="S98" i="2"/>
  <c r="W98" i="2"/>
  <c r="V98" i="2"/>
  <c r="U98" i="2"/>
  <c r="T98" i="2"/>
  <c r="R97" i="2"/>
  <c r="S97" i="2"/>
  <c r="W97" i="2"/>
  <c r="V97" i="2"/>
  <c r="U97" i="2"/>
  <c r="T97" i="2"/>
  <c r="R96" i="2"/>
  <c r="S96" i="2"/>
  <c r="W96" i="2"/>
  <c r="V96" i="2"/>
  <c r="U96" i="2"/>
  <c r="T96" i="2"/>
  <c r="R95" i="2"/>
  <c r="S95" i="2"/>
  <c r="W95" i="2"/>
  <c r="V95" i="2"/>
  <c r="U95" i="2"/>
  <c r="T95" i="2"/>
  <c r="R94" i="2"/>
  <c r="S94" i="2"/>
  <c r="W94" i="2"/>
  <c r="U94" i="2"/>
  <c r="T94" i="2"/>
  <c r="R93" i="2"/>
  <c r="S93" i="2"/>
  <c r="W93" i="2"/>
  <c r="U93" i="2"/>
  <c r="T93" i="2"/>
  <c r="R92" i="2"/>
  <c r="S92" i="2"/>
  <c r="W92" i="2"/>
  <c r="U92" i="2"/>
  <c r="T92" i="2"/>
  <c r="R91" i="2"/>
  <c r="S91" i="2"/>
  <c r="W91" i="2"/>
  <c r="U91" i="2"/>
  <c r="T91" i="2"/>
  <c r="J83" i="2"/>
  <c r="J82" i="2"/>
  <c r="C80" i="2"/>
  <c r="J80" i="2"/>
  <c r="C79" i="2"/>
  <c r="J79" i="2"/>
  <c r="C78" i="2"/>
  <c r="J78" i="2"/>
  <c r="C77" i="2"/>
  <c r="J77" i="2"/>
  <c r="C76" i="2"/>
  <c r="J76" i="2"/>
  <c r="C75" i="2"/>
  <c r="J75" i="2"/>
  <c r="C74" i="2"/>
  <c r="J74" i="2"/>
  <c r="C73" i="2"/>
  <c r="J73" i="2"/>
  <c r="J72" i="2"/>
  <c r="J71" i="2"/>
  <c r="J70" i="2"/>
  <c r="J69" i="2"/>
  <c r="J68" i="2"/>
  <c r="J67" i="2"/>
  <c r="J66" i="2"/>
  <c r="J65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<sst xmlns="http://schemas.openxmlformats.org/spreadsheetml/2006/main" count="267" uniqueCount="64">
  <si>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</si>
  <si>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</si>
  <si>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</si>
  <si>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</si>
  <si>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</si>
  <si>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</si>
  <si>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</si>
  <si>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</si>
  <si>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</si>
  <si>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</si>
  <si>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</si>
  <si>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</si>
  <si>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</si>
  <si>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</si>
  <si>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</si>
  <si>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</si>
  <si>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</si>
  <si>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</si>
  <si>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</si>
  <si>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</si>
  <si>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</si>
  <si>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</si>
  <si>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</si>
  <si>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</si>
  <si>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</si>
  <si>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</si>
  <si>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</si>
  <si>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</si>
  <si>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</si>
  <si>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</si>
  <si>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</si>
  <si>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N/A*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</si>
  <si>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</si>
  <si>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</si>
  <si>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</si>
  <si>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</si>
  <si>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</si>
  <si>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</si>
  <si>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</si>
  <si>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</si>
  <si>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</si>
  <si>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</si>
  <si>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</si>
  <si>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</si>
  <si>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</si>
  <si>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</si>
  <si>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</si>
  <si>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</si>
  <si>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</si>
  <si>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</si>
  <si>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</si>
  <si>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</si>
  <si>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</si>
  <si>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</si>
  <si>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</si>
  <si>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Bios Version</t>
  </si>
  <si>
    <t>HCA Version</t>
  </si>
  <si>
    <t>Mellanox Driver</t>
  </si>
  <si>
    <t xml:space="preserve">Mellanox OS </t>
  </si>
  <si>
    <t>Intel(R) Xeon(R) CPU E5-2698 v4@2.20GHz 3.6GHz Turbo (Broadwell) HT On</t>
  </si>
  <si>
    <t>NVIDIA Titan Xp (2017)</t>
  </si>
  <si>
    <t>ASUSTeK COMPUTER INC. X99-E WS/USB 3.1</t>
  </si>
  <si>
    <t>6.0.20</t>
  </si>
  <si>
    <t>8.0.61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</si>
</sst>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tabSelected="1" topLeftCell="A142" workbookViewId="0">
      <selection activeCell="E139" sqref="E139"/>
    </sheetView>
  </sheetViews>
  <sheetFormatPr baseColWidth="10" defaultColWidth="11" defaultRowHeight="16" x14ac:dyDescent="0.2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2" x14ac:dyDescent="0.2">
      <c r="C2">
        <v>1760</v>
      </c>
      <c r="D2">
        <v>16</v>
      </c>
      <c r="E2">
        <v>1760</v>
      </c>
      <c r="F2" t="s">
        <v>2</v>
      </c>
      <c r="G2" t="s">
        <v>2</v>
      </c>
      <c r="I2" s="1">
        <v>5.7000000000000002E-2</v>
      </c>
      <c r="J2" s="1">
        <f t="shared" ref="J2:J44" si="0">(2*C2*D2*E2)/(I2/1000)/10^12</f>
        <v>1.7390035087719298</v>
      </c>
      <c r="K2" s="1"/>
      <c r="L2" s="1"/>
    </row>
    <row r="3" spans="1:12" x14ac:dyDescent="0.2">
      <c r="C3">
        <v>1760</v>
      </c>
      <c r="D3">
        <v>32</v>
      </c>
      <c r="E3">
        <v>1760</v>
      </c>
      <c r="F3" t="s">
        <v>2</v>
      </c>
      <c r="G3" t="s">
        <v>2</v>
      </c>
      <c r="I3" s="1">
        <v>0.19800000000000001</v>
      </c>
      <c r="J3" s="1">
        <f t="shared" si="0"/>
        <v>1.0012444444444444</v>
      </c>
      <c r="K3" s="1"/>
      <c r="L3" s="1"/>
    </row>
    <row r="4" spans="1:12" x14ac:dyDescent="0.2">
      <c r="C4">
        <v>1760</v>
      </c>
      <c r="D4">
        <v>64</v>
      </c>
      <c r="E4">
        <v>1760</v>
      </c>
      <c r="F4" t="s">
        <v>2</v>
      </c>
      <c r="G4" t="s">
        <v>2</v>
      </c>
      <c r="I4" s="1">
        <v>8.6000000000000007E-2</v>
      </c>
      <c r="J4" s="1">
        <f t="shared" si="0"/>
        <v>4.6103813953488366</v>
      </c>
      <c r="K4" s="1"/>
      <c r="L4" s="1"/>
    </row>
    <row r="5" spans="1:12" x14ac:dyDescent="0.2">
      <c r="C5">
        <v>1760</v>
      </c>
      <c r="D5">
        <v>128</v>
      </c>
      <c r="E5">
        <v>1760</v>
      </c>
      <c r="F5" t="s">
        <v>2</v>
      </c>
      <c r="G5" t="s">
        <v>2</v>
      </c>
      <c r="I5" s="1">
        <v>0.107</v>
      </c>
      <c r="J5" s="1">
        <f t="shared" si="0"/>
        <v>7.4110803738317754</v>
      </c>
      <c r="K5" s="1"/>
      <c r="L5" s="1"/>
    </row>
    <row r="6" spans="1:12" x14ac:dyDescent="0.2">
      <c r="C6">
        <v>1760</v>
      </c>
      <c r="D6">
        <v>7000</v>
      </c>
      <c r="E6">
        <v>1760</v>
      </c>
      <c r="F6" t="s">
        <v>2</v>
      </c>
      <c r="G6" t="s">
        <v>2</v>
      </c>
      <c r="I6" s="1">
        <v>4.0620000000000003</v>
      </c>
      <c r="J6" s="1">
        <f t="shared" si="0"/>
        <v>10.676120137863121</v>
      </c>
      <c r="K6" s="1"/>
      <c r="L6" s="1"/>
    </row>
    <row r="7" spans="1:12" x14ac:dyDescent="0.2">
      <c r="C7">
        <v>2048</v>
      </c>
      <c r="D7">
        <v>16</v>
      </c>
      <c r="E7">
        <v>2048</v>
      </c>
      <c r="F7" t="s">
        <v>2</v>
      </c>
      <c r="G7" t="s">
        <v>2</v>
      </c>
      <c r="I7" s="1">
        <v>9.7000000000000003E-2</v>
      </c>
      <c r="J7" s="1">
        <f t="shared" si="0"/>
        <v>1.3836879175257732</v>
      </c>
      <c r="K7" s="1"/>
      <c r="L7" s="1"/>
    </row>
    <row r="8" spans="1:12" x14ac:dyDescent="0.2">
      <c r="C8">
        <v>2048</v>
      </c>
      <c r="D8">
        <v>32</v>
      </c>
      <c r="E8">
        <v>2048</v>
      </c>
      <c r="F8" t="s">
        <v>2</v>
      </c>
      <c r="G8" t="s">
        <v>2</v>
      </c>
      <c r="I8" s="1">
        <v>0.20700000000000002</v>
      </c>
      <c r="J8" s="1">
        <f t="shared" si="0"/>
        <v>1.2967896425120771</v>
      </c>
      <c r="K8" s="1"/>
      <c r="L8" s="1"/>
    </row>
    <row r="9" spans="1:12" x14ac:dyDescent="0.2">
      <c r="C9">
        <v>2048</v>
      </c>
      <c r="D9">
        <v>64</v>
      </c>
      <c r="E9">
        <v>2048</v>
      </c>
      <c r="F9" t="s">
        <v>2</v>
      </c>
      <c r="G9" t="s">
        <v>2</v>
      </c>
      <c r="I9" s="1">
        <v>0.17300000000000001</v>
      </c>
      <c r="J9" s="1">
        <f t="shared" si="0"/>
        <v>3.1033000693641615</v>
      </c>
      <c r="K9" s="1"/>
      <c r="L9" s="1"/>
    </row>
    <row r="10" spans="1:12" x14ac:dyDescent="0.2">
      <c r="C10">
        <v>2048</v>
      </c>
      <c r="D10">
        <v>128</v>
      </c>
      <c r="E10">
        <v>2048</v>
      </c>
      <c r="F10" t="s">
        <v>2</v>
      </c>
      <c r="G10" t="s">
        <v>2</v>
      </c>
      <c r="I10" s="1">
        <v>0.14200000000000002</v>
      </c>
      <c r="J10" s="1">
        <f t="shared" si="0"/>
        <v>7.5615621408450702</v>
      </c>
      <c r="K10" s="1"/>
      <c r="L10" s="1"/>
    </row>
    <row r="11" spans="1:12" x14ac:dyDescent="0.2">
      <c r="C11">
        <v>2048</v>
      </c>
      <c r="D11">
        <v>7000</v>
      </c>
      <c r="E11">
        <v>2048</v>
      </c>
      <c r="F11" t="s">
        <v>2</v>
      </c>
      <c r="G11" t="s">
        <v>2</v>
      </c>
      <c r="I11" s="1">
        <v>5.0259999999999998</v>
      </c>
      <c r="J11" s="1">
        <f t="shared" si="0"/>
        <v>11.683298050139275</v>
      </c>
      <c r="K11" s="1"/>
      <c r="L11" s="1"/>
    </row>
    <row r="12" spans="1:12" x14ac:dyDescent="0.2">
      <c r="C12">
        <v>2560</v>
      </c>
      <c r="D12">
        <v>16</v>
      </c>
      <c r="E12">
        <v>2560</v>
      </c>
      <c r="F12" t="s">
        <v>2</v>
      </c>
      <c r="G12" t="s">
        <v>2</v>
      </c>
      <c r="I12" s="1">
        <v>0.14699999999999999</v>
      </c>
      <c r="J12" s="1">
        <f t="shared" si="0"/>
        <v>1.4266340136054421</v>
      </c>
      <c r="K12" s="1"/>
      <c r="L12" s="1"/>
    </row>
    <row r="13" spans="1:12" x14ac:dyDescent="0.2">
      <c r="C13">
        <v>2560</v>
      </c>
      <c r="D13">
        <v>32</v>
      </c>
      <c r="E13">
        <v>2560</v>
      </c>
      <c r="F13" t="s">
        <v>2</v>
      </c>
      <c r="G13" t="s">
        <v>2</v>
      </c>
      <c r="I13" s="1">
        <v>0.26600000000000001</v>
      </c>
      <c r="J13" s="1">
        <f t="shared" si="0"/>
        <v>1.576806015037594</v>
      </c>
      <c r="K13" s="1"/>
      <c r="L13" s="1"/>
    </row>
    <row r="14" spans="1:12" x14ac:dyDescent="0.2">
      <c r="C14">
        <v>2560</v>
      </c>
      <c r="D14">
        <v>64</v>
      </c>
      <c r="E14">
        <v>2560</v>
      </c>
      <c r="F14" t="s">
        <v>2</v>
      </c>
      <c r="G14" t="s">
        <v>2</v>
      </c>
      <c r="I14" s="1">
        <v>0.223</v>
      </c>
      <c r="J14" s="1">
        <f t="shared" si="0"/>
        <v>3.7617076233183857</v>
      </c>
      <c r="K14" s="1"/>
      <c r="L14" s="1"/>
    </row>
    <row r="15" spans="1:12" x14ac:dyDescent="0.2">
      <c r="C15">
        <v>2560</v>
      </c>
      <c r="D15">
        <v>128</v>
      </c>
      <c r="E15">
        <v>2560</v>
      </c>
      <c r="F15" t="s">
        <v>2</v>
      </c>
      <c r="G15" t="s">
        <v>2</v>
      </c>
      <c r="I15" s="1">
        <v>0.22500000000000001</v>
      </c>
      <c r="J15" s="1">
        <f t="shared" si="0"/>
        <v>7.4565404444444443</v>
      </c>
      <c r="K15" s="1"/>
      <c r="L15" s="1"/>
    </row>
    <row r="16" spans="1:12" x14ac:dyDescent="0.2">
      <c r="C16">
        <v>2560</v>
      </c>
      <c r="D16">
        <v>7000</v>
      </c>
      <c r="E16">
        <v>2560</v>
      </c>
      <c r="F16" t="s">
        <v>2</v>
      </c>
      <c r="G16" t="s">
        <v>2</v>
      </c>
      <c r="I16" s="1">
        <v>8.2560000000000002</v>
      </c>
      <c r="J16" s="1">
        <f t="shared" si="0"/>
        <v>11.113178294573645</v>
      </c>
      <c r="K16" s="1"/>
      <c r="L16" s="1"/>
    </row>
    <row r="17" spans="3:12" x14ac:dyDescent="0.2">
      <c r="C17">
        <v>4096</v>
      </c>
      <c r="D17">
        <v>16</v>
      </c>
      <c r="E17">
        <v>4096</v>
      </c>
      <c r="F17" t="s">
        <v>2</v>
      </c>
      <c r="G17" t="s">
        <v>2</v>
      </c>
      <c r="I17" s="1">
        <v>0.39400000000000002</v>
      </c>
      <c r="J17" s="1">
        <f t="shared" si="0"/>
        <v>1.3626165279187814</v>
      </c>
      <c r="K17" s="1"/>
      <c r="L17" s="1"/>
    </row>
    <row r="18" spans="3:12" x14ac:dyDescent="0.2">
      <c r="C18">
        <v>4096</v>
      </c>
      <c r="D18">
        <v>32</v>
      </c>
      <c r="E18">
        <v>4096</v>
      </c>
      <c r="F18" t="s">
        <v>2</v>
      </c>
      <c r="G18" t="s">
        <v>2</v>
      </c>
      <c r="I18" s="1">
        <v>0.47100000000000003</v>
      </c>
      <c r="J18" s="1">
        <f t="shared" si="0"/>
        <v>2.2797066326963908</v>
      </c>
      <c r="K18" s="1"/>
      <c r="L18" s="1"/>
    </row>
    <row r="19" spans="3:12" x14ac:dyDescent="0.2">
      <c r="C19">
        <v>4096</v>
      </c>
      <c r="D19">
        <v>64</v>
      </c>
      <c r="E19">
        <v>4096</v>
      </c>
      <c r="F19" t="s">
        <v>2</v>
      </c>
      <c r="G19" t="s">
        <v>2</v>
      </c>
      <c r="I19" s="1">
        <v>0.48</v>
      </c>
      <c r="J19" s="1">
        <f t="shared" si="0"/>
        <v>4.4739242666666668</v>
      </c>
      <c r="K19" s="1"/>
      <c r="L19" s="1"/>
    </row>
    <row r="20" spans="3:12" x14ac:dyDescent="0.2">
      <c r="C20">
        <v>4096</v>
      </c>
      <c r="D20">
        <v>128</v>
      </c>
      <c r="E20">
        <v>4096</v>
      </c>
      <c r="F20" t="s">
        <v>2</v>
      </c>
      <c r="G20" t="s">
        <v>2</v>
      </c>
      <c r="I20" s="1">
        <v>0.63800000000000001</v>
      </c>
      <c r="J20" s="1">
        <f t="shared" si="0"/>
        <v>6.7319236614420062</v>
      </c>
      <c r="K20" s="1"/>
      <c r="L20" s="1"/>
    </row>
    <row r="21" spans="3:12" x14ac:dyDescent="0.2">
      <c r="C21">
        <v>4096</v>
      </c>
      <c r="D21">
        <v>7000</v>
      </c>
      <c r="E21">
        <v>4096</v>
      </c>
      <c r="F21" t="s">
        <v>2</v>
      </c>
      <c r="G21" t="s">
        <v>2</v>
      </c>
      <c r="I21" s="1">
        <v>21.551000000000002</v>
      </c>
      <c r="J21" s="1">
        <f t="shared" si="0"/>
        <v>10.898845714816018</v>
      </c>
      <c r="K21" s="1"/>
      <c r="L21" s="1"/>
    </row>
    <row r="22" spans="3:12" x14ac:dyDescent="0.2">
      <c r="C22">
        <v>1760</v>
      </c>
      <c r="D22">
        <v>16</v>
      </c>
      <c r="E22">
        <v>1760</v>
      </c>
      <c r="F22" t="s">
        <v>8</v>
      </c>
      <c r="G22" t="s">
        <v>2</v>
      </c>
      <c r="I22" s="1">
        <v>9.0999999999999998E-2</v>
      </c>
      <c r="J22" s="1">
        <f t="shared" si="0"/>
        <v>1.0892659340659341</v>
      </c>
      <c r="K22" s="1"/>
      <c r="L22" s="1"/>
    </row>
    <row r="23" spans="3:12" x14ac:dyDescent="0.2">
      <c r="C23">
        <v>1760</v>
      </c>
      <c r="D23">
        <v>32</v>
      </c>
      <c r="E23">
        <v>1760</v>
      </c>
      <c r="F23" t="s">
        <v>8</v>
      </c>
      <c r="G23" t="s">
        <v>2</v>
      </c>
      <c r="I23" s="1">
        <v>0.14699999999999999</v>
      </c>
      <c r="J23" s="1">
        <f t="shared" si="0"/>
        <v>1.3486149659863946</v>
      </c>
      <c r="K23" s="1"/>
      <c r="L23" s="1"/>
    </row>
    <row r="24" spans="3:12" x14ac:dyDescent="0.2">
      <c r="C24">
        <v>1760</v>
      </c>
      <c r="D24">
        <v>64</v>
      </c>
      <c r="E24">
        <v>1760</v>
      </c>
      <c r="F24" t="s">
        <v>8</v>
      </c>
      <c r="G24" t="s">
        <v>2</v>
      </c>
      <c r="I24" s="1">
        <v>0.191</v>
      </c>
      <c r="J24" s="1">
        <f t="shared" si="0"/>
        <v>2.0758785340314136</v>
      </c>
      <c r="K24" s="1"/>
      <c r="L24" s="1"/>
    </row>
    <row r="25" spans="3:12" x14ac:dyDescent="0.2">
      <c r="C25">
        <v>1760</v>
      </c>
      <c r="D25">
        <v>128</v>
      </c>
      <c r="E25">
        <v>1760</v>
      </c>
      <c r="F25" t="s">
        <v>8</v>
      </c>
      <c r="G25" t="s">
        <v>2</v>
      </c>
      <c r="I25" s="1">
        <v>0.20600000000000002</v>
      </c>
      <c r="J25" s="1">
        <f t="shared" si="0"/>
        <v>3.8494446601941745</v>
      </c>
      <c r="K25" s="1"/>
      <c r="L25" s="1"/>
    </row>
    <row r="26" spans="3:12" x14ac:dyDescent="0.2">
      <c r="C26">
        <v>1760</v>
      </c>
      <c r="D26">
        <v>7000</v>
      </c>
      <c r="E26">
        <v>1760</v>
      </c>
      <c r="F26" t="s">
        <v>8</v>
      </c>
      <c r="G26" t="s">
        <v>2</v>
      </c>
      <c r="I26" s="1">
        <v>4.3280000000000003</v>
      </c>
      <c r="J26" s="1">
        <f t="shared" si="0"/>
        <v>10.019963031423289</v>
      </c>
      <c r="K26" s="1"/>
      <c r="L26" s="1"/>
    </row>
    <row r="27" spans="3:12" x14ac:dyDescent="0.2">
      <c r="C27">
        <v>2048</v>
      </c>
      <c r="D27">
        <v>16</v>
      </c>
      <c r="E27">
        <v>2048</v>
      </c>
      <c r="F27" t="s">
        <v>8</v>
      </c>
      <c r="G27" t="s">
        <v>2</v>
      </c>
      <c r="I27" s="1">
        <v>0.10300000000000001</v>
      </c>
      <c r="J27" s="1">
        <f t="shared" si="0"/>
        <v>1.3030847378640777</v>
      </c>
      <c r="K27" s="1"/>
      <c r="L27" s="1"/>
    </row>
    <row r="28" spans="3:12" x14ac:dyDescent="0.2">
      <c r="C28">
        <v>2048</v>
      </c>
      <c r="D28">
        <v>32</v>
      </c>
      <c r="E28">
        <v>2048</v>
      </c>
      <c r="F28" t="s">
        <v>8</v>
      </c>
      <c r="G28" t="s">
        <v>2</v>
      </c>
      <c r="I28" s="1">
        <v>0.20700000000000002</v>
      </c>
      <c r="J28" s="1">
        <f t="shared" si="0"/>
        <v>1.2967896425120771</v>
      </c>
      <c r="K28" s="1"/>
      <c r="L28" s="1"/>
    </row>
    <row r="29" spans="3:12" x14ac:dyDescent="0.2">
      <c r="C29">
        <v>2048</v>
      </c>
      <c r="D29">
        <v>64</v>
      </c>
      <c r="E29">
        <v>2048</v>
      </c>
      <c r="F29" t="s">
        <v>8</v>
      </c>
      <c r="G29" t="s">
        <v>2</v>
      </c>
      <c r="I29" s="1">
        <v>0.20300000000000001</v>
      </c>
      <c r="J29" s="1">
        <f t="shared" si="0"/>
        <v>2.6446842955665026</v>
      </c>
      <c r="K29" s="1"/>
      <c r="L29" s="1"/>
    </row>
    <row r="30" spans="3:12" x14ac:dyDescent="0.2">
      <c r="C30">
        <v>2048</v>
      </c>
      <c r="D30">
        <v>128</v>
      </c>
      <c r="E30">
        <v>2048</v>
      </c>
      <c r="F30" t="s">
        <v>8</v>
      </c>
      <c r="G30" t="s">
        <v>2</v>
      </c>
      <c r="I30" s="1">
        <v>0.182</v>
      </c>
      <c r="J30" s="1">
        <f t="shared" si="0"/>
        <v>5.8996803516483514</v>
      </c>
      <c r="K30" s="1"/>
      <c r="L30" s="1"/>
    </row>
    <row r="31" spans="3:12" x14ac:dyDescent="0.2">
      <c r="C31">
        <v>2048</v>
      </c>
      <c r="D31">
        <v>7000</v>
      </c>
      <c r="E31">
        <v>2048</v>
      </c>
      <c r="F31" t="s">
        <v>8</v>
      </c>
      <c r="G31" t="s">
        <v>2</v>
      </c>
      <c r="I31" s="1">
        <v>5.282</v>
      </c>
      <c r="J31" s="1">
        <f t="shared" si="0"/>
        <v>11.117049602423323</v>
      </c>
      <c r="K31" s="1"/>
      <c r="L31" s="1"/>
    </row>
    <row r="32" spans="3:12" x14ac:dyDescent="0.2">
      <c r="C32">
        <v>2560</v>
      </c>
      <c r="D32">
        <v>16</v>
      </c>
      <c r="E32">
        <v>2560</v>
      </c>
      <c r="F32" t="s">
        <v>8</v>
      </c>
      <c r="G32" t="s">
        <v>2</v>
      </c>
      <c r="I32" s="1">
        <v>0.161</v>
      </c>
      <c r="J32" s="1">
        <f t="shared" si="0"/>
        <v>1.3025788819875777</v>
      </c>
      <c r="K32" s="1"/>
      <c r="L32" s="1"/>
    </row>
    <row r="33" spans="3:12" x14ac:dyDescent="0.2">
      <c r="C33">
        <v>2560</v>
      </c>
      <c r="D33">
        <v>32</v>
      </c>
      <c r="E33">
        <v>2560</v>
      </c>
      <c r="F33" t="s">
        <v>8</v>
      </c>
      <c r="G33" t="s">
        <v>2</v>
      </c>
      <c r="I33" s="1">
        <v>0.30599999999999999</v>
      </c>
      <c r="J33" s="1">
        <f t="shared" si="0"/>
        <v>1.3706875816993465</v>
      </c>
      <c r="K33" s="1"/>
      <c r="L33" s="1"/>
    </row>
    <row r="34" spans="3:12" x14ac:dyDescent="0.2">
      <c r="C34">
        <v>2560</v>
      </c>
      <c r="D34">
        <v>64</v>
      </c>
      <c r="E34">
        <v>2560</v>
      </c>
      <c r="F34" t="s">
        <v>8</v>
      </c>
      <c r="G34" t="s">
        <v>2</v>
      </c>
      <c r="I34" s="1">
        <v>0.53500000000000003</v>
      </c>
      <c r="J34" s="1">
        <f t="shared" si="0"/>
        <v>1.5679641121495327</v>
      </c>
      <c r="K34" s="1"/>
      <c r="L34" s="1"/>
    </row>
    <row r="35" spans="3:12" x14ac:dyDescent="0.2">
      <c r="C35">
        <v>2560</v>
      </c>
      <c r="D35">
        <v>128</v>
      </c>
      <c r="E35">
        <v>2560</v>
      </c>
      <c r="F35" t="s">
        <v>8</v>
      </c>
      <c r="G35" t="s">
        <v>2</v>
      </c>
      <c r="I35" s="1">
        <v>0.46300000000000002</v>
      </c>
      <c r="J35" s="1">
        <f t="shared" si="0"/>
        <v>3.6235887688984878</v>
      </c>
      <c r="K35" s="1"/>
      <c r="L35" s="1"/>
    </row>
    <row r="36" spans="3:12" x14ac:dyDescent="0.2">
      <c r="C36">
        <v>2560</v>
      </c>
      <c r="D36">
        <v>7000</v>
      </c>
      <c r="E36">
        <v>2560</v>
      </c>
      <c r="F36" t="s">
        <v>8</v>
      </c>
      <c r="G36" t="s">
        <v>2</v>
      </c>
      <c r="I36" s="1">
        <v>9.3290000000000006</v>
      </c>
      <c r="J36" s="1">
        <f t="shared" si="0"/>
        <v>9.8349662343230779</v>
      </c>
      <c r="K36" s="1"/>
      <c r="L36" s="1"/>
    </row>
    <row r="37" spans="3:12" x14ac:dyDescent="0.2">
      <c r="C37">
        <v>4096</v>
      </c>
      <c r="D37">
        <v>16</v>
      </c>
      <c r="E37">
        <v>4096</v>
      </c>
      <c r="F37" t="s">
        <v>8</v>
      </c>
      <c r="G37" t="s">
        <v>2</v>
      </c>
      <c r="I37" s="1">
        <v>0.34</v>
      </c>
      <c r="J37" s="1">
        <f t="shared" si="0"/>
        <v>1.579032094117647</v>
      </c>
      <c r="K37" s="1"/>
      <c r="L37" s="1"/>
    </row>
    <row r="38" spans="3:12" x14ac:dyDescent="0.2">
      <c r="C38">
        <v>4096</v>
      </c>
      <c r="D38">
        <v>32</v>
      </c>
      <c r="E38">
        <v>4096</v>
      </c>
      <c r="F38" t="s">
        <v>8</v>
      </c>
      <c r="G38" t="s">
        <v>2</v>
      </c>
      <c r="I38" s="1">
        <v>0.48299999999999998</v>
      </c>
      <c r="J38" s="1">
        <f t="shared" si="0"/>
        <v>2.2230679585921327</v>
      </c>
      <c r="K38" s="1"/>
      <c r="L38" s="1"/>
    </row>
    <row r="39" spans="3:12" x14ac:dyDescent="0.2">
      <c r="C39">
        <v>4096</v>
      </c>
      <c r="D39">
        <v>64</v>
      </c>
      <c r="E39">
        <v>4096</v>
      </c>
      <c r="F39" t="s">
        <v>8</v>
      </c>
      <c r="G39" t="s">
        <v>2</v>
      </c>
      <c r="I39" s="1">
        <v>0.47100000000000003</v>
      </c>
      <c r="J39" s="1">
        <f t="shared" si="0"/>
        <v>4.5594132653927817</v>
      </c>
      <c r="K39" s="1"/>
      <c r="L39" s="1"/>
    </row>
    <row r="40" spans="3:12" x14ac:dyDescent="0.2">
      <c r="C40">
        <v>4096</v>
      </c>
      <c r="D40">
        <v>128</v>
      </c>
      <c r="E40">
        <v>4096</v>
      </c>
      <c r="F40" t="s">
        <v>8</v>
      </c>
      <c r="G40" t="s">
        <v>2</v>
      </c>
      <c r="I40" s="1">
        <v>0.70499999999999996</v>
      </c>
      <c r="J40" s="1">
        <f t="shared" si="0"/>
        <v>6.0921521929078022</v>
      </c>
      <c r="K40" s="1"/>
      <c r="L40" s="1"/>
    </row>
    <row r="41" spans="3:12" x14ac:dyDescent="0.2">
      <c r="C41">
        <v>4096</v>
      </c>
      <c r="D41">
        <v>7000</v>
      </c>
      <c r="E41">
        <v>4096</v>
      </c>
      <c r="F41" t="s">
        <v>8</v>
      </c>
      <c r="G41" t="s">
        <v>2</v>
      </c>
      <c r="I41" s="1">
        <v>26.516999999999999</v>
      </c>
      <c r="J41" s="1">
        <f t="shared" si="0"/>
        <v>8.8577525361089116</v>
      </c>
      <c r="K41" s="1"/>
      <c r="L41" s="1"/>
    </row>
    <row r="42" spans="3:12" x14ac:dyDescent="0.2">
      <c r="C42">
        <v>1760</v>
      </c>
      <c r="D42">
        <v>7133</v>
      </c>
      <c r="E42">
        <v>1760</v>
      </c>
      <c r="F42" t="s">
        <v>2</v>
      </c>
      <c r="G42" t="s">
        <v>8</v>
      </c>
      <c r="H42" t="s">
        <v>9</v>
      </c>
      <c r="I42" s="1">
        <v>4.0750000000000002</v>
      </c>
      <c r="J42" s="1">
        <f>(2*C42*D42*E42)/(I42/1000)/10^12</f>
        <v>10.844260515337423</v>
      </c>
      <c r="K42" s="1"/>
      <c r="L42" s="1"/>
    </row>
    <row r="43" spans="3:12" x14ac:dyDescent="0.2">
      <c r="C43">
        <v>2048</v>
      </c>
      <c r="D43">
        <v>7133</v>
      </c>
      <c r="E43">
        <v>2048</v>
      </c>
      <c r="F43" t="s">
        <v>2</v>
      </c>
      <c r="G43" t="s">
        <v>8</v>
      </c>
      <c r="I43" s="1">
        <v>5.2240000000000002</v>
      </c>
      <c r="J43" s="1">
        <f t="shared" si="0"/>
        <v>11.454046872894335</v>
      </c>
      <c r="K43" s="1"/>
      <c r="L43" s="1"/>
    </row>
    <row r="44" spans="3:12" x14ac:dyDescent="0.2">
      <c r="C44">
        <v>2560</v>
      </c>
      <c r="D44">
        <v>7133</v>
      </c>
      <c r="E44">
        <v>2560</v>
      </c>
      <c r="F44" t="s">
        <v>2</v>
      </c>
      <c r="G44" t="s">
        <v>8</v>
      </c>
      <c r="I44" s="1">
        <v>8.2829999999999995</v>
      </c>
      <c r="J44" s="1">
        <f t="shared" si="0"/>
        <v>11.287414897983824</v>
      </c>
      <c r="K44" s="1"/>
      <c r="L44" s="1"/>
    </row>
    <row r="45" spans="3:12" x14ac:dyDescent="0.2">
      <c r="C45" s="2">
        <v>4096</v>
      </c>
      <c r="D45" s="2">
        <v>7133</v>
      </c>
      <c r="E45" s="2">
        <v>4096</v>
      </c>
      <c r="F45" s="2" t="s">
        <v>2</v>
      </c>
      <c r="G45" s="2" t="s">
        <v>8</v>
      </c>
      <c r="I45" s="1">
        <v>21.452999999999999</v>
      </c>
      <c r="J45" s="1">
        <f>(2*C45*D45*E45)/(I45/1000)/10^12</f>
        <v>11.156657038922296</v>
      </c>
      <c r="K45" s="1"/>
      <c r="L45" s="1"/>
    </row>
    <row r="46" spans="3:12" x14ac:dyDescent="0.2">
      <c r="J46" s="1"/>
      <c r="K46" s="1"/>
      <c r="L46" s="1"/>
    </row>
    <row r="47" spans="3:12" x14ac:dyDescent="0.2">
      <c r="J47" s="1"/>
      <c r="K47" s="1"/>
      <c r="L47" s="1"/>
    </row>
    <row r="48" spans="3:12" x14ac:dyDescent="0.2">
      <c r="C48">
        <v>5124</v>
      </c>
      <c r="D48">
        <v>9124</v>
      </c>
      <c r="E48">
        <v>1760</v>
      </c>
      <c r="F48" t="s">
        <v>2</v>
      </c>
      <c r="G48" t="s">
        <v>2</v>
      </c>
      <c r="I48">
        <v>15.972</v>
      </c>
      <c r="J48" s="1">
        <f t="shared" ref="J48:J63" si="1">(2*C48*D48*E48)/(I48/1000)/10^12</f>
        <v>10.303333553719007</v>
      </c>
      <c r="K48" s="1"/>
      <c r="L48" s="1"/>
    </row>
    <row r="49" spans="3:12" x14ac:dyDescent="0.2">
      <c r="C49">
        <v>35</v>
      </c>
      <c r="D49">
        <v>8457</v>
      </c>
      <c r="E49">
        <v>1760</v>
      </c>
      <c r="F49" t="s">
        <v>2</v>
      </c>
      <c r="G49" t="s">
        <v>2</v>
      </c>
      <c r="I49">
        <v>0.875</v>
      </c>
      <c r="J49" s="1">
        <f t="shared" si="1"/>
        <v>1.1907456000000001</v>
      </c>
      <c r="K49" s="1"/>
      <c r="L49" s="1"/>
    </row>
    <row r="50" spans="3:12" x14ac:dyDescent="0.2">
      <c r="C50">
        <v>5124</v>
      </c>
      <c r="D50">
        <v>9124</v>
      </c>
      <c r="E50">
        <v>2048</v>
      </c>
      <c r="F50" t="s">
        <v>2</v>
      </c>
      <c r="G50" t="s">
        <v>2</v>
      </c>
      <c r="I50">
        <v>18.507000000000001</v>
      </c>
      <c r="J50" s="1">
        <f t="shared" si="1"/>
        <v>10.347092240557625</v>
      </c>
      <c r="K50" s="1"/>
      <c r="L50" s="1"/>
    </row>
    <row r="51" spans="3:12" x14ac:dyDescent="0.2">
      <c r="C51">
        <v>35</v>
      </c>
      <c r="D51">
        <v>8457</v>
      </c>
      <c r="E51">
        <v>2048</v>
      </c>
      <c r="F51" t="s">
        <v>2</v>
      </c>
      <c r="G51" t="s">
        <v>2</v>
      </c>
      <c r="I51">
        <v>0.54700000000000004</v>
      </c>
      <c r="J51" s="1">
        <f t="shared" si="1"/>
        <v>2.2164451919561241</v>
      </c>
      <c r="K51" s="1"/>
      <c r="L51" s="1"/>
    </row>
    <row r="52" spans="3:12" x14ac:dyDescent="0.2">
      <c r="C52">
        <v>5124</v>
      </c>
      <c r="D52">
        <v>9124</v>
      </c>
      <c r="E52">
        <v>2560</v>
      </c>
      <c r="F52" t="s">
        <v>2</v>
      </c>
      <c r="G52" t="s">
        <v>2</v>
      </c>
      <c r="I52">
        <v>22.978999999999999</v>
      </c>
      <c r="J52" s="1">
        <f t="shared" si="1"/>
        <v>10.416773798685757</v>
      </c>
      <c r="K52" s="1"/>
      <c r="L52" s="1"/>
    </row>
    <row r="53" spans="3:12" x14ac:dyDescent="0.2">
      <c r="C53">
        <v>35</v>
      </c>
      <c r="D53">
        <v>8457</v>
      </c>
      <c r="E53">
        <v>2560</v>
      </c>
      <c r="F53" t="s">
        <v>2</v>
      </c>
      <c r="G53" t="s">
        <v>2</v>
      </c>
      <c r="I53">
        <v>1.2210000000000001</v>
      </c>
      <c r="J53" s="1">
        <f t="shared" si="1"/>
        <v>1.2411911547911547</v>
      </c>
      <c r="K53" s="1"/>
      <c r="L53" s="1"/>
    </row>
    <row r="54" spans="3:12" x14ac:dyDescent="0.2">
      <c r="C54">
        <v>5124</v>
      </c>
      <c r="D54">
        <v>9124</v>
      </c>
      <c r="E54">
        <v>4096</v>
      </c>
      <c r="F54" t="s">
        <v>2</v>
      </c>
      <c r="G54" t="s">
        <v>2</v>
      </c>
      <c r="I54" s="1">
        <v>36.575000000000003</v>
      </c>
      <c r="J54" s="1">
        <f t="shared" si="1"/>
        <v>10.471285637511961</v>
      </c>
      <c r="K54" s="1"/>
      <c r="L54" s="1"/>
    </row>
    <row r="55" spans="3:12" x14ac:dyDescent="0.2">
      <c r="C55">
        <v>35</v>
      </c>
      <c r="D55">
        <v>8457</v>
      </c>
      <c r="E55">
        <v>4096</v>
      </c>
      <c r="F55" t="s">
        <v>2</v>
      </c>
      <c r="G55" t="s">
        <v>2</v>
      </c>
      <c r="I55" s="1">
        <v>1.038</v>
      </c>
      <c r="J55" s="1">
        <f t="shared" si="1"/>
        <v>2.3360221965317916</v>
      </c>
      <c r="K55" s="1"/>
      <c r="L55" s="1"/>
    </row>
    <row r="56" spans="3:12" x14ac:dyDescent="0.2">
      <c r="C56">
        <v>5124</v>
      </c>
      <c r="D56">
        <v>9124</v>
      </c>
      <c r="E56">
        <v>1760</v>
      </c>
      <c r="F56" t="s">
        <v>8</v>
      </c>
      <c r="G56" t="s">
        <v>2</v>
      </c>
      <c r="I56" s="1">
        <v>40.463000000000001</v>
      </c>
      <c r="J56" s="1">
        <f t="shared" si="1"/>
        <v>4.0670450416429826</v>
      </c>
      <c r="K56" s="1"/>
      <c r="L56" s="1"/>
    </row>
    <row r="57" spans="3:12" x14ac:dyDescent="0.2">
      <c r="C57">
        <v>35</v>
      </c>
      <c r="D57">
        <v>8457</v>
      </c>
      <c r="E57">
        <v>1760</v>
      </c>
      <c r="F57" t="s">
        <v>8</v>
      </c>
      <c r="G57" t="s">
        <v>2</v>
      </c>
      <c r="I57" s="1">
        <v>0.48299999999999998</v>
      </c>
      <c r="J57" s="1">
        <f t="shared" si="1"/>
        <v>2.1571478260869563</v>
      </c>
      <c r="K57" s="1"/>
      <c r="L57" s="1"/>
    </row>
    <row r="58" spans="3:12" x14ac:dyDescent="0.2">
      <c r="C58">
        <v>5124</v>
      </c>
      <c r="D58">
        <v>9124</v>
      </c>
      <c r="E58">
        <v>2048</v>
      </c>
      <c r="F58" t="s">
        <v>8</v>
      </c>
      <c r="G58" t="s">
        <v>2</v>
      </c>
      <c r="I58" s="1">
        <v>25.673000000000002</v>
      </c>
      <c r="J58" s="1">
        <f t="shared" si="1"/>
        <v>7.4589504964748956</v>
      </c>
      <c r="K58" s="1"/>
      <c r="L58" s="1"/>
    </row>
    <row r="59" spans="3:12" x14ac:dyDescent="0.2">
      <c r="C59">
        <v>35</v>
      </c>
      <c r="D59">
        <v>8457</v>
      </c>
      <c r="E59">
        <v>2048</v>
      </c>
      <c r="F59" t="s">
        <v>8</v>
      </c>
      <c r="G59" t="s">
        <v>2</v>
      </c>
      <c r="I59" s="1">
        <v>0.35399999999999998</v>
      </c>
      <c r="J59" s="1">
        <f t="shared" si="1"/>
        <v>3.4248461016949157</v>
      </c>
      <c r="K59" s="1"/>
      <c r="L59" s="1"/>
    </row>
    <row r="60" spans="3:12" x14ac:dyDescent="0.2">
      <c r="C60">
        <v>5124</v>
      </c>
      <c r="D60">
        <v>9124</v>
      </c>
      <c r="E60">
        <v>2560</v>
      </c>
      <c r="F60" t="s">
        <v>8</v>
      </c>
      <c r="G60" t="s">
        <v>2</v>
      </c>
      <c r="I60" s="1">
        <v>60.311</v>
      </c>
      <c r="J60" s="1">
        <f t="shared" si="1"/>
        <v>3.9688787305798283</v>
      </c>
      <c r="K60" s="1"/>
      <c r="L60" s="1"/>
    </row>
    <row r="61" spans="3:12" x14ac:dyDescent="0.2">
      <c r="C61">
        <v>35</v>
      </c>
      <c r="D61">
        <v>8457</v>
      </c>
      <c r="E61">
        <v>2560</v>
      </c>
      <c r="F61" t="s">
        <v>8</v>
      </c>
      <c r="G61" t="s">
        <v>2</v>
      </c>
      <c r="I61" s="1">
        <v>0.63700000000000001</v>
      </c>
      <c r="J61" s="1">
        <f t="shared" si="1"/>
        <v>2.3791120879120879</v>
      </c>
      <c r="K61" s="1"/>
      <c r="L61" s="1"/>
    </row>
    <row r="62" spans="3:12" x14ac:dyDescent="0.2">
      <c r="C62">
        <v>5124</v>
      </c>
      <c r="D62">
        <v>9124</v>
      </c>
      <c r="E62">
        <v>4096</v>
      </c>
      <c r="F62" t="s">
        <v>8</v>
      </c>
      <c r="G62" t="s">
        <v>2</v>
      </c>
      <c r="I62" s="1">
        <v>56.457000000000001</v>
      </c>
      <c r="J62" s="1">
        <f t="shared" si="1"/>
        <v>6.7836986058770394</v>
      </c>
      <c r="K62" s="1"/>
      <c r="L62" s="1"/>
    </row>
    <row r="63" spans="3:12" x14ac:dyDescent="0.2">
      <c r="C63">
        <v>35</v>
      </c>
      <c r="D63">
        <v>8457</v>
      </c>
      <c r="E63">
        <v>4096</v>
      </c>
      <c r="F63" t="s">
        <v>8</v>
      </c>
      <c r="G63" t="s">
        <v>2</v>
      </c>
      <c r="I63" s="1">
        <v>0.67</v>
      </c>
      <c r="J63" s="1">
        <f t="shared" si="1"/>
        <v>3.619091104477612</v>
      </c>
      <c r="K63" s="1"/>
      <c r="L63" s="1"/>
    </row>
    <row r="64" spans="3:12" x14ac:dyDescent="0.2">
      <c r="J64" s="1"/>
      <c r="K64" s="1"/>
      <c r="L64" s="1"/>
    </row>
    <row r="65" spans="3:12" x14ac:dyDescent="0.2">
      <c r="C65">
        <v>7680</v>
      </c>
      <c r="D65">
        <v>16</v>
      </c>
      <c r="E65">
        <v>2560</v>
      </c>
      <c r="F65" t="s">
        <v>2</v>
      </c>
      <c r="G65" t="s">
        <v>2</v>
      </c>
      <c r="I65" s="1">
        <v>0.72599999999999998</v>
      </c>
      <c r="J65" s="1">
        <f t="shared" ref="J65:J80" si="2">(2*C65*D65*E65)/(I65/1000)/10^12</f>
        <v>0.86659173553719004</v>
      </c>
      <c r="K65" s="1"/>
      <c r="L65" s="1"/>
    </row>
    <row r="66" spans="3:12" x14ac:dyDescent="0.2">
      <c r="C66">
        <v>7680</v>
      </c>
      <c r="D66">
        <v>32</v>
      </c>
      <c r="E66">
        <v>2560</v>
      </c>
      <c r="F66" t="s">
        <v>2</v>
      </c>
      <c r="G66" t="s">
        <v>2</v>
      </c>
      <c r="I66" s="1">
        <v>0.308</v>
      </c>
      <c r="J66" s="1">
        <f t="shared" si="2"/>
        <v>4.0853610389610386</v>
      </c>
      <c r="K66" s="1"/>
      <c r="L66" s="1"/>
    </row>
    <row r="67" spans="3:12" x14ac:dyDescent="0.2">
      <c r="C67">
        <v>7680</v>
      </c>
      <c r="D67">
        <v>64</v>
      </c>
      <c r="E67">
        <v>2560</v>
      </c>
      <c r="F67" t="s">
        <v>2</v>
      </c>
      <c r="G67" t="s">
        <v>2</v>
      </c>
      <c r="I67">
        <v>0.35499999999999998</v>
      </c>
      <c r="J67" s="1">
        <f t="shared" si="2"/>
        <v>7.0889645070422551</v>
      </c>
      <c r="K67" s="1"/>
      <c r="L67" s="1"/>
    </row>
    <row r="68" spans="3:12" x14ac:dyDescent="0.2">
      <c r="C68">
        <v>7680</v>
      </c>
      <c r="D68">
        <v>128</v>
      </c>
      <c r="E68">
        <v>2560</v>
      </c>
      <c r="F68" t="s">
        <v>2</v>
      </c>
      <c r="G68" t="s">
        <v>2</v>
      </c>
      <c r="I68" s="1">
        <v>0.44900000000000001</v>
      </c>
      <c r="J68" s="1">
        <f t="shared" si="2"/>
        <v>11.209721158129176</v>
      </c>
      <c r="K68" s="1"/>
      <c r="L68" s="1"/>
    </row>
    <row r="69" spans="3:12" x14ac:dyDescent="0.2">
      <c r="C69">
        <v>7680</v>
      </c>
      <c r="D69">
        <v>16</v>
      </c>
      <c r="E69">
        <v>2560</v>
      </c>
      <c r="F69" t="s">
        <v>8</v>
      </c>
      <c r="G69" t="s">
        <v>2</v>
      </c>
      <c r="I69" s="1">
        <v>0.47800000000000004</v>
      </c>
      <c r="J69" s="1">
        <f t="shared" si="2"/>
        <v>1.3162041841004184</v>
      </c>
      <c r="K69" s="1"/>
      <c r="L69" s="1"/>
    </row>
    <row r="70" spans="3:12" x14ac:dyDescent="0.2">
      <c r="C70">
        <v>7680</v>
      </c>
      <c r="D70">
        <v>32</v>
      </c>
      <c r="E70">
        <v>2560</v>
      </c>
      <c r="F70" t="s">
        <v>8</v>
      </c>
      <c r="G70" t="s">
        <v>2</v>
      </c>
      <c r="I70">
        <v>0.57799999999999996</v>
      </c>
      <c r="J70" s="1">
        <f t="shared" si="2"/>
        <v>2.1769743944636679</v>
      </c>
      <c r="K70" s="1"/>
      <c r="L70" s="1"/>
    </row>
    <row r="71" spans="3:12" x14ac:dyDescent="0.2">
      <c r="C71">
        <v>7680</v>
      </c>
      <c r="D71">
        <v>64</v>
      </c>
      <c r="E71">
        <v>2560</v>
      </c>
      <c r="F71" t="s">
        <v>8</v>
      </c>
      <c r="G71" t="s">
        <v>2</v>
      </c>
      <c r="I71" s="1">
        <v>0.58399999999999996</v>
      </c>
      <c r="J71" s="1">
        <f t="shared" si="2"/>
        <v>4.3092164383561649</v>
      </c>
      <c r="K71" s="1"/>
      <c r="L71" s="1"/>
    </row>
    <row r="72" spans="3:12" x14ac:dyDescent="0.2">
      <c r="C72">
        <v>7680</v>
      </c>
      <c r="D72">
        <v>128</v>
      </c>
      <c r="E72">
        <v>2560</v>
      </c>
      <c r="F72" t="s">
        <v>8</v>
      </c>
      <c r="G72" t="s">
        <v>2</v>
      </c>
      <c r="I72" s="1">
        <v>1.135</v>
      </c>
      <c r="J72" s="1">
        <f t="shared" si="2"/>
        <v>4.4345064317180611</v>
      </c>
      <c r="K72" s="1"/>
      <c r="L72" s="1"/>
    </row>
    <row r="73" spans="3:12" x14ac:dyDescent="0.2">
      <c r="C73">
        <f>3*1024</f>
        <v>3072</v>
      </c>
      <c r="D73">
        <v>16</v>
      </c>
      <c r="E73">
        <v>1024</v>
      </c>
      <c r="F73" t="s">
        <v>2</v>
      </c>
      <c r="G73" t="s">
        <v>2</v>
      </c>
      <c r="I73">
        <v>6.7000000000000004E-2</v>
      </c>
      <c r="J73" s="1">
        <f t="shared" si="2"/>
        <v>1.5024372537313433</v>
      </c>
      <c r="K73" s="1"/>
      <c r="L73" s="1"/>
    </row>
    <row r="74" spans="3:12" x14ac:dyDescent="0.2">
      <c r="C74">
        <f t="shared" ref="C74:C80" si="3">3*1024</f>
        <v>3072</v>
      </c>
      <c r="D74">
        <v>32</v>
      </c>
      <c r="E74">
        <v>1024</v>
      </c>
      <c r="F74" t="s">
        <v>2</v>
      </c>
      <c r="G74" t="s">
        <v>2</v>
      </c>
      <c r="I74" s="1">
        <v>0.111</v>
      </c>
      <c r="J74" s="1">
        <f t="shared" si="2"/>
        <v>1.8137530810810811</v>
      </c>
      <c r="K74" s="1"/>
      <c r="L74" s="1"/>
    </row>
    <row r="75" spans="3:12" x14ac:dyDescent="0.2">
      <c r="C75">
        <f t="shared" si="3"/>
        <v>3072</v>
      </c>
      <c r="D75">
        <v>64</v>
      </c>
      <c r="E75">
        <v>1024</v>
      </c>
      <c r="F75" t="s">
        <v>2</v>
      </c>
      <c r="G75" t="s">
        <v>2</v>
      </c>
      <c r="I75" s="1">
        <v>0.123</v>
      </c>
      <c r="J75" s="1">
        <f t="shared" si="2"/>
        <v>3.2736031219512194</v>
      </c>
      <c r="K75" s="1"/>
      <c r="L75" s="1"/>
    </row>
    <row r="76" spans="3:12" x14ac:dyDescent="0.2">
      <c r="C76">
        <f t="shared" si="3"/>
        <v>3072</v>
      </c>
      <c r="D76">
        <v>128</v>
      </c>
      <c r="E76">
        <v>1024</v>
      </c>
      <c r="F76" t="s">
        <v>2</v>
      </c>
      <c r="G76" t="s">
        <v>2</v>
      </c>
      <c r="I76" s="1">
        <v>0.11700000000000001</v>
      </c>
      <c r="J76" s="1">
        <f t="shared" si="2"/>
        <v>6.882960410256409</v>
      </c>
      <c r="K76" s="1"/>
      <c r="L76" s="1"/>
    </row>
    <row r="77" spans="3:12" x14ac:dyDescent="0.2">
      <c r="C77">
        <f t="shared" si="3"/>
        <v>3072</v>
      </c>
      <c r="D77">
        <v>16</v>
      </c>
      <c r="E77">
        <v>1024</v>
      </c>
      <c r="F77" t="s">
        <v>8</v>
      </c>
      <c r="G77" t="s">
        <v>2</v>
      </c>
      <c r="I77" s="1">
        <v>8.6000000000000007E-2</v>
      </c>
      <c r="J77" s="1">
        <f t="shared" si="2"/>
        <v>1.1705034418604652</v>
      </c>
      <c r="K77" s="1"/>
      <c r="L77" s="1"/>
    </row>
    <row r="78" spans="3:12" x14ac:dyDescent="0.2">
      <c r="C78">
        <f t="shared" si="3"/>
        <v>3072</v>
      </c>
      <c r="D78">
        <v>32</v>
      </c>
      <c r="E78">
        <v>1024</v>
      </c>
      <c r="F78" t="s">
        <v>8</v>
      </c>
      <c r="G78" t="s">
        <v>2</v>
      </c>
      <c r="I78" s="1">
        <v>0.13</v>
      </c>
      <c r="J78" s="1">
        <f t="shared" si="2"/>
        <v>1.548666092307692</v>
      </c>
      <c r="K78" s="1"/>
      <c r="L78" s="1"/>
    </row>
    <row r="79" spans="3:12" x14ac:dyDescent="0.2">
      <c r="C79">
        <f t="shared" si="3"/>
        <v>3072</v>
      </c>
      <c r="D79">
        <v>64</v>
      </c>
      <c r="E79">
        <v>1024</v>
      </c>
      <c r="F79" t="s">
        <v>8</v>
      </c>
      <c r="G79" t="s">
        <v>2</v>
      </c>
      <c r="I79" s="1">
        <v>0.125</v>
      </c>
      <c r="J79" s="1">
        <f t="shared" si="2"/>
        <v>3.221225472</v>
      </c>
      <c r="K79" s="1"/>
      <c r="L79" s="1"/>
    </row>
    <row r="80" spans="3:12" x14ac:dyDescent="0.2">
      <c r="C80">
        <f t="shared" si="3"/>
        <v>3072</v>
      </c>
      <c r="D80">
        <v>128</v>
      </c>
      <c r="E80">
        <v>1024</v>
      </c>
      <c r="F80" t="s">
        <v>8</v>
      </c>
      <c r="G80" t="s">
        <v>2</v>
      </c>
      <c r="I80" s="1">
        <v>0.158</v>
      </c>
      <c r="J80" s="1">
        <f t="shared" si="2"/>
        <v>5.0968757468354431</v>
      </c>
      <c r="K80" s="1"/>
      <c r="L80" s="1"/>
    </row>
    <row r="81" spans="1:31" x14ac:dyDescent="0.2">
      <c r="J81" s="1"/>
      <c r="K81" s="1"/>
      <c r="L81" s="1"/>
    </row>
    <row r="82" spans="1:31" x14ac:dyDescent="0.2">
      <c r="C82">
        <v>3072</v>
      </c>
      <c r="D82">
        <v>7435</v>
      </c>
      <c r="E82">
        <v>1024</v>
      </c>
      <c r="F82" t="s">
        <v>2</v>
      </c>
      <c r="G82" t="s">
        <v>8</v>
      </c>
      <c r="I82" s="1">
        <v>4.5529999999999999</v>
      </c>
      <c r="J82" s="1">
        <f t="shared" ref="J82:J83" si="4">(2*C82*D82*E82)/(I82/1000)/10^12</f>
        <v>10.273879938502088</v>
      </c>
      <c r="K82" s="1"/>
      <c r="L82" s="1"/>
    </row>
    <row r="83" spans="1:31" x14ac:dyDescent="0.2">
      <c r="C83">
        <v>7680</v>
      </c>
      <c r="D83">
        <v>5481</v>
      </c>
      <c r="E83">
        <v>2560</v>
      </c>
      <c r="F83" t="s">
        <v>2</v>
      </c>
      <c r="G83" t="s">
        <v>8</v>
      </c>
      <c r="I83" s="1">
        <v>19.59</v>
      </c>
      <c r="J83" s="1">
        <f t="shared" si="4"/>
        <v>11.001617641653905</v>
      </c>
      <c r="K83" s="1"/>
      <c r="L83" s="1"/>
    </row>
    <row r="84" spans="1:31" x14ac:dyDescent="0.2">
      <c r="J84" s="1"/>
    </row>
    <row r="87" spans="1:31" x14ac:dyDescent="0.2">
      <c r="J87" s="3"/>
    </row>
    <row r="89" spans="1:31" x14ac:dyDescent="0.2">
      <c r="A89" t="s">
        <v>10</v>
      </c>
    </row>
    <row r="90" spans="1:31" x14ac:dyDescent="0.2">
      <c r="C90" t="s">
        <v>11</v>
      </c>
      <c r="D90" t="s">
        <v>12</v>
      </c>
      <c r="E90" t="s">
        <v>13</v>
      </c>
      <c r="F90" t="s">
        <v>2</v>
      </c>
      <c r="G90" t="s">
        <v>14</v>
      </c>
      <c r="H90" t="s">
        <v>15</v>
      </c>
      <c r="I90" t="s">
        <v>16</v>
      </c>
      <c r="J90" t="s">
        <v>17</v>
      </c>
      <c r="K90" t="s">
        <v>18</v>
      </c>
      <c r="L90" t="s">
        <v>19</v>
      </c>
      <c r="M90" t="s">
        <v>20</v>
      </c>
      <c r="N90" t="s">
        <v>21</v>
      </c>
      <c r="O90" t="s">
        <v>22</v>
      </c>
      <c r="P90" t="s">
        <v>23</v>
      </c>
      <c r="R90" t="s">
        <v>24</v>
      </c>
      <c r="S90" t="s">
        <v>25</v>
      </c>
      <c r="T90" t="s">
        <v>26</v>
      </c>
      <c r="U90" t="s">
        <v>27</v>
      </c>
      <c r="V90" t="s">
        <v>28</v>
      </c>
      <c r="W90" t="s">
        <v>29</v>
      </c>
      <c r="X90" t="s">
        <v>30</v>
      </c>
    </row>
    <row r="91" spans="1:31" x14ac:dyDescent="0.2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1">
        <v>0.125</v>
      </c>
      <c r="O91" s="4"/>
      <c r="P91" s="1">
        <v>0.24399999999999999</v>
      </c>
      <c r="R91" s="5">
        <f t="shared" ref="R91:R126" si="5">(D91-H91+1+2*J91)/L91</f>
        <v>78.5</v>
      </c>
      <c r="S91" s="5">
        <f t="shared" ref="S91:S126" si="6">(C91-I91+1+2*K91)/M91</f>
        <v>340.5</v>
      </c>
      <c r="T91" s="1">
        <f>N91+P91</f>
        <v>0.36899999999999999</v>
      </c>
      <c r="U91" s="1">
        <f t="shared" ref="U91:V126" si="7">(2*$R91*$S91*$F91*$G91*$E91*$H91*$I91)/(N91/1000)/10^12</f>
        <v>5.4741504000000001</v>
      </c>
      <c r="V91" s="1" t="s">
        <v>31</v>
      </c>
      <c r="W91" s="1">
        <f t="shared" ref="W91:W126" si="8">(2*$R91*$S91*$F91*$G91*$E91*$H91*$I91)/(P91/1000)/10^12</f>
        <v>2.8043803278688526</v>
      </c>
      <c r="X91" s="2" t="s">
        <v>32</v>
      </c>
      <c r="AA91" s="1"/>
      <c r="AE91" s="1"/>
    </row>
    <row r="92" spans="1:31" x14ac:dyDescent="0.2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1">
        <v>0.21099999999999999</v>
      </c>
      <c r="O92" s="4"/>
      <c r="P92" s="1">
        <v>0.46100000000000002</v>
      </c>
      <c r="R92" s="5">
        <f t="shared" si="5"/>
        <v>78.5</v>
      </c>
      <c r="S92" s="5">
        <f t="shared" si="6"/>
        <v>340.5</v>
      </c>
      <c r="T92" s="1">
        <f>N92+P92</f>
        <v>0.67200000000000004</v>
      </c>
      <c r="U92" s="1">
        <f t="shared" si="7"/>
        <v>6.4859601895734595</v>
      </c>
      <c r="V92" s="1" t="s">
        <v>31</v>
      </c>
      <c r="W92" s="1">
        <f t="shared" si="8"/>
        <v>2.9686281995661603</v>
      </c>
      <c r="X92" s="2" t="s">
        <v>32</v>
      </c>
      <c r="AA92" s="1"/>
      <c r="AE92" s="1"/>
    </row>
    <row r="93" spans="1:31" x14ac:dyDescent="0.2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1">
        <v>0.41100000000000003</v>
      </c>
      <c r="O93" s="4"/>
      <c r="P93" s="1">
        <v>0.84499999999999997</v>
      </c>
      <c r="R93" s="5">
        <f t="shared" si="5"/>
        <v>78.5</v>
      </c>
      <c r="S93" s="5">
        <f t="shared" si="6"/>
        <v>340.5</v>
      </c>
      <c r="T93" s="1">
        <f>N93+P93</f>
        <v>1.256</v>
      </c>
      <c r="U93" s="1">
        <f t="shared" si="7"/>
        <v>6.6595503649635033</v>
      </c>
      <c r="V93" s="1" t="s">
        <v>31</v>
      </c>
      <c r="W93" s="1">
        <f t="shared" si="8"/>
        <v>3.2391422485207104</v>
      </c>
      <c r="X93" s="2" t="s">
        <v>32</v>
      </c>
      <c r="AA93" s="1"/>
      <c r="AE93" s="1"/>
    </row>
    <row r="94" spans="1:31" x14ac:dyDescent="0.2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1">
        <v>0.81800000000000006</v>
      </c>
      <c r="O94" s="4"/>
      <c r="P94" s="1">
        <v>1.6460000000000001</v>
      </c>
      <c r="R94" s="5">
        <f t="shared" si="5"/>
        <v>78.5</v>
      </c>
      <c r="S94" s="5">
        <f t="shared" si="6"/>
        <v>340.5</v>
      </c>
      <c r="T94" s="1">
        <f>N94+P94</f>
        <v>2.4640000000000004</v>
      </c>
      <c r="U94" s="1">
        <f t="shared" si="7"/>
        <v>6.6921154034229824</v>
      </c>
      <c r="V94" s="1" t="s">
        <v>31</v>
      </c>
      <c r="W94" s="1">
        <f t="shared" si="8"/>
        <v>3.3257292831105709</v>
      </c>
      <c r="X94" s="2" t="s">
        <v>32</v>
      </c>
      <c r="AA94" s="1"/>
      <c r="AE94" s="1"/>
    </row>
    <row r="95" spans="1:31" x14ac:dyDescent="0.2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1">
        <v>0.38800000000000001</v>
      </c>
      <c r="O95" s="1">
        <v>1.339</v>
      </c>
      <c r="P95" s="1">
        <v>0.42799999999999999</v>
      </c>
      <c r="R95" s="5">
        <f t="shared" si="5"/>
        <v>37.5</v>
      </c>
      <c r="S95" s="5">
        <f t="shared" si="6"/>
        <v>166</v>
      </c>
      <c r="T95" s="1">
        <f>N95+O95+P95</f>
        <v>2.1549999999999998</v>
      </c>
      <c r="U95" s="1">
        <f t="shared" si="7"/>
        <v>6.5715463917525767</v>
      </c>
      <c r="V95" s="1">
        <f>(2*$R95*$S95*$F95*$G95*$E95*$H95*$I95)/(O95/1000)/10^12</f>
        <v>1.9042270351008215</v>
      </c>
      <c r="W95" s="1">
        <f t="shared" si="8"/>
        <v>5.9573831775700938</v>
      </c>
      <c r="X95" s="2" t="s">
        <v>32</v>
      </c>
      <c r="AA95" s="1"/>
      <c r="AE95" s="1"/>
    </row>
    <row r="96" spans="1:31" x14ac:dyDescent="0.2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1">
        <v>0.67400000000000004</v>
      </c>
      <c r="O96" s="1">
        <v>2.6680000000000001</v>
      </c>
      <c r="P96" s="1">
        <v>0.84599999999999997</v>
      </c>
      <c r="R96" s="5">
        <f t="shared" si="5"/>
        <v>37.5</v>
      </c>
      <c r="S96" s="5">
        <f t="shared" si="6"/>
        <v>166</v>
      </c>
      <c r="T96" s="1">
        <f>N96+O96+P96</f>
        <v>4.1879999999999997</v>
      </c>
      <c r="U96" s="1">
        <f t="shared" si="7"/>
        <v>7.5660534124629084</v>
      </c>
      <c r="V96" s="1">
        <f>(2*$R96*$S96*$F96*$G96*$E96*$H96*$I96)/(O96/1000)/10^12</f>
        <v>1.9113643178410793</v>
      </c>
      <c r="W96" s="1">
        <f t="shared" si="8"/>
        <v>6.0278014184397168</v>
      </c>
      <c r="X96" s="2" t="s">
        <v>32</v>
      </c>
      <c r="AA96" s="1"/>
      <c r="AE96" s="1"/>
    </row>
    <row r="97" spans="3:31" x14ac:dyDescent="0.2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1">
        <v>1.3080000000000001</v>
      </c>
      <c r="O97" s="1">
        <v>5.3040000000000003</v>
      </c>
      <c r="P97" s="1">
        <v>1.6580000000000001</v>
      </c>
      <c r="R97" s="5">
        <f t="shared" si="5"/>
        <v>37.5</v>
      </c>
      <c r="S97" s="5">
        <f t="shared" si="6"/>
        <v>166</v>
      </c>
      <c r="T97" s="1">
        <f>N97+O97+P97</f>
        <v>8.27</v>
      </c>
      <c r="U97" s="1">
        <f t="shared" si="7"/>
        <v>7.7974311926605502</v>
      </c>
      <c r="V97" s="1">
        <f>(2*$R97*$S97*$F97*$G97*$E97*$H97*$I97)/(O97/1000)/10^12</f>
        <v>1.9228959276018098</v>
      </c>
      <c r="W97" s="1">
        <f t="shared" si="8"/>
        <v>6.1514113389626042</v>
      </c>
      <c r="X97" s="2" t="s">
        <v>32</v>
      </c>
      <c r="AA97" s="1"/>
      <c r="AE97" s="1"/>
    </row>
    <row r="98" spans="3:31" x14ac:dyDescent="0.2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1">
        <v>2.5089999999999999</v>
      </c>
      <c r="O98" s="1">
        <v>10.681000000000001</v>
      </c>
      <c r="P98" s="1">
        <v>3.282</v>
      </c>
      <c r="R98" s="5">
        <f t="shared" si="5"/>
        <v>37.5</v>
      </c>
      <c r="S98" s="5">
        <f t="shared" si="6"/>
        <v>166</v>
      </c>
      <c r="T98" s="1">
        <f>N98+O98+P98</f>
        <v>16.472000000000001</v>
      </c>
      <c r="U98" s="1">
        <f t="shared" si="7"/>
        <v>8.1299641291351126</v>
      </c>
      <c r="V98" s="1">
        <f>(2*$R98*$S98*$F98*$G98*$E98*$H98*$I98)/(O98/1000)/10^12</f>
        <v>1.9097537683737476</v>
      </c>
      <c r="W98" s="1">
        <f t="shared" si="8"/>
        <v>6.2151371115173673</v>
      </c>
      <c r="X98" s="2" t="s">
        <v>32</v>
      </c>
      <c r="AA98" s="1"/>
      <c r="AE98" s="1"/>
    </row>
    <row r="99" spans="3:31" x14ac:dyDescent="0.2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1">
        <v>0.115</v>
      </c>
      <c r="O99" s="4"/>
      <c r="P99" s="1">
        <v>0.36799999999999999</v>
      </c>
      <c r="R99" s="5">
        <f t="shared" si="5"/>
        <v>48</v>
      </c>
      <c r="S99" s="5">
        <f t="shared" si="6"/>
        <v>480</v>
      </c>
      <c r="T99" s="1">
        <f>N99+P99</f>
        <v>0.48299999999999998</v>
      </c>
      <c r="U99" s="1">
        <f t="shared" si="7"/>
        <v>0.9232027826086957</v>
      </c>
      <c r="V99" s="1" t="s">
        <v>31</v>
      </c>
      <c r="W99" s="1">
        <f t="shared" si="8"/>
        <v>0.28850086956521742</v>
      </c>
      <c r="X99" s="2" t="s">
        <v>32</v>
      </c>
      <c r="AA99" s="1"/>
      <c r="AE99" s="1"/>
    </row>
    <row r="100" spans="3:31" x14ac:dyDescent="0.2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1">
        <v>0.13700000000000001</v>
      </c>
      <c r="O100" s="1">
        <v>0.155</v>
      </c>
      <c r="P100" s="1">
        <v>0.33800000000000002</v>
      </c>
      <c r="R100" s="5">
        <f t="shared" si="5"/>
        <v>24</v>
      </c>
      <c r="S100" s="5">
        <f t="shared" si="6"/>
        <v>240</v>
      </c>
      <c r="T100" s="1">
        <f>N100+O100+P100</f>
        <v>0.63000000000000012</v>
      </c>
      <c r="U100" s="1">
        <f t="shared" si="7"/>
        <v>6.1996099270072982</v>
      </c>
      <c r="V100" s="1">
        <f>(2*$R100*$S100*$F100*$G100*$E100*$H100*$I100)/(O100/1000)/10^12</f>
        <v>5.479655225806451</v>
      </c>
      <c r="W100" s="1">
        <f t="shared" si="8"/>
        <v>2.5128596449704141</v>
      </c>
      <c r="X100" s="2" t="s">
        <v>32</v>
      </c>
      <c r="AA100" s="1"/>
      <c r="AE100" s="1"/>
    </row>
    <row r="101" spans="3:31" x14ac:dyDescent="0.2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1">
        <v>9.7000000000000003E-2</v>
      </c>
      <c r="O101" s="1">
        <v>0.08</v>
      </c>
      <c r="P101" s="1">
        <v>0.24399999999999999</v>
      </c>
      <c r="R101" s="5">
        <f t="shared" si="5"/>
        <v>12</v>
      </c>
      <c r="S101" s="5">
        <f t="shared" si="6"/>
        <v>120</v>
      </c>
      <c r="T101" s="1">
        <f>N101+O101+P101</f>
        <v>0.42099999999999999</v>
      </c>
      <c r="U101" s="1">
        <f t="shared" si="7"/>
        <v>8.756150103092784</v>
      </c>
      <c r="V101" s="1">
        <f>(2*$R101*$S101*$F101*$G101*$E101*$H101*$I101)/(O101/1000)/10^12</f>
        <v>10.616832</v>
      </c>
      <c r="W101" s="1">
        <f t="shared" si="8"/>
        <v>3.4809285245901642</v>
      </c>
      <c r="X101" s="2" t="s">
        <v>32</v>
      </c>
      <c r="AA101" s="1"/>
      <c r="AE101" s="1"/>
    </row>
    <row r="102" spans="3:31" x14ac:dyDescent="0.2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1">
        <v>7.9000000000000001E-2</v>
      </c>
      <c r="O102" s="1">
        <v>7.2000000000000008E-2</v>
      </c>
      <c r="P102" s="1">
        <v>0.129</v>
      </c>
      <c r="R102" s="5">
        <f t="shared" si="5"/>
        <v>6</v>
      </c>
      <c r="S102" s="5">
        <f t="shared" si="6"/>
        <v>60</v>
      </c>
      <c r="T102" s="1">
        <f>N102+O102+P102</f>
        <v>0.28000000000000003</v>
      </c>
      <c r="U102" s="1">
        <f t="shared" si="7"/>
        <v>10.751222278481015</v>
      </c>
      <c r="V102" s="1">
        <f>(2*$R102*$S102*$F102*$G102*$E102*$H102*$I102)/(O102/1000)/10^12</f>
        <v>11.796480000000001</v>
      </c>
      <c r="W102" s="1">
        <f t="shared" si="8"/>
        <v>6.5840818604651172</v>
      </c>
      <c r="X102" s="2" t="s">
        <v>33</v>
      </c>
      <c r="AA102" s="1"/>
      <c r="AE102" s="1"/>
    </row>
    <row r="103" spans="3:31" x14ac:dyDescent="0.2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1">
        <v>3.6000000000000004E-2</v>
      </c>
      <c r="O103" s="4"/>
      <c r="P103" s="1">
        <v>9.8000000000000004E-2</v>
      </c>
      <c r="R103" s="5">
        <f t="shared" si="5"/>
        <v>54</v>
      </c>
      <c r="S103" s="5">
        <f t="shared" si="6"/>
        <v>54</v>
      </c>
      <c r="T103" s="1">
        <f>N103+P103</f>
        <v>0.13400000000000001</v>
      </c>
      <c r="U103" s="1">
        <f t="shared" si="7"/>
        <v>2.2394880000000001</v>
      </c>
      <c r="V103" s="1" t="s">
        <v>31</v>
      </c>
      <c r="W103" s="1">
        <f t="shared" si="8"/>
        <v>0.82266906122448979</v>
      </c>
      <c r="X103" s="2" t="s">
        <v>32</v>
      </c>
      <c r="AA103" s="1"/>
      <c r="AE103" s="1"/>
    </row>
    <row r="104" spans="3:31" x14ac:dyDescent="0.2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1">
        <v>0.161</v>
      </c>
      <c r="O104" s="1">
        <v>0.16200000000000001</v>
      </c>
      <c r="P104" s="1">
        <v>0.312</v>
      </c>
      <c r="R104" s="5">
        <f t="shared" si="5"/>
        <v>54</v>
      </c>
      <c r="S104" s="5">
        <f t="shared" si="6"/>
        <v>54</v>
      </c>
      <c r="T104" s="1">
        <f>N104+O104+P104</f>
        <v>0.63500000000000001</v>
      </c>
      <c r="U104" s="1">
        <f t="shared" si="7"/>
        <v>10.68277505590062</v>
      </c>
      <c r="V104" s="1">
        <f>(2*$R104*$S104*$F104*$G104*$E104*$H104*$I104)/(O104/1000)/10^12</f>
        <v>10.616832</v>
      </c>
      <c r="W104" s="1">
        <f t="shared" si="8"/>
        <v>5.5125858461538471</v>
      </c>
      <c r="X104" s="2" t="s">
        <v>33</v>
      </c>
      <c r="AA104" s="1"/>
      <c r="AE104" s="1"/>
    </row>
    <row r="105" spans="3:31" x14ac:dyDescent="0.2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1">
        <v>0.13800000000000001</v>
      </c>
      <c r="O105" s="1">
        <v>0.14000000000000001</v>
      </c>
      <c r="P105" s="1">
        <v>0.156</v>
      </c>
      <c r="R105" s="5">
        <f t="shared" si="5"/>
        <v>27</v>
      </c>
      <c r="S105" s="5">
        <f t="shared" si="6"/>
        <v>27</v>
      </c>
      <c r="T105" s="1">
        <f>N105+O105+P105</f>
        <v>0.43400000000000005</v>
      </c>
      <c r="U105" s="1">
        <f t="shared" si="7"/>
        <v>12.463237565217389</v>
      </c>
      <c r="V105" s="1">
        <f>(2*$R105*$S105*$F105*$G105*$E105*$H105*$I105)/(O105/1000)/10^12</f>
        <v>12.285191314285713</v>
      </c>
      <c r="W105" s="1">
        <f t="shared" si="8"/>
        <v>11.025171692307694</v>
      </c>
      <c r="X105" s="2" t="s">
        <v>33</v>
      </c>
      <c r="AA105" s="1"/>
      <c r="AE105" s="1"/>
    </row>
    <row r="106" spans="3:31" x14ac:dyDescent="0.2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1">
        <v>8.1000000000000003E-2</v>
      </c>
      <c r="O106" s="1">
        <v>7.2000000000000008E-2</v>
      </c>
      <c r="P106" s="1">
        <v>0.13200000000000001</v>
      </c>
      <c r="R106" s="5">
        <f t="shared" si="5"/>
        <v>14</v>
      </c>
      <c r="S106" s="5">
        <f t="shared" si="6"/>
        <v>14</v>
      </c>
      <c r="T106" s="1">
        <f>N106+O106+P106</f>
        <v>0.28500000000000003</v>
      </c>
      <c r="U106" s="1">
        <f t="shared" si="7"/>
        <v>11.417827555555554</v>
      </c>
      <c r="V106" s="1">
        <f>(2*$R106*$S106*$F106*$G106*$E106*$H106*$I106)/(O106/1000)/10^12</f>
        <v>12.845056</v>
      </c>
      <c r="W106" s="1">
        <f t="shared" si="8"/>
        <v>7.0063941818181821</v>
      </c>
      <c r="X106" s="2" t="s">
        <v>33</v>
      </c>
      <c r="AA106" s="1"/>
      <c r="AE106" s="1"/>
    </row>
    <row r="107" spans="3:31" x14ac:dyDescent="0.2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1">
        <v>0.182</v>
      </c>
      <c r="O107" s="1">
        <v>0.188</v>
      </c>
      <c r="P107" s="1">
        <v>0.20600000000000002</v>
      </c>
      <c r="R107" s="5">
        <f t="shared" si="5"/>
        <v>7</v>
      </c>
      <c r="S107" s="5">
        <f t="shared" si="6"/>
        <v>7</v>
      </c>
      <c r="T107" s="1">
        <f>N107+O107+P107</f>
        <v>0.57600000000000007</v>
      </c>
      <c r="U107" s="1">
        <f t="shared" si="7"/>
        <v>5.0815606153846149</v>
      </c>
      <c r="V107" s="1">
        <f>(2*$R107*$S107*$F107*$G107*$E107*$H107*$I107)/(O107/1000)/10^12</f>
        <v>4.9193831489361708</v>
      </c>
      <c r="W107" s="1">
        <f t="shared" si="8"/>
        <v>4.4895341359223302</v>
      </c>
      <c r="X107" s="2" t="s">
        <v>33</v>
      </c>
      <c r="AA107" s="1"/>
      <c r="AE107" s="1"/>
    </row>
    <row r="108" spans="3:31" x14ac:dyDescent="0.2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1">
        <v>0.371</v>
      </c>
      <c r="O108" s="4"/>
      <c r="P108" s="1">
        <v>1.2430000000000001</v>
      </c>
      <c r="R108" s="5">
        <f t="shared" si="5"/>
        <v>224</v>
      </c>
      <c r="S108" s="5">
        <f t="shared" si="6"/>
        <v>224</v>
      </c>
      <c r="T108" s="1">
        <f>N108+P108</f>
        <v>1.6140000000000001</v>
      </c>
      <c r="U108" s="1">
        <f t="shared" si="7"/>
        <v>3.7392615849056603</v>
      </c>
      <c r="V108" s="1" t="s">
        <v>31</v>
      </c>
      <c r="W108" s="1">
        <f t="shared" si="8"/>
        <v>1.1160627900241351</v>
      </c>
      <c r="X108" s="2" t="s">
        <v>32</v>
      </c>
      <c r="AA108" s="1"/>
      <c r="AE108" s="1"/>
    </row>
    <row r="109" spans="3:31" x14ac:dyDescent="0.2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1">
        <v>0.97299999999999998</v>
      </c>
      <c r="O109" s="1">
        <v>0.91100000000000003</v>
      </c>
      <c r="P109" s="1">
        <v>1.5940000000000001</v>
      </c>
      <c r="R109" s="5">
        <f t="shared" si="5"/>
        <v>112</v>
      </c>
      <c r="S109" s="5">
        <f t="shared" si="6"/>
        <v>112</v>
      </c>
      <c r="T109" s="1">
        <f>N109+O109+P109</f>
        <v>3.4779999999999998</v>
      </c>
      <c r="U109" s="1">
        <f t="shared" si="7"/>
        <v>15.208123856115108</v>
      </c>
      <c r="V109" s="1">
        <f>(2*$R109*$S109*$F109*$G109*$E109*$H109*$I109)/(O109/1000)/10^12</f>
        <v>16.243144360043907</v>
      </c>
      <c r="W109" s="1">
        <f t="shared" si="8"/>
        <v>9.2832525169385196</v>
      </c>
      <c r="X109" s="2" t="s">
        <v>33</v>
      </c>
      <c r="AA109" s="1"/>
      <c r="AE109" s="1"/>
    </row>
    <row r="110" spans="3:31" x14ac:dyDescent="0.2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1">
        <v>0.95200000000000007</v>
      </c>
      <c r="O110" s="1">
        <v>0.91800000000000004</v>
      </c>
      <c r="P110" s="1">
        <v>0.90200000000000002</v>
      </c>
      <c r="R110" s="5">
        <f t="shared" si="5"/>
        <v>56</v>
      </c>
      <c r="S110" s="5">
        <f t="shared" si="6"/>
        <v>56</v>
      </c>
      <c r="T110" s="1">
        <f>N110+O110+P110</f>
        <v>2.7720000000000002</v>
      </c>
      <c r="U110" s="1">
        <f t="shared" si="7"/>
        <v>15.543597176470588</v>
      </c>
      <c r="V110" s="1">
        <f>(2*$R110*$S110*$F110*$G110*$E110*$H110*$I110)/(O110/1000)/10^12</f>
        <v>16.119285960784314</v>
      </c>
      <c r="W110" s="1">
        <f t="shared" si="8"/>
        <v>16.405215645232815</v>
      </c>
      <c r="X110" s="2" t="s">
        <v>34</v>
      </c>
      <c r="AA110" s="1"/>
      <c r="AE110" s="1"/>
    </row>
    <row r="111" spans="3:31" x14ac:dyDescent="0.2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1">
        <v>0.97399999999999998</v>
      </c>
      <c r="O111" s="1">
        <v>0.93400000000000005</v>
      </c>
      <c r="P111" s="1">
        <v>0.69400000000000006</v>
      </c>
      <c r="R111" s="5">
        <f t="shared" si="5"/>
        <v>28</v>
      </c>
      <c r="S111" s="5">
        <f t="shared" si="6"/>
        <v>28</v>
      </c>
      <c r="T111" s="1">
        <f>N111+O111+P111</f>
        <v>2.6019999999999999</v>
      </c>
      <c r="U111" s="1">
        <f t="shared" si="7"/>
        <v>15.192509765913758</v>
      </c>
      <c r="V111" s="1">
        <f>(2*$R111*$S111*$F111*$G111*$E111*$H111*$I111)/(O111/1000)/10^12</f>
        <v>15.843152582441114</v>
      </c>
      <c r="W111" s="1">
        <f t="shared" si="8"/>
        <v>21.322052610951008</v>
      </c>
      <c r="X111" s="2" t="s">
        <v>33</v>
      </c>
      <c r="AA111" s="1"/>
      <c r="AE111" s="1"/>
    </row>
    <row r="112" spans="3:31" x14ac:dyDescent="0.2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1">
        <v>8.1000000000000003E-2</v>
      </c>
      <c r="O112" s="1">
        <v>7.2000000000000008E-2</v>
      </c>
      <c r="P112" s="1">
        <v>0.13200000000000001</v>
      </c>
      <c r="R112" s="5">
        <f t="shared" si="5"/>
        <v>14</v>
      </c>
      <c r="S112" s="5">
        <f t="shared" si="6"/>
        <v>14</v>
      </c>
      <c r="T112" s="1">
        <f>N112+O112+P112</f>
        <v>0.28500000000000003</v>
      </c>
      <c r="U112" s="1">
        <f t="shared" si="7"/>
        <v>91.342620444444435</v>
      </c>
      <c r="V112" s="1">
        <f>(2*$R112*$S112*$F112*$G112*$E112*$H112*$I112)/(O112/1000)/10^12</f>
        <v>102.760448</v>
      </c>
      <c r="W112" s="1">
        <f t="shared" si="8"/>
        <v>56.051153454545457</v>
      </c>
      <c r="X112" s="2" t="s">
        <v>33</v>
      </c>
      <c r="AA112" s="1"/>
      <c r="AE112" s="1"/>
    </row>
    <row r="113" spans="3:31" x14ac:dyDescent="0.2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1">
        <v>0.34500000000000003</v>
      </c>
      <c r="O113" s="1">
        <v>0.33300000000000002</v>
      </c>
      <c r="P113" s="1">
        <v>0.35299999999999998</v>
      </c>
      <c r="R113" s="5">
        <f t="shared" si="5"/>
        <v>7</v>
      </c>
      <c r="S113" s="5">
        <f t="shared" si="6"/>
        <v>7</v>
      </c>
      <c r="T113" s="1">
        <f>N113+O113+P113</f>
        <v>1.0310000000000001</v>
      </c>
      <c r="U113" s="1">
        <f t="shared" si="7"/>
        <v>5.3614146782608687</v>
      </c>
      <c r="V113" s="1">
        <f>(2*$R113*$S113*$F113*$G113*$E113*$H113*$I113)/(O113/1000)/10^12</f>
        <v>5.5546188108108101</v>
      </c>
      <c r="W113" s="1">
        <f t="shared" si="8"/>
        <v>5.2399095297450433</v>
      </c>
      <c r="X113" s="2" t="s">
        <v>33</v>
      </c>
      <c r="AA113" s="1"/>
      <c r="AE113" s="1"/>
    </row>
    <row r="114" spans="3:31" x14ac:dyDescent="0.2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1">
        <v>0.71299999999999997</v>
      </c>
      <c r="O114" s="4"/>
      <c r="P114" s="1">
        <v>2.5020000000000002</v>
      </c>
      <c r="R114" s="5">
        <f t="shared" si="5"/>
        <v>224</v>
      </c>
      <c r="S114" s="5">
        <f t="shared" si="6"/>
        <v>224</v>
      </c>
      <c r="T114" s="1">
        <f>N114+P114</f>
        <v>3.2150000000000003</v>
      </c>
      <c r="U114" s="1">
        <f t="shared" si="7"/>
        <v>3.8913493632538567</v>
      </c>
      <c r="V114" s="1" t="s">
        <v>31</v>
      </c>
      <c r="W114" s="1">
        <f t="shared" si="8"/>
        <v>1.1089256978417266</v>
      </c>
      <c r="X114" s="2" t="s">
        <v>32</v>
      </c>
      <c r="AA114" s="1"/>
      <c r="AE114" s="1"/>
    </row>
    <row r="115" spans="3:31" x14ac:dyDescent="0.2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1">
        <v>1.9180000000000001</v>
      </c>
      <c r="O115" s="1">
        <v>1.7830000000000001</v>
      </c>
      <c r="P115" s="1">
        <v>3.5550000000000002</v>
      </c>
      <c r="R115" s="5">
        <f t="shared" si="5"/>
        <v>112</v>
      </c>
      <c r="S115" s="5">
        <f t="shared" si="6"/>
        <v>112</v>
      </c>
      <c r="T115" s="1">
        <f>N115+O115+P115</f>
        <v>7.2560000000000002</v>
      </c>
      <c r="U115" s="1">
        <f t="shared" si="7"/>
        <v>15.430140262773721</v>
      </c>
      <c r="V115" s="1">
        <f>(2*$R115*$S115*$F115*$G115*$E115*$H115*$I115)/(O115/1000)/10^12</f>
        <v>16.598434674144698</v>
      </c>
      <c r="W115" s="1">
        <f t="shared" si="8"/>
        <v>8.3248970531645572</v>
      </c>
      <c r="X115" s="2" t="s">
        <v>33</v>
      </c>
      <c r="AA115" s="1"/>
      <c r="AE115" s="1"/>
    </row>
    <row r="116" spans="3:31" x14ac:dyDescent="0.2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1">
        <v>1.6160000000000001</v>
      </c>
      <c r="O116" s="1">
        <v>1.5589999999999999</v>
      </c>
      <c r="P116" s="1">
        <v>1.788</v>
      </c>
      <c r="R116" s="5">
        <f t="shared" si="5"/>
        <v>56</v>
      </c>
      <c r="S116" s="5">
        <f t="shared" si="6"/>
        <v>56</v>
      </c>
      <c r="T116" s="1">
        <f>N116+O116+P116</f>
        <v>4.9630000000000001</v>
      </c>
      <c r="U116" s="1">
        <f t="shared" si="7"/>
        <v>18.313743207920794</v>
      </c>
      <c r="V116" s="1">
        <f>(2*$R116*$S116*$F116*$G116*$E116*$H116*$I116)/(O116/1000)/10^12</f>
        <v>18.983328431045543</v>
      </c>
      <c r="W116" s="1">
        <f t="shared" si="8"/>
        <v>16.552018469798657</v>
      </c>
      <c r="X116" s="2" t="s">
        <v>34</v>
      </c>
      <c r="AA116" s="1"/>
      <c r="AE116" s="1"/>
    </row>
    <row r="117" spans="3:31" x14ac:dyDescent="0.2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1">
        <v>1.343</v>
      </c>
      <c r="O117" s="1">
        <v>1.288</v>
      </c>
      <c r="P117" s="1">
        <v>1.3160000000000001</v>
      </c>
      <c r="R117" s="5">
        <f t="shared" si="5"/>
        <v>28</v>
      </c>
      <c r="S117" s="5">
        <f t="shared" si="6"/>
        <v>28</v>
      </c>
      <c r="T117" s="1">
        <f>N117+O117+P117</f>
        <v>3.9470000000000001</v>
      </c>
      <c r="U117" s="1">
        <f t="shared" si="7"/>
        <v>22.036492199553237</v>
      </c>
      <c r="V117" s="1">
        <f>(2*$R117*$S117*$F117*$G117*$E117*$H117*$I117)/(O117/1000)/10^12</f>
        <v>22.977491478260866</v>
      </c>
      <c r="W117" s="1">
        <f t="shared" si="8"/>
        <v>22.488608680851062</v>
      </c>
      <c r="X117" s="2" t="s">
        <v>33</v>
      </c>
      <c r="AA117" s="1"/>
      <c r="AE117" s="1"/>
    </row>
    <row r="118" spans="3:31" x14ac:dyDescent="0.2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1">
        <v>0.82400000000000007</v>
      </c>
      <c r="O118" s="1">
        <v>0.82400000000000007</v>
      </c>
      <c r="P118" s="1">
        <v>0.90500000000000003</v>
      </c>
      <c r="R118" s="5">
        <f t="shared" si="5"/>
        <v>14</v>
      </c>
      <c r="S118" s="5">
        <f t="shared" si="6"/>
        <v>14</v>
      </c>
      <c r="T118" s="1">
        <f>N118+O118+P118</f>
        <v>2.5529999999999999</v>
      </c>
      <c r="U118" s="1">
        <f t="shared" si="7"/>
        <v>17.958136543689321</v>
      </c>
      <c r="V118" s="1">
        <f>(2*$R118*$S118*$F118*$G118*$E118*$H118*$I118)/(O118/1000)/10^12</f>
        <v>17.958136543689321</v>
      </c>
      <c r="W118" s="1">
        <f t="shared" si="8"/>
        <v>16.350833714917126</v>
      </c>
      <c r="X118" s="2" t="s">
        <v>33</v>
      </c>
      <c r="AA118" s="1"/>
      <c r="AE118" s="1"/>
    </row>
    <row r="119" spans="3:31" x14ac:dyDescent="0.2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1">
        <v>0.53200000000000003</v>
      </c>
      <c r="O119" s="1">
        <v>0.45400000000000001</v>
      </c>
      <c r="P119" s="1">
        <v>0.45600000000000002</v>
      </c>
      <c r="R119" s="5">
        <f t="shared" si="5"/>
        <v>7</v>
      </c>
      <c r="S119" s="5">
        <f t="shared" si="6"/>
        <v>7</v>
      </c>
      <c r="T119" s="1">
        <f>N119+O119+P119</f>
        <v>1.4419999999999999</v>
      </c>
      <c r="U119" s="1">
        <f t="shared" si="7"/>
        <v>6.9537145263157889</v>
      </c>
      <c r="V119" s="1">
        <f>(2*$R119*$S119*$F119*$G119*$E119*$H119*$I119)/(O119/1000)/10^12</f>
        <v>8.1484055682819374</v>
      </c>
      <c r="W119" s="1">
        <f t="shared" si="8"/>
        <v>8.112666947368421</v>
      </c>
      <c r="X119" s="2" t="s">
        <v>33</v>
      </c>
      <c r="AA119" s="1"/>
      <c r="AE119" s="1"/>
    </row>
    <row r="120" spans="3:31" x14ac:dyDescent="0.2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1">
        <v>0.52</v>
      </c>
      <c r="O120" s="4"/>
      <c r="P120" s="1">
        <v>0.92400000000000004</v>
      </c>
      <c r="R120" s="5">
        <f t="shared" si="5"/>
        <v>112</v>
      </c>
      <c r="S120" s="5">
        <f t="shared" si="6"/>
        <v>112</v>
      </c>
      <c r="T120" s="1">
        <f>N120+P120</f>
        <v>1.444</v>
      </c>
      <c r="U120" s="1">
        <f t="shared" si="7"/>
        <v>7.2623970461538461</v>
      </c>
      <c r="V120" s="1" t="s">
        <v>31</v>
      </c>
      <c r="W120" s="1">
        <f t="shared" si="8"/>
        <v>4.0870632727272724</v>
      </c>
      <c r="X120" s="2" t="s">
        <v>32</v>
      </c>
      <c r="AA120" s="1"/>
      <c r="AE120" s="1"/>
    </row>
    <row r="121" spans="3:31" x14ac:dyDescent="0.2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1">
        <v>0.745</v>
      </c>
      <c r="O121" s="1">
        <v>0.53300000000000003</v>
      </c>
      <c r="P121" s="1">
        <v>0.35699999999999998</v>
      </c>
      <c r="R121" s="5">
        <f t="shared" si="5"/>
        <v>28</v>
      </c>
      <c r="S121" s="5">
        <f t="shared" si="6"/>
        <v>28</v>
      </c>
      <c r="T121" s="1">
        <f t="shared" ref="T121:T126" si="9">N121+O121+P121</f>
        <v>1.635</v>
      </c>
      <c r="U121" s="1">
        <f t="shared" si="7"/>
        <v>5.1725057718120802</v>
      </c>
      <c r="V121" s="1">
        <f t="shared" si="7"/>
        <v>7.2298626641651023</v>
      </c>
      <c r="W121" s="1">
        <f t="shared" si="8"/>
        <v>10.794164705882354</v>
      </c>
      <c r="X121" s="2" t="s">
        <v>32</v>
      </c>
      <c r="AA121" s="1"/>
      <c r="AE121" s="1"/>
    </row>
    <row r="122" spans="3:31" x14ac:dyDescent="0.2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1">
        <v>5.2000000000000005E-2</v>
      </c>
      <c r="O122" s="1">
        <v>7.1000000000000008E-2</v>
      </c>
      <c r="P122" s="1">
        <v>0.13300000000000001</v>
      </c>
      <c r="R122" s="5">
        <f t="shared" si="5"/>
        <v>28</v>
      </c>
      <c r="S122" s="5">
        <f t="shared" si="6"/>
        <v>28</v>
      </c>
      <c r="T122" s="1">
        <f t="shared" si="9"/>
        <v>0.25600000000000001</v>
      </c>
      <c r="U122" s="1">
        <f t="shared" si="7"/>
        <v>5.9284873846153836</v>
      </c>
      <c r="V122" s="1">
        <f t="shared" si="7"/>
        <v>4.3419907605633803</v>
      </c>
      <c r="W122" s="1">
        <f t="shared" si="8"/>
        <v>2.3179048421052633</v>
      </c>
      <c r="X122" s="2" t="s">
        <v>32</v>
      </c>
      <c r="AA122" s="1"/>
      <c r="AE122" s="1"/>
    </row>
    <row r="123" spans="3:31" x14ac:dyDescent="0.2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1">
        <v>0.50700000000000001</v>
      </c>
      <c r="O123" s="1">
        <v>0.45400000000000001</v>
      </c>
      <c r="P123" s="1">
        <v>0.46600000000000003</v>
      </c>
      <c r="R123" s="5">
        <f t="shared" si="5"/>
        <v>14</v>
      </c>
      <c r="S123" s="5">
        <f t="shared" si="6"/>
        <v>14</v>
      </c>
      <c r="T123" s="1">
        <f t="shared" si="9"/>
        <v>1.427</v>
      </c>
      <c r="U123" s="1">
        <f t="shared" si="7"/>
        <v>7.6006248520710065</v>
      </c>
      <c r="V123" s="1">
        <f t="shared" si="7"/>
        <v>8.4879224669603524</v>
      </c>
      <c r="W123" s="1">
        <f t="shared" si="8"/>
        <v>8.2693493562231755</v>
      </c>
      <c r="X123" s="2" t="s">
        <v>32</v>
      </c>
      <c r="AA123" s="1"/>
      <c r="AE123" s="1"/>
    </row>
    <row r="124" spans="3:31" x14ac:dyDescent="0.2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1">
        <v>9.5000000000000001E-2</v>
      </c>
      <c r="O124" s="1">
        <v>9.2999999999999999E-2</v>
      </c>
      <c r="P124" s="1">
        <v>0.17</v>
      </c>
      <c r="R124" s="5">
        <f t="shared" si="5"/>
        <v>14</v>
      </c>
      <c r="S124" s="5">
        <f t="shared" si="6"/>
        <v>14</v>
      </c>
      <c r="T124" s="1">
        <f t="shared" si="9"/>
        <v>0.35799999999999998</v>
      </c>
      <c r="U124" s="1">
        <f t="shared" si="7"/>
        <v>6.4901335578947359</v>
      </c>
      <c r="V124" s="1">
        <f t="shared" si="7"/>
        <v>6.6297063225806454</v>
      </c>
      <c r="W124" s="1">
        <f t="shared" si="8"/>
        <v>3.6268393411764701</v>
      </c>
      <c r="X124" s="2" t="s">
        <v>32</v>
      </c>
      <c r="AA124" s="1"/>
      <c r="AE124" s="1"/>
    </row>
    <row r="125" spans="3:31" x14ac:dyDescent="0.2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1">
        <v>9.8000000000000004E-2</v>
      </c>
      <c r="O125" s="1">
        <v>6.0999999999999999E-2</v>
      </c>
      <c r="P125" s="1">
        <v>9.2999999999999999E-2</v>
      </c>
      <c r="R125" s="5">
        <f t="shared" si="5"/>
        <v>7</v>
      </c>
      <c r="S125" s="5">
        <f t="shared" si="6"/>
        <v>7</v>
      </c>
      <c r="T125" s="1">
        <f t="shared" si="9"/>
        <v>0.252</v>
      </c>
      <c r="U125" s="1">
        <f t="shared" si="7"/>
        <v>3.4078719999999993</v>
      </c>
      <c r="V125" s="1">
        <f t="shared" si="7"/>
        <v>5.4749419016393448</v>
      </c>
      <c r="W125" s="1">
        <f t="shared" si="8"/>
        <v>3.5910909247311831</v>
      </c>
      <c r="X125" s="2" t="s">
        <v>32</v>
      </c>
      <c r="AA125" s="1"/>
      <c r="AE125" s="1"/>
    </row>
    <row r="126" spans="3:31" x14ac:dyDescent="0.2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1">
        <v>1.1460000000000001</v>
      </c>
      <c r="O126" s="1">
        <v>0.623</v>
      </c>
      <c r="P126" s="1">
        <v>0.65100000000000002</v>
      </c>
      <c r="R126" s="5">
        <f t="shared" si="5"/>
        <v>7</v>
      </c>
      <c r="S126" s="5">
        <f t="shared" si="6"/>
        <v>7</v>
      </c>
      <c r="T126" s="1">
        <f t="shared" si="9"/>
        <v>2.42</v>
      </c>
      <c r="U126" s="1">
        <f t="shared" si="7"/>
        <v>3.6427951134380447</v>
      </c>
      <c r="V126" s="1">
        <f t="shared" si="7"/>
        <v>6.7008719101123599</v>
      </c>
      <c r="W126" s="1">
        <f t="shared" si="8"/>
        <v>6.4126623655913972</v>
      </c>
      <c r="X126" s="2" t="s">
        <v>32</v>
      </c>
      <c r="AA126" s="1"/>
      <c r="AE126" s="1"/>
    </row>
    <row r="128" spans="3:31" x14ac:dyDescent="0.2">
      <c r="T128" s="1"/>
    </row>
    <row r="129" spans="1:12" x14ac:dyDescent="0.2">
      <c r="D129" t="s">
        <v>35</v>
      </c>
    </row>
    <row r="135" spans="1:12" x14ac:dyDescent="0.2">
      <c r="L135" s="3"/>
    </row>
    <row r="136" spans="1:12" x14ac:dyDescent="0.2">
      <c r="A136" t="s">
        <v>36</v>
      </c>
      <c r="C136" t="s">
        <v>37</v>
      </c>
      <c r="D136" t="s">
        <v>2</v>
      </c>
      <c r="E136" t="s">
        <v>38</v>
      </c>
      <c r="G136" t="s">
        <v>39</v>
      </c>
      <c r="H136" t="s">
        <v>40</v>
      </c>
      <c r="I136" t="s">
        <v>41</v>
      </c>
      <c r="J136" t="s">
        <v>42</v>
      </c>
    </row>
    <row r="138" spans="1:12" x14ac:dyDescent="0.2">
      <c r="C138">
        <v>1760</v>
      </c>
      <c r="D138">
        <v>16</v>
      </c>
      <c r="E138">
        <v>50</v>
      </c>
      <c r="G138" s="1">
        <v>4.2930000000000001</v>
      </c>
      <c r="H138" s="1">
        <v>3.6310000000000002</v>
      </c>
      <c r="I138" s="1">
        <f t="shared" ref="I138:J149" si="10">(2*$E138*$D138*$C138*$C138+$E138*$D138*$C138)/(G138/1000)/10^12</f>
        <v>1.1548027020731424</v>
      </c>
      <c r="J138" s="1">
        <f t="shared" si="10"/>
        <v>1.3653450839988985</v>
      </c>
    </row>
    <row r="139" spans="1:12" x14ac:dyDescent="0.2">
      <c r="C139">
        <v>1760</v>
      </c>
      <c r="D139">
        <v>32</v>
      </c>
      <c r="E139">
        <v>50</v>
      </c>
      <c r="G139" s="1">
        <v>10.061</v>
      </c>
      <c r="H139" s="1">
        <v>9.7000000000000011</v>
      </c>
      <c r="I139" s="1">
        <f t="shared" si="10"/>
        <v>0.985502037570818</v>
      </c>
      <c r="J139" s="1">
        <f t="shared" si="10"/>
        <v>1.022178969072165</v>
      </c>
    </row>
    <row r="140" spans="1:12" x14ac:dyDescent="0.2">
      <c r="C140">
        <v>1760</v>
      </c>
      <c r="D140">
        <v>64</v>
      </c>
      <c r="E140">
        <v>50</v>
      </c>
      <c r="G140" s="1">
        <v>5.1459999999999999</v>
      </c>
      <c r="H140" s="1">
        <v>4.6429999999999998</v>
      </c>
      <c r="I140" s="1">
        <f t="shared" si="10"/>
        <v>3.8535312864360676</v>
      </c>
      <c r="J140" s="1">
        <f t="shared" si="10"/>
        <v>4.2710040921817791</v>
      </c>
    </row>
    <row r="141" spans="1:12" x14ac:dyDescent="0.2">
      <c r="C141">
        <v>1760</v>
      </c>
      <c r="D141">
        <v>128</v>
      </c>
      <c r="E141">
        <v>50</v>
      </c>
      <c r="G141" s="1">
        <v>6.21</v>
      </c>
      <c r="H141" s="1">
        <v>6.1770000000000005</v>
      </c>
      <c r="I141" s="1">
        <f t="shared" si="10"/>
        <v>6.3865610305958125</v>
      </c>
      <c r="J141" s="1">
        <f t="shared" si="10"/>
        <v>6.4206805892828234</v>
      </c>
    </row>
    <row r="142" spans="1:12" x14ac:dyDescent="0.2">
      <c r="C142">
        <v>2048</v>
      </c>
      <c r="D142">
        <v>16</v>
      </c>
      <c r="E142">
        <v>50</v>
      </c>
      <c r="G142" s="1">
        <v>6.3340000000000005</v>
      </c>
      <c r="H142" s="1">
        <v>5.1970000000000001</v>
      </c>
      <c r="I142" s="1">
        <f t="shared" si="10"/>
        <v>1.0597607830754656</v>
      </c>
      <c r="J142" s="1">
        <f t="shared" si="10"/>
        <v>1.2916153165287667</v>
      </c>
    </row>
    <row r="143" spans="1:12" x14ac:dyDescent="0.2">
      <c r="C143">
        <v>2048</v>
      </c>
      <c r="D143">
        <v>32</v>
      </c>
      <c r="E143">
        <v>50</v>
      </c>
      <c r="G143" s="1">
        <v>11.439</v>
      </c>
      <c r="H143" s="1">
        <v>11.073</v>
      </c>
      <c r="I143" s="1">
        <f t="shared" si="10"/>
        <v>1.1736209109187867</v>
      </c>
      <c r="J143" s="1">
        <f t="shared" si="10"/>
        <v>1.2124130407297027</v>
      </c>
    </row>
    <row r="144" spans="1:12" x14ac:dyDescent="0.2">
      <c r="C144">
        <v>2048</v>
      </c>
      <c r="D144">
        <v>64</v>
      </c>
      <c r="E144">
        <v>50</v>
      </c>
      <c r="G144" s="1">
        <v>10.311999999999999</v>
      </c>
      <c r="H144" s="1">
        <v>9.7810000000000006</v>
      </c>
      <c r="I144" s="1">
        <f t="shared" si="10"/>
        <v>2.6037722265321954</v>
      </c>
      <c r="J144" s="1">
        <f t="shared" si="10"/>
        <v>2.745128228197526</v>
      </c>
    </row>
    <row r="145" spans="1:10" x14ac:dyDescent="0.2">
      <c r="C145">
        <v>2048</v>
      </c>
      <c r="D145">
        <v>128</v>
      </c>
      <c r="E145">
        <v>50</v>
      </c>
      <c r="G145" s="1">
        <v>8.44</v>
      </c>
      <c r="H145" s="1">
        <v>8.343</v>
      </c>
      <c r="I145" s="1">
        <f t="shared" si="10"/>
        <v>6.3625827488151661</v>
      </c>
      <c r="J145" s="1">
        <f t="shared" si="10"/>
        <v>6.4365574014143592</v>
      </c>
    </row>
    <row r="146" spans="1:10" x14ac:dyDescent="0.2">
      <c r="C146">
        <v>2560</v>
      </c>
      <c r="D146">
        <v>16</v>
      </c>
      <c r="E146">
        <v>50</v>
      </c>
      <c r="G146" s="1">
        <v>9.0229999999999997</v>
      </c>
      <c r="H146" s="1">
        <v>7.9190000000000005</v>
      </c>
      <c r="I146" s="1">
        <f t="shared" si="10"/>
        <v>1.1623415715393994</v>
      </c>
      <c r="J146" s="1">
        <f t="shared" si="10"/>
        <v>1.324385402197247</v>
      </c>
    </row>
    <row r="147" spans="1:10" x14ac:dyDescent="0.2">
      <c r="C147">
        <v>2560</v>
      </c>
      <c r="D147">
        <v>32</v>
      </c>
      <c r="E147">
        <v>50</v>
      </c>
      <c r="G147" s="1">
        <v>14.276</v>
      </c>
      <c r="H147" s="1">
        <v>13.515000000000001</v>
      </c>
      <c r="I147" s="1">
        <f t="shared" si="10"/>
        <v>1.4692922387223311</v>
      </c>
      <c r="J147" s="1">
        <f t="shared" si="10"/>
        <v>1.5520248612652607</v>
      </c>
    </row>
    <row r="148" spans="1:10" x14ac:dyDescent="0.2">
      <c r="C148">
        <v>2560</v>
      </c>
      <c r="D148">
        <v>64</v>
      </c>
      <c r="E148">
        <v>50</v>
      </c>
      <c r="G148" s="1">
        <v>12.832000000000001</v>
      </c>
      <c r="H148" s="1">
        <v>11.874000000000001</v>
      </c>
      <c r="I148" s="1">
        <f t="shared" si="10"/>
        <v>3.2692668329177055</v>
      </c>
      <c r="J148" s="1">
        <f t="shared" si="10"/>
        <v>3.5330328448711468</v>
      </c>
    </row>
    <row r="149" spans="1:10" x14ac:dyDescent="0.2">
      <c r="C149">
        <v>2560</v>
      </c>
      <c r="D149">
        <v>128</v>
      </c>
      <c r="E149">
        <v>50</v>
      </c>
      <c r="G149" s="1">
        <v>12.907</v>
      </c>
      <c r="H149" s="1">
        <v>12.445</v>
      </c>
      <c r="I149" s="1">
        <f t="shared" si="10"/>
        <v>6.500539552180987</v>
      </c>
      <c r="J149" s="1">
        <f t="shared" si="10"/>
        <v>6.7418613097629567</v>
      </c>
    </row>
    <row r="153" spans="1:10" x14ac:dyDescent="0.2">
      <c r="A153" t="s">
        <v>43</v>
      </c>
      <c r="C153" t="s">
        <v>37</v>
      </c>
      <c r="D153" t="s">
        <v>2</v>
      </c>
      <c r="E153" t="s">
        <v>38</v>
      </c>
      <c r="G153" t="s">
        <v>44</v>
      </c>
      <c r="H153" t="s">
        <v>45</v>
      </c>
      <c r="I153" t="s">
        <v>41</v>
      </c>
      <c r="J153" t="s">
        <v>42</v>
      </c>
    </row>
    <row r="154" spans="1:10" x14ac:dyDescent="0.2">
      <c r="C154">
        <v>512</v>
      </c>
      <c r="D154">
        <v>16</v>
      </c>
      <c r="E154">
        <v>25</v>
      </c>
      <c r="G154" s="1">
        <v>1.2330000000000001</v>
      </c>
      <c r="H154" s="1">
        <v>1.3169999999999999</v>
      </c>
      <c r="I154" s="1">
        <f t="shared" ref="I154:J169" si="11">(8*$E154*$D154*$C154*$C154)/(G154/1000)/10^12</f>
        <v>0.68034128142741268</v>
      </c>
      <c r="J154" s="1">
        <f t="shared" si="11"/>
        <v>0.63694821564160975</v>
      </c>
    </row>
    <row r="155" spans="1:10" x14ac:dyDescent="0.2">
      <c r="C155">
        <v>512</v>
      </c>
      <c r="D155">
        <v>32</v>
      </c>
      <c r="E155">
        <v>25</v>
      </c>
      <c r="G155" s="1">
        <v>2.306</v>
      </c>
      <c r="H155" s="1">
        <v>5.452</v>
      </c>
      <c r="I155" s="1">
        <f t="shared" si="11"/>
        <v>0.72754622723330442</v>
      </c>
      <c r="J155" s="1">
        <f t="shared" si="11"/>
        <v>0.3077258987527513</v>
      </c>
    </row>
    <row r="156" spans="1:10" x14ac:dyDescent="0.2">
      <c r="C156">
        <v>512</v>
      </c>
      <c r="D156">
        <v>64</v>
      </c>
      <c r="E156">
        <v>25</v>
      </c>
      <c r="G156" s="1">
        <v>1.9570000000000001</v>
      </c>
      <c r="H156" s="1">
        <v>2.056</v>
      </c>
      <c r="I156" s="1">
        <f t="shared" si="11"/>
        <v>1.7145851814001023</v>
      </c>
      <c r="J156" s="1">
        <f t="shared" si="11"/>
        <v>1.6320249027237355</v>
      </c>
    </row>
    <row r="157" spans="1:10" x14ac:dyDescent="0.2">
      <c r="C157">
        <v>512</v>
      </c>
      <c r="D157">
        <v>128</v>
      </c>
      <c r="E157">
        <v>25</v>
      </c>
      <c r="G157" s="1">
        <v>2.1659999999999999</v>
      </c>
      <c r="H157" s="1">
        <v>2.3250000000000002</v>
      </c>
      <c r="I157" s="1">
        <f t="shared" si="11"/>
        <v>3.0982855032317635</v>
      </c>
      <c r="J157" s="1">
        <f t="shared" si="11"/>
        <v>2.8864027526881717</v>
      </c>
    </row>
    <row r="158" spans="1:10" x14ac:dyDescent="0.2">
      <c r="C158">
        <v>1024</v>
      </c>
      <c r="D158">
        <v>16</v>
      </c>
      <c r="E158">
        <v>25</v>
      </c>
      <c r="G158" s="1">
        <v>3.3040000000000003</v>
      </c>
      <c r="H158" s="1">
        <v>2.3479999999999999</v>
      </c>
      <c r="I158" s="1">
        <f t="shared" si="11"/>
        <v>1.015569975786925</v>
      </c>
      <c r="J158" s="1">
        <f t="shared" si="11"/>
        <v>1.4290643952299831</v>
      </c>
    </row>
    <row r="159" spans="1:10" x14ac:dyDescent="0.2">
      <c r="C159">
        <v>1024</v>
      </c>
      <c r="D159">
        <v>32</v>
      </c>
      <c r="E159">
        <v>25</v>
      </c>
      <c r="G159" s="1">
        <v>3.7229999999999999</v>
      </c>
      <c r="H159" s="1">
        <v>10.161</v>
      </c>
      <c r="I159" s="1">
        <f t="shared" si="11"/>
        <v>1.802548052645716</v>
      </c>
      <c r="J159" s="1">
        <f t="shared" si="11"/>
        <v>0.66045530951677989</v>
      </c>
    </row>
    <row r="160" spans="1:10" x14ac:dyDescent="0.2">
      <c r="C160">
        <v>1024</v>
      </c>
      <c r="D160">
        <v>64</v>
      </c>
      <c r="E160">
        <v>25</v>
      </c>
      <c r="G160" s="1">
        <v>4.0739999999999998</v>
      </c>
      <c r="H160" s="1">
        <v>3.19</v>
      </c>
      <c r="I160" s="1">
        <f t="shared" si="11"/>
        <v>3.2944950417280316</v>
      </c>
      <c r="J160" s="1">
        <f t="shared" si="11"/>
        <v>4.207452288401254</v>
      </c>
    </row>
    <row r="161" spans="3:10" x14ac:dyDescent="0.2">
      <c r="C161">
        <v>1024</v>
      </c>
      <c r="D161">
        <v>128</v>
      </c>
      <c r="E161">
        <v>25</v>
      </c>
      <c r="G161" s="1">
        <v>5.19</v>
      </c>
      <c r="H161" s="1">
        <v>4.5709999999999997</v>
      </c>
      <c r="I161" s="1">
        <f t="shared" si="11"/>
        <v>5.1721667822736022</v>
      </c>
      <c r="J161" s="1">
        <f t="shared" si="11"/>
        <v>5.8725761540144399</v>
      </c>
    </row>
    <row r="162" spans="3:10" x14ac:dyDescent="0.2">
      <c r="C162">
        <v>2048</v>
      </c>
      <c r="D162">
        <v>16</v>
      </c>
      <c r="E162">
        <v>25</v>
      </c>
      <c r="G162" s="1">
        <v>16.859000000000002</v>
      </c>
      <c r="H162" s="1">
        <v>9.5839999999999996</v>
      </c>
      <c r="I162" s="1">
        <f t="shared" si="11"/>
        <v>0.79611915297467217</v>
      </c>
      <c r="J162" s="1">
        <f t="shared" si="11"/>
        <v>1.4004353923205344</v>
      </c>
    </row>
    <row r="163" spans="3:10" x14ac:dyDescent="0.2">
      <c r="C163">
        <v>2048</v>
      </c>
      <c r="D163">
        <v>32</v>
      </c>
      <c r="E163">
        <v>25</v>
      </c>
      <c r="G163" s="1">
        <v>7.6440000000000001</v>
      </c>
      <c r="H163" s="1">
        <v>19.539000000000001</v>
      </c>
      <c r="I163" s="1">
        <f t="shared" si="11"/>
        <v>3.5117144950287806</v>
      </c>
      <c r="J163" s="1">
        <f t="shared" si="11"/>
        <v>1.3738443932647524</v>
      </c>
    </row>
    <row r="164" spans="3:10" x14ac:dyDescent="0.2">
      <c r="C164">
        <v>2048</v>
      </c>
      <c r="D164">
        <v>64</v>
      </c>
      <c r="E164">
        <v>25</v>
      </c>
      <c r="G164" s="1">
        <v>10.647</v>
      </c>
      <c r="H164" s="1">
        <v>20.196000000000002</v>
      </c>
      <c r="I164" s="1">
        <f t="shared" si="11"/>
        <v>5.0424618390156857</v>
      </c>
      <c r="J164" s="1">
        <f t="shared" si="11"/>
        <v>2.6583031887502471</v>
      </c>
    </row>
    <row r="165" spans="3:10" x14ac:dyDescent="0.2">
      <c r="C165">
        <v>2048</v>
      </c>
      <c r="D165">
        <v>128</v>
      </c>
      <c r="E165">
        <v>25</v>
      </c>
      <c r="G165" s="1">
        <v>15.345000000000001</v>
      </c>
      <c r="H165" s="1">
        <v>12.9</v>
      </c>
      <c r="I165" s="1">
        <f t="shared" si="11"/>
        <v>6.9973400065167803</v>
      </c>
      <c r="J165" s="1">
        <f t="shared" si="11"/>
        <v>8.3235800310077526</v>
      </c>
    </row>
    <row r="166" spans="3:10" x14ac:dyDescent="0.2">
      <c r="C166">
        <v>4096</v>
      </c>
      <c r="D166">
        <v>16</v>
      </c>
      <c r="E166">
        <v>25</v>
      </c>
      <c r="G166" s="1">
        <v>65.385999999999996</v>
      </c>
      <c r="H166" s="1">
        <v>49.853999999999999</v>
      </c>
      <c r="I166" s="1">
        <f t="shared" si="11"/>
        <v>0.82107930137950025</v>
      </c>
      <c r="J166" s="1">
        <f t="shared" si="11"/>
        <v>1.076886332089702</v>
      </c>
    </row>
    <row r="167" spans="3:10" x14ac:dyDescent="0.2">
      <c r="C167">
        <v>4096</v>
      </c>
      <c r="D167">
        <v>32</v>
      </c>
      <c r="E167">
        <v>25</v>
      </c>
      <c r="G167" s="1">
        <v>21.657</v>
      </c>
      <c r="H167" s="1">
        <v>45.640999999999998</v>
      </c>
      <c r="I167" s="1">
        <f t="shared" si="11"/>
        <v>4.957943500946576</v>
      </c>
      <c r="J167" s="1">
        <f t="shared" si="11"/>
        <v>2.3525817225740013</v>
      </c>
    </row>
    <row r="168" spans="3:10" x14ac:dyDescent="0.2">
      <c r="C168">
        <v>4096</v>
      </c>
      <c r="D168">
        <v>64</v>
      </c>
      <c r="E168">
        <v>25</v>
      </c>
      <c r="G168" s="1">
        <v>41.26</v>
      </c>
      <c r="H168" s="1">
        <v>51.24</v>
      </c>
      <c r="I168" s="1">
        <f t="shared" si="11"/>
        <v>5.2047592050412019</v>
      </c>
      <c r="J168" s="1">
        <f t="shared" si="11"/>
        <v>4.1910297580015614</v>
      </c>
    </row>
    <row r="169" spans="3:10" x14ac:dyDescent="0.2">
      <c r="C169">
        <v>4096</v>
      </c>
      <c r="D169">
        <v>128</v>
      </c>
      <c r="E169">
        <v>25</v>
      </c>
      <c r="G169" s="1">
        <v>49.694000000000003</v>
      </c>
      <c r="H169" s="1">
        <v>71.224000000000004</v>
      </c>
      <c r="I169" s="1">
        <f t="shared" si="11"/>
        <v>8.6428287036664386</v>
      </c>
      <c r="J169" s="1">
        <f t="shared" si="11"/>
        <v>6.030224778164663</v>
      </c>
    </row>
    <row r="172" spans="3:10" x14ac:dyDescent="0.2">
      <c r="G172" s="1"/>
      <c r="H172" s="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s="6" t="s">
        <v>46</v>
      </c>
      <c r="B1" s="7" t="s">
        <v>59</v>
      </c>
    </row>
    <row r="2" spans="1:2" x14ac:dyDescent="0.2">
      <c r="A2" s="6" t="s">
        <v>47</v>
      </c>
      <c r="B2" s="8" t="s">
        <v>60</v>
      </c>
    </row>
    <row r="3" spans="1:2" x14ac:dyDescent="0.2">
      <c r="A3" s="6" t="s">
        <v>48</v>
      </c>
      <c r="B3" s="8" t="s">
        <v>49</v>
      </c>
    </row>
    <row r="4" spans="1:2" x14ac:dyDescent="0.2">
      <c r="A4" s="6" t="s">
        <v>50</v>
      </c>
      <c r="B4" s="8" t="s">
        <v>63</v>
      </c>
    </row>
    <row r="5" spans="1:2" x14ac:dyDescent="0.2">
      <c r="A5" s="6" t="s">
        <v>51</v>
      </c>
      <c r="B5" s="9" t="s">
        <v>62</v>
      </c>
    </row>
    <row r="6" spans="1:2" x14ac:dyDescent="0.2">
      <c r="A6" s="6" t="s">
        <v>52</v>
      </c>
      <c r="B6" s="8"/>
    </row>
    <row r="7" spans="1:2" x14ac:dyDescent="0.2">
      <c r="A7" s="6" t="s">
        <v>53</v>
      </c>
      <c r="B7" s="10">
        <v>375.51</v>
      </c>
    </row>
    <row r="8" spans="1:2" x14ac:dyDescent="0.2">
      <c r="A8" s="6" t="s">
        <v>54</v>
      </c>
      <c r="B8" s="8" t="s">
        <v>61</v>
      </c>
    </row>
    <row r="9" spans="1:2" x14ac:dyDescent="0.2">
      <c r="A9" s="6" t="s">
        <v>55</v>
      </c>
      <c r="B9">
        <v>3502</v>
      </c>
    </row>
    <row r="10" spans="1:2" x14ac:dyDescent="0.2">
      <c r="A10" s="6" t="s">
        <v>56</v>
      </c>
    </row>
    <row r="11" spans="1:2" x14ac:dyDescent="0.2">
      <c r="A11" s="6" t="s">
        <v>57</v>
      </c>
    </row>
    <row r="12" spans="1:2" x14ac:dyDescent="0.2">
      <c r="A12" s="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2017-05-29T05:02:30Z</dcterms:created>
  <dcterms:modified xsi:type="dcterms:W3CDTF">2017-05-31T21:28:02Z</dcterms:modified>
</cp:coreProperties>
</file>