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 tabRatio="500"/>
  </bookViews>
  <sheets>
    <sheet name="Results - FP32" sheetId="3" r:id="rId1"/>
    <sheet name="Spec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322" i="3" l="1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V253" i="3"/>
  <c r="U253" i="3"/>
  <c r="T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R235" i="3"/>
  <c r="S235" i="3"/>
  <c r="W235" i="3"/>
  <c r="V235" i="3"/>
  <c r="U235" i="3"/>
  <c r="T235" i="3"/>
  <c r="R234" i="3"/>
  <c r="S234" i="3"/>
  <c r="W234" i="3"/>
  <c r="V234" i="3"/>
  <c r="U234" i="3"/>
  <c r="T234" i="3"/>
  <c r="R233" i="3"/>
  <c r="S233" i="3"/>
  <c r="W233" i="3"/>
  <c r="V233" i="3"/>
  <c r="U233" i="3"/>
  <c r="T233" i="3"/>
  <c r="R232" i="3"/>
  <c r="S232" i="3"/>
  <c r="W232" i="3"/>
  <c r="V232" i="3"/>
  <c r="U232" i="3"/>
  <c r="T232" i="3"/>
  <c r="R231" i="3"/>
  <c r="S231" i="3"/>
  <c r="W231" i="3"/>
  <c r="V231" i="3"/>
  <c r="U231" i="3"/>
  <c r="T231" i="3"/>
  <c r="R230" i="3"/>
  <c r="S230" i="3"/>
  <c r="W230" i="3"/>
  <c r="V230" i="3"/>
  <c r="U230" i="3"/>
  <c r="T230" i="3"/>
  <c r="R229" i="3"/>
  <c r="S229" i="3"/>
  <c r="W229" i="3"/>
  <c r="U229" i="3"/>
  <c r="T229" i="3"/>
  <c r="R228" i="3"/>
  <c r="S228" i="3"/>
  <c r="W228" i="3"/>
  <c r="V228" i="3"/>
  <c r="U228" i="3"/>
  <c r="T228" i="3"/>
  <c r="R227" i="3"/>
  <c r="S227" i="3"/>
  <c r="W227" i="3"/>
  <c r="V227" i="3"/>
  <c r="U227" i="3"/>
  <c r="T227" i="3"/>
  <c r="R226" i="3"/>
  <c r="S226" i="3"/>
  <c r="W226" i="3"/>
  <c r="V226" i="3"/>
  <c r="U226" i="3"/>
  <c r="T226" i="3"/>
  <c r="R225" i="3"/>
  <c r="S225" i="3"/>
  <c r="W225" i="3"/>
  <c r="V225" i="3"/>
  <c r="U225" i="3"/>
  <c r="T225" i="3"/>
  <c r="R224" i="3"/>
  <c r="S224" i="3"/>
  <c r="W224" i="3"/>
  <c r="V224" i="3"/>
  <c r="U224" i="3"/>
  <c r="T224" i="3"/>
  <c r="R223" i="3"/>
  <c r="S223" i="3"/>
  <c r="W223" i="3"/>
  <c r="V223" i="3"/>
  <c r="U223" i="3"/>
  <c r="T223" i="3"/>
  <c r="R222" i="3"/>
  <c r="S222" i="3"/>
  <c r="W222" i="3"/>
  <c r="V222" i="3"/>
  <c r="U222" i="3"/>
  <c r="T222" i="3"/>
  <c r="R221" i="3"/>
  <c r="S221" i="3"/>
  <c r="W221" i="3"/>
  <c r="V221" i="3"/>
  <c r="U221" i="3"/>
  <c r="T221" i="3"/>
  <c r="R220" i="3"/>
  <c r="S220" i="3"/>
  <c r="W220" i="3"/>
  <c r="V220" i="3"/>
  <c r="U220" i="3"/>
  <c r="T220" i="3"/>
  <c r="R219" i="3"/>
  <c r="S219" i="3"/>
  <c r="W219" i="3"/>
  <c r="V219" i="3"/>
  <c r="U219" i="3"/>
  <c r="T219" i="3"/>
  <c r="R218" i="3"/>
  <c r="S218" i="3"/>
  <c r="W218" i="3"/>
  <c r="V218" i="3"/>
  <c r="U218" i="3"/>
  <c r="T218" i="3"/>
  <c r="R217" i="3"/>
  <c r="S217" i="3"/>
  <c r="W217" i="3"/>
  <c r="V217" i="3"/>
  <c r="U217" i="3"/>
  <c r="T217" i="3"/>
  <c r="R216" i="3"/>
  <c r="S216" i="3"/>
  <c r="W216" i="3"/>
  <c r="V216" i="3"/>
  <c r="U216" i="3"/>
  <c r="T216" i="3"/>
  <c r="R215" i="3"/>
  <c r="S215" i="3"/>
  <c r="W215" i="3"/>
  <c r="V215" i="3"/>
  <c r="U215" i="3"/>
  <c r="T215" i="3"/>
  <c r="R214" i="3"/>
  <c r="S214" i="3"/>
  <c r="W214" i="3"/>
  <c r="V214" i="3"/>
  <c r="U214" i="3"/>
  <c r="T214" i="3"/>
  <c r="R213" i="3"/>
  <c r="S213" i="3"/>
  <c r="W213" i="3"/>
  <c r="V213" i="3"/>
  <c r="U213" i="3"/>
  <c r="T213" i="3"/>
  <c r="R212" i="3"/>
  <c r="S212" i="3"/>
  <c r="W212" i="3"/>
  <c r="V212" i="3"/>
  <c r="U212" i="3"/>
  <c r="T212" i="3"/>
  <c r="R211" i="3"/>
  <c r="S211" i="3"/>
  <c r="W211" i="3"/>
  <c r="V211" i="3"/>
  <c r="U211" i="3"/>
  <c r="T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S210" i="3"/>
  <c r="W210" i="3"/>
  <c r="V210" i="3"/>
  <c r="U210" i="3"/>
  <c r="T210" i="3"/>
  <c r="R209" i="3"/>
  <c r="S209" i="3"/>
  <c r="W209" i="3"/>
  <c r="V209" i="3"/>
  <c r="U209" i="3"/>
  <c r="T209" i="3"/>
  <c r="R208" i="3"/>
  <c r="S208" i="3"/>
  <c r="W208" i="3"/>
  <c r="V208" i="3"/>
  <c r="U208" i="3"/>
  <c r="T208" i="3"/>
  <c r="R207" i="3"/>
  <c r="S207" i="3"/>
  <c r="W207" i="3"/>
  <c r="V207" i="3"/>
  <c r="U207" i="3"/>
  <c r="T207" i="3"/>
  <c r="R206" i="3"/>
  <c r="S206" i="3"/>
  <c r="W206" i="3"/>
  <c r="V206" i="3"/>
  <c r="U206" i="3"/>
  <c r="T206" i="3"/>
  <c r="R205" i="3"/>
  <c r="S205" i="3"/>
  <c r="W205" i="3"/>
  <c r="V205" i="3"/>
  <c r="U205" i="3"/>
  <c r="T205" i="3"/>
  <c r="R204" i="3"/>
  <c r="S204" i="3"/>
  <c r="W204" i="3"/>
  <c r="U204" i="3"/>
  <c r="T204" i="3"/>
  <c r="R203" i="3"/>
  <c r="S203" i="3"/>
  <c r="W203" i="3"/>
  <c r="V203" i="3"/>
  <c r="U203" i="3"/>
  <c r="T203" i="3"/>
  <c r="R202" i="3"/>
  <c r="S202" i="3"/>
  <c r="W202" i="3"/>
  <c r="V202" i="3"/>
  <c r="U202" i="3"/>
  <c r="T202" i="3"/>
  <c r="R201" i="3"/>
  <c r="C201" i="3"/>
  <c r="S201" i="3"/>
  <c r="W201" i="3"/>
  <c r="V201" i="3"/>
  <c r="U201" i="3"/>
  <c r="T201" i="3"/>
  <c r="R200" i="3"/>
  <c r="C200" i="3"/>
  <c r="S200" i="3"/>
  <c r="W200" i="3"/>
  <c r="V200" i="3"/>
  <c r="U200" i="3"/>
  <c r="T200" i="3"/>
  <c r="R199" i="3"/>
  <c r="S199" i="3"/>
  <c r="W199" i="3"/>
  <c r="V199" i="3"/>
  <c r="U199" i="3"/>
  <c r="T199" i="3"/>
  <c r="R198" i="3"/>
  <c r="S198" i="3"/>
  <c r="W198" i="3"/>
  <c r="U198" i="3"/>
  <c r="T198" i="3"/>
  <c r="R197" i="3"/>
  <c r="S197" i="3"/>
  <c r="W197" i="3"/>
  <c r="V197" i="3"/>
  <c r="U197" i="3"/>
  <c r="T197" i="3"/>
  <c r="R196" i="3"/>
  <c r="S196" i="3"/>
  <c r="W196" i="3"/>
  <c r="V196" i="3"/>
  <c r="U196" i="3"/>
  <c r="T196" i="3"/>
  <c r="R195" i="3"/>
  <c r="C195" i="3"/>
  <c r="S195" i="3"/>
  <c r="W195" i="3"/>
  <c r="V195" i="3"/>
  <c r="U195" i="3"/>
  <c r="T195" i="3"/>
  <c r="R194" i="3"/>
  <c r="C194" i="3"/>
  <c r="S194" i="3"/>
  <c r="W194" i="3"/>
  <c r="V194" i="3"/>
  <c r="U194" i="3"/>
  <c r="T194" i="3"/>
  <c r="R193" i="3"/>
  <c r="S193" i="3"/>
  <c r="W193" i="3"/>
  <c r="V193" i="3"/>
  <c r="U193" i="3"/>
  <c r="T193" i="3"/>
  <c r="R192" i="3"/>
  <c r="S192" i="3"/>
  <c r="W192" i="3"/>
  <c r="U192" i="3"/>
  <c r="T192" i="3"/>
  <c r="R191" i="3"/>
  <c r="S191" i="3"/>
  <c r="W191" i="3"/>
  <c r="V191" i="3"/>
  <c r="U191" i="3"/>
  <c r="T191" i="3"/>
  <c r="R190" i="3"/>
  <c r="S190" i="3"/>
  <c r="W190" i="3"/>
  <c r="V190" i="3"/>
  <c r="U190" i="3"/>
  <c r="T190" i="3"/>
  <c r="R189" i="3"/>
  <c r="S189" i="3"/>
  <c r="W189" i="3"/>
  <c r="V189" i="3"/>
  <c r="U189" i="3"/>
  <c r="T189" i="3"/>
  <c r="R188" i="3"/>
  <c r="S188" i="3"/>
  <c r="W188" i="3"/>
  <c r="V188" i="3"/>
  <c r="U188" i="3"/>
  <c r="T188" i="3"/>
  <c r="R187" i="3"/>
  <c r="S187" i="3"/>
  <c r="W187" i="3"/>
  <c r="U187" i="3"/>
  <c r="T187" i="3"/>
  <c r="R186" i="3"/>
  <c r="S186" i="3"/>
  <c r="W186" i="3"/>
  <c r="V186" i="3"/>
  <c r="U186" i="3"/>
  <c r="T186" i="3"/>
  <c r="R185" i="3"/>
  <c r="S185" i="3"/>
  <c r="W185" i="3"/>
  <c r="V185" i="3"/>
  <c r="U185" i="3"/>
  <c r="T185" i="3"/>
  <c r="R184" i="3"/>
  <c r="S184" i="3"/>
  <c r="W184" i="3"/>
  <c r="V184" i="3"/>
  <c r="U184" i="3"/>
  <c r="T184" i="3"/>
  <c r="R183" i="3"/>
  <c r="S183" i="3"/>
  <c r="W183" i="3"/>
  <c r="U183" i="3"/>
  <c r="T183" i="3"/>
  <c r="R182" i="3"/>
  <c r="S182" i="3"/>
  <c r="W182" i="3"/>
  <c r="V182" i="3"/>
  <c r="U182" i="3"/>
  <c r="T182" i="3"/>
  <c r="R181" i="3"/>
  <c r="S181" i="3"/>
  <c r="W181" i="3"/>
  <c r="V181" i="3"/>
  <c r="U181" i="3"/>
  <c r="T181" i="3"/>
  <c r="R180" i="3"/>
  <c r="S180" i="3"/>
  <c r="W180" i="3"/>
  <c r="V180" i="3"/>
  <c r="U180" i="3"/>
  <c r="T180" i="3"/>
  <c r="R179" i="3"/>
  <c r="S179" i="3"/>
  <c r="W179" i="3"/>
  <c r="V179" i="3"/>
  <c r="U179" i="3"/>
  <c r="T179" i="3"/>
  <c r="R178" i="3"/>
  <c r="S178" i="3"/>
  <c r="W178" i="3"/>
  <c r="U178" i="3"/>
  <c r="T178" i="3"/>
  <c r="R177" i="3"/>
  <c r="S177" i="3"/>
  <c r="W177" i="3"/>
  <c r="U177" i="3"/>
  <c r="T177" i="3"/>
  <c r="R176" i="3"/>
  <c r="S176" i="3"/>
  <c r="W176" i="3"/>
  <c r="U176" i="3"/>
  <c r="T176" i="3"/>
  <c r="R175" i="3"/>
  <c r="S175" i="3"/>
  <c r="W175" i="3"/>
  <c r="U175" i="3"/>
  <c r="T175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<sst xmlns="http://schemas.openxmlformats.org/spreadsheetml/2006/main" count="500" uniqueCount="70">
  <si>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</si>
  <si>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</si>
  <si>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</si>
  <si>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</si>
  <si>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</si>
  <si>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</si>
  <si>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</si>
  <si>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</si>
  <si>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</si>
  <si>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</si>
  <si>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</si>
  <si>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</si>
  <si>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</si>
  <si>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</si>
  <si>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</si>
  <si>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</si>
  <si>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</si>
  <si>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</si>
  <si>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</si>
  <si>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</si>
  <si>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</si>
  <si>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</si>
  <si>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</si>
  <si>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</si>
  <si>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</si>
  <si>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</si>
  <si>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</si>
  <si>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</si>
  <si>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</si>
  <si>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</si>
  <si>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</si>
  <si>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</si>
  <si>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</si>
  <si>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</si>
  <si>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</si>
  <si>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</si>
  <si>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</si>
  <si>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</si>
  <si>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</si>
  <si>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</si>
  <si>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</si>
  <si>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</si>
  <si>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</si>
  <si>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</si>
  <si>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</si>
  <si>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Intel(R) Xeon(R) CPU E5-2698 v4@2.20GHz 3.6GHz Turbo (Broadwell) HT On</t>
  </si>
  <si>
    <t>GPU Model</t>
  </si>
  <si>
    <t>Linux Kernel Version</t>
  </si>
  <si>
    <t>3.13.0-57-generic</t>
  </si>
  <si>
    <t>CUDA Version</t>
  </si>
  <si>
    <t>8.0.61</t>
  </si>
  <si>
    <t>Cudnn Version</t>
  </si>
  <si>
    <t>6.0.20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</si>
  <si>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</si>
  <si>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</si>
  <si>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</si>
  <si>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</si>
  <si>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</si>
  <si>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</si>
  <si>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</si>
  <si>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</si>
  <si>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NVIDIA GTX 1080 Ti</t>
  </si>
  <si>
    <t>IMPLICIT_GEMM</t>
  </si>
  <si>
    <t>WINOGRAD_NONFUSED</t>
  </si>
  <si>
    <t>Precision</t>
  </si>
  <si>
    <t>Float</t>
  </si>
  <si>
    <t>Recurrent Layers - GRU</t>
  </si>
  <si>
    <t>Hidden units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</si>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</sst>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8" sqref="A8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6" t="s">
        <v>64</v>
      </c>
      <c r="B1" s="6" t="s">
        <v>65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4.8000000000000001E-2</v>
      </c>
      <c r="J4" s="1">
        <f t="shared" ref="J4:J46" si="0">(2*C4*D4*E4)/(I4/1000)/10^12</f>
        <v>2.0650666666666666</v>
      </c>
      <c r="K4" s="1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0.17699999999999999</v>
      </c>
      <c r="J5" s="1">
        <f t="shared" si="0"/>
        <v>1.1200361581920903</v>
      </c>
      <c r="K5" s="1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9.1999999999999998E-2</v>
      </c>
      <c r="J6" s="1">
        <f t="shared" si="0"/>
        <v>4.309704347826087</v>
      </c>
      <c r="K6" s="1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</v>
      </c>
      <c r="J7" s="1">
        <f t="shared" si="0"/>
        <v>7.929856</v>
      </c>
      <c r="K7" s="1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4.1360000000000001</v>
      </c>
      <c r="J8" s="1">
        <f t="shared" si="0"/>
        <v>10.485106382978723</v>
      </c>
      <c r="K8" s="1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9.2999999999999999E-2</v>
      </c>
      <c r="J9" s="1">
        <f t="shared" si="0"/>
        <v>1.4432013763440861</v>
      </c>
      <c r="K9" s="1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0.20100000000000001</v>
      </c>
      <c r="J10" s="1">
        <f t="shared" si="0"/>
        <v>1.3354997810945273</v>
      </c>
      <c r="K10" s="1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0.17400000000000002</v>
      </c>
      <c r="J11" s="1">
        <f t="shared" si="0"/>
        <v>3.0854650114942523</v>
      </c>
      <c r="K11" s="1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0.14799999999999999</v>
      </c>
      <c r="J12" s="1">
        <f t="shared" si="0"/>
        <v>7.2550123243243245</v>
      </c>
      <c r="K12" s="1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5.226</v>
      </c>
      <c r="J13" s="1">
        <f t="shared" si="0"/>
        <v>11.236176042862612</v>
      </c>
      <c r="K13" s="1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0.161</v>
      </c>
      <c r="J14" s="1">
        <f t="shared" si="0"/>
        <v>1.3025788819875777</v>
      </c>
      <c r="K14" s="1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0.25900000000000001</v>
      </c>
      <c r="J15" s="1">
        <f t="shared" si="0"/>
        <v>1.6194223938223937</v>
      </c>
      <c r="K15" s="1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0.27600000000000002</v>
      </c>
      <c r="J16" s="1">
        <f t="shared" si="0"/>
        <v>3.0393507246376807</v>
      </c>
      <c r="K16" s="1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0.28600000000000003</v>
      </c>
      <c r="J17" s="1">
        <f t="shared" si="0"/>
        <v>5.8661594405594402</v>
      </c>
      <c r="K17" s="1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8.4860000000000007</v>
      </c>
      <c r="J18" s="1">
        <f t="shared" si="0"/>
        <v>10.81197266085317</v>
      </c>
      <c r="K18" s="1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0.495</v>
      </c>
      <c r="J19" s="1">
        <f t="shared" si="0"/>
        <v>1.084587701010101</v>
      </c>
      <c r="K19" s="1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0.47800000000000004</v>
      </c>
      <c r="J20" s="1">
        <f t="shared" si="0"/>
        <v>2.2463218075313809</v>
      </c>
      <c r="K20" s="1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0.495</v>
      </c>
      <c r="J21" s="1">
        <f t="shared" si="0"/>
        <v>4.3383508040404042</v>
      </c>
      <c r="K21" s="1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0.623</v>
      </c>
      <c r="J22" s="1">
        <f t="shared" si="0"/>
        <v>6.8940085008025687</v>
      </c>
      <c r="K22" s="1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21.981000000000002</v>
      </c>
      <c r="J23" s="1">
        <f t="shared" si="0"/>
        <v>10.68563868795778</v>
      </c>
      <c r="K23" s="1"/>
      <c r="L23" s="1"/>
    </row>
    <row r="24" spans="3:12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9.4E-2</v>
      </c>
      <c r="J24" s="1">
        <f t="shared" si="0"/>
        <v>1.0545021276595745</v>
      </c>
      <c r="K24" s="1"/>
      <c r="L24" s="1"/>
    </row>
    <row r="25" spans="3:12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0.14400000000000002</v>
      </c>
      <c r="J25" s="1">
        <f t="shared" si="0"/>
        <v>1.376711111111111</v>
      </c>
      <c r="K25" s="1"/>
      <c r="L25" s="1"/>
    </row>
    <row r="26" spans="3:12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0.19500000000000001</v>
      </c>
      <c r="J26" s="1">
        <f t="shared" si="0"/>
        <v>2.0332964102564106</v>
      </c>
      <c r="K26" s="1"/>
      <c r="L26" s="1"/>
    </row>
    <row r="27" spans="3:12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0.215</v>
      </c>
      <c r="J27" s="1">
        <f t="shared" si="0"/>
        <v>3.6883051162790697</v>
      </c>
      <c r="K27" s="1"/>
      <c r="L27" s="1"/>
    </row>
    <row r="28" spans="3:12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4.4800000000000004</v>
      </c>
      <c r="J28" s="1">
        <f t="shared" si="0"/>
        <v>9.6799999999999979</v>
      </c>
      <c r="K28" s="1"/>
      <c r="L28" s="1"/>
    </row>
    <row r="29" spans="3:12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0.11</v>
      </c>
      <c r="J29" s="1">
        <f t="shared" si="0"/>
        <v>1.2201611636363636</v>
      </c>
      <c r="K29" s="1"/>
      <c r="L29" s="1"/>
    </row>
    <row r="30" spans="3:12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0.20600000000000002</v>
      </c>
      <c r="J30" s="1">
        <f t="shared" si="0"/>
        <v>1.3030847378640777</v>
      </c>
      <c r="K30" s="1"/>
      <c r="L30" s="1"/>
    </row>
    <row r="31" spans="3:12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0.245</v>
      </c>
      <c r="J31" s="1">
        <f t="shared" si="0"/>
        <v>2.1913098448979591</v>
      </c>
      <c r="K31" s="1"/>
      <c r="L31" s="1"/>
    </row>
    <row r="32" spans="3:12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0.19800000000000001</v>
      </c>
      <c r="J32" s="1">
        <f t="shared" si="0"/>
        <v>5.4229385050505048</v>
      </c>
      <c r="K32" s="1"/>
      <c r="L32" s="1"/>
    </row>
    <row r="33" spans="3:12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5.5410000000000004</v>
      </c>
      <c r="J33" s="1">
        <f t="shared" si="0"/>
        <v>10.597411297599709</v>
      </c>
      <c r="K33" s="1"/>
      <c r="L33" s="1"/>
    </row>
    <row r="34" spans="3:12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0.17899999999999999</v>
      </c>
      <c r="J34" s="1">
        <f t="shared" si="0"/>
        <v>1.1715932960893856</v>
      </c>
      <c r="K34" s="1"/>
      <c r="L34" s="1"/>
    </row>
    <row r="35" spans="3:12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0.3</v>
      </c>
      <c r="J35" s="1">
        <f t="shared" si="0"/>
        <v>1.3981013333333334</v>
      </c>
      <c r="K35" s="1"/>
      <c r="L35" s="1"/>
    </row>
    <row r="36" spans="3:12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0.28600000000000003</v>
      </c>
      <c r="J36" s="1">
        <f t="shared" si="0"/>
        <v>2.9330797202797201</v>
      </c>
      <c r="K36" s="1"/>
      <c r="L36" s="1"/>
    </row>
    <row r="37" spans="3:12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0.501</v>
      </c>
      <c r="J37" s="1">
        <f t="shared" si="0"/>
        <v>3.3487457085828338</v>
      </c>
      <c r="K37" s="1"/>
      <c r="L37" s="1"/>
    </row>
    <row r="38" spans="3:12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11.341000000000001</v>
      </c>
      <c r="J38" s="1">
        <f t="shared" si="0"/>
        <v>8.090150780354465</v>
      </c>
      <c r="K38" s="1"/>
      <c r="L38" s="1"/>
    </row>
    <row r="39" spans="3:12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0.41000000000000003</v>
      </c>
      <c r="J39" s="1">
        <f t="shared" si="0"/>
        <v>1.3094412487804876</v>
      </c>
      <c r="K39" s="1"/>
      <c r="L39" s="1"/>
    </row>
    <row r="40" spans="3:12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0.45700000000000002</v>
      </c>
      <c r="J40" s="1">
        <f t="shared" si="0"/>
        <v>2.3495444726477026</v>
      </c>
      <c r="K40" s="1"/>
      <c r="L40" s="1"/>
    </row>
    <row r="41" spans="3:12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0.44700000000000001</v>
      </c>
      <c r="J41" s="1">
        <f t="shared" si="0"/>
        <v>4.8042139776286348</v>
      </c>
      <c r="K41" s="1"/>
      <c r="L41" s="1"/>
    </row>
    <row r="42" spans="3:12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0.69200000000000006</v>
      </c>
      <c r="J42" s="1">
        <f t="shared" si="0"/>
        <v>6.2066001387283229</v>
      </c>
      <c r="K42" s="1"/>
      <c r="L42" s="1"/>
    </row>
    <row r="43" spans="3:12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36.186</v>
      </c>
      <c r="J43" s="1">
        <f t="shared" si="0"/>
        <v>6.4909363842369974</v>
      </c>
      <c r="K43" s="1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4.093</v>
      </c>
      <c r="J44" s="1">
        <f>(2*C44*D44*E44)/(I44/1000)/10^12</f>
        <v>10.796570144148545</v>
      </c>
      <c r="K44" s="1"/>
      <c r="L44" s="1"/>
    </row>
    <row r="45" spans="3:12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5.3879999999999999</v>
      </c>
      <c r="J45" s="1">
        <f t="shared" si="0"/>
        <v>11.10540847512992</v>
      </c>
      <c r="K45" s="1"/>
      <c r="L45" s="1"/>
    </row>
    <row r="46" spans="3:12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8.3729999999999993</v>
      </c>
      <c r="J46" s="1">
        <f t="shared" si="0"/>
        <v>11.166088331541863</v>
      </c>
      <c r="K46" s="1"/>
      <c r="L46" s="1"/>
    </row>
    <row r="47" spans="3:12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21.706</v>
      </c>
      <c r="J47" s="1">
        <f>(2*C47*D47*E47)/(I47/1000)/10^12</f>
        <v>11.026617684326913</v>
      </c>
      <c r="K47" s="1"/>
      <c r="L47" s="1"/>
    </row>
    <row r="48" spans="3:12">
      <c r="J48" s="1"/>
      <c r="K48" s="1"/>
      <c r="L48" s="1"/>
    </row>
    <row r="49" spans="3:12">
      <c r="J49" s="1"/>
      <c r="K49" s="1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16.317</v>
      </c>
      <c r="J50" s="1">
        <f t="shared" ref="J50:J65" si="1">(2*C50*D50*E50)/(I50/1000)/10^12</f>
        <v>10.085484066924067</v>
      </c>
      <c r="K50" s="1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0.96299999999999997</v>
      </c>
      <c r="J51" s="1">
        <f t="shared" si="1"/>
        <v>1.0819339563862929</v>
      </c>
      <c r="K51" s="1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18.777000000000001</v>
      </c>
      <c r="J52" s="1">
        <f t="shared" si="1"/>
        <v>10.198308361080043</v>
      </c>
      <c r="K52" s="1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0.59299999999999997</v>
      </c>
      <c r="J53" s="1">
        <f t="shared" si="1"/>
        <v>2.0445118381112986</v>
      </c>
      <c r="K53" s="1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23.675000000000001</v>
      </c>
      <c r="J54" s="1">
        <f t="shared" si="1"/>
        <v>10.110540448574445</v>
      </c>
      <c r="K54" s="1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1.3980000000000001</v>
      </c>
      <c r="J55" s="1">
        <f t="shared" si="1"/>
        <v>1.084044635193133</v>
      </c>
      <c r="K55" s="1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37.508000000000003</v>
      </c>
      <c r="J56" s="1">
        <f t="shared" si="1"/>
        <v>10.210815617788205</v>
      </c>
      <c r="K56" s="1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1.147</v>
      </c>
      <c r="J57" s="1">
        <f t="shared" si="1"/>
        <v>2.1140288055797734</v>
      </c>
      <c r="K57" s="1"/>
      <c r="L57" s="1"/>
    </row>
    <row r="58" spans="3:12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46.395000000000003</v>
      </c>
      <c r="J58" s="1">
        <f t="shared" si="1"/>
        <v>3.5470383343032652</v>
      </c>
      <c r="K58" s="1"/>
      <c r="L58" s="1"/>
    </row>
    <row r="59" spans="3:12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0.501</v>
      </c>
      <c r="J59" s="1">
        <f t="shared" si="1"/>
        <v>2.0796455089820358</v>
      </c>
      <c r="K59" s="1"/>
      <c r="L59" s="1"/>
    </row>
    <row r="60" spans="3:12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30.091000000000001</v>
      </c>
      <c r="J60" s="1">
        <f t="shared" si="1"/>
        <v>6.3638176230766677</v>
      </c>
      <c r="K60" s="1"/>
      <c r="L60" s="1"/>
    </row>
    <row r="61" spans="3:12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0.37</v>
      </c>
      <c r="J61" s="1">
        <f t="shared" si="1"/>
        <v>3.2767446486486489</v>
      </c>
      <c r="K61" s="1"/>
      <c r="L61" s="1"/>
    </row>
    <row r="62" spans="3:12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70.828000000000003</v>
      </c>
      <c r="J62" s="1">
        <f t="shared" si="1"/>
        <v>3.3795539210481729</v>
      </c>
      <c r="K62" s="1"/>
      <c r="L62" s="1"/>
    </row>
    <row r="63" spans="3:12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0.73599999999999999</v>
      </c>
      <c r="J63" s="1">
        <f t="shared" si="1"/>
        <v>2.0590956521739132</v>
      </c>
      <c r="K63" s="1"/>
      <c r="L63" s="1"/>
    </row>
    <row r="64" spans="3:12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68.665999999999997</v>
      </c>
      <c r="J64" s="1">
        <f t="shared" si="1"/>
        <v>5.5775386973465775</v>
      </c>
      <c r="K64" s="1"/>
      <c r="L64" s="1"/>
    </row>
    <row r="65" spans="3:12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0.63800000000000001</v>
      </c>
      <c r="J65" s="1">
        <f t="shared" si="1"/>
        <v>3.8006129153605013</v>
      </c>
      <c r="K65" s="1"/>
      <c r="L65" s="1"/>
    </row>
    <row r="66" spans="3:12">
      <c r="J66" s="1"/>
      <c r="K66" s="1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0.875</v>
      </c>
      <c r="J67" s="1">
        <f t="shared" ref="J67:J82" si="2">(2*C67*D67*E67)/(I67/1000)/10^12</f>
        <v>0.71902354285714287</v>
      </c>
      <c r="K67" s="1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0.32200000000000001</v>
      </c>
      <c r="J68" s="1">
        <f t="shared" si="2"/>
        <v>3.907736645962733</v>
      </c>
      <c r="K68" s="1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0.42799999999999999</v>
      </c>
      <c r="J69" s="1">
        <f t="shared" si="2"/>
        <v>5.8798654205607477</v>
      </c>
      <c r="K69" s="1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0.70300000000000007</v>
      </c>
      <c r="J70" s="1">
        <f t="shared" si="2"/>
        <v>7.1595516358463724</v>
      </c>
      <c r="K70" s="1"/>
      <c r="L70" s="1"/>
    </row>
    <row r="71" spans="3:12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0.52500000000000002</v>
      </c>
      <c r="J71" s="1">
        <f t="shared" si="2"/>
        <v>1.1983725714285713</v>
      </c>
      <c r="K71" s="1"/>
      <c r="L71" s="1"/>
    </row>
    <row r="72" spans="3:12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0.68500000000000005</v>
      </c>
      <c r="J72" s="1">
        <f t="shared" si="2"/>
        <v>1.8369214598540144</v>
      </c>
      <c r="K72" s="1"/>
      <c r="L72" s="1"/>
    </row>
    <row r="73" spans="3:12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0.69500000000000006</v>
      </c>
      <c r="J73" s="1">
        <f t="shared" si="2"/>
        <v>3.6209818705035968</v>
      </c>
      <c r="K73" s="1"/>
      <c r="L73" s="1"/>
    </row>
    <row r="74" spans="3:12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1.57</v>
      </c>
      <c r="J74" s="1">
        <f t="shared" si="2"/>
        <v>3.2058374522292992</v>
      </c>
      <c r="K74" s="1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7.6999999999999999E-2</v>
      </c>
      <c r="J75" s="1">
        <f t="shared" si="2"/>
        <v>1.3073155324675325</v>
      </c>
      <c r="K75" s="1"/>
      <c r="L75" s="1"/>
    </row>
    <row r="76" spans="3:12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0.11</v>
      </c>
      <c r="J76" s="1">
        <f t="shared" si="2"/>
        <v>1.8302417454545454</v>
      </c>
      <c r="K76" s="1"/>
      <c r="L76" s="1"/>
    </row>
    <row r="77" spans="3:12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0.121</v>
      </c>
      <c r="J77" s="1">
        <f t="shared" si="2"/>
        <v>3.3277122644628099</v>
      </c>
      <c r="K77" s="1"/>
      <c r="L77" s="1"/>
    </row>
    <row r="78" spans="3:12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 s="1">
        <v>0.127</v>
      </c>
      <c r="J78" s="1">
        <f t="shared" si="2"/>
        <v>6.3409950236220478</v>
      </c>
      <c r="K78" s="1"/>
      <c r="L78" s="1"/>
    </row>
    <row r="79" spans="3:12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9.0999999999999998E-2</v>
      </c>
      <c r="J79" s="1">
        <f t="shared" si="2"/>
        <v>1.106190065934066</v>
      </c>
      <c r="K79" s="1"/>
      <c r="L79" s="1"/>
    </row>
    <row r="80" spans="3:12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0.128</v>
      </c>
      <c r="J80" s="1">
        <f t="shared" si="2"/>
        <v>1.572864</v>
      </c>
      <c r="K80" s="1"/>
      <c r="L80" s="1"/>
    </row>
    <row r="81" spans="3:12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0.13</v>
      </c>
      <c r="J81" s="1">
        <f t="shared" si="2"/>
        <v>3.0973321846153841</v>
      </c>
      <c r="K81" s="1"/>
      <c r="L81" s="1"/>
    </row>
    <row r="82" spans="3:12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0.13600000000000001</v>
      </c>
      <c r="J82" s="1">
        <f t="shared" si="2"/>
        <v>5.9213703529411772</v>
      </c>
      <c r="K82" s="1"/>
      <c r="L82" s="1"/>
    </row>
    <row r="83" spans="3:12">
      <c r="J83" s="1"/>
      <c r="K83" s="1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4.5720000000000001</v>
      </c>
      <c r="J84" s="1">
        <f t="shared" ref="J84:J85" si="4">(2*C84*D84*E84)/(I84/1000)/10^12</f>
        <v>10.231184461942258</v>
      </c>
      <c r="K84" s="1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19.958000000000002</v>
      </c>
      <c r="J85" s="1">
        <f t="shared" si="4"/>
        <v>10.798761879947889</v>
      </c>
      <c r="K85" s="1"/>
      <c r="L85" s="1"/>
    </row>
    <row r="86" spans="3:12">
      <c r="J86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6.8170000000000002</v>
      </c>
      <c r="J87" s="1">
        <f t="shared" ref="J87:J150" si="5">(2*C87*D87*E87)/(I87/1000)/10^12</f>
        <v>0.60085081414111785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7.57</v>
      </c>
      <c r="J88" s="1">
        <f t="shared" si="5"/>
        <v>1.0821664464993395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6.6580000000000004</v>
      </c>
      <c r="J89" s="1">
        <f t="shared" si="5"/>
        <v>1.2303995193751875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8.4540000000000006</v>
      </c>
      <c r="J90" s="1">
        <f t="shared" si="5"/>
        <v>1.9380175065057956</v>
      </c>
    </row>
    <row r="91" spans="3:12">
      <c r="C91">
        <v>512</v>
      </c>
      <c r="D91">
        <v>8</v>
      </c>
      <c r="E91">
        <v>500000</v>
      </c>
      <c r="F91" t="s">
        <v>8</v>
      </c>
      <c r="G91" t="s">
        <v>2</v>
      </c>
      <c r="I91" s="1">
        <v>4.9189999999999996</v>
      </c>
      <c r="J91" s="1">
        <f t="shared" si="5"/>
        <v>0.83268957105102659</v>
      </c>
    </row>
    <row r="92" spans="3:12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6.5750000000000002</v>
      </c>
      <c r="J92" s="1">
        <f t="shared" si="5"/>
        <v>1.245931558935361</v>
      </c>
    </row>
    <row r="93" spans="3:12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7.4029999999999996</v>
      </c>
      <c r="J93" s="1">
        <f t="shared" si="5"/>
        <v>1.106578414156423</v>
      </c>
    </row>
    <row r="94" spans="3:12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14.817</v>
      </c>
      <c r="J94" s="1">
        <f t="shared" si="5"/>
        <v>1.1057569008571235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9.7000000000000003E-2</v>
      </c>
      <c r="J95" s="1">
        <f t="shared" si="5"/>
        <v>7.5670432989690726</v>
      </c>
    </row>
    <row r="96" spans="3:12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0.10299999999999999</v>
      </c>
      <c r="J96" s="1">
        <f t="shared" si="5"/>
        <v>7.1262446601941747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91.947999999999993</v>
      </c>
      <c r="J97" s="1">
        <f t="shared" si="5"/>
        <v>10.263609866446254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73.478999999999999</v>
      </c>
      <c r="J98" s="1">
        <f t="shared" si="5"/>
        <v>8.2197604213448745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33.186999999999998</v>
      </c>
      <c r="J99" s="1">
        <f t="shared" si="5"/>
        <v>10.237099587187755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111.233</v>
      </c>
      <c r="J100" s="1">
        <f t="shared" si="5"/>
        <v>10.265831758560859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15.007</v>
      </c>
      <c r="J101" s="1">
        <f t="shared" si="5"/>
        <v>10.06163417072033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183.91499999999999</v>
      </c>
      <c r="J102" s="1">
        <f t="shared" si="5"/>
        <v>10.262549547345243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146.91999999999999</v>
      </c>
      <c r="J103" s="1">
        <f t="shared" si="5"/>
        <v>8.2218864143751702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66.858000000000004</v>
      </c>
      <c r="J104" s="1">
        <f t="shared" si="5"/>
        <v>10.162990936013641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225.346</v>
      </c>
      <c r="J105" s="1">
        <f t="shared" si="5"/>
        <v>10.134630869862345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30.225999999999999</v>
      </c>
      <c r="J106" s="1">
        <f t="shared" si="5"/>
        <v>9.9910635876397809</v>
      </c>
    </row>
    <row r="107" spans="1:10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283.07400000000001</v>
      </c>
      <c r="J107" s="1">
        <f t="shared" si="5"/>
        <v>3.3338222514254223</v>
      </c>
    </row>
    <row r="108" spans="1:10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224.821</v>
      </c>
      <c r="J108" s="1">
        <f t="shared" si="5"/>
        <v>2.6864918134871743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93.311999999999998</v>
      </c>
      <c r="J109" s="1">
        <f t="shared" si="5"/>
        <v>3.6408888888888891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349.90899999999999</v>
      </c>
      <c r="J110" s="1">
        <f t="shared" si="5"/>
        <v>3.263417814346016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16.449000000000002</v>
      </c>
      <c r="J111" s="1">
        <f t="shared" si="5"/>
        <v>9.1795819806675176</v>
      </c>
    </row>
    <row r="112" spans="1:10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568.44200000000001</v>
      </c>
      <c r="J112" s="1">
        <f t="shared" si="5"/>
        <v>3.3203683049457995</v>
      </c>
    </row>
    <row r="113" spans="1:10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452.036</v>
      </c>
      <c r="J113" s="1">
        <f t="shared" si="5"/>
        <v>2.6722640497659476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187.422</v>
      </c>
      <c r="J114" s="1">
        <f t="shared" si="5"/>
        <v>3.625386816915837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701.50400000000002</v>
      </c>
      <c r="J115" s="1">
        <f t="shared" si="5"/>
        <v>3.2555744913785238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33.384999999999998</v>
      </c>
      <c r="J116" s="1">
        <f t="shared" si="5"/>
        <v>9.0456758424442132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0.65900000000000003</v>
      </c>
      <c r="J117" s="1">
        <f t="shared" si="5"/>
        <v>0.61100634901365702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0.23300000000000001</v>
      </c>
      <c r="J118" s="1">
        <f t="shared" si="5"/>
        <v>0.97207045493562216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1.0529999999999999</v>
      </c>
      <c r="J119" s="1">
        <f t="shared" si="5"/>
        <v>0.72294983475783481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0.316</v>
      </c>
      <c r="J120" s="1">
        <f t="shared" si="5"/>
        <v>2.5484378734177215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0.19500000000000001</v>
      </c>
      <c r="J121" s="1">
        <f t="shared" si="5"/>
        <v>2.3229991384615385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0.38200000000000001</v>
      </c>
      <c r="J122" s="1">
        <f t="shared" si="5"/>
        <v>3.985686785340314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0.40300000000000002</v>
      </c>
      <c r="J123" s="1">
        <f t="shared" si="5"/>
        <v>0.99913941439205944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0.182</v>
      </c>
      <c r="J124" s="1">
        <f t="shared" si="5"/>
        <v>1.2444638241758241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0.60299999999999998</v>
      </c>
      <c r="J125" s="1">
        <f t="shared" si="5"/>
        <v>1.2624646368159205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0.54600000000000004</v>
      </c>
      <c r="J126" s="1">
        <f t="shared" si="5"/>
        <v>1.4749200879120878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0.25800000000000001</v>
      </c>
      <c r="J127" s="1">
        <f t="shared" si="5"/>
        <v>1.7557551627906978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0.80400000000000005</v>
      </c>
      <c r="J128" s="1">
        <f t="shared" si="5"/>
        <v>1.8936969552238807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7.5830000000000002</v>
      </c>
      <c r="J129" s="1">
        <f t="shared" si="5"/>
        <v>9.1264692074376903</v>
      </c>
    </row>
    <row r="130" spans="2:10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5.5359999999999996</v>
      </c>
      <c r="J130" s="1">
        <f t="shared" si="5"/>
        <v>9.091699421965318</v>
      </c>
    </row>
    <row r="131" spans="2:10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6.9109999999999996</v>
      </c>
      <c r="J131" s="1">
        <f t="shared" si="5"/>
        <v>9.1035392851975114</v>
      </c>
    </row>
    <row r="132" spans="2:10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4.2279999999999998</v>
      </c>
      <c r="J132" s="1">
        <f t="shared" si="5"/>
        <v>8.8933964049195833</v>
      </c>
    </row>
    <row r="133" spans="2:10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14.566000000000001</v>
      </c>
      <c r="J133" s="1">
        <f t="shared" si="5"/>
        <v>9.5024050528628301</v>
      </c>
    </row>
    <row r="134" spans="2:10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10.632999999999999</v>
      </c>
      <c r="J134" s="1">
        <f t="shared" si="5"/>
        <v>9.4670644220821991</v>
      </c>
    </row>
    <row r="135" spans="2:10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13.17</v>
      </c>
      <c r="J135" s="1">
        <f t="shared" si="5"/>
        <v>9.5542232346241462</v>
      </c>
    </row>
    <row r="136" spans="2:10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8.1010000000000009</v>
      </c>
      <c r="J136" s="1">
        <f t="shared" si="5"/>
        <v>9.2831206023947654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1.0999999999999999E-2</v>
      </c>
      <c r="J137" s="1">
        <f t="shared" si="5"/>
        <v>0.76260072727272732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1.2999999999999999E-2</v>
      </c>
      <c r="J138" s="1">
        <f t="shared" si="5"/>
        <v>1.2905550769230769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7.7629999999999999</v>
      </c>
      <c r="J139" s="1">
        <f t="shared" si="5"/>
        <v>8.9148545665335561</v>
      </c>
    </row>
    <row r="140" spans="2:10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5.5270000000000001</v>
      </c>
      <c r="J140" s="1">
        <f t="shared" si="5"/>
        <v>9.1065040709245526</v>
      </c>
    </row>
    <row r="141" spans="2:10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7.008</v>
      </c>
      <c r="J141" s="1">
        <f t="shared" si="5"/>
        <v>8.9775342465753418</v>
      </c>
    </row>
    <row r="142" spans="2:10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4.3170000000000002</v>
      </c>
      <c r="J142" s="1">
        <f t="shared" si="5"/>
        <v>8.7100486448922858</v>
      </c>
    </row>
    <row r="143" spans="2:10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14.864000000000001</v>
      </c>
      <c r="J143" s="1">
        <f t="shared" si="5"/>
        <v>9.3118966630785778</v>
      </c>
    </row>
    <row r="144" spans="2:10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10.807</v>
      </c>
      <c r="J144" s="1">
        <f t="shared" si="5"/>
        <v>9.3146382899972231</v>
      </c>
    </row>
    <row r="145" spans="2:10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13.539</v>
      </c>
      <c r="J145" s="1">
        <f t="shared" si="5"/>
        <v>9.293826722800798</v>
      </c>
    </row>
    <row r="146" spans="2:10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8.2729999999999997</v>
      </c>
      <c r="J146" s="1">
        <f t="shared" si="5"/>
        <v>9.0901196663846253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5.0999999999999997E-2</v>
      </c>
      <c r="J147" s="1">
        <f t="shared" si="5"/>
        <v>0.16448250980392157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5.2999999999999999E-2</v>
      </c>
      <c r="J148" s="1">
        <f t="shared" si="5"/>
        <v>0.31655124528301887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14.653</v>
      </c>
      <c r="J149" s="1">
        <f t="shared" si="5"/>
        <v>9.4459859414454375</v>
      </c>
    </row>
    <row r="150" spans="2:10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10.661</v>
      </c>
      <c r="J150" s="1">
        <f t="shared" si="5"/>
        <v>9.4422001688396957</v>
      </c>
    </row>
    <row r="151" spans="2:10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13.331</v>
      </c>
      <c r="J151" s="1">
        <f t="shared" ref="J151:J168" si="9">(2*C151*D151*E151)/(I151/1000)/10^12</f>
        <v>9.4388357962643479</v>
      </c>
    </row>
    <row r="152" spans="2:10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8.1449999999999996</v>
      </c>
      <c r="J152" s="1">
        <f t="shared" si="9"/>
        <v>9.2329723756906077</v>
      </c>
    </row>
    <row r="153" spans="2:10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28.997</v>
      </c>
      <c r="J153" s="1">
        <f t="shared" si="9"/>
        <v>9.5466449632720618</v>
      </c>
    </row>
    <row r="154" spans="2:10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21.155999999999999</v>
      </c>
      <c r="J154" s="1">
        <f t="shared" si="9"/>
        <v>9.5162881452070351</v>
      </c>
    </row>
    <row r="155" spans="2:10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26.375</v>
      </c>
      <c r="J155" s="1">
        <f t="shared" si="9"/>
        <v>9.5415446445497629</v>
      </c>
    </row>
    <row r="156" spans="2:10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16.073</v>
      </c>
      <c r="J156" s="1">
        <f t="shared" si="9"/>
        <v>9.3576258321408581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0.05</v>
      </c>
      <c r="J157" s="1">
        <f t="shared" si="9"/>
        <v>0.33554432000000001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0.05</v>
      </c>
      <c r="J158" s="1">
        <f t="shared" si="9"/>
        <v>0.67108864000000001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15.058999999999999</v>
      </c>
      <c r="J159" s="1">
        <f t="shared" si="9"/>
        <v>9.191316289262236</v>
      </c>
    </row>
    <row r="160" spans="2:10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10.797000000000001</v>
      </c>
      <c r="J160" s="1">
        <f t="shared" si="9"/>
        <v>9.3232653514865227</v>
      </c>
    </row>
    <row r="161" spans="1:31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13.747999999999999</v>
      </c>
      <c r="J161" s="1">
        <f t="shared" si="9"/>
        <v>9.1525400058190289</v>
      </c>
    </row>
    <row r="162" spans="1:31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8.1649999999999991</v>
      </c>
      <c r="J162" s="1">
        <f t="shared" si="9"/>
        <v>9.2103563992651587</v>
      </c>
    </row>
    <row r="163" spans="1:31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29.61</v>
      </c>
      <c r="J163" s="1">
        <f t="shared" si="9"/>
        <v>9.3490058763931092</v>
      </c>
    </row>
    <row r="164" spans="1:31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21.495999999999999</v>
      </c>
      <c r="J164" s="1">
        <f t="shared" si="9"/>
        <v>9.3657700037216234</v>
      </c>
    </row>
    <row r="165" spans="1:31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27.052</v>
      </c>
      <c r="J165" s="1">
        <f t="shared" si="9"/>
        <v>9.3027591305633592</v>
      </c>
    </row>
    <row r="166" spans="1:31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16.548999999999999</v>
      </c>
      <c r="J166" s="1">
        <f t="shared" si="9"/>
        <v>9.0884718109855562</v>
      </c>
    </row>
    <row r="167" spans="1:31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4.8000000000000001E-2</v>
      </c>
      <c r="J167" s="1">
        <f t="shared" si="9"/>
        <v>0.3495253333333333</v>
      </c>
    </row>
    <row r="168" spans="1:31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4.9000000000000002E-2</v>
      </c>
      <c r="J168" s="1">
        <f t="shared" si="9"/>
        <v>0.68478432653061216</v>
      </c>
    </row>
    <row r="171" spans="1:31">
      <c r="J171" s="3"/>
    </row>
    <row r="173" spans="1:31">
      <c r="A173" t="s">
        <v>10</v>
      </c>
    </row>
    <row r="174" spans="1:31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69</v>
      </c>
      <c r="I174" t="s">
        <v>68</v>
      </c>
      <c r="J174" t="s">
        <v>16</v>
      </c>
      <c r="K174" t="s">
        <v>15</v>
      </c>
      <c r="L174" t="s">
        <v>18</v>
      </c>
      <c r="M174" t="s">
        <v>17</v>
      </c>
      <c r="N174" t="s">
        <v>19</v>
      </c>
      <c r="O174" t="s">
        <v>20</v>
      </c>
      <c r="P174" t="s">
        <v>21</v>
      </c>
      <c r="R174" t="s">
        <v>22</v>
      </c>
      <c r="S174" t="s">
        <v>23</v>
      </c>
      <c r="T174" t="s">
        <v>24</v>
      </c>
      <c r="U174" t="s">
        <v>25</v>
      </c>
      <c r="V174" t="s">
        <v>26</v>
      </c>
      <c r="W174" t="s">
        <v>27</v>
      </c>
      <c r="X174" t="s">
        <v>28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0.13</v>
      </c>
      <c r="O175" s="4"/>
      <c r="P175" s="1">
        <v>0.26</v>
      </c>
      <c r="R175" s="5">
        <f>(D175-I175+1+2*K175)/M175</f>
        <v>78.5</v>
      </c>
      <c r="S175" s="5">
        <f>(C175-H175+1+2*J175)/L175</f>
        <v>340.5</v>
      </c>
      <c r="T175" s="1">
        <f>N175+P175</f>
        <v>0.39</v>
      </c>
      <c r="U175" s="1">
        <f>(2*$R175*$S175*$F175*$G175*$E175*$I175*$H175)/(N175/1000)/10^12</f>
        <v>5.2636061538461529</v>
      </c>
      <c r="V175" s="1" t="s">
        <v>29</v>
      </c>
      <c r="W175" s="1">
        <f>(2*$R175*$S175*$F175*$G175*$E175*$I175*$H175)/(P175/1000)/10^12</f>
        <v>2.6318030769230765</v>
      </c>
      <c r="X175" s="2" t="s">
        <v>30</v>
      </c>
      <c r="AA175" s="1"/>
      <c r="AE175" s="1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0.216</v>
      </c>
      <c r="O176" s="4"/>
      <c r="P176" s="1">
        <v>0.502</v>
      </c>
      <c r="R176" s="5">
        <f>(D176-I176+1+2*K176)/M176</f>
        <v>78.5</v>
      </c>
      <c r="S176" s="5">
        <f>(C176-H176+1+2*J176)/L176</f>
        <v>340.5</v>
      </c>
      <c r="T176" s="1">
        <f>N176+P176</f>
        <v>0.71799999999999997</v>
      </c>
      <c r="U176" s="1">
        <f>(2*$R176*$S176*$F176*$G176*$E176*$I176*$H176)/(N176/1000)/10^12</f>
        <v>6.3358222222222222</v>
      </c>
      <c r="V176" s="1" t="s">
        <v>29</v>
      </c>
      <c r="W176" s="1">
        <f>(2*$R176*$S176*$F176*$G176*$E176*$I176*$H176)/(P176/1000)/10^12</f>
        <v>2.7261705179282871</v>
      </c>
      <c r="X176" s="2" t="s">
        <v>30</v>
      </c>
      <c r="AA176" s="1"/>
      <c r="AE176" s="1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0.42099999999999999</v>
      </c>
      <c r="O177" s="4"/>
      <c r="P177" s="1">
        <v>0.94600000000000006</v>
      </c>
      <c r="R177" s="5">
        <f>(D177-I177+1+2*K177)/M177</f>
        <v>78.5</v>
      </c>
      <c r="S177" s="5">
        <f>(C177-H177+1+2*J177)/L177</f>
        <v>340.5</v>
      </c>
      <c r="T177" s="1">
        <f>N177+P177</f>
        <v>1.367</v>
      </c>
      <c r="U177" s="1">
        <f>(2*$R177*$S177*$F177*$G177*$E177*$I177*$H177)/(N177/1000)/10^12</f>
        <v>6.5013662707838487</v>
      </c>
      <c r="V177" s="1" t="s">
        <v>29</v>
      </c>
      <c r="W177" s="1">
        <f>(2*$R177*$S177*$F177*$G177*$E177*$I177*$H177)/(P177/1000)/10^12</f>
        <v>2.8933141649048628</v>
      </c>
      <c r="X177" s="2" t="s">
        <v>30</v>
      </c>
      <c r="AA177" s="1"/>
      <c r="AE177" s="1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0.84099999999999997</v>
      </c>
      <c r="O178" s="4"/>
      <c r="P178" s="1">
        <v>1.7949999999999999</v>
      </c>
      <c r="R178" s="5">
        <f>(D178-I178+1+2*K178)/M178</f>
        <v>78.5</v>
      </c>
      <c r="S178" s="5">
        <f>(C178-H178+1+2*J178)/L178</f>
        <v>340.5</v>
      </c>
      <c r="T178" s="1">
        <f>N178+P178</f>
        <v>2.6360000000000001</v>
      </c>
      <c r="U178" s="1">
        <f>(2*$R178*$S178*$F178*$G178*$E178*$I178*$H178)/(N178/1000)/10^12</f>
        <v>6.509096789536267</v>
      </c>
      <c r="V178" s="1" t="s">
        <v>29</v>
      </c>
      <c r="W178" s="1">
        <f>(2*$R178*$S178*$F178*$G178*$E178*$I178*$H178)/(P178/1000)/10^12</f>
        <v>3.0496659610027859</v>
      </c>
      <c r="X178" s="2" t="s">
        <v>30</v>
      </c>
      <c r="AA178" s="1"/>
      <c r="AE178" s="1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0.38100000000000001</v>
      </c>
      <c r="O179" s="1">
        <v>1.482</v>
      </c>
      <c r="P179" s="1">
        <v>0.44500000000000001</v>
      </c>
      <c r="R179" s="5">
        <f>(D179-I179+1+2*K179)/M179</f>
        <v>37.5</v>
      </c>
      <c r="S179" s="5">
        <f>(C179-H179+1+2*J179)/L179</f>
        <v>166</v>
      </c>
      <c r="T179" s="1">
        <f>N179+O179+P179</f>
        <v>2.3079999999999998</v>
      </c>
      <c r="U179" s="1">
        <f>(2*$R179*$S179*$F179*$G179*$E179*$I179*$H179)/(N179/1000)/10^12</f>
        <v>6.6922834645669296</v>
      </c>
      <c r="V179" s="1">
        <f>(2*$R179*$S179*$F179*$G179*$E179*$I179*$H179)/(O179/1000)/10^12</f>
        <v>1.7204858299595143</v>
      </c>
      <c r="W179" s="1">
        <f>(2*$R179*$S179*$F179*$G179*$E179*$I179*$H179)/(P179/1000)/10^12</f>
        <v>5.7297977528089881</v>
      </c>
      <c r="X179" s="2" t="s">
        <v>30</v>
      </c>
      <c r="AA179" s="1"/>
      <c r="AE179" s="1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0.64800000000000002</v>
      </c>
      <c r="O180" s="1">
        <v>2.9609999999999999</v>
      </c>
      <c r="P180" s="1">
        <v>0.85899999999999999</v>
      </c>
      <c r="R180" s="5">
        <f>(D180-I180+1+2*K180)/M180</f>
        <v>37.5</v>
      </c>
      <c r="S180" s="5">
        <f>(C180-H180+1+2*J180)/L180</f>
        <v>166</v>
      </c>
      <c r="T180" s="1">
        <f>N180+O180+P180</f>
        <v>4.468</v>
      </c>
      <c r="U180" s="1">
        <f>(2*$R180*$S180*$F180*$G180*$E180*$I180*$H180)/(N180/1000)/10^12</f>
        <v>7.8696296296296291</v>
      </c>
      <c r="V180" s="1">
        <f>(2*$R180*$S180*$F180*$G180*$E180*$I180*$H180)/(O180/1000)/10^12</f>
        <v>1.722228976697062</v>
      </c>
      <c r="W180" s="1">
        <f>(2*$R180*$S180*$F180*$G180*$E180*$I180*$H180)/(P180/1000)/10^12</f>
        <v>5.9365774155995341</v>
      </c>
      <c r="X180" s="2" t="s">
        <v>30</v>
      </c>
      <c r="AA180" s="1"/>
      <c r="AE180" s="1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1.2969999999999999</v>
      </c>
      <c r="O181" s="1">
        <v>5.9350000000000005</v>
      </c>
      <c r="P181" s="1">
        <v>1.663</v>
      </c>
      <c r="R181" s="5">
        <f>(D181-I181+1+2*K181)/M181</f>
        <v>37.5</v>
      </c>
      <c r="S181" s="5">
        <f>(C181-H181+1+2*J181)/L181</f>
        <v>166</v>
      </c>
      <c r="T181" s="1">
        <f>N181+O181+P181</f>
        <v>8.8949999999999996</v>
      </c>
      <c r="U181" s="1">
        <f>(2*$R181*$S181*$F181*$G181*$E181*$I181*$H181)/(N181/1000)/10^12</f>
        <v>7.8635620663068622</v>
      </c>
      <c r="V181" s="1">
        <f>(2*$R181*$S181*$F181*$G181*$E181*$I181*$H181)/(O181/1000)/10^12</f>
        <v>1.7184566133108676</v>
      </c>
      <c r="W181" s="1">
        <f>(2*$R181*$S181*$F181*$G181*$E181*$I181*$H181)/(P181/1000)/10^12</f>
        <v>6.1329164161154539</v>
      </c>
      <c r="X181" s="2" t="s">
        <v>30</v>
      </c>
      <c r="AA181" s="1"/>
      <c r="AE181" s="1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2.5659999999999998</v>
      </c>
      <c r="O182" s="1">
        <v>11.798999999999999</v>
      </c>
      <c r="P182" s="1">
        <v>3.2930000000000001</v>
      </c>
      <c r="R182" s="5">
        <f>(D182-I182+1+2*K182)/M182</f>
        <v>37.5</v>
      </c>
      <c r="S182" s="5">
        <f>(C182-H182+1+2*J182)/L182</f>
        <v>166</v>
      </c>
      <c r="T182" s="1">
        <f>N182+O182+P182</f>
        <v>17.657999999999998</v>
      </c>
      <c r="U182" s="1">
        <f>(2*$R182*$S182*$F182*$G182*$E182*$I182*$H182)/(N182/1000)/10^12</f>
        <v>7.9493686671862829</v>
      </c>
      <c r="V182" s="1">
        <f>(2*$R182*$S182*$F182*$G182*$E182*$I182*$H182)/(O182/1000)/10^12</f>
        <v>1.7287973557081111</v>
      </c>
      <c r="W182" s="1">
        <f>(2*$R182*$S182*$F182*$G182*$E182*$I182*$H182)/(P182/1000)/10^12</f>
        <v>6.1943759489826897</v>
      </c>
      <c r="X182" s="2" t="s">
        <v>30</v>
      </c>
      <c r="AA182" s="1"/>
      <c r="AE182" s="1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0.122</v>
      </c>
      <c r="O183" s="4"/>
      <c r="P183" s="1">
        <v>0.42499999999999999</v>
      </c>
      <c r="R183" s="5">
        <f>(D183-I183+1+2*K183)/M183</f>
        <v>48</v>
      </c>
      <c r="S183" s="5">
        <f>(C183-H183+1+2*J183)/L183</f>
        <v>480</v>
      </c>
      <c r="T183" s="1">
        <f>N183+P183</f>
        <v>0.54699999999999993</v>
      </c>
      <c r="U183" s="1">
        <f>(2*$R183*$S183*$F183*$G183*$E183*$I183*$H183)/(N183/1000)/10^12</f>
        <v>0.87023213114754105</v>
      </c>
      <c r="V183" s="1" t="s">
        <v>29</v>
      </c>
      <c r="W183" s="1">
        <f>(2*$R183*$S183*$F183*$G183*$E183*$I183*$H183)/(P183/1000)/10^12</f>
        <v>0.2498078117647059</v>
      </c>
      <c r="X183" s="2" t="s">
        <v>30</v>
      </c>
      <c r="AA183" s="1"/>
      <c r="AE183" s="1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0.14300000000000002</v>
      </c>
      <c r="O184" s="1">
        <v>0.16700000000000001</v>
      </c>
      <c r="P184" s="1">
        <v>0.35000000000000003</v>
      </c>
      <c r="R184" s="5">
        <f>(D184-I184+1+2*K184)/M184</f>
        <v>24</v>
      </c>
      <c r="S184" s="5">
        <f>(C184-H184+1+2*J184)/L184</f>
        <v>240</v>
      </c>
      <c r="T184" s="1">
        <f>N184+O184+P184</f>
        <v>0.66000000000000014</v>
      </c>
      <c r="U184" s="1">
        <f>(2*$R184*$S184*$F184*$G184*$E184*$I184*$H184)/(N184/1000)/10^12</f>
        <v>5.9394864335664339</v>
      </c>
      <c r="V184" s="1">
        <f>(2*$R184*$S184*$F184*$G184*$E184*$I184*$H184)/(O184/1000)/10^12</f>
        <v>5.0859075449101789</v>
      </c>
      <c r="W184" s="1">
        <f>(2*$R184*$S184*$F184*$G184*$E184*$I184*$H184)/(P184/1000)/10^12</f>
        <v>2.4267044571428569</v>
      </c>
      <c r="X184" s="2" t="s">
        <v>30</v>
      </c>
      <c r="AA184" s="1"/>
      <c r="AE184" s="1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0.115</v>
      </c>
      <c r="O185" s="1">
        <v>8.5000000000000006E-2</v>
      </c>
      <c r="P185" s="1">
        <v>0.248</v>
      </c>
      <c r="R185" s="5">
        <f>(D185-I185+1+2*K185)/M185</f>
        <v>12</v>
      </c>
      <c r="S185" s="5">
        <f>(C185-H185+1+2*J185)/L185</f>
        <v>120</v>
      </c>
      <c r="T185" s="1">
        <f>N185+O185+P185</f>
        <v>0.44800000000000001</v>
      </c>
      <c r="U185" s="1">
        <f>(2*$R185*$S185*$F185*$G185*$E185*$I185*$H185)/(N185/1000)/10^12</f>
        <v>7.3856222608695656</v>
      </c>
      <c r="V185" s="1">
        <f>(2*$R185*$S185*$F185*$G185*$E185*$I185*$H185)/(O185/1000)/10^12</f>
        <v>9.9923124705882351</v>
      </c>
      <c r="W185" s="1">
        <f>(2*$R185*$S185*$F185*$G185*$E185*$I185*$H185)/(P185/1000)/10^12</f>
        <v>3.4247845161290322</v>
      </c>
      <c r="X185" s="2" t="s">
        <v>30</v>
      </c>
      <c r="AA185" s="1"/>
      <c r="AE185" s="1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8.1000000000000003E-2</v>
      </c>
      <c r="O186" s="1">
        <v>7.0000000000000007E-2</v>
      </c>
      <c r="P186" s="1">
        <v>0.152</v>
      </c>
      <c r="R186" s="5">
        <f>(D186-I186+1+2*K186)/M186</f>
        <v>6</v>
      </c>
      <c r="S186" s="5">
        <f>(C186-H186+1+2*J186)/L186</f>
        <v>60</v>
      </c>
      <c r="T186" s="1">
        <f>N186+O186+P186</f>
        <v>0.30300000000000005</v>
      </c>
      <c r="U186" s="1">
        <f>(2*$R186*$S186*$F186*$G186*$E186*$I186*$H186)/(N186/1000)/10^12</f>
        <v>10.485760000000001</v>
      </c>
      <c r="V186" s="1">
        <f>(2*$R186*$S186*$F186*$G186*$E186*$I186*$H186)/(O186/1000)/10^12</f>
        <v>12.133522285714285</v>
      </c>
      <c r="W186" s="1">
        <f>(2*$R186*$S186*$F186*$G186*$E186*$I186*$H186)/(P186/1000)/10^12</f>
        <v>5.5878063157894733</v>
      </c>
      <c r="X186" s="2" t="s">
        <v>31</v>
      </c>
      <c r="AA186" s="1"/>
      <c r="AE186" s="1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3.6000000000000004E-2</v>
      </c>
      <c r="O187" s="4"/>
      <c r="P187" s="1">
        <v>0.1</v>
      </c>
      <c r="R187" s="5">
        <f>(D187-I187+1+2*K187)/M187</f>
        <v>54</v>
      </c>
      <c r="S187" s="5">
        <f>(C187-H187+1+2*J187)/L187</f>
        <v>54</v>
      </c>
      <c r="T187" s="1">
        <f>N187+P187</f>
        <v>0.13600000000000001</v>
      </c>
      <c r="U187" s="1">
        <f>(2*$R187*$S187*$F187*$G187*$E187*$I187*$H187)/(N187/1000)/10^12</f>
        <v>2.2394880000000001</v>
      </c>
      <c r="V187" s="1" t="s">
        <v>29</v>
      </c>
      <c r="W187" s="1">
        <f>(2*$R187*$S187*$F187*$G187*$E187*$I187*$H187)/(P187/1000)/10^12</f>
        <v>0.80621567999999999</v>
      </c>
      <c r="X187" s="2" t="s">
        <v>30</v>
      </c>
      <c r="AA187" s="1"/>
      <c r="AE187" s="1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0.16500000000000001</v>
      </c>
      <c r="O188" s="1">
        <v>0.16500000000000001</v>
      </c>
      <c r="P188" s="1">
        <v>0.317</v>
      </c>
      <c r="R188" s="5">
        <f>(D188-I188+1+2*K188)/M188</f>
        <v>54</v>
      </c>
      <c r="S188" s="5">
        <f>(C188-H188+1+2*J188)/L188</f>
        <v>54</v>
      </c>
      <c r="T188" s="1">
        <f>N188+O188+P188</f>
        <v>0.64700000000000002</v>
      </c>
      <c r="U188" s="1">
        <f>(2*$R188*$S188*$F188*$G188*$E188*$I188*$H188)/(N188/1000)/10^12</f>
        <v>10.423798690909091</v>
      </c>
      <c r="V188" s="1">
        <f>(2*$R188*$S188*$F188*$G188*$E188*$I188*$H188)/(O188/1000)/10^12</f>
        <v>10.423798690909091</v>
      </c>
      <c r="W188" s="1">
        <f>(2*$R188*$S188*$F188*$G188*$E188*$I188*$H188)/(P188/1000)/10^12</f>
        <v>5.4256365425867505</v>
      </c>
      <c r="X188" s="2" t="s">
        <v>31</v>
      </c>
      <c r="AA188" s="1"/>
      <c r="AE188" s="1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0.13500000000000001</v>
      </c>
      <c r="O189" s="1">
        <v>0.13600000000000001</v>
      </c>
      <c r="P189" s="1">
        <v>0.16500000000000001</v>
      </c>
      <c r="R189" s="5">
        <f>(D189-I189+1+2*K189)/M189</f>
        <v>27</v>
      </c>
      <c r="S189" s="5">
        <f>(C189-H189+1+2*J189)/L189</f>
        <v>27</v>
      </c>
      <c r="T189" s="1">
        <f>N189+O189+P189</f>
        <v>0.43600000000000005</v>
      </c>
      <c r="U189" s="1">
        <f>(2*$R189*$S189*$F189*$G189*$E189*$I189*$H189)/(N189/1000)/10^12</f>
        <v>12.740198400000001</v>
      </c>
      <c r="V189" s="1">
        <f>(2*$R189*$S189*$F189*$G189*$E189*$I189*$H189)/(O189/1000)/10^12</f>
        <v>12.646520470588236</v>
      </c>
      <c r="W189" s="1">
        <f>(2*$R189*$S189*$F189*$G189*$E189*$I189*$H189)/(P189/1000)/10^12</f>
        <v>10.423798690909091</v>
      </c>
      <c r="X189" s="2" t="s">
        <v>31</v>
      </c>
      <c r="AA189" s="1"/>
      <c r="AE189" s="1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8.1000000000000003E-2</v>
      </c>
      <c r="O190" s="1">
        <v>7.0000000000000007E-2</v>
      </c>
      <c r="P190" s="1">
        <v>0.14300000000000002</v>
      </c>
      <c r="R190" s="5">
        <f>(D190-I190+1+2*K190)/M190</f>
        <v>14</v>
      </c>
      <c r="S190" s="5">
        <f>(C190-H190+1+2*J190)/L190</f>
        <v>14</v>
      </c>
      <c r="T190" s="1">
        <f>N190+O190+P190</f>
        <v>0.29400000000000004</v>
      </c>
      <c r="U190" s="1">
        <f>(2*$R190*$S190*$F190*$G190*$E190*$I190*$H190)/(N190/1000)/10^12</f>
        <v>11.417827555555554</v>
      </c>
      <c r="V190" s="1">
        <f>(2*$R190*$S190*$F190*$G190*$E190*$I190*$H190)/(O190/1000)/10^12</f>
        <v>13.212057599999998</v>
      </c>
      <c r="W190" s="1">
        <f>(2*$R190*$S190*$F190*$G190*$E190*$I190*$H190)/(P190/1000)/10^12</f>
        <v>6.4674407832167828</v>
      </c>
      <c r="X190" s="2" t="s">
        <v>31</v>
      </c>
      <c r="AA190" s="1"/>
      <c r="AE190" s="1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0.188</v>
      </c>
      <c r="O191" s="1">
        <v>0.189</v>
      </c>
      <c r="P191" s="1">
        <v>0.22700000000000001</v>
      </c>
      <c r="R191" s="5">
        <f>(D191-I191+1+2*K191)/M191</f>
        <v>7</v>
      </c>
      <c r="S191" s="5">
        <f>(C191-H191+1+2*J191)/L191</f>
        <v>7</v>
      </c>
      <c r="T191" s="1">
        <f>N191+O191+P191</f>
        <v>0.60399999999999998</v>
      </c>
      <c r="U191" s="1">
        <f>(2*$R191*$S191*$F191*$G191*$E191*$I191*$H191)/(N191/1000)/10^12</f>
        <v>4.9193831489361708</v>
      </c>
      <c r="V191" s="1">
        <f>(2*$R191*$S191*$F191*$G191*$E191*$I191*$H191)/(O191/1000)/10^12</f>
        <v>4.8933546666666663</v>
      </c>
      <c r="W191" s="1">
        <f>(2*$R191*$S191*$F191*$G191*$E191*$I191*$H191)/(P191/1000)/10^12</f>
        <v>4.0742027841409687</v>
      </c>
      <c r="X191" s="2" t="s">
        <v>31</v>
      </c>
      <c r="AA191" s="1"/>
      <c r="AE191" s="1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0.39100000000000001</v>
      </c>
      <c r="O192" s="4"/>
      <c r="P192" s="1">
        <v>1.423</v>
      </c>
      <c r="R192" s="5">
        <f>(D192-I192+1+2*K192)/M192</f>
        <v>224</v>
      </c>
      <c r="S192" s="5">
        <f>(C192-H192+1+2*J192)/L192</f>
        <v>224</v>
      </c>
      <c r="T192" s="1">
        <f>N192+P192</f>
        <v>1.8140000000000001</v>
      </c>
      <c r="U192" s="1">
        <f>(2*$R192*$S192*$F192*$G192*$E192*$I192*$H192)/(N192/1000)/10^12</f>
        <v>3.5479950076726343</v>
      </c>
      <c r="V192" s="1" t="s">
        <v>29</v>
      </c>
      <c r="W192" s="1">
        <f>(2*$R192*$S192*$F192*$G192*$E192*$I192*$H192)/(P192/1000)/10^12</f>
        <v>0.97488829796205201</v>
      </c>
      <c r="X192" s="2" t="s">
        <v>30</v>
      </c>
      <c r="AA192" s="1"/>
      <c r="AE192" s="1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0.98699999999999999</v>
      </c>
      <c r="O193" s="1">
        <v>0.90400000000000003</v>
      </c>
      <c r="P193" s="1">
        <v>1.7870000000000001</v>
      </c>
      <c r="R193" s="5">
        <f>(D193-I193+1+2*K193)/M193</f>
        <v>112</v>
      </c>
      <c r="S193" s="5">
        <f>(C193-H193+1+2*J193)/L193</f>
        <v>112</v>
      </c>
      <c r="T193" s="1">
        <f>N193+O193+P193</f>
        <v>3.6779999999999999</v>
      </c>
      <c r="U193" s="1">
        <f>(2*$R193*$S193*$F193*$G193*$E193*$I193*$H193)/(N193/1000)/10^12</f>
        <v>14.992405787234043</v>
      </c>
      <c r="V193" s="1">
        <f>(2*$R193*$S193*$F193*$G193*$E193*$I193*$H193)/(O193/1000)/10^12</f>
        <v>16.368920920353979</v>
      </c>
      <c r="W193" s="1">
        <f>(2*$R193*$S193*$F193*$G193*$E193*$I193*$H193)/(P193/1000)/10^12</f>
        <v>8.2806404655847778</v>
      </c>
      <c r="X193" s="2" t="s">
        <v>31</v>
      </c>
      <c r="AA193" s="1"/>
      <c r="AE193" s="1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0.96399999999999997</v>
      </c>
      <c r="O194" s="1">
        <v>0.91400000000000003</v>
      </c>
      <c r="P194" s="1">
        <v>1.0150000000000001</v>
      </c>
      <c r="R194" s="5">
        <f>(D194-I194+1+2*K194)/M194</f>
        <v>56</v>
      </c>
      <c r="S194" s="5">
        <f>(C194-H194+1+2*J194)/L194</f>
        <v>56</v>
      </c>
      <c r="T194" s="1">
        <f>N194+O194+P194</f>
        <v>2.8930000000000002</v>
      </c>
      <c r="U194" s="1">
        <f>(2*$R194*$S194*$F194*$G194*$E194*$I194*$H194)/(N194/1000)/10^12</f>
        <v>15.350108414937759</v>
      </c>
      <c r="V194" s="1">
        <f>(2*$R194*$S194*$F194*$G194*$E194*$I194*$H194)/(O194/1000)/10^12</f>
        <v>16.189829881838076</v>
      </c>
      <c r="W194" s="1">
        <f>(2*$R194*$S194*$F194*$G194*$E194*$I194*$H194)/(P194/1000)/10^12</f>
        <v>14.578822179310343</v>
      </c>
      <c r="X194" s="2" t="s">
        <v>32</v>
      </c>
      <c r="AA194" s="1"/>
      <c r="AE194" s="1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0.97799999999999998</v>
      </c>
      <c r="O195" s="1">
        <v>0.90700000000000003</v>
      </c>
      <c r="P195" s="1">
        <v>0.745</v>
      </c>
      <c r="R195" s="5">
        <f>(D195-I195+1+2*K195)/M195</f>
        <v>28</v>
      </c>
      <c r="S195" s="5">
        <f>(C195-H195+1+2*J195)/L195</f>
        <v>28</v>
      </c>
      <c r="T195" s="1">
        <f>N195+O195+P195</f>
        <v>2.63</v>
      </c>
      <c r="U195" s="1">
        <f>(2*$R195*$S195*$F195*$G195*$E195*$I195*$H195)/(N195/1000)/10^12</f>
        <v>15.130372711656443</v>
      </c>
      <c r="V195" s="1">
        <f>(2*$R195*$S195*$F195*$G195*$E195*$I195*$H195)/(O195/1000)/10^12</f>
        <v>16.314778954796029</v>
      </c>
      <c r="W195" s="1">
        <f>(2*$R195*$S195*$F195*$G195*$E195*$I195*$H195)/(P195/1000)/10^12</f>
        <v>19.862422163758392</v>
      </c>
      <c r="X195" s="2" t="s">
        <v>31</v>
      </c>
      <c r="AA195" s="1"/>
      <c r="AE195" s="1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8.1000000000000003E-2</v>
      </c>
      <c r="O196" s="1">
        <v>7.0000000000000007E-2</v>
      </c>
      <c r="P196" s="1">
        <v>0.14300000000000002</v>
      </c>
      <c r="R196" s="5">
        <f>(D196-I196+1+2*K196)/M196</f>
        <v>14</v>
      </c>
      <c r="S196" s="5">
        <f>(C196-H196+1+2*J196)/L196</f>
        <v>14</v>
      </c>
      <c r="T196" s="1">
        <f>N196+O196+P196</f>
        <v>0.29400000000000004</v>
      </c>
      <c r="U196" s="1">
        <f>(2*$R196*$S196*$F196*$G196*$E196*$I196*$H196)/(N196/1000)/10^12</f>
        <v>91.342620444444435</v>
      </c>
      <c r="V196" s="1">
        <f>(2*$R196*$S196*$F196*$G196*$E196*$I196*$H196)/(O196/1000)/10^12</f>
        <v>105.69646079999998</v>
      </c>
      <c r="W196" s="1">
        <f>(2*$R196*$S196*$F196*$G196*$E196*$I196*$H196)/(P196/1000)/10^12</f>
        <v>51.739526265734263</v>
      </c>
      <c r="X196" s="2" t="s">
        <v>31</v>
      </c>
      <c r="AA196" s="1"/>
      <c r="AE196" s="1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0.35299999999999998</v>
      </c>
      <c r="O197" s="1">
        <v>0.34300000000000003</v>
      </c>
      <c r="P197" s="1">
        <v>0.38800000000000001</v>
      </c>
      <c r="R197" s="5">
        <f>(D197-I197+1+2*K197)/M197</f>
        <v>7</v>
      </c>
      <c r="S197" s="5">
        <f>(C197-H197+1+2*J197)/L197</f>
        <v>7</v>
      </c>
      <c r="T197" s="1">
        <f>N197+O197+P197</f>
        <v>1.0840000000000001</v>
      </c>
      <c r="U197" s="1">
        <f>(2*$R197*$S197*$F197*$G197*$E197*$I197*$H197)/(N197/1000)/10^12</f>
        <v>5.2399095297450433</v>
      </c>
      <c r="V197" s="1">
        <f>(2*$R197*$S197*$F197*$G197*$E197*$I197*$H197)/(O197/1000)/10^12</f>
        <v>5.39267657142857</v>
      </c>
      <c r="W197" s="1">
        <f>(2*$R197*$S197*$F197*$G197*$E197*$I197*$H197)/(P197/1000)/10^12</f>
        <v>4.7672372783505157</v>
      </c>
      <c r="X197" s="2" t="s">
        <v>31</v>
      </c>
      <c r="AA197" s="1"/>
      <c r="AE197" s="1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0.76300000000000001</v>
      </c>
      <c r="O198" s="4"/>
      <c r="P198" s="1">
        <v>2.855</v>
      </c>
      <c r="R198" s="5">
        <f>(D198-I198+1+2*K198)/M198</f>
        <v>224</v>
      </c>
      <c r="S198" s="5">
        <f>(C198-H198+1+2*J198)/L198</f>
        <v>224</v>
      </c>
      <c r="T198" s="1">
        <f>N198+P198</f>
        <v>3.6179999999999999</v>
      </c>
      <c r="U198" s="1">
        <f>(2*$R198*$S198*$F198*$G198*$E198*$I198*$H198)/(N198/1000)/10^12</f>
        <v>3.6363461284403669</v>
      </c>
      <c r="V198" s="1" t="s">
        <v>29</v>
      </c>
      <c r="W198" s="1">
        <f>(2*$R198*$S198*$F198*$G198*$E198*$I198*$H198)/(P198/1000)/10^12</f>
        <v>0.97181509492119089</v>
      </c>
      <c r="X198" s="2" t="s">
        <v>30</v>
      </c>
      <c r="AA198" s="1"/>
      <c r="AE198" s="1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1.9390000000000001</v>
      </c>
      <c r="O199" s="1">
        <v>1.8120000000000001</v>
      </c>
      <c r="P199" s="1">
        <v>3.456</v>
      </c>
      <c r="R199" s="5">
        <f>(D199-I199+1+2*K199)/M199</f>
        <v>112</v>
      </c>
      <c r="S199" s="5">
        <f>(C199-H199+1+2*J199)/L199</f>
        <v>112</v>
      </c>
      <c r="T199" s="1">
        <f>N199+O199+P199</f>
        <v>7.2070000000000007</v>
      </c>
      <c r="U199" s="1">
        <f>(2*$R199*$S199*$F199*$G199*$E199*$I199*$H199)/(N199/1000)/10^12</f>
        <v>15.263026830324911</v>
      </c>
      <c r="V199" s="1">
        <f>(2*$R199*$S199*$F199*$G199*$E199*$I199*$H199)/(O199/1000)/10^12</f>
        <v>16.332786437086092</v>
      </c>
      <c r="W199" s="1">
        <f>(2*$R199*$S199*$F199*$G199*$E199*$I199*$H199)/(P199/1000)/10^12</f>
        <v>8.5633706666666676</v>
      </c>
      <c r="X199" s="2" t="s">
        <v>31</v>
      </c>
      <c r="AA199" s="1"/>
      <c r="AE199" s="1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1.758</v>
      </c>
      <c r="O200" s="1">
        <v>1.841</v>
      </c>
      <c r="P200" s="1">
        <v>1.9259999999999999</v>
      </c>
      <c r="R200" s="5">
        <f>(D200-I200+1+2*K200)/M200</f>
        <v>56</v>
      </c>
      <c r="S200" s="5">
        <f>(C200-H200+1+2*J200)/L200</f>
        <v>56</v>
      </c>
      <c r="T200" s="1">
        <f>N200+O200+P200</f>
        <v>5.5250000000000004</v>
      </c>
      <c r="U200" s="1">
        <f>(2*$R200*$S200*$F200*$G200*$E200*$I200*$H200)/(N200/1000)/10^12</f>
        <v>16.834476122866896</v>
      </c>
      <c r="V200" s="1">
        <f>(2*$R200*$S200*$F200*$G200*$E200*$I200*$H200)/(O200/1000)/10^12</f>
        <v>16.075507346007605</v>
      </c>
      <c r="W200" s="1">
        <f>(2*$R200*$S200*$F200*$G200*$E200*$I200*$H200)/(P200/1000)/10^12</f>
        <v>15.366048299065421</v>
      </c>
      <c r="X200" s="2" t="s">
        <v>32</v>
      </c>
      <c r="AA200" s="1"/>
      <c r="AE200" s="1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1.3580000000000001</v>
      </c>
      <c r="O201" s="1">
        <v>1.304</v>
      </c>
      <c r="P201" s="1">
        <v>1.323</v>
      </c>
      <c r="R201" s="5">
        <f>(D201-I201+1+2*K201)/M201</f>
        <v>28</v>
      </c>
      <c r="S201" s="5">
        <f>(C201-H201+1+2*J201)/L201</f>
        <v>28</v>
      </c>
      <c r="T201" s="1">
        <f>N201+O201+P201</f>
        <v>3.9849999999999999</v>
      </c>
      <c r="U201" s="1">
        <f>(2*$R201*$S201*$F201*$G201*$E201*$I201*$H201)/(N201/1000)/10^12</f>
        <v>21.793084701030924</v>
      </c>
      <c r="V201" s="1">
        <f>(2*$R201*$S201*$F201*$G201*$E201*$I201*$H201)/(O201/1000)/10^12</f>
        <v>22.695559067484659</v>
      </c>
      <c r="W201" s="1">
        <f>(2*$R201*$S201*$F201*$G201*$E201*$I201*$H201)/(P201/1000)/10^12</f>
        <v>22.369621333333335</v>
      </c>
      <c r="X201" s="2" t="s">
        <v>31</v>
      </c>
      <c r="AA201" s="1"/>
      <c r="AE201" s="1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0.86899999999999999</v>
      </c>
      <c r="O202" s="1">
        <v>0.82300000000000006</v>
      </c>
      <c r="P202" s="1">
        <v>0.89400000000000002</v>
      </c>
      <c r="R202" s="5">
        <f>(D202-I202+1+2*K202)/M202</f>
        <v>14</v>
      </c>
      <c r="S202" s="5">
        <f>(C202-H202+1+2*J202)/L202</f>
        <v>14</v>
      </c>
      <c r="T202" s="1">
        <f>N202+O202+P202</f>
        <v>2.5860000000000003</v>
      </c>
      <c r="U202" s="1">
        <f>(2*$R202*$S202*$F202*$G202*$E202*$I202*$H202)/(N202/1000)/10^12</f>
        <v>17.028198517836593</v>
      </c>
      <c r="V202" s="1">
        <f>(2*$R202*$S202*$F202*$G202*$E202*$I202*$H202)/(O202/1000)/10^12</f>
        <v>17.979956879708382</v>
      </c>
      <c r="W202" s="1">
        <f>(2*$R202*$S202*$F202*$G202*$E202*$I202*$H202)/(P202/1000)/10^12</f>
        <v>16.552018469798657</v>
      </c>
      <c r="X202" s="2" t="s">
        <v>31</v>
      </c>
      <c r="AA202" s="1"/>
      <c r="AE202" s="1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0.48199999999999998</v>
      </c>
      <c r="O203" s="1">
        <v>0.44400000000000001</v>
      </c>
      <c r="P203" s="1">
        <v>0.44400000000000001</v>
      </c>
      <c r="R203" s="5">
        <f>(D203-I203+1+2*K203)/M203</f>
        <v>7</v>
      </c>
      <c r="S203" s="5">
        <f>(C203-H203+1+2*J203)/L203</f>
        <v>7</v>
      </c>
      <c r="T203" s="1">
        <f>N203+O203+P203</f>
        <v>1.3699999999999999</v>
      </c>
      <c r="U203" s="1">
        <f>(2*$R203*$S203*$F203*$G203*$E203*$I203*$H203)/(N203/1000)/10^12</f>
        <v>7.6750542074688797</v>
      </c>
      <c r="V203" s="1">
        <f>(2*$R203*$S203*$F203*$G203*$E203*$I203*$H203)/(O203/1000)/10^12</f>
        <v>8.331928216216216</v>
      </c>
      <c r="W203" s="1">
        <f>(2*$R203*$S203*$F203*$G203*$E203*$I203*$H203)/(P203/1000)/10^12</f>
        <v>8.331928216216216</v>
      </c>
      <c r="X203" s="2" t="s">
        <v>31</v>
      </c>
      <c r="AA203" s="1"/>
      <c r="AE203" s="1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0.51600000000000001</v>
      </c>
      <c r="O204" s="4"/>
      <c r="P204" s="1">
        <v>0.91800000000000004</v>
      </c>
      <c r="R204" s="5">
        <f>(D204-I204+1+2*K204)/M204</f>
        <v>112</v>
      </c>
      <c r="S204" s="5">
        <f>(C204-H204+1+2*J204)/L204</f>
        <v>112</v>
      </c>
      <c r="T204" s="1">
        <f>N204+P204</f>
        <v>1.4340000000000002</v>
      </c>
      <c r="U204" s="1">
        <f>(2*$R204*$S204*$F204*$G204*$E204*$I204*$H204)/(N204/1000)/10^12</f>
        <v>7.3186946976744194</v>
      </c>
      <c r="V204" s="1" t="s">
        <v>29</v>
      </c>
      <c r="W204" s="1">
        <f>(2*$R204*$S204*$F204*$G204*$E204*$I204*$H204)/(P204/1000)/10^12</f>
        <v>4.1137761045751633</v>
      </c>
      <c r="X204" s="2" t="s">
        <v>30</v>
      </c>
      <c r="AA204" s="1"/>
      <c r="AE204" s="1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0.73099999999999998</v>
      </c>
      <c r="O205" s="1">
        <v>0.59399999999999997</v>
      </c>
      <c r="P205" s="1">
        <v>0.61</v>
      </c>
      <c r="R205" s="5">
        <f>(D205-I205+1+2*K205)/M205</f>
        <v>28</v>
      </c>
      <c r="S205" s="5">
        <f>(C205-H205+1+2*J205)/L205</f>
        <v>28</v>
      </c>
      <c r="T205" s="1">
        <f t="shared" ref="T205:T228" si="11">N205+O205+P205</f>
        <v>1.9350000000000001</v>
      </c>
      <c r="U205" s="1">
        <f>(2*$R205*$S205*$F205*$G205*$E205*$I205*$H205)/(N205/1000)/10^12</f>
        <v>5.2715688098495219</v>
      </c>
      <c r="V205" s="1">
        <f>(2*$R205*$S205*$F205*$G205*$E205*$I205*$H205)/(O205/1000)/10^12</f>
        <v>6.4874020202020199</v>
      </c>
      <c r="W205" s="1">
        <f>(2*$R205*$S205*$F205*$G205*$E205*$I205*$H205)/(P205/1000)/10^12</f>
        <v>6.317240655737705</v>
      </c>
      <c r="X205" s="2" t="s">
        <v>30</v>
      </c>
      <c r="AA205" s="1"/>
      <c r="AE205" s="1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5.2999999999999999E-2</v>
      </c>
      <c r="O206" s="1">
        <v>7.3999999999999996E-2</v>
      </c>
      <c r="P206" s="1">
        <v>0.13600000000000001</v>
      </c>
      <c r="R206" s="5">
        <f>(D206-I206+1+2*K206)/M206</f>
        <v>28</v>
      </c>
      <c r="S206" s="5">
        <f>(C206-H206+1+2*J206)/L206</f>
        <v>28</v>
      </c>
      <c r="T206" s="1">
        <f t="shared" si="11"/>
        <v>0.26300000000000001</v>
      </c>
      <c r="U206" s="1">
        <f>(2*$R206*$S206*$F206*$G206*$E206*$I206*$H206)/(N206/1000)/10^12</f>
        <v>5.8166291320754713</v>
      </c>
      <c r="V206" s="1">
        <f>(2*$R206*$S206*$F206*$G206*$E206*$I206*$H206)/(O206/1000)/10^12</f>
        <v>4.165964108108108</v>
      </c>
      <c r="W206" s="1">
        <f>(2*$R206*$S206*$F206*$G206*$E206*$I206*$H206)/(P206/1000)/10^12</f>
        <v>2.2667745882352941</v>
      </c>
      <c r="X206" s="2" t="s">
        <v>30</v>
      </c>
      <c r="AA206" s="1"/>
      <c r="AE206" s="1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0.53600000000000003</v>
      </c>
      <c r="O207" s="1">
        <v>0.42699999999999999</v>
      </c>
      <c r="P207" s="1">
        <v>0.46900000000000003</v>
      </c>
      <c r="R207" s="5">
        <f>(D207-I207+1+2*K207)/M207</f>
        <v>14</v>
      </c>
      <c r="S207" s="5">
        <f>(C207-H207+1+2*J207)/L207</f>
        <v>14</v>
      </c>
      <c r="T207" s="1">
        <f t="shared" si="11"/>
        <v>1.4320000000000002</v>
      </c>
      <c r="U207" s="1">
        <f>(2*$R207*$S207*$F207*$G207*$E207*$I207*$H207)/(N207/1000)/10^12</f>
        <v>7.1893970149253734</v>
      </c>
      <c r="V207" s="1">
        <f>(2*$R207*$S207*$F207*$G207*$E207*$I207*$H207)/(O207/1000)/10^12</f>
        <v>9.0246295081967229</v>
      </c>
      <c r="W207" s="1">
        <f>(2*$R207*$S207*$F207*$G207*$E207*$I207*$H207)/(P207/1000)/10^12</f>
        <v>8.2164537313432824</v>
      </c>
      <c r="X207" s="2" t="s">
        <v>30</v>
      </c>
      <c r="AA207" s="1"/>
      <c r="AE207" s="1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9.1999999999999998E-2</v>
      </c>
      <c r="O208" s="1">
        <v>9.1999999999999998E-2</v>
      </c>
      <c r="P208" s="1">
        <v>0.18099999999999999</v>
      </c>
      <c r="R208" s="5">
        <f>(D208-I208+1+2*K208)/M208</f>
        <v>14</v>
      </c>
      <c r="S208" s="5">
        <f>(C208-H208+1+2*J208)/L208</f>
        <v>14</v>
      </c>
      <c r="T208" s="1">
        <f t="shared" si="11"/>
        <v>0.36499999999999999</v>
      </c>
      <c r="U208" s="1">
        <f>(2*$R208*$S208*$F208*$G208*$E208*$I208*$H208)/(N208/1000)/10^12</f>
        <v>6.7017683478260865</v>
      </c>
      <c r="V208" s="1">
        <f>(2*$R208*$S208*$F208*$G208*$E208*$I208*$H208)/(O208/1000)/10^12</f>
        <v>6.7017683478260865</v>
      </c>
      <c r="W208" s="1">
        <f>(2*$R208*$S208*$F208*$G208*$E208*$I208*$H208)/(P208/1000)/10^12</f>
        <v>3.4064236906077352</v>
      </c>
      <c r="X208" s="2" t="s">
        <v>30</v>
      </c>
      <c r="AA208" s="1"/>
      <c r="AE208" s="1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0.10200000000000001</v>
      </c>
      <c r="O209" s="1">
        <v>0.06</v>
      </c>
      <c r="P209" s="1">
        <v>9.5000000000000001E-2</v>
      </c>
      <c r="R209" s="5">
        <f>(D209-I209+1+2*K209)/M209</f>
        <v>7</v>
      </c>
      <c r="S209" s="5">
        <f>(C209-H209+1+2*J209)/L209</f>
        <v>7</v>
      </c>
      <c r="T209" s="1">
        <f t="shared" si="11"/>
        <v>0.25700000000000001</v>
      </c>
      <c r="U209" s="1">
        <f>(2*$R209*$S209*$F209*$G209*$E209*$I209*$H209)/(N209/1000)/10^12</f>
        <v>3.2742299607843135</v>
      </c>
      <c r="V209" s="1">
        <f>(2*$R209*$S209*$F209*$G209*$E209*$I209*$H209)/(O209/1000)/10^12</f>
        <v>5.5661909333333339</v>
      </c>
      <c r="W209" s="1">
        <f>(2*$R209*$S209*$F209*$G209*$E209*$I209*$H209)/(P209/1000)/10^12</f>
        <v>3.5154890105263155</v>
      </c>
      <c r="X209" s="2" t="s">
        <v>30</v>
      </c>
      <c r="AA209" s="1"/>
      <c r="AE209" s="1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1.399</v>
      </c>
      <c r="O210" s="1">
        <v>0.54900000000000004</v>
      </c>
      <c r="P210" s="1">
        <v>0.66900000000000004</v>
      </c>
      <c r="R210" s="5">
        <f>(D210-I210+1+2*K210)/M210</f>
        <v>7</v>
      </c>
      <c r="S210" s="5">
        <f>(C210-H210+1+2*J210)/L210</f>
        <v>7</v>
      </c>
      <c r="T210" s="1">
        <f t="shared" si="11"/>
        <v>2.617</v>
      </c>
      <c r="U210" s="1">
        <f>(2*$R210*$S210*$F210*$G210*$E210*$I210*$H210)/(N210/1000)/10^12</f>
        <v>2.9840194424588988</v>
      </c>
      <c r="V210" s="1">
        <f>(2*$R210*$S210*$F210*$G210*$E210*$I210*$H210)/(O210/1000)/10^12</f>
        <v>7.604085974499089</v>
      </c>
      <c r="W210" s="1">
        <f>(2*$R210*$S210*$F210*$G210*$E210*$I210*$H210)/(P210/1000)/10^12</f>
        <v>6.2401243647234681</v>
      </c>
      <c r="X210" s="2" t="s">
        <v>30</v>
      </c>
      <c r="AA210" s="1"/>
      <c r="AE210" s="1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0.16</v>
      </c>
      <c r="O211">
        <v>0.157</v>
      </c>
      <c r="P211">
        <v>0.32600000000000001</v>
      </c>
      <c r="R211" s="5">
        <f>(D211-I211+1+2*K211)/M211</f>
        <v>56</v>
      </c>
      <c r="S211" s="5">
        <f>(C211-H211+1+2*J211)/L211</f>
        <v>56</v>
      </c>
      <c r="T211" s="1">
        <f t="shared" si="11"/>
        <v>0.64300000000000002</v>
      </c>
      <c r="U211" s="1">
        <f>(2*$R211*$S211*$F211*$G211*$E211*$I211*$H211)/(N211/1000)/10^12</f>
        <v>11.5605504</v>
      </c>
      <c r="V211" s="1">
        <f>(2*$R211*$S211*$F211*$G211*$E211*$I211*$H211)/(O211/1000)/10^12</f>
        <v>11.781452636942676</v>
      </c>
      <c r="W211" s="1">
        <f>(2*$R211*$S211*$F211*$G211*$E211*$I211*$H211)/(P211/1000)/10^12</f>
        <v>5.6738897668711648</v>
      </c>
      <c r="X211" t="s">
        <v>31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5.5E-2</v>
      </c>
      <c r="O212">
        <v>9.9000000000000005E-2</v>
      </c>
      <c r="P212">
        <v>7.9000000000000001E-2</v>
      </c>
      <c r="R212" s="5">
        <f>(D212-I212+1+2*K212)/M212</f>
        <v>28</v>
      </c>
      <c r="S212" s="5">
        <f>(C212-H212+1+2*J212)/L212</f>
        <v>28</v>
      </c>
      <c r="T212" s="1">
        <f t="shared" si="11"/>
        <v>0.23299999999999998</v>
      </c>
      <c r="U212" s="1">
        <f>(2*$R212*$S212*$F212*$G212*$E212*$I212*$H212)/(N212/1000)/10^12</f>
        <v>3.7367435636363631</v>
      </c>
      <c r="V212" s="1">
        <f>(2*$R212*$S212*$F212*$G212*$E212*$I212*$H212)/(O212/1000)/10^12</f>
        <v>2.0759686464646463</v>
      </c>
      <c r="W212" s="1">
        <f>(2*$R212*$S212*$F212*$G212*$E212*$I212*$H212)/(P212/1000)/10^12</f>
        <v>2.6015303291139245</v>
      </c>
      <c r="X212" t="s">
        <v>30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0.13700000000000001</v>
      </c>
      <c r="O213">
        <v>0.13700000000000001</v>
      </c>
      <c r="P213">
        <v>0.17199999999999999</v>
      </c>
      <c r="R213" s="5">
        <f>(D213-I213+1+2*K213)/M213</f>
        <v>28</v>
      </c>
      <c r="S213" s="5">
        <f>(C213-H213+1+2*J213)/L213</f>
        <v>28</v>
      </c>
      <c r="T213" s="1">
        <f t="shared" si="11"/>
        <v>0.44600000000000001</v>
      </c>
      <c r="U213" s="1">
        <f>(2*$R213*$S213*$F213*$G213*$E213*$I213*$H213)/(N213/1000)/10^12</f>
        <v>13.501372729927006</v>
      </c>
      <c r="V213" s="1">
        <f>(2*$R213*$S213*$F213*$G213*$E213*$I213*$H213)/(O213/1000)/10^12</f>
        <v>13.501372729927006</v>
      </c>
      <c r="W213" s="1">
        <f>(2*$R213*$S213*$F213*$G213*$E213*$I213*$H213)/(P213/1000)/10^12</f>
        <v>10.754000372093026</v>
      </c>
      <c r="X213" t="s">
        <v>31</v>
      </c>
    </row>
    <row r="214" spans="2:31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4.1000000000000002E-2</v>
      </c>
      <c r="O214">
        <v>0.13</v>
      </c>
      <c r="P214">
        <v>8.1000000000000003E-2</v>
      </c>
      <c r="R214" s="5">
        <f>(D214-I214+1+2*K214)/M214</f>
        <v>14</v>
      </c>
      <c r="S214" s="5">
        <f>(C214-H214+1+2*J214)/L214</f>
        <v>14</v>
      </c>
      <c r="T214" s="1">
        <f t="shared" si="11"/>
        <v>0.252</v>
      </c>
      <c r="U214" s="1">
        <f>(2*$R214*$S214*$F214*$G214*$E214*$I214*$H214)/(N214/1000)/10^12</f>
        <v>5.0127047804878044</v>
      </c>
      <c r="V214" s="1">
        <f>(2*$R214*$S214*$F214*$G214*$E214*$I214*$H214)/(O214/1000)/10^12</f>
        <v>1.580929969230769</v>
      </c>
      <c r="W214" s="1">
        <f>(2*$R214*$S214*$F214*$G214*$E214*$I214*$H214)/(P214/1000)/10^12</f>
        <v>2.5372950123456786</v>
      </c>
      <c r="X214" t="s">
        <v>30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4.3999999999999997E-2</v>
      </c>
      <c r="O215">
        <v>4.5999999999999999E-2</v>
      </c>
      <c r="P215">
        <v>6.5000000000000002E-2</v>
      </c>
      <c r="R215" s="5">
        <f>(D215-I215+1+2*K215)/M215</f>
        <v>14</v>
      </c>
      <c r="S215" s="5">
        <f>(C215-H215+1+2*J215)/L215</f>
        <v>14</v>
      </c>
      <c r="T215" s="1">
        <f t="shared" si="11"/>
        <v>0.155</v>
      </c>
      <c r="U215" s="1">
        <f>(2*$R215*$S215*$F215*$G215*$E215*$I215*$H215)/(N215/1000)/10^12</f>
        <v>4.6709294545454547</v>
      </c>
      <c r="V215" s="1">
        <f>(2*$R215*$S215*$F215*$G215*$E215*$I215*$H215)/(O215/1000)/10^12</f>
        <v>4.4678455652173916</v>
      </c>
      <c r="W215" s="1">
        <f>(2*$R215*$S215*$F215*$G215*$E215*$I215*$H215)/(P215/1000)/10^12</f>
        <v>3.161859938461538</v>
      </c>
      <c r="X215" t="s">
        <v>30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0.14399999999999999</v>
      </c>
      <c r="O216">
        <v>0.14099999999999999</v>
      </c>
      <c r="P216">
        <v>0.223</v>
      </c>
      <c r="R216" s="5">
        <f>(D216-I216+1+2*K216)/M216</f>
        <v>14</v>
      </c>
      <c r="S216" s="5">
        <f>(C216-H216+1+2*J216)/L216</f>
        <v>14</v>
      </c>
      <c r="T216" s="1">
        <f t="shared" si="11"/>
        <v>0.50800000000000001</v>
      </c>
      <c r="U216" s="1">
        <f>(2*$R216*$S216*$F216*$G216*$E216*$I216*$H216)/(N216/1000)/10^12</f>
        <v>12.845056000000001</v>
      </c>
      <c r="V216" s="1">
        <f>(2*$R216*$S216*$F216*$G216*$E216*$I216*$H216)/(O216/1000)/10^12</f>
        <v>13.118355063829789</v>
      </c>
      <c r="W216" s="1">
        <f>(2*$R216*$S216*$F216*$G216*$E216*$I216*$H216)/(P216/1000)/10^12</f>
        <v>8.29456530941704</v>
      </c>
      <c r="X216" t="s">
        <v>31</v>
      </c>
    </row>
    <row r="217" spans="2:31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6.4000000000000001E-2</v>
      </c>
      <c r="O217">
        <v>0.11</v>
      </c>
      <c r="P217">
        <v>8.8999999999999996E-2</v>
      </c>
      <c r="R217" s="5">
        <f>(D217-I217+1+2*K217)/M217</f>
        <v>7</v>
      </c>
      <c r="S217" s="5">
        <f>(C217-H217+1+2*J217)/L217</f>
        <v>7</v>
      </c>
      <c r="T217" s="1">
        <f t="shared" si="11"/>
        <v>0.26300000000000001</v>
      </c>
      <c r="U217" s="1">
        <f>(2*$R217*$S217*$F217*$G217*$E217*$I217*$H217)/(N217/1000)/10^12</f>
        <v>3.2112639999999999</v>
      </c>
      <c r="V217" s="1">
        <f>(2*$R217*$S217*$F217*$G217*$E217*$I217*$H217)/(O217/1000)/10^12</f>
        <v>1.8683717818181815</v>
      </c>
      <c r="W217" s="1">
        <f>(2*$R217*$S217*$F217*$G217*$E217*$I217*$H217)/(P217/1000)/10^12</f>
        <v>2.3092235505617977</v>
      </c>
      <c r="X217" t="s">
        <v>30</v>
      </c>
    </row>
    <row r="218" spans="2:31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5.5E-2</v>
      </c>
      <c r="O218">
        <v>6.5000000000000002E-2</v>
      </c>
      <c r="P218">
        <v>7.2999999999999995E-2</v>
      </c>
      <c r="R218" s="5">
        <f>(D218-I218+1+2*K218)/M218</f>
        <v>7</v>
      </c>
      <c r="S218" s="5">
        <f>(C218-H218+1+2*J218)/L218</f>
        <v>7</v>
      </c>
      <c r="T218" s="1">
        <f t="shared" si="11"/>
        <v>0.193</v>
      </c>
      <c r="U218" s="1">
        <f>(2*$R218*$S218*$F218*$G218*$E218*$I218*$H218)/(N218/1000)/10^12</f>
        <v>3.7367435636363631</v>
      </c>
      <c r="V218" s="1">
        <f>(2*$R218*$S218*$F218*$G218*$E218*$I218*$H218)/(O218/1000)/10^12</f>
        <v>3.161859938461538</v>
      </c>
      <c r="W218" s="1">
        <f>(2*$R218*$S218*$F218*$G218*$E218*$I218*$H218)/(P218/1000)/10^12</f>
        <v>2.8153547397260272</v>
      </c>
      <c r="X218" t="s">
        <v>30</v>
      </c>
    </row>
    <row r="219" spans="2:31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0.21299999999999999</v>
      </c>
      <c r="O219">
        <v>0.23499999999999999</v>
      </c>
      <c r="P219">
        <v>0.221</v>
      </c>
      <c r="R219" s="5">
        <f>(D219-I219+1+2*K219)/M219</f>
        <v>6.5</v>
      </c>
      <c r="S219" s="5">
        <f>(C219-H219+1+2*J219)/L219</f>
        <v>6.5</v>
      </c>
      <c r="T219" s="1">
        <f t="shared" si="11"/>
        <v>0.66899999999999993</v>
      </c>
      <c r="U219" s="1">
        <f>(2*$R219*$S219*$F219*$G219*$E219*$I219*$H219)/(N219/1000)/10^12</f>
        <v>3.3278750046948353</v>
      </c>
      <c r="V219" s="1">
        <f>(2*$R219*$S219*$F219*$G219*$E219*$I219*$H219)/(O219/1000)/10^12</f>
        <v>3.0163292595744684</v>
      </c>
      <c r="W219" s="1">
        <f>(2*$R219*$S219*$F219*$G219*$E219*$I219*$H219)/(P219/1000)/10^12</f>
        <v>3.2074089411764706</v>
      </c>
      <c r="X219" t="s">
        <v>30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0.30499999999999999</v>
      </c>
      <c r="O220">
        <v>0.311</v>
      </c>
      <c r="P220">
        <v>0.61399999999999999</v>
      </c>
      <c r="R220" s="5">
        <f>(D220-I220+1+2*K220)/M220</f>
        <v>56</v>
      </c>
      <c r="S220" s="5">
        <f>(C220-H220+1+2*J220)/L220</f>
        <v>56</v>
      </c>
      <c r="T220" s="1">
        <f t="shared" si="11"/>
        <v>1.23</v>
      </c>
      <c r="U220" s="1">
        <f>(2*$R220*$S220*$F220*$G220*$E220*$I220*$H220)/(N220/1000)/10^12</f>
        <v>12.129102059016395</v>
      </c>
      <c r="V220" s="1">
        <f>(2*$R220*$S220*$F220*$G220*$E220*$I220*$H220)/(O220/1000)/10^12</f>
        <v>11.895100090032154</v>
      </c>
      <c r="W220" s="1">
        <f>(2*$R220*$S220*$F220*$G220*$E220*$I220*$H220)/(P220/1000)/10^12</f>
        <v>6.0250425537459291</v>
      </c>
      <c r="X220" t="s">
        <v>31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0.105</v>
      </c>
      <c r="O221">
        <v>0.21199999999999999</v>
      </c>
      <c r="P221">
        <v>0.129</v>
      </c>
      <c r="R221" s="5">
        <f>(D221-I221+1+2*K221)/M221</f>
        <v>28</v>
      </c>
      <c r="S221" s="5">
        <f>(C221-H221+1+2*J221)/L221</f>
        <v>28</v>
      </c>
      <c r="T221" s="1">
        <f t="shared" si="11"/>
        <v>0.44600000000000001</v>
      </c>
      <c r="U221" s="1">
        <f>(2*$R221*$S221*$F221*$G221*$E221*$I221*$H221)/(N221/1000)/10^12</f>
        <v>3.9146837333333333</v>
      </c>
      <c r="V221" s="1">
        <f>(2*$R221*$S221*$F221*$G221*$E221*$I221*$H221)/(O221/1000)/10^12</f>
        <v>1.9388763773584905</v>
      </c>
      <c r="W221" s="1">
        <f>(2*$R221*$S221*$F221*$G221*$E221*$I221*$H221)/(P221/1000)/10^12</f>
        <v>3.1863704806201554</v>
      </c>
      <c r="X221" t="s">
        <v>30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0.26400000000000001</v>
      </c>
      <c r="O222">
        <v>0.27200000000000002</v>
      </c>
      <c r="P222">
        <v>0.313</v>
      </c>
      <c r="R222" s="5">
        <f>(D222-I222+1+2*K222)/M222</f>
        <v>28</v>
      </c>
      <c r="S222" s="5">
        <f>(C222-H222+1+2*J222)/L222</f>
        <v>28</v>
      </c>
      <c r="T222" s="1">
        <f t="shared" si="11"/>
        <v>0.84899999999999998</v>
      </c>
      <c r="U222" s="1">
        <f>(2*$R222*$S222*$F222*$G222*$E222*$I222*$H222)/(N222/1000)/10^12</f>
        <v>14.012788363636364</v>
      </c>
      <c r="V222" s="1">
        <f>(2*$R222*$S222*$F222*$G222*$E222*$I222*$H222)/(O222/1000)/10^12</f>
        <v>13.600647529411766</v>
      </c>
      <c r="W222" s="1">
        <f>(2*$R222*$S222*$F222*$G222*$E222*$I222*$H222)/(P222/1000)/10^12</f>
        <v>11.819093060702874</v>
      </c>
      <c r="X222" t="s">
        <v>31</v>
      </c>
    </row>
    <row r="223" spans="2:31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8.3000000000000004E-2</v>
      </c>
      <c r="O223">
        <v>0.16500000000000001</v>
      </c>
      <c r="P223">
        <v>0.11600000000000001</v>
      </c>
      <c r="R223" s="5">
        <f>(D223-I223+1+2*K223)/M223</f>
        <v>14</v>
      </c>
      <c r="S223" s="5">
        <f>(C223-H223+1+2*J223)/L223</f>
        <v>14</v>
      </c>
      <c r="T223" s="1">
        <f t="shared" si="11"/>
        <v>0.36399999999999999</v>
      </c>
      <c r="U223" s="1">
        <f>(2*$R223*$S223*$F223*$G223*$E223*$I223*$H223)/(N223/1000)/10^12</f>
        <v>4.9523107469879522</v>
      </c>
      <c r="V223" s="1">
        <f>(2*$R223*$S223*$F223*$G223*$E223*$I223*$H223)/(O223/1000)/10^12</f>
        <v>2.4911623757575758</v>
      </c>
      <c r="W223" s="1">
        <f>(2*$R223*$S223*$F223*$G223*$E223*$I223*$H223)/(P223/1000)/10^12</f>
        <v>3.543463724137931</v>
      </c>
      <c r="X223" t="s">
        <v>30</v>
      </c>
    </row>
    <row r="224" spans="2:31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5.7000000000000002E-2</v>
      </c>
      <c r="O224">
        <v>6.0999999999999999E-2</v>
      </c>
      <c r="P224">
        <v>8.6999999999999994E-2</v>
      </c>
      <c r="R224" s="5">
        <f>(D224-I224+1+2*K224)/M224</f>
        <v>14</v>
      </c>
      <c r="S224" s="5">
        <f>(C224-H224+1+2*J224)/L224</f>
        <v>14</v>
      </c>
      <c r="T224" s="1">
        <f t="shared" si="11"/>
        <v>0.20499999999999999</v>
      </c>
      <c r="U224" s="1">
        <f>(2*$R224*$S224*$F224*$G224*$E224*$I224*$H224)/(N224/1000)/10^12</f>
        <v>7.2112595087719296</v>
      </c>
      <c r="V224" s="1">
        <f>(2*$R224*$S224*$F224*$G224*$E224*$I224*$H224)/(O224/1000)/10^12</f>
        <v>6.738390032786886</v>
      </c>
      <c r="W224" s="1">
        <f>(2*$R224*$S224*$F224*$G224*$E224*$I224*$H224)/(P224/1000)/10^12</f>
        <v>4.724618298850574</v>
      </c>
      <c r="X224" t="s">
        <v>30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0.25900000000000001</v>
      </c>
      <c r="O225">
        <v>0.26300000000000001</v>
      </c>
      <c r="P225">
        <v>0.32500000000000001</v>
      </c>
      <c r="R225" s="5">
        <f>(D225-I225+1+2*K225)/M225</f>
        <v>14</v>
      </c>
      <c r="S225" s="5">
        <f>(C225-H225+1+2*J225)/L225</f>
        <v>14</v>
      </c>
      <c r="T225" s="1">
        <f t="shared" si="11"/>
        <v>0.84699999999999998</v>
      </c>
      <c r="U225" s="1">
        <f>(2*$R225*$S225*$F225*$G225*$E225*$I225*$H225)/(N225/1000)/10^12</f>
        <v>14.283305513513513</v>
      </c>
      <c r="V225" s="1">
        <f>(2*$R225*$S225*$F225*$G225*$E225*$I225*$H225)/(O225/1000)/10^12</f>
        <v>14.066068927756655</v>
      </c>
      <c r="W225" s="1">
        <f>(2*$R225*$S225*$F225*$G225*$E225*$I225*$H225)/(P225/1000)/10^12</f>
        <v>11.382695778461539</v>
      </c>
      <c r="X225" t="s">
        <v>31</v>
      </c>
    </row>
    <row r="226" spans="2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7.0999999999999994E-2</v>
      </c>
      <c r="O226">
        <v>0.14399999999999999</v>
      </c>
      <c r="P226">
        <v>0.127</v>
      </c>
      <c r="R226" s="5">
        <f>(D226-I226+1+2*K226)/M226</f>
        <v>7</v>
      </c>
      <c r="S226" s="5">
        <f>(C226-H226+1+2*J226)/L226</f>
        <v>7</v>
      </c>
      <c r="T226" s="1">
        <f t="shared" si="11"/>
        <v>0.34199999999999997</v>
      </c>
      <c r="U226" s="1">
        <f>(2*$R226*$S226*$F226*$G226*$E226*$I226*$H226)/(N226/1000)/10^12</f>
        <v>5.7893210140845079</v>
      </c>
      <c r="V226" s="1">
        <f>(2*$R226*$S226*$F226*$G226*$E226*$I226*$H226)/(O226/1000)/10^12</f>
        <v>2.854456888888889</v>
      </c>
      <c r="W226" s="1">
        <f>(2*$R226*$S226*$F226*$G226*$E226*$I226*$H226)/(P226/1000)/10^12</f>
        <v>3.236549543307087</v>
      </c>
      <c r="X226" t="s">
        <v>30</v>
      </c>
    </row>
    <row r="227" spans="2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7.9000000000000001E-2</v>
      </c>
      <c r="O227">
        <v>0.08</v>
      </c>
      <c r="P227">
        <v>0.114</v>
      </c>
      <c r="R227" s="5">
        <f>(D227-I227+1+2*K227)/M227</f>
        <v>7</v>
      </c>
      <c r="S227" s="5">
        <f>(C227-H227+1+2*J227)/L227</f>
        <v>7</v>
      </c>
      <c r="T227" s="1">
        <f t="shared" si="11"/>
        <v>0.27300000000000002</v>
      </c>
      <c r="U227" s="1">
        <f>(2*$R227*$S227*$F227*$G227*$E227*$I227*$H227)/(N227/1000)/10^12</f>
        <v>5.2030606582278489</v>
      </c>
      <c r="V227" s="1">
        <f>(2*$R227*$S227*$F227*$G227*$E227*$I227*$H227)/(O227/1000)/10^12</f>
        <v>5.1380223999999997</v>
      </c>
      <c r="W227" s="1">
        <f>(2*$R227*$S227*$F227*$G227*$E227*$I227*$H227)/(P227/1000)/10^12</f>
        <v>3.6056297543859648</v>
      </c>
      <c r="X227" t="s">
        <v>30</v>
      </c>
    </row>
    <row r="228" spans="2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0.23499999999999999</v>
      </c>
      <c r="O228">
        <v>0.439</v>
      </c>
      <c r="P228">
        <v>0.40699999999999997</v>
      </c>
      <c r="R228" s="5">
        <f>(D228-I228+1+2*K228)/M228</f>
        <v>6.5</v>
      </c>
      <c r="S228" s="5">
        <f>(C228-H228+1+2*J228)/L228</f>
        <v>6.5</v>
      </c>
      <c r="T228" s="1">
        <f t="shared" si="11"/>
        <v>1.081</v>
      </c>
      <c r="U228" s="1">
        <f>(2*$R228*$S228*$F228*$G228*$E228*$I228*$H228)/(N228/1000)/10^12</f>
        <v>6.0326585191489368</v>
      </c>
      <c r="V228" s="1">
        <f>(2*$R228*$S228*$F228*$G228*$E228*$I228*$H228)/(O228/1000)/10^12</f>
        <v>3.2293274533029614</v>
      </c>
      <c r="W228" s="1">
        <f>(2*$R228*$S228*$F228*$G228*$E228*$I228*$H228)/(P228/1000)/10^12</f>
        <v>3.4832303488943492</v>
      </c>
      <c r="X228" t="s">
        <v>30</v>
      </c>
    </row>
    <row r="229" spans="2:24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0.44900000000000001</v>
      </c>
      <c r="O229">
        <v>0.82399999999999995</v>
      </c>
      <c r="P229">
        <v>1.7310000000000001</v>
      </c>
      <c r="R229" s="5">
        <f>(D229-I229+1+2*K229)/M229</f>
        <v>79.5</v>
      </c>
      <c r="S229" s="5">
        <f>(C229-H229+1+2*J229)/L229</f>
        <v>349</v>
      </c>
      <c r="T229" s="1">
        <f>N229+P229</f>
        <v>2.1800000000000002</v>
      </c>
      <c r="U229" s="1">
        <f>(2*$R229*$S229*$F229*$G229*$E229*$I229*$H229)/(N229/1000)/10^12</f>
        <v>3.1638521158129174</v>
      </c>
      <c r="V229" s="1" t="s">
        <v>29</v>
      </c>
      <c r="W229" s="1">
        <f>(2*$R229*$S229*$F229*$G229*$E229*$I229*$H229)/(P229/1000)/10^12</f>
        <v>0.82066412478336215</v>
      </c>
      <c r="X229" t="s">
        <v>30</v>
      </c>
    </row>
    <row r="230" spans="2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3.0720000000000001</v>
      </c>
      <c r="O230">
        <v>3.0859999999999999</v>
      </c>
      <c r="P230">
        <v>5.64</v>
      </c>
      <c r="R230" s="5">
        <f>(D230-I230+1+2*K230)/M230</f>
        <v>80</v>
      </c>
      <c r="S230" s="5">
        <f>(C230-H230+1+2*J230)/L230</f>
        <v>350</v>
      </c>
      <c r="T230" s="1">
        <f t="shared" ref="T230:T268" si="12">N230+O230+P230</f>
        <v>11.797999999999998</v>
      </c>
      <c r="U230" s="1">
        <f>(2*$R230*$S230*$F230*$G230*$E230*$I230*$H230)/(N230/1000)/10^12</f>
        <v>10.752000000000001</v>
      </c>
      <c r="V230" s="1">
        <f>(2*$R230*$S230*$F230*$G230*$E230*$I230*$H230)/(O230/1000)/10^12</f>
        <v>10.703222294232015</v>
      </c>
      <c r="W230" s="1">
        <f>(2*$R230*$S230*$F230*$G230*$E230*$I230*$H230)/(P230/1000)/10^12</f>
        <v>5.8564085106382979</v>
      </c>
      <c r="X230" t="s">
        <v>31</v>
      </c>
    </row>
    <row r="231" spans="2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4.8499999999999996</v>
      </c>
      <c r="O231">
        <v>11.18</v>
      </c>
      <c r="P231">
        <v>5.5010000000000003</v>
      </c>
      <c r="R231" s="5">
        <f>(D231-I231+1+2*K231)/M231</f>
        <v>39</v>
      </c>
      <c r="S231" s="5">
        <f>(C231-H231+1+2*J231)/L231</f>
        <v>174</v>
      </c>
      <c r="T231" s="1">
        <f t="shared" si="12"/>
        <v>21.531000000000002</v>
      </c>
      <c r="U231" s="1">
        <f>(2*$R231*$S231*$F231*$G231*$E231*$I231*$H231)/(N231/1000)/10^12</f>
        <v>9.1696349690721668</v>
      </c>
      <c r="V231" s="1">
        <f>(2*$R231*$S231*$F231*$G231*$E231*$I231*$H231)/(O231/1000)/10^12</f>
        <v>3.9778827906976746</v>
      </c>
      <c r="W231" s="1">
        <f>(2*$R231*$S231*$F231*$G231*$E231*$I231*$H231)/(P231/1000)/10^12</f>
        <v>8.0844809307398648</v>
      </c>
      <c r="X231" t="s">
        <v>30</v>
      </c>
    </row>
    <row r="232" spans="2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2.1080000000000001</v>
      </c>
      <c r="O232">
        <v>2.101</v>
      </c>
      <c r="P232">
        <v>2.5299999999999998</v>
      </c>
      <c r="R232" s="5">
        <f>(D232-I232+1+2*K232)/M232</f>
        <v>40</v>
      </c>
      <c r="S232" s="5">
        <f>(C232-H232+1+2*J232)/L232</f>
        <v>175</v>
      </c>
      <c r="T232" s="1">
        <f t="shared" si="12"/>
        <v>6.738999999999999</v>
      </c>
      <c r="U232" s="1">
        <f>(2*$R232*$S232*$F232*$G232*$E232*$I232*$H232)/(N232/1000)/10^12</f>
        <v>15.668948766603416</v>
      </c>
      <c r="V232" s="1">
        <f>(2*$R232*$S232*$F232*$G232*$E232*$I232*$H232)/(O232/1000)/10^12</f>
        <v>15.721153736316039</v>
      </c>
      <c r="W232" s="1">
        <f>(2*$R232*$S232*$F232*$G232*$E232*$I232*$H232)/(P232/1000)/10^12</f>
        <v>13.055392885375497</v>
      </c>
      <c r="X232" t="s">
        <v>31</v>
      </c>
    </row>
    <row r="233" spans="2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4.9240000000000004</v>
      </c>
      <c r="O233">
        <v>9.5690000000000008</v>
      </c>
      <c r="P233">
        <v>5.0439999999999996</v>
      </c>
      <c r="R233" s="5">
        <f>(D233-I233+1+2*K233)/M233</f>
        <v>19</v>
      </c>
      <c r="S233" s="5">
        <f>(C233-H233+1+2*J233)/L233</f>
        <v>86.5</v>
      </c>
      <c r="T233" s="1">
        <f t="shared" si="12"/>
        <v>19.537000000000003</v>
      </c>
      <c r="U233" s="1">
        <f>(2*$R233*$S233*$F233*$G233*$E233*$I233*$H233)/(N233/1000)/10^12</f>
        <v>8.7496682372055226</v>
      </c>
      <c r="V233" s="1">
        <f>(2*$R233*$S233*$F233*$G233*$E233*$I233*$H233)/(O233/1000)/10^12</f>
        <v>4.5023896331905107</v>
      </c>
      <c r="W233" s="1">
        <f>(2*$R233*$S233*$F233*$G233*$E233*$I233*$H233)/(P233/1000)/10^12</f>
        <v>8.5415080095162565</v>
      </c>
      <c r="X233" t="s">
        <v>30</v>
      </c>
    </row>
    <row r="234" spans="2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1.56</v>
      </c>
      <c r="O234">
        <v>1.611</v>
      </c>
      <c r="P234">
        <v>1.633</v>
      </c>
      <c r="R234" s="5">
        <f>(D234-I234+1+2*K234)/M234</f>
        <v>20</v>
      </c>
      <c r="S234" s="5">
        <f>(C234-H234+1+2*J234)/L234</f>
        <v>84</v>
      </c>
      <c r="T234" s="1">
        <f t="shared" si="12"/>
        <v>4.8040000000000003</v>
      </c>
      <c r="U234" s="1">
        <f>(2*$R234*$S234*$F234*$G234*$E234*$I234*$H234)/(N234/1000)/10^12</f>
        <v>20.32624246153846</v>
      </c>
      <c r="V234" s="1">
        <f>(2*$R234*$S234*$F234*$G234*$E234*$I234*$H234)/(O234/1000)/10^12</f>
        <v>19.682767374301676</v>
      </c>
      <c r="W234" s="1">
        <f>(2*$R234*$S234*$F234*$G234*$E234*$I234*$H234)/(P234/1000)/10^12</f>
        <v>19.417598432333129</v>
      </c>
      <c r="X234" t="s">
        <v>63</v>
      </c>
    </row>
    <row r="235" spans="2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4.9420000000000002</v>
      </c>
      <c r="O235">
        <v>7.4710000000000001</v>
      </c>
      <c r="P235">
        <v>4.6219999999999999</v>
      </c>
      <c r="R235" s="5">
        <f>(D235-I235+1+2*K235)/M235</f>
        <v>9</v>
      </c>
      <c r="S235" s="5">
        <f>(C235-H235+1+2*J235)/L235</f>
        <v>41</v>
      </c>
      <c r="T235" s="1">
        <f t="shared" si="12"/>
        <v>17.035</v>
      </c>
      <c r="U235" s="1">
        <f>(2*$R235*$S235*$F235*$G235*$E235*$I235*$H235)/(N235/1000)/10^12</f>
        <v>7.8293108862808571</v>
      </c>
      <c r="V235" s="1">
        <f>(2*$R235*$S235*$F235*$G235*$E235*$I235*$H235)/(O235/1000)/10^12</f>
        <v>5.1790194619194221</v>
      </c>
      <c r="W235" s="1">
        <f>(2*$R235*$S235*$F235*$G235*$E235*$I235*$H235)/(P235/1000)/10^12</f>
        <v>8.3713661618347039</v>
      </c>
      <c r="X235" t="s">
        <v>30</v>
      </c>
    </row>
    <row r="236" spans="2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1.7050000000000001</v>
      </c>
      <c r="O236">
        <v>1.742</v>
      </c>
      <c r="P236">
        <v>1.7210000000000001</v>
      </c>
      <c r="R236" s="5">
        <f>(D236-I236+1+2*K236)/M236</f>
        <v>10</v>
      </c>
      <c r="S236" s="5">
        <f>(C236-H236+1+2*J236)/L236</f>
        <v>42</v>
      </c>
      <c r="T236" s="1">
        <f t="shared" si="12"/>
        <v>5.1680000000000001</v>
      </c>
      <c r="U236" s="1">
        <f>(2*$R236*$S236*$F236*$G236*$E236*$I236*$H236)/(N236/1000)/10^12</f>
        <v>18.597617736070379</v>
      </c>
      <c r="V236" s="1">
        <f>(2*$R236*$S236*$F236*$G236*$E236*$I236*$H236)/(O236/1000)/10^12</f>
        <v>18.202605189437424</v>
      </c>
      <c r="W236" s="1">
        <f>(2*$R236*$S236*$F236*$G236*$E236*$I236*$H236)/(P236/1000)/10^12</f>
        <v>18.424717164439276</v>
      </c>
      <c r="X236" t="s">
        <v>63</v>
      </c>
    </row>
    <row r="237" spans="2:24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0.18</v>
      </c>
      <c r="O237">
        <v>0.184</v>
      </c>
      <c r="P237">
        <v>0.58299999999999996</v>
      </c>
      <c r="R237" s="5">
        <f>(D237-I237+1+2*K237)/M237</f>
        <v>112</v>
      </c>
      <c r="S237" s="5">
        <f>(C237-H237+1+2*J237)/L237</f>
        <v>112</v>
      </c>
      <c r="T237" s="1">
        <f t="shared" si="12"/>
        <v>0.94699999999999995</v>
      </c>
      <c r="U237" s="1">
        <f>(2*$R237*$S237*$F237*$G237*$E237*$I237*$H237)/(N237/1000)/10^12</f>
        <v>4.567131022222223</v>
      </c>
      <c r="V237" s="1">
        <f>(2*$R237*$S237*$F237*$G237*$E237*$I237*$H237)/(O237/1000)/10^12</f>
        <v>4.4678455652173916</v>
      </c>
      <c r="W237" s="1">
        <f>(2*$R237*$S237*$F237*$G237*$E237*$I237*$H237)/(P237/1000)/10^12</f>
        <v>1.4100919108061751</v>
      </c>
      <c r="X237" t="s">
        <v>30</v>
      </c>
    </row>
    <row r="238" spans="2:24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0.159</v>
      </c>
      <c r="O238">
        <v>0.13400000000000001</v>
      </c>
      <c r="P238">
        <v>0.26200000000000001</v>
      </c>
      <c r="R238" s="5">
        <f>(D238-I238+1+2*K238)/M238</f>
        <v>56</v>
      </c>
      <c r="S238" s="5">
        <f>(C238-H238+1+2*J238)/L238</f>
        <v>56</v>
      </c>
      <c r="T238" s="1">
        <f t="shared" si="12"/>
        <v>0.55500000000000005</v>
      </c>
      <c r="U238" s="1">
        <f>(2*$R238*$S238*$F238*$G238*$E238*$I238*$H238)/(N238/1000)/10^12</f>
        <v>5.1703370062893077</v>
      </c>
      <c r="V238" s="1">
        <f>(2*$R238*$S238*$F238*$G238*$E238*$I238*$H238)/(O238/1000)/10^12</f>
        <v>6.1349521194029855</v>
      </c>
      <c r="W238" s="1">
        <f>(2*$R238*$S238*$F238*$G238*$E238*$I238*$H238)/(P238/1000)/10^12</f>
        <v>3.1377236030534346</v>
      </c>
      <c r="X238" t="s">
        <v>30</v>
      </c>
    </row>
    <row r="239" spans="2:24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0.128</v>
      </c>
      <c r="O239">
        <v>0.159</v>
      </c>
      <c r="P239">
        <v>0.37</v>
      </c>
      <c r="R239" s="5">
        <f>(D239-I239+1+2*K239)/M239</f>
        <v>56</v>
      </c>
      <c r="S239" s="5">
        <f>(C239-H239+1+2*J239)/L239</f>
        <v>56</v>
      </c>
      <c r="T239" s="1">
        <f t="shared" si="12"/>
        <v>0.65700000000000003</v>
      </c>
      <c r="U239" s="1">
        <f>(2*$R239*$S239*$F239*$G239*$E239*$I239*$H239)/(N239/1000)/10^12</f>
        <v>6.4225279999999998</v>
      </c>
      <c r="V239" s="1">
        <f>(2*$R239*$S239*$F239*$G239*$E239*$I239*$H239)/(O239/1000)/10^12</f>
        <v>5.1703370062893077</v>
      </c>
      <c r="W239" s="1">
        <f>(2*$R239*$S239*$F239*$G239*$E239*$I239*$H239)/(P239/1000)/10^12</f>
        <v>2.2218475243243243</v>
      </c>
      <c r="X239" t="s">
        <v>30</v>
      </c>
    </row>
    <row r="240" spans="2:24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6.9000000000000006E-2</v>
      </c>
      <c r="O240">
        <v>0.28299999999999997</v>
      </c>
      <c r="P240">
        <v>0.14799999999999999</v>
      </c>
      <c r="R240" s="5">
        <f>(D240-I240+1+2*K240)/M240</f>
        <v>28</v>
      </c>
      <c r="S240" s="5">
        <f>(C240-H240+1+2*J240)/L240</f>
        <v>28</v>
      </c>
      <c r="T240" s="1">
        <f t="shared" si="12"/>
        <v>0.5</v>
      </c>
      <c r="U240" s="1">
        <f>(2*$R240*$S240*$F240*$G240*$E240*$I240*$H240)/(N240/1000)/10^12</f>
        <v>5.9571274202898543</v>
      </c>
      <c r="V240" s="1">
        <f>(2*$R240*$S240*$F240*$G240*$E240*$I240*$H240)/(O240/1000)/10^12</f>
        <v>1.4524444946996466</v>
      </c>
      <c r="W240" s="1">
        <f>(2*$R240*$S240*$F240*$G240*$E240*$I240*$H240)/(P240/1000)/10^12</f>
        <v>2.7773094054054059</v>
      </c>
      <c r="X240" t="s">
        <v>30</v>
      </c>
    </row>
    <row r="241" spans="2:24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0.128</v>
      </c>
      <c r="O241">
        <v>0.11</v>
      </c>
      <c r="P241">
        <v>0.19500000000000001</v>
      </c>
      <c r="R241" s="5">
        <f>(D241-I241+1+2*K241)/M241</f>
        <v>28</v>
      </c>
      <c r="S241" s="5">
        <f>(C241-H241+1+2*J241)/L241</f>
        <v>28</v>
      </c>
      <c r="T241" s="1">
        <f t="shared" si="12"/>
        <v>0.433</v>
      </c>
      <c r="U241" s="1">
        <f>(2*$R241*$S241*$F241*$G241*$E241*$I241*$H241)/(N241/1000)/10^12</f>
        <v>6.4225279999999998</v>
      </c>
      <c r="V241" s="1">
        <f>(2*$R241*$S241*$F241*$G241*$E241*$I241*$H241)/(O241/1000)/10^12</f>
        <v>7.4734871272727261</v>
      </c>
      <c r="W241" s="1">
        <f>(2*$R241*$S241*$F241*$G241*$E241*$I241*$H241)/(P241/1000)/10^12</f>
        <v>4.215813251282051</v>
      </c>
      <c r="X241" t="s">
        <v>30</v>
      </c>
    </row>
    <row r="242" spans="2:24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0.107</v>
      </c>
      <c r="O242">
        <v>0.13</v>
      </c>
      <c r="P242">
        <v>0.19</v>
      </c>
      <c r="R242" s="5">
        <f>(D242-I242+1+2*K242)/M242</f>
        <v>28</v>
      </c>
      <c r="S242" s="5">
        <f>(C242-H242+1+2*J242)/L242</f>
        <v>28</v>
      </c>
      <c r="T242" s="1">
        <f t="shared" si="12"/>
        <v>0.42699999999999999</v>
      </c>
      <c r="U242" s="1">
        <f>(2*$R242*$S242*$F242*$G242*$E242*$I242*$H242)/(N242/1000)/10^12</f>
        <v>7.6830241495327103</v>
      </c>
      <c r="V242" s="1">
        <f>(2*$R242*$S242*$F242*$G242*$E242*$I242*$H242)/(O242/1000)/10^12</f>
        <v>6.323719876923076</v>
      </c>
      <c r="W242" s="1">
        <f>(2*$R242*$S242*$F242*$G242*$E242*$I242*$H242)/(P242/1000)/10^12</f>
        <v>4.3267557052631576</v>
      </c>
      <c r="X242" t="s">
        <v>30</v>
      </c>
    </row>
    <row r="243" spans="2:24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8.3000000000000004E-2</v>
      </c>
      <c r="O243">
        <v>0.23899999999999999</v>
      </c>
      <c r="P243">
        <v>0.14099999999999999</v>
      </c>
      <c r="R243" s="5">
        <f>(D243-I243+1+2*K243)/M243</f>
        <v>14</v>
      </c>
      <c r="S243" s="5">
        <f>(C243-H243+1+2*J243)/L243</f>
        <v>14</v>
      </c>
      <c r="T243" s="1">
        <f t="shared" si="12"/>
        <v>0.46299999999999997</v>
      </c>
      <c r="U243" s="1">
        <f>(2*$R243*$S243*$F243*$G243*$E243*$I243*$H243)/(N243/1000)/10^12</f>
        <v>4.9523107469879522</v>
      </c>
      <c r="V243" s="1">
        <f>(2*$R243*$S243*$F243*$G243*$E243*$I243*$H243)/(O243/1000)/10^12</f>
        <v>1.7198401338912137</v>
      </c>
      <c r="W243" s="1">
        <f>(2*$R243*$S243*$F243*$G243*$E243*$I243*$H243)/(P243/1000)/10^12</f>
        <v>2.9151900141843976</v>
      </c>
      <c r="X243" t="s">
        <v>30</v>
      </c>
    </row>
    <row r="244" spans="2:24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0.11</v>
      </c>
      <c r="O244">
        <v>0.14199999999999999</v>
      </c>
      <c r="P244">
        <v>0.188</v>
      </c>
      <c r="R244" s="5">
        <f>(D244-I244+1+2*K244)/M244</f>
        <v>14</v>
      </c>
      <c r="S244" s="5">
        <f>(C244-H244+1+2*J244)/L244</f>
        <v>14</v>
      </c>
      <c r="T244" s="1">
        <f t="shared" si="12"/>
        <v>0.44</v>
      </c>
      <c r="U244" s="1">
        <f>(2*$R244*$S244*$F244*$G244*$E244*$I244*$H244)/(N244/1000)/10^12</f>
        <v>7.4734871272727261</v>
      </c>
      <c r="V244" s="1">
        <f>(2*$R244*$S244*$F244*$G244*$E244*$I244*$H244)/(O244/1000)/10^12</f>
        <v>5.7893210140845079</v>
      </c>
      <c r="W244" s="1">
        <f>(2*$R244*$S244*$F244*$G244*$E244*$I244*$H244)/(P244/1000)/10^12</f>
        <v>4.372785021276596</v>
      </c>
      <c r="X244" t="s">
        <v>30</v>
      </c>
    </row>
    <row r="245" spans="2:24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0.222</v>
      </c>
      <c r="O245">
        <v>0.58699999999999997</v>
      </c>
      <c r="P245">
        <v>0.40400000000000003</v>
      </c>
      <c r="R245" s="5">
        <f>(D245-I245+1+2*K245)/M245</f>
        <v>14</v>
      </c>
      <c r="S245" s="5">
        <f>(C245-H245+1+2*J245)/L245</f>
        <v>14</v>
      </c>
      <c r="T245" s="1">
        <f t="shared" si="12"/>
        <v>1.2130000000000001</v>
      </c>
      <c r="U245" s="1">
        <f>(2*$R245*$S245*$F245*$G245*$E245*$I245*$H245)/(N245/1000)/10^12</f>
        <v>7.4061584144144144</v>
      </c>
      <c r="V245" s="1">
        <f>(2*$R245*$S245*$F245*$G245*$E245*$I245*$H245)/(O245/1000)/10^12</f>
        <v>2.8009662146507668</v>
      </c>
      <c r="W245" s="1">
        <f>(2*$R245*$S245*$F245*$G245*$E245*$I245*$H245)/(P245/1000)/10^12</f>
        <v>4.0697207128712867</v>
      </c>
      <c r="X245" t="s">
        <v>30</v>
      </c>
    </row>
    <row r="246" spans="2:24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0.14000000000000001</v>
      </c>
      <c r="O246">
        <v>0.113</v>
      </c>
      <c r="P246">
        <v>0.187</v>
      </c>
      <c r="R246" s="5">
        <f>(D246-I246+1+2*K246)/M246</f>
        <v>14</v>
      </c>
      <c r="S246" s="5">
        <f>(C246-H246+1+2*J246)/L246</f>
        <v>14</v>
      </c>
      <c r="T246" s="1">
        <f t="shared" si="12"/>
        <v>0.44</v>
      </c>
      <c r="U246" s="1">
        <f>(2*$R246*$S246*$F246*$G246*$E246*$I246*$H246)/(N246/1000)/10^12</f>
        <v>5.8720255999999988</v>
      </c>
      <c r="V246" s="1">
        <f>(2*$R246*$S246*$F246*$G246*$E246*$I246*$H246)/(O246/1000)/10^12</f>
        <v>7.2750759646017693</v>
      </c>
      <c r="W246" s="1">
        <f>(2*$R246*$S246*$F246*$G246*$E246*$I246*$H246)/(P246/1000)/10^12</f>
        <v>4.3961688983957226</v>
      </c>
      <c r="X246" t="s">
        <v>30</v>
      </c>
    </row>
    <row r="247" spans="2:24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0.111</v>
      </c>
      <c r="O247">
        <v>0.125</v>
      </c>
      <c r="P247">
        <v>0.17599999999999999</v>
      </c>
      <c r="R247" s="5">
        <f>(D247-I247+1+2*K247)/M247</f>
        <v>14</v>
      </c>
      <c r="S247" s="5">
        <f>(C247-H247+1+2*J247)/L247</f>
        <v>14</v>
      </c>
      <c r="T247" s="1">
        <f t="shared" si="12"/>
        <v>0.41199999999999998</v>
      </c>
      <c r="U247" s="1">
        <f>(2*$R247*$S247*$F247*$G247*$E247*$I247*$H247)/(N247/1000)/10^12</f>
        <v>7.4061584144144144</v>
      </c>
      <c r="V247" s="1">
        <f>(2*$R247*$S247*$F247*$G247*$E247*$I247*$H247)/(O247/1000)/10^12</f>
        <v>6.5766686720000003</v>
      </c>
      <c r="W247" s="1">
        <f>(2*$R247*$S247*$F247*$G247*$E247*$I247*$H247)/(P247/1000)/10^12</f>
        <v>4.6709294545454547</v>
      </c>
      <c r="X247" t="s">
        <v>30</v>
      </c>
    </row>
    <row r="248" spans="2:24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0.114</v>
      </c>
      <c r="O248">
        <v>0.14499999999999999</v>
      </c>
      <c r="P248">
        <v>0.16200000000000001</v>
      </c>
      <c r="R248" s="5">
        <f>(D248-I248+1+2*K248)/M248</f>
        <v>7</v>
      </c>
      <c r="S248" s="5">
        <f>(C248-H248+1+2*J248)/L248</f>
        <v>7</v>
      </c>
      <c r="T248" s="1">
        <f t="shared" si="12"/>
        <v>0.42100000000000004</v>
      </c>
      <c r="U248" s="1">
        <f>(2*$R248*$S248*$F248*$G248*$E248*$I248*$H248)/(N248/1000)/10^12</f>
        <v>3.6056297543859648</v>
      </c>
      <c r="V248" s="1">
        <f>(2*$R248*$S248*$F248*$G248*$E248*$I248*$H248)/(O248/1000)/10^12</f>
        <v>2.8347709793103446</v>
      </c>
      <c r="W248" s="1">
        <f>(2*$R248*$S248*$F248*$G248*$E248*$I248*$H248)/(P248/1000)/10^12</f>
        <v>2.5372950123456786</v>
      </c>
      <c r="X248" t="s">
        <v>30</v>
      </c>
    </row>
    <row r="249" spans="2:24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0.35199999999999998</v>
      </c>
      <c r="O249">
        <v>0.34799999999999998</v>
      </c>
      <c r="P249">
        <v>0.38600000000000001</v>
      </c>
      <c r="R249" s="5">
        <f>(D249-I249+1+2*K249)/M249</f>
        <v>7</v>
      </c>
      <c r="S249" s="5">
        <f>(C249-H249+1+2*J249)/L249</f>
        <v>7</v>
      </c>
      <c r="T249" s="1">
        <f t="shared" si="12"/>
        <v>1.0859999999999999</v>
      </c>
      <c r="U249" s="1">
        <f>(2*$R249*$S249*$F249*$G249*$E249*$I249*$H249)/(N249/1000)/10^12</f>
        <v>5.254795636363637</v>
      </c>
      <c r="V249" s="1">
        <f>(2*$R249*$S249*$F249*$G249*$E249*$I249*$H249)/(O249/1000)/10^12</f>
        <v>5.3151955862068965</v>
      </c>
      <c r="W249" s="1">
        <f>(2*$R249*$S249*$F249*$G249*$E249*$I249*$H249)/(P249/1000)/10^12</f>
        <v>4.7919379896373053</v>
      </c>
      <c r="X249" t="s">
        <v>31</v>
      </c>
    </row>
    <row r="250" spans="2:24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0.17699999999999999</v>
      </c>
      <c r="O250">
        <v>0.216</v>
      </c>
      <c r="P250">
        <v>0.29099999999999998</v>
      </c>
      <c r="R250" s="5">
        <f>(D250-I250+1+2*K250)/M250</f>
        <v>7</v>
      </c>
      <c r="S250" s="5">
        <f>(C250-H250+1+2*J250)/L250</f>
        <v>7</v>
      </c>
      <c r="T250" s="1">
        <f t="shared" si="12"/>
        <v>0.68399999999999994</v>
      </c>
      <c r="U250" s="1">
        <f>(2*$R250*$S250*$F250*$G250*$E250*$I250*$H250)/(N250/1000)/10^12</f>
        <v>4.6445400225988704</v>
      </c>
      <c r="V250" s="1">
        <f>(2*$R250*$S250*$F250*$G250*$E250*$I250*$H250)/(O250/1000)/10^12</f>
        <v>3.8059425185185187</v>
      </c>
      <c r="W250" s="1">
        <f>(2*$R250*$S250*$F250*$G250*$E250*$I250*$H250)/(P250/1000)/10^12</f>
        <v>2.8250294982817872</v>
      </c>
      <c r="X250" t="s">
        <v>62</v>
      </c>
    </row>
    <row r="251" spans="2:24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0.312</v>
      </c>
      <c r="O251">
        <v>0.377</v>
      </c>
      <c r="P251">
        <v>0.58599999999999997</v>
      </c>
      <c r="R251" s="5">
        <f>(D251-I251+1+2*K251)/M251</f>
        <v>7</v>
      </c>
      <c r="S251" s="5">
        <f>(C251-H251+1+2*J251)/L251</f>
        <v>7</v>
      </c>
      <c r="T251" s="1">
        <f t="shared" si="12"/>
        <v>1.2749999999999999</v>
      </c>
      <c r="U251" s="1">
        <f>(2*$R251*$S251*$F251*$G251*$E251*$I251*$H251)/(N251/1000)/10^12</f>
        <v>5.2697665641025644</v>
      </c>
      <c r="V251" s="1">
        <f>(2*$R251*$S251*$F251*$G251*$E251*$I251*$H251)/(O251/1000)/10^12</f>
        <v>4.3611861220159147</v>
      </c>
      <c r="W251" s="1">
        <f>(2*$R251*$S251*$F251*$G251*$E251*$I251*$H251)/(P251/1000)/10^12</f>
        <v>2.805746020477816</v>
      </c>
      <c r="X251" t="s">
        <v>62</v>
      </c>
    </row>
    <row r="252" spans="2:24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0.221</v>
      </c>
      <c r="O252">
        <v>0.17199999999999999</v>
      </c>
      <c r="P252">
        <v>0.29299999999999998</v>
      </c>
      <c r="R252" s="5">
        <f>(D252-I252+1+2*K252)/M252</f>
        <v>7</v>
      </c>
      <c r="S252" s="5">
        <f>(C252-H252+1+2*J252)/L252</f>
        <v>7</v>
      </c>
      <c r="T252" s="1">
        <f t="shared" si="12"/>
        <v>0.68599999999999994</v>
      </c>
      <c r="U252" s="1">
        <f>(2*$R252*$S252*$F252*$G252*$E252*$I252*$H252)/(N252/1000)/10^12</f>
        <v>3.7198352217194572</v>
      </c>
      <c r="V252" s="1">
        <f>(2*$R252*$S252*$F252*$G252*$E252*$I252*$H252)/(O252/1000)/10^12</f>
        <v>4.7795557209302331</v>
      </c>
      <c r="W252" s="1">
        <f>(2*$R252*$S252*$F252*$G252*$E252*$I252*$H252)/(P252/1000)/10^12</f>
        <v>2.805746020477816</v>
      </c>
      <c r="X252" t="s">
        <v>30</v>
      </c>
    </row>
    <row r="253" spans="2:24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0.33700000000000002</v>
      </c>
      <c r="O253">
        <v>0.34799999999999998</v>
      </c>
      <c r="P253">
        <v>1.135</v>
      </c>
      <c r="R253" s="5">
        <f>(D253-I253+1+2*K253)/M253</f>
        <v>112</v>
      </c>
      <c r="S253" s="5">
        <f>(C253-H253+1+2*J253)/L253</f>
        <v>112</v>
      </c>
      <c r="T253" s="1">
        <f t="shared" si="12"/>
        <v>1.82</v>
      </c>
      <c r="U253" s="1">
        <f>(2*$R253*$S253*$F253*$G253*$E253*$I253*$H253)/(N253/1000)/10^12</f>
        <v>4.8788343264094953</v>
      </c>
      <c r="V253" s="1">
        <f>(2*$R253*$S253*$F253*$G253*$E253*$I253*$H253)/(O253/1000)/10^12</f>
        <v>4.724618298850574</v>
      </c>
      <c r="W253" s="1">
        <f>(2*$R253*$S253*$F253*$G253*$E253*$I253*$H253)/(P253/1000)/10^12</f>
        <v>1.4486054343612336</v>
      </c>
      <c r="X253" t="s">
        <v>30</v>
      </c>
    </row>
    <row r="254" spans="2:24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0.29199999999999998</v>
      </c>
      <c r="O254">
        <v>0.25600000000000001</v>
      </c>
      <c r="P254">
        <v>0.51300000000000001</v>
      </c>
      <c r="R254" s="5">
        <f>(D254-I254+1+2*K254)/M254</f>
        <v>56</v>
      </c>
      <c r="S254" s="5">
        <f>(C254-H254+1+2*J254)/L254</f>
        <v>56</v>
      </c>
      <c r="T254" s="1">
        <f t="shared" si="12"/>
        <v>1.0609999999999999</v>
      </c>
      <c r="U254" s="1">
        <f>(2*$R254*$S254*$F254*$G254*$E254*$I254*$H254)/(N254/1000)/10^12</f>
        <v>5.6307094794520545</v>
      </c>
      <c r="V254" s="1">
        <f>(2*$R254*$S254*$F254*$G254*$E254*$I254*$H254)/(O254/1000)/10^12</f>
        <v>6.4225279999999998</v>
      </c>
      <c r="W254" s="1">
        <f>(2*$R254*$S254*$F254*$G254*$E254*$I254*$H254)/(P254/1000)/10^12</f>
        <v>3.2050042261208578</v>
      </c>
      <c r="X254" t="s">
        <v>30</v>
      </c>
    </row>
    <row r="255" spans="2:24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0.24399999999999999</v>
      </c>
      <c r="O255">
        <v>0.308</v>
      </c>
      <c r="P255">
        <v>0.71899999999999997</v>
      </c>
      <c r="R255" s="5">
        <f>(D255-I255+1+2*K255)/M255</f>
        <v>56</v>
      </c>
      <c r="S255" s="5">
        <f>(C255-H255+1+2*J255)/L255</f>
        <v>56</v>
      </c>
      <c r="T255" s="1">
        <f t="shared" si="12"/>
        <v>1.2709999999999999</v>
      </c>
      <c r="U255" s="1">
        <f>(2*$R255*$S255*$F255*$G255*$E255*$I255*$H255)/(N255/1000)/10^12</f>
        <v>6.738390032786886</v>
      </c>
      <c r="V255" s="1">
        <f>(2*$R255*$S255*$F255*$G255*$E255*$I255*$H255)/(O255/1000)/10^12</f>
        <v>5.3382050909090912</v>
      </c>
      <c r="W255" s="1">
        <f>(2*$R255*$S255*$F255*$G255*$E255*$I255*$H255)/(P255/1000)/10^12</f>
        <v>2.2867415410292069</v>
      </c>
      <c r="X255" t="s">
        <v>30</v>
      </c>
    </row>
    <row r="256" spans="2:24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0.13400000000000001</v>
      </c>
      <c r="O256">
        <v>0.51300000000000001</v>
      </c>
      <c r="P256">
        <v>0.27600000000000002</v>
      </c>
      <c r="R256" s="5">
        <f>(D256-I256+1+2*K256)/M256</f>
        <v>28</v>
      </c>
      <c r="S256" s="5">
        <f>(C256-H256+1+2*J256)/L256</f>
        <v>28</v>
      </c>
      <c r="T256" s="1">
        <f t="shared" si="12"/>
        <v>0.92300000000000004</v>
      </c>
      <c r="U256" s="1">
        <f>(2*$R256*$S256*$F256*$G256*$E256*$I256*$H256)/(N256/1000)/10^12</f>
        <v>6.1349521194029855</v>
      </c>
      <c r="V256" s="1">
        <f>(2*$R256*$S256*$F256*$G256*$E256*$I256*$H256)/(O256/1000)/10^12</f>
        <v>1.6025021130604289</v>
      </c>
      <c r="W256" s="1">
        <f>(2*$R256*$S256*$F256*$G256*$E256*$I256*$H256)/(P256/1000)/10^12</f>
        <v>2.9785637101449272</v>
      </c>
      <c r="X256" t="s">
        <v>30</v>
      </c>
    </row>
    <row r="257" spans="2:24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0.22800000000000001</v>
      </c>
      <c r="O257">
        <v>0.20499999999999999</v>
      </c>
      <c r="P257">
        <v>0.315</v>
      </c>
      <c r="R257" s="5">
        <f>(D257-I257+1+2*K257)/M257</f>
        <v>28</v>
      </c>
      <c r="S257" s="5">
        <f>(C257-H257+1+2*J257)/L257</f>
        <v>28</v>
      </c>
      <c r="T257" s="1">
        <f t="shared" si="12"/>
        <v>0.748</v>
      </c>
      <c r="U257" s="1">
        <f>(2*$R257*$S257*$F257*$G257*$E257*$I257*$H257)/(N257/1000)/10^12</f>
        <v>7.2112595087719296</v>
      </c>
      <c r="V257" s="1">
        <f>(2*$R257*$S257*$F257*$G257*$E257*$I257*$H257)/(O257/1000)/10^12</f>
        <v>8.0203276487804889</v>
      </c>
      <c r="W257" s="1">
        <f>(2*$R257*$S257*$F257*$G257*$E257*$I257*$H257)/(P257/1000)/10^12</f>
        <v>5.2195783111111114</v>
      </c>
      <c r="X257" t="s">
        <v>30</v>
      </c>
    </row>
    <row r="258" spans="2:24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0.20100000000000001</v>
      </c>
      <c r="O258">
        <v>0.23200000000000001</v>
      </c>
      <c r="P258">
        <v>0.316</v>
      </c>
      <c r="R258" s="5">
        <f>(D258-I258+1+2*K258)/M258</f>
        <v>28</v>
      </c>
      <c r="S258" s="5">
        <f>(C258-H258+1+2*J258)/L258</f>
        <v>28</v>
      </c>
      <c r="T258" s="1">
        <f t="shared" si="12"/>
        <v>0.74900000000000011</v>
      </c>
      <c r="U258" s="1">
        <f>(2*$R258*$S258*$F258*$G258*$E258*$I258*$H258)/(N258/1000)/10^12</f>
        <v>8.1799361592039794</v>
      </c>
      <c r="V258" s="1">
        <f>(2*$R258*$S258*$F258*$G258*$E258*$I258*$H258)/(O258/1000)/10^12</f>
        <v>7.086927448275862</v>
      </c>
      <c r="W258" s="1">
        <f>(2*$R258*$S258*$F258*$G258*$E258*$I258*$H258)/(P258/1000)/10^12</f>
        <v>5.2030606582278489</v>
      </c>
      <c r="X258" t="s">
        <v>30</v>
      </c>
    </row>
    <row r="259" spans="2:24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0.115</v>
      </c>
      <c r="O259">
        <v>0.40400000000000003</v>
      </c>
      <c r="P259">
        <v>0.216</v>
      </c>
      <c r="R259" s="5">
        <f>(D259-I259+1+2*K259)/M259</f>
        <v>14</v>
      </c>
      <c r="S259" s="5">
        <f>(C259-H259+1+2*J259)/L259</f>
        <v>14</v>
      </c>
      <c r="T259" s="1">
        <f t="shared" si="12"/>
        <v>0.73499999999999999</v>
      </c>
      <c r="U259" s="1">
        <f>(2*$R259*$S259*$F259*$G259*$E259*$I259*$H259)/(N259/1000)/10^12</f>
        <v>7.1485529043478264</v>
      </c>
      <c r="V259" s="1">
        <f>(2*$R259*$S259*$F259*$G259*$E259*$I259*$H259)/(O259/1000)/10^12</f>
        <v>2.0348603564356433</v>
      </c>
      <c r="W259" s="1">
        <f>(2*$R259*$S259*$F259*$G259*$E259*$I259*$H259)/(P259/1000)/10^12</f>
        <v>3.8059425185185187</v>
      </c>
      <c r="X259" t="s">
        <v>30</v>
      </c>
    </row>
    <row r="260" spans="2:24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0.22800000000000001</v>
      </c>
      <c r="O260">
        <v>0.22</v>
      </c>
      <c r="P260">
        <v>0.314</v>
      </c>
      <c r="R260" s="5">
        <f>(D260-I260+1+2*K260)/M260</f>
        <v>14</v>
      </c>
      <c r="S260" s="5">
        <f>(C260-H260+1+2*J260)/L260</f>
        <v>14</v>
      </c>
      <c r="T260" s="1">
        <f t="shared" si="12"/>
        <v>0.76200000000000001</v>
      </c>
      <c r="U260" s="1">
        <f>(2*$R260*$S260*$F260*$G260*$E260*$I260*$H260)/(N260/1000)/10^12</f>
        <v>7.2112595087719296</v>
      </c>
      <c r="V260" s="1">
        <f>(2*$R260*$S260*$F260*$G260*$E260*$I260*$H260)/(O260/1000)/10^12</f>
        <v>7.4734871272727261</v>
      </c>
      <c r="W260" s="1">
        <f>(2*$R260*$S260*$F260*$G260*$E260*$I260*$H260)/(P260/1000)/10^12</f>
        <v>5.2362011719745221</v>
      </c>
      <c r="X260" t="s">
        <v>30</v>
      </c>
    </row>
    <row r="261" spans="2:24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0.45400000000000001</v>
      </c>
      <c r="O261">
        <v>0.95199999999999996</v>
      </c>
      <c r="P261">
        <v>0.68600000000000005</v>
      </c>
      <c r="R261" s="5">
        <f>(D261-I261+1+2*K261)/M261</f>
        <v>14</v>
      </c>
      <c r="S261" s="5">
        <f>(C261-H261+1+2*J261)/L261</f>
        <v>14</v>
      </c>
      <c r="T261" s="1">
        <f t="shared" si="12"/>
        <v>2.0920000000000001</v>
      </c>
      <c r="U261" s="1">
        <f>(2*$R261*$S261*$F261*$G261*$E261*$I261*$H261)/(N261/1000)/10^12</f>
        <v>7.2430271718061672</v>
      </c>
      <c r="V261" s="1">
        <f>(2*$R261*$S261*$F261*$G261*$E261*$I261*$H261)/(O261/1000)/10^12</f>
        <v>3.454132705882353</v>
      </c>
      <c r="W261" s="1">
        <f>(2*$R261*$S261*$F261*$G261*$E261*$I261*$H261)/(P261/1000)/10^12</f>
        <v>4.7934902857142854</v>
      </c>
      <c r="X261" t="s">
        <v>30</v>
      </c>
    </row>
    <row r="262" spans="2:24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0.19900000000000001</v>
      </c>
      <c r="O262">
        <v>0.222</v>
      </c>
      <c r="P262">
        <v>0.311</v>
      </c>
      <c r="R262" s="5">
        <f>(D262-I262+1+2*K262)/M262</f>
        <v>14</v>
      </c>
      <c r="S262" s="5">
        <f>(C262-H262+1+2*J262)/L262</f>
        <v>14</v>
      </c>
      <c r="T262" s="1">
        <f t="shared" si="12"/>
        <v>0.73199999999999998</v>
      </c>
      <c r="U262" s="1">
        <f>(2*$R262*$S262*$F262*$G262*$E262*$I262*$H262)/(N262/1000)/10^12</f>
        <v>8.2621465728643209</v>
      </c>
      <c r="V262" s="1">
        <f>(2*$R262*$S262*$F262*$G262*$E262*$I262*$H262)/(O262/1000)/10^12</f>
        <v>7.4061584144144144</v>
      </c>
      <c r="W262" s="1">
        <f>(2*$R262*$S262*$F262*$G262*$E262*$I262*$H262)/(P262/1000)/10^12</f>
        <v>5.2867111511254015</v>
      </c>
      <c r="X262" t="s">
        <v>30</v>
      </c>
    </row>
    <row r="263" spans="2:24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0.222</v>
      </c>
      <c r="O263">
        <v>0.22</v>
      </c>
      <c r="P263">
        <v>0.312</v>
      </c>
      <c r="R263" s="5">
        <f>(D263-I263+1+2*K263)/M263</f>
        <v>14</v>
      </c>
      <c r="S263" s="5">
        <f>(C263-H263+1+2*J263)/L263</f>
        <v>14</v>
      </c>
      <c r="T263" s="1">
        <f t="shared" si="12"/>
        <v>0.754</v>
      </c>
      <c r="U263" s="1">
        <f>(2*$R263*$S263*$F263*$G263*$E263*$I263*$H263)/(N263/1000)/10^12</f>
        <v>7.4061584144144144</v>
      </c>
      <c r="V263" s="1">
        <f>(2*$R263*$S263*$F263*$G263*$E263*$I263*$H263)/(O263/1000)/10^12</f>
        <v>7.4734871272727261</v>
      </c>
      <c r="W263" s="1">
        <f>(2*$R263*$S263*$F263*$G263*$E263*$I263*$H263)/(P263/1000)/10^12</f>
        <v>5.2697665641025644</v>
      </c>
      <c r="X263" t="s">
        <v>30</v>
      </c>
    </row>
    <row r="264" spans="2:24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0.14000000000000001</v>
      </c>
      <c r="O264">
        <v>0.32700000000000001</v>
      </c>
      <c r="P264">
        <v>0.26100000000000001</v>
      </c>
      <c r="R264" s="5">
        <f>(D264-I264+1+2*K264)/M264</f>
        <v>7</v>
      </c>
      <c r="S264" s="5">
        <f>(C264-H264+1+2*J264)/L264</f>
        <v>7</v>
      </c>
      <c r="T264" s="1">
        <f t="shared" si="12"/>
        <v>0.72799999999999998</v>
      </c>
      <c r="U264" s="1">
        <f>(2*$R264*$S264*$F264*$G264*$E264*$I264*$H264)/(N264/1000)/10^12</f>
        <v>5.8720255999999988</v>
      </c>
      <c r="V264" s="1">
        <f>(2*$R264*$S264*$F264*$G264*$E264*$I264*$H264)/(O264/1000)/10^12</f>
        <v>2.5140170764525993</v>
      </c>
      <c r="W264" s="1">
        <f>(2*$R264*$S264*$F264*$G264*$E264*$I264*$H264)/(P264/1000)/10^12</f>
        <v>3.1497455325670498</v>
      </c>
      <c r="X264" t="s">
        <v>30</v>
      </c>
    </row>
    <row r="265" spans="2:24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0.55600000000000005</v>
      </c>
      <c r="O265">
        <v>0.5</v>
      </c>
      <c r="P265">
        <v>0.5</v>
      </c>
      <c r="R265" s="5">
        <f>(D265-I265+1+2*K265)/M265</f>
        <v>7</v>
      </c>
      <c r="S265" s="5">
        <f>(C265-H265+1+2*J265)/L265</f>
        <v>7</v>
      </c>
      <c r="T265" s="1">
        <f t="shared" si="12"/>
        <v>1.556</v>
      </c>
      <c r="U265" s="1">
        <f>(2*$R265*$S265*$F265*$G265*$E265*$I265*$H265)/(N265/1000)/10^12</f>
        <v>6.6535541870503581</v>
      </c>
      <c r="V265" s="1">
        <f>(2*$R265*$S265*$F265*$G265*$E265*$I265*$H265)/(O265/1000)/10^12</f>
        <v>7.3987522559999999</v>
      </c>
      <c r="W265" s="1">
        <f>(2*$R265*$S265*$F265*$G265*$E265*$I265*$H265)/(P265/1000)/10^12</f>
        <v>7.3987522559999999</v>
      </c>
      <c r="X265" t="s">
        <v>30</v>
      </c>
    </row>
    <row r="266" spans="2:24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0.221</v>
      </c>
      <c r="O266">
        <v>0.26</v>
      </c>
      <c r="P266">
        <v>0.40100000000000002</v>
      </c>
      <c r="R266" s="5">
        <f>(D266-I266+1+2*K266)/M266</f>
        <v>7</v>
      </c>
      <c r="S266" s="5">
        <f>(C266-H266+1+2*J266)/L266</f>
        <v>7</v>
      </c>
      <c r="T266" s="1">
        <f t="shared" si="12"/>
        <v>0.88200000000000001</v>
      </c>
      <c r="U266" s="1">
        <f>(2*$R266*$S266*$F266*$G266*$E266*$I266*$H266)/(N266/1000)/10^12</f>
        <v>7.4396704434389145</v>
      </c>
      <c r="V266" s="1">
        <f>(2*$R266*$S266*$F266*$G266*$E266*$I266*$H266)/(O266/1000)/10^12</f>
        <v>6.323719876923076</v>
      </c>
      <c r="W266" s="1">
        <f>(2*$R266*$S266*$F266*$G266*$E266*$I266*$H266)/(P266/1000)/10^12</f>
        <v>4.1001675012468821</v>
      </c>
      <c r="X266" t="s">
        <v>30</v>
      </c>
    </row>
    <row r="267" spans="2:24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0.4</v>
      </c>
      <c r="O267">
        <v>0.88600000000000001</v>
      </c>
      <c r="P267">
        <v>0.86299999999999999</v>
      </c>
      <c r="R267" s="5">
        <f>(D267-I267+1+2*K267)/M267</f>
        <v>7</v>
      </c>
      <c r="S267" s="5">
        <f>(C267-H267+1+2*J267)/L267</f>
        <v>7</v>
      </c>
      <c r="T267" s="1">
        <f t="shared" si="12"/>
        <v>2.149</v>
      </c>
      <c r="U267" s="1">
        <f>(2*$R267*$S267*$F267*$G267*$E267*$I267*$H267)/(N267/1000)/10^12</f>
        <v>8.2208358399999995</v>
      </c>
      <c r="V267" s="1">
        <f>(2*$R267*$S267*$F267*$G267*$E267*$I267*$H267)/(O267/1000)/10^12</f>
        <v>3.7114383024830704</v>
      </c>
      <c r="W267" s="1">
        <f>(2*$R267*$S267*$F267*$G267*$E267*$I267*$H267)/(P267/1000)/10^12</f>
        <v>3.810352648899189</v>
      </c>
      <c r="X267" t="s">
        <v>30</v>
      </c>
    </row>
    <row r="268" spans="2:24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0.252</v>
      </c>
      <c r="O268">
        <v>0.223</v>
      </c>
      <c r="P268">
        <v>0.42399999999999999</v>
      </c>
      <c r="R268" s="5">
        <f>(D268-I268+1+2*K268)/M268</f>
        <v>7</v>
      </c>
      <c r="S268" s="5">
        <f>(C268-H268+1+2*J268)/L268</f>
        <v>7</v>
      </c>
      <c r="T268" s="1">
        <f t="shared" si="12"/>
        <v>0.89900000000000002</v>
      </c>
      <c r="U268" s="1">
        <f>(2*$R268*$S268*$F268*$G268*$E268*$I268*$H268)/(N268/1000)/10^12</f>
        <v>6.524472888888889</v>
      </c>
      <c r="V268" s="1">
        <f>(2*$R268*$S268*$F268*$G268*$E268*$I268*$H268)/(O268/1000)/10^12</f>
        <v>7.3729469417040363</v>
      </c>
      <c r="W268" s="1">
        <f>(2*$R268*$S268*$F268*$G268*$E268*$I268*$H268)/(P268/1000)/10^12</f>
        <v>3.877752754716981</v>
      </c>
      <c r="X268" t="s">
        <v>30</v>
      </c>
    </row>
    <row r="270" spans="2:24">
      <c r="T270" s="1"/>
    </row>
    <row r="271" spans="2:24">
      <c r="D271" t="s">
        <v>33</v>
      </c>
    </row>
    <row r="277" spans="1:12">
      <c r="L277" s="3"/>
    </row>
    <row r="278" spans="1:12">
      <c r="A278" t="s">
        <v>34</v>
      </c>
      <c r="C278" t="s">
        <v>35</v>
      </c>
      <c r="D278" t="s">
        <v>2</v>
      </c>
      <c r="E278" t="s">
        <v>36</v>
      </c>
      <c r="G278" t="s">
        <v>37</v>
      </c>
      <c r="H278" t="s">
        <v>38</v>
      </c>
      <c r="I278" t="s">
        <v>39</v>
      </c>
      <c r="J278" t="s">
        <v>40</v>
      </c>
    </row>
    <row r="280" spans="1:12">
      <c r="C280">
        <v>1760</v>
      </c>
      <c r="D280">
        <v>16</v>
      </c>
      <c r="E280">
        <v>50</v>
      </c>
      <c r="G280" s="1">
        <v>4.1440000000000001</v>
      </c>
      <c r="H280" s="1">
        <v>3.6139999999999999</v>
      </c>
      <c r="I280" s="1">
        <f t="shared" ref="I280:J291" si="13">(2*$E280*$D280*$C280*$C280+$E280*$D280*$C280)/(G280/1000)/10^12</f>
        <v>1.1963243243243242</v>
      </c>
      <c r="J280" s="1">
        <f t="shared" si="13"/>
        <v>1.3717675705589376</v>
      </c>
    </row>
    <row r="281" spans="1:12">
      <c r="C281">
        <v>1760</v>
      </c>
      <c r="D281">
        <v>32</v>
      </c>
      <c r="E281">
        <v>50</v>
      </c>
      <c r="G281" s="1">
        <v>10.449</v>
      </c>
      <c r="H281" s="1">
        <v>9.7910000000000004</v>
      </c>
      <c r="I281" s="1">
        <f t="shared" si="13"/>
        <v>0.94890764666475258</v>
      </c>
      <c r="J281" s="1">
        <f t="shared" si="13"/>
        <v>1.0126785823715656</v>
      </c>
    </row>
    <row r="282" spans="1:12">
      <c r="C282">
        <v>1760</v>
      </c>
      <c r="D282">
        <v>64</v>
      </c>
      <c r="E282">
        <v>50</v>
      </c>
      <c r="G282" s="1">
        <v>5.8950000000000005</v>
      </c>
      <c r="H282" s="1">
        <v>5.0819999999999999</v>
      </c>
      <c r="I282" s="1">
        <f t="shared" si="13"/>
        <v>3.3639138252756573</v>
      </c>
      <c r="J282" s="1">
        <f t="shared" si="13"/>
        <v>3.9020606060606062</v>
      </c>
    </row>
    <row r="283" spans="1:12">
      <c r="C283">
        <v>1760</v>
      </c>
      <c r="D283">
        <v>128</v>
      </c>
      <c r="E283">
        <v>50</v>
      </c>
      <c r="G283" s="1">
        <v>6.6310000000000002</v>
      </c>
      <c r="H283" s="1">
        <v>6.1890000000000001</v>
      </c>
      <c r="I283" s="1">
        <f t="shared" si="13"/>
        <v>5.9810803800331769</v>
      </c>
      <c r="J283" s="1">
        <f t="shared" si="13"/>
        <v>6.4082313782517373</v>
      </c>
    </row>
    <row r="284" spans="1:12">
      <c r="C284">
        <v>2048</v>
      </c>
      <c r="D284">
        <v>16</v>
      </c>
      <c r="E284">
        <v>50</v>
      </c>
      <c r="G284" s="1">
        <v>6.7090000000000005</v>
      </c>
      <c r="H284" s="1">
        <v>5.444</v>
      </c>
      <c r="I284" s="1">
        <f t="shared" si="13"/>
        <v>1.0005253838127888</v>
      </c>
      <c r="J284" s="1">
        <f t="shared" si="13"/>
        <v>1.2330133725202057</v>
      </c>
    </row>
    <row r="285" spans="1:12">
      <c r="C285">
        <v>2048</v>
      </c>
      <c r="D285">
        <v>32</v>
      </c>
      <c r="E285">
        <v>50</v>
      </c>
      <c r="G285" s="1">
        <v>11.815</v>
      </c>
      <c r="H285" s="1">
        <v>11.206</v>
      </c>
      <c r="I285" s="1">
        <f t="shared" si="13"/>
        <v>1.136271654676259</v>
      </c>
      <c r="J285" s="1">
        <f t="shared" si="13"/>
        <v>1.1980233446368018</v>
      </c>
    </row>
    <row r="286" spans="1:12">
      <c r="C286">
        <v>2048</v>
      </c>
      <c r="D286">
        <v>64</v>
      </c>
      <c r="E286">
        <v>50</v>
      </c>
      <c r="G286" s="1">
        <v>10.476000000000001</v>
      </c>
      <c r="H286" s="1">
        <v>9.7850000000000001</v>
      </c>
      <c r="I286" s="1">
        <f t="shared" si="13"/>
        <v>2.5630106147384497</v>
      </c>
      <c r="J286" s="1">
        <f t="shared" si="13"/>
        <v>2.7440060500766479</v>
      </c>
    </row>
    <row r="287" spans="1:12">
      <c r="C287">
        <v>2048</v>
      </c>
      <c r="D287">
        <v>128</v>
      </c>
      <c r="E287">
        <v>50</v>
      </c>
      <c r="G287" s="1">
        <v>9.0920000000000005</v>
      </c>
      <c r="H287" s="1">
        <v>8.7479999999999993</v>
      </c>
      <c r="I287" s="1">
        <f t="shared" si="13"/>
        <v>5.9063130664320269</v>
      </c>
      <c r="J287" s="1">
        <f t="shared" si="13"/>
        <v>6.1385686328303626</v>
      </c>
    </row>
    <row r="288" spans="1:12">
      <c r="C288">
        <v>2560</v>
      </c>
      <c r="D288">
        <v>16</v>
      </c>
      <c r="E288">
        <v>50</v>
      </c>
      <c r="G288" s="1">
        <v>10.354000000000001</v>
      </c>
      <c r="H288" s="1">
        <v>9.1549999999999994</v>
      </c>
      <c r="I288" s="1">
        <f t="shared" si="13"/>
        <v>1.0129233146610004</v>
      </c>
      <c r="J288" s="1">
        <f t="shared" si="13"/>
        <v>1.1455825232113599</v>
      </c>
    </row>
    <row r="289" spans="1:10">
      <c r="C289">
        <v>2560</v>
      </c>
      <c r="D289">
        <v>32</v>
      </c>
      <c r="E289">
        <v>50</v>
      </c>
      <c r="G289" s="1">
        <v>14.698</v>
      </c>
      <c r="H289" s="1">
        <v>13.86</v>
      </c>
      <c r="I289" s="1">
        <f t="shared" si="13"/>
        <v>1.4271068172540482</v>
      </c>
      <c r="J289" s="1">
        <f t="shared" si="13"/>
        <v>1.513392207792208</v>
      </c>
    </row>
    <row r="290" spans="1:10">
      <c r="C290">
        <v>2560</v>
      </c>
      <c r="D290">
        <v>64</v>
      </c>
      <c r="E290">
        <v>50</v>
      </c>
      <c r="G290" s="1">
        <v>15.612</v>
      </c>
      <c r="H290" s="1">
        <v>15.082000000000001</v>
      </c>
      <c r="I290" s="1">
        <f t="shared" si="13"/>
        <v>2.6871145272867021</v>
      </c>
      <c r="J290" s="1">
        <f t="shared" si="13"/>
        <v>2.7815430314281926</v>
      </c>
    </row>
    <row r="291" spans="1:10">
      <c r="C291">
        <v>2560</v>
      </c>
      <c r="D291">
        <v>128</v>
      </c>
      <c r="E291">
        <v>50</v>
      </c>
      <c r="G291" s="1">
        <v>16.073</v>
      </c>
      <c r="H291" s="1">
        <v>15.711</v>
      </c>
      <c r="I291" s="1">
        <f t="shared" si="13"/>
        <v>5.220087351458969</v>
      </c>
      <c r="J291" s="1">
        <f t="shared" si="13"/>
        <v>5.3403643307236974</v>
      </c>
    </row>
    <row r="295" spans="1:10">
      <c r="A295" t="s">
        <v>41</v>
      </c>
      <c r="C295" t="s">
        <v>35</v>
      </c>
      <c r="D295" t="s">
        <v>2</v>
      </c>
      <c r="E295" t="s">
        <v>36</v>
      </c>
      <c r="G295" t="s">
        <v>42</v>
      </c>
      <c r="H295" t="s">
        <v>43</v>
      </c>
      <c r="I295" t="s">
        <v>39</v>
      </c>
      <c r="J295" t="s">
        <v>40</v>
      </c>
    </row>
    <row r="296" spans="1:10">
      <c r="C296">
        <v>512</v>
      </c>
      <c r="D296">
        <v>16</v>
      </c>
      <c r="E296">
        <v>25</v>
      </c>
      <c r="G296" s="1">
        <v>1.28</v>
      </c>
      <c r="H296" s="1">
        <v>1.4000000000000001</v>
      </c>
      <c r="I296" s="1">
        <f t="shared" ref="I296:J311" si="14">(8*$E296*$D296*$C296*$C296)/(G296/1000)/10^12</f>
        <v>0.65536000000000005</v>
      </c>
      <c r="J296" s="1">
        <f t="shared" si="14"/>
        <v>0.59918628571428567</v>
      </c>
    </row>
    <row r="297" spans="1:10">
      <c r="C297">
        <v>512</v>
      </c>
      <c r="D297">
        <v>32</v>
      </c>
      <c r="E297">
        <v>25</v>
      </c>
      <c r="G297" s="1">
        <v>2.254</v>
      </c>
      <c r="H297" s="1">
        <v>5.5309999999999997</v>
      </c>
      <c r="I297" s="1">
        <f t="shared" si="14"/>
        <v>0.74433078970718725</v>
      </c>
      <c r="J297" s="1">
        <f t="shared" si="14"/>
        <v>0.30333060929307543</v>
      </c>
    </row>
    <row r="298" spans="1:10">
      <c r="C298">
        <v>512</v>
      </c>
      <c r="D298">
        <v>64</v>
      </c>
      <c r="E298">
        <v>25</v>
      </c>
      <c r="G298" s="1">
        <v>2.0510000000000002</v>
      </c>
      <c r="H298" s="1">
        <v>2.0960000000000001</v>
      </c>
      <c r="I298" s="1">
        <f t="shared" si="14"/>
        <v>1.6360035104826911</v>
      </c>
      <c r="J298" s="1">
        <f t="shared" si="14"/>
        <v>1.6008793893129771</v>
      </c>
    </row>
    <row r="299" spans="1:10">
      <c r="C299">
        <v>512</v>
      </c>
      <c r="D299">
        <v>128</v>
      </c>
      <c r="E299">
        <v>25</v>
      </c>
      <c r="G299" s="1">
        <v>2.3570000000000002</v>
      </c>
      <c r="H299" s="1">
        <v>2.452</v>
      </c>
      <c r="I299" s="1">
        <f t="shared" si="14"/>
        <v>2.8472152736529481</v>
      </c>
      <c r="J299" s="1">
        <f t="shared" si="14"/>
        <v>2.7369030995106041</v>
      </c>
    </row>
    <row r="300" spans="1:10">
      <c r="C300">
        <v>1024</v>
      </c>
      <c r="D300">
        <v>16</v>
      </c>
      <c r="E300">
        <v>25</v>
      </c>
      <c r="G300" s="1">
        <v>4.0250000000000004</v>
      </c>
      <c r="H300" s="1">
        <v>2.4809999999999999</v>
      </c>
      <c r="I300" s="1">
        <f t="shared" si="14"/>
        <v>0.8336504844720497</v>
      </c>
      <c r="J300" s="1">
        <f t="shared" si="14"/>
        <v>1.352455945183394</v>
      </c>
    </row>
    <row r="301" spans="1:10">
      <c r="C301">
        <v>1024</v>
      </c>
      <c r="D301">
        <v>32</v>
      </c>
      <c r="E301">
        <v>25</v>
      </c>
      <c r="G301" s="1">
        <v>3.8740000000000001</v>
      </c>
      <c r="H301" s="1">
        <v>10.18</v>
      </c>
      <c r="I301" s="1">
        <f t="shared" si="14"/>
        <v>1.732288693856479</v>
      </c>
      <c r="J301" s="1">
        <f t="shared" si="14"/>
        <v>0.65922263261296654</v>
      </c>
    </row>
    <row r="302" spans="1:10">
      <c r="C302">
        <v>1024</v>
      </c>
      <c r="D302">
        <v>64</v>
      </c>
      <c r="E302">
        <v>25</v>
      </c>
      <c r="G302" s="1">
        <v>4.2170000000000005</v>
      </c>
      <c r="H302" s="1">
        <v>3.3080000000000003</v>
      </c>
      <c r="I302" s="1">
        <f t="shared" si="14"/>
        <v>3.1827775195636709</v>
      </c>
      <c r="J302" s="1">
        <f t="shared" si="14"/>
        <v>4.0573678355501812</v>
      </c>
    </row>
    <row r="303" spans="1:10">
      <c r="C303">
        <v>1024</v>
      </c>
      <c r="D303">
        <v>128</v>
      </c>
      <c r="E303">
        <v>25</v>
      </c>
      <c r="G303" s="1">
        <v>5.5369999999999999</v>
      </c>
      <c r="H303" s="1">
        <v>4.59</v>
      </c>
      <c r="I303" s="1">
        <f t="shared" si="14"/>
        <v>4.8480306303052192</v>
      </c>
      <c r="J303" s="1">
        <f t="shared" si="14"/>
        <v>5.8482670152505447</v>
      </c>
    </row>
    <row r="304" spans="1:10">
      <c r="C304">
        <v>2048</v>
      </c>
      <c r="D304">
        <v>16</v>
      </c>
      <c r="E304">
        <v>25</v>
      </c>
      <c r="G304" s="1">
        <v>19.908999999999999</v>
      </c>
      <c r="H304" s="1">
        <v>9.2750000000000004</v>
      </c>
      <c r="I304" s="1">
        <f t="shared" si="14"/>
        <v>0.67415605002762569</v>
      </c>
      <c r="J304" s="1">
        <f t="shared" si="14"/>
        <v>1.4470914070080863</v>
      </c>
    </row>
    <row r="305" spans="1:10">
      <c r="C305">
        <v>2048</v>
      </c>
      <c r="D305">
        <v>32</v>
      </c>
      <c r="E305">
        <v>25</v>
      </c>
      <c r="G305" s="1">
        <v>7.8250000000000002</v>
      </c>
      <c r="H305" s="1">
        <v>19.946000000000002</v>
      </c>
      <c r="I305" s="1">
        <f t="shared" si="14"/>
        <v>3.4304850607028752</v>
      </c>
      <c r="J305" s="1">
        <f t="shared" si="14"/>
        <v>1.3458109696179685</v>
      </c>
    </row>
    <row r="306" spans="1:10">
      <c r="C306">
        <v>2048</v>
      </c>
      <c r="D306">
        <v>64</v>
      </c>
      <c r="E306">
        <v>25</v>
      </c>
      <c r="G306" s="1">
        <v>10.619</v>
      </c>
      <c r="H306" s="1">
        <v>20.661999999999999</v>
      </c>
      <c r="I306" s="1">
        <f t="shared" si="14"/>
        <v>5.0557577172991808</v>
      </c>
      <c r="J306" s="1">
        <f t="shared" si="14"/>
        <v>2.5983492014325815</v>
      </c>
    </row>
    <row r="307" spans="1:10">
      <c r="C307">
        <v>2048</v>
      </c>
      <c r="D307">
        <v>128</v>
      </c>
      <c r="E307">
        <v>25</v>
      </c>
      <c r="G307" s="1">
        <v>16.376000000000001</v>
      </c>
      <c r="H307" s="1">
        <v>13.276</v>
      </c>
      <c r="I307" s="1">
        <f t="shared" si="14"/>
        <v>6.5568015632633116</v>
      </c>
      <c r="J307" s="1">
        <f t="shared" si="14"/>
        <v>8.0878413980114487</v>
      </c>
    </row>
    <row r="308" spans="1:10">
      <c r="C308">
        <v>4096</v>
      </c>
      <c r="D308">
        <v>16</v>
      </c>
      <c r="E308">
        <v>25</v>
      </c>
      <c r="G308" s="1">
        <v>78.480999999999995</v>
      </c>
      <c r="H308" s="1">
        <v>59.713000000000001</v>
      </c>
      <c r="I308" s="1">
        <f t="shared" si="14"/>
        <v>0.68407756272218767</v>
      </c>
      <c r="J308" s="1">
        <f t="shared" si="14"/>
        <v>0.89908547887394707</v>
      </c>
    </row>
    <row r="309" spans="1:10">
      <c r="C309">
        <v>4096</v>
      </c>
      <c r="D309">
        <v>32</v>
      </c>
      <c r="E309">
        <v>25</v>
      </c>
      <c r="G309" s="1">
        <v>23.272000000000002</v>
      </c>
      <c r="H309" s="1">
        <v>46.56</v>
      </c>
      <c r="I309" s="1">
        <f t="shared" si="14"/>
        <v>4.6138785837057403</v>
      </c>
      <c r="J309" s="1">
        <f t="shared" si="14"/>
        <v>2.3061465292096215</v>
      </c>
    </row>
    <row r="310" spans="1:10">
      <c r="C310">
        <v>4096</v>
      </c>
      <c r="D310">
        <v>64</v>
      </c>
      <c r="E310">
        <v>25</v>
      </c>
      <c r="G310" s="1">
        <v>47.798999999999999</v>
      </c>
      <c r="H310" s="1">
        <v>51.094999999999999</v>
      </c>
      <c r="I310" s="1">
        <f t="shared" si="14"/>
        <v>4.4927376053892347</v>
      </c>
      <c r="J310" s="1">
        <f t="shared" si="14"/>
        <v>4.2029232762501216</v>
      </c>
    </row>
    <row r="311" spans="1:10">
      <c r="C311">
        <v>4096</v>
      </c>
      <c r="D311">
        <v>128</v>
      </c>
      <c r="E311">
        <v>25</v>
      </c>
      <c r="G311" s="1">
        <v>51.536999999999999</v>
      </c>
      <c r="H311" s="1">
        <v>64.820999999999998</v>
      </c>
      <c r="I311" s="1">
        <f t="shared" si="14"/>
        <v>8.3337549643945135</v>
      </c>
      <c r="J311" s="1">
        <f t="shared" si="14"/>
        <v>6.6258886718810253</v>
      </c>
    </row>
    <row r="312" spans="1:10">
      <c r="C312">
        <v>1536</v>
      </c>
      <c r="D312">
        <v>8</v>
      </c>
      <c r="E312">
        <v>50</v>
      </c>
      <c r="G312" s="1">
        <v>11.493</v>
      </c>
      <c r="H312" s="1">
        <v>7.4509999999999996</v>
      </c>
      <c r="I312" s="1">
        <f t="shared" ref="I312:J317" si="15">(8*$E312*$D312*$C312*$C312)/(G312/1000)/10^12</f>
        <v>0.65689960845732187</v>
      </c>
      <c r="J312" s="1">
        <f t="shared" si="15"/>
        <v>1.0132528788082138</v>
      </c>
    </row>
    <row r="313" spans="1:10">
      <c r="C313">
        <v>1536</v>
      </c>
      <c r="D313">
        <v>16</v>
      </c>
      <c r="E313">
        <v>50</v>
      </c>
      <c r="G313" s="1">
        <v>21.805</v>
      </c>
      <c r="H313" s="1">
        <v>11.335000000000001</v>
      </c>
      <c r="I313" s="1">
        <f t="shared" si="15"/>
        <v>0.69247853244668667</v>
      </c>
      <c r="J313" s="1">
        <f t="shared" si="15"/>
        <v>1.3321124305249226</v>
      </c>
    </row>
    <row r="314" spans="1:10">
      <c r="C314">
        <v>1536</v>
      </c>
      <c r="D314">
        <v>32</v>
      </c>
      <c r="E314">
        <v>50</v>
      </c>
      <c r="G314" s="1">
        <v>11.632999999999999</v>
      </c>
      <c r="H314" s="1">
        <v>30.027999999999999</v>
      </c>
      <c r="I314" s="1">
        <f t="shared" si="15"/>
        <v>2.5959759993123011</v>
      </c>
      <c r="J314" s="1">
        <f t="shared" si="15"/>
        <v>1.0056943119754895</v>
      </c>
    </row>
    <row r="315" spans="1:10">
      <c r="C315">
        <v>256</v>
      </c>
      <c r="D315">
        <v>16</v>
      </c>
      <c r="E315">
        <v>150</v>
      </c>
      <c r="G315" s="1">
        <v>1.669</v>
      </c>
      <c r="H315" s="1">
        <v>4.0860000000000003</v>
      </c>
      <c r="I315" s="1">
        <f t="shared" si="15"/>
        <v>0.75391923307369679</v>
      </c>
      <c r="J315" s="1">
        <f t="shared" si="15"/>
        <v>0.30795183553597649</v>
      </c>
    </row>
    <row r="316" spans="1:10">
      <c r="C316">
        <v>256</v>
      </c>
      <c r="D316">
        <v>32</v>
      </c>
      <c r="E316">
        <v>150</v>
      </c>
      <c r="G316" s="1">
        <v>6.5960000000000001</v>
      </c>
      <c r="H316" s="1">
        <v>14.672000000000001</v>
      </c>
      <c r="I316" s="1">
        <f t="shared" si="15"/>
        <v>0.38153159490600358</v>
      </c>
      <c r="J316" s="1">
        <f t="shared" si="15"/>
        <v>0.17152279171210469</v>
      </c>
    </row>
    <row r="317" spans="1:10">
      <c r="C317">
        <v>256</v>
      </c>
      <c r="D317">
        <v>64</v>
      </c>
      <c r="E317">
        <v>150</v>
      </c>
      <c r="G317" s="1">
        <v>5.9770000000000003</v>
      </c>
      <c r="H317" s="1">
        <v>8.5050000000000008</v>
      </c>
      <c r="I317" s="1">
        <f t="shared" si="15"/>
        <v>0.84208880709385969</v>
      </c>
      <c r="J317" s="1">
        <f t="shared" si="15"/>
        <v>0.59178892416225748</v>
      </c>
    </row>
    <row r="318" spans="1:10">
      <c r="G318" s="1"/>
      <c r="H318" s="1"/>
    </row>
    <row r="319" spans="1:10">
      <c r="G319" s="1"/>
      <c r="H319" s="1"/>
    </row>
    <row r="320" spans="1:10">
      <c r="A320" t="s">
        <v>66</v>
      </c>
      <c r="C320" t="s">
        <v>67</v>
      </c>
      <c r="D320" t="s">
        <v>2</v>
      </c>
      <c r="E320" t="s">
        <v>36</v>
      </c>
      <c r="G320" s="1" t="s">
        <v>42</v>
      </c>
      <c r="H320" s="1" t="s">
        <v>43</v>
      </c>
      <c r="I320" t="s">
        <v>39</v>
      </c>
      <c r="J320" t="s">
        <v>40</v>
      </c>
    </row>
    <row r="321" spans="3:10">
      <c r="C321">
        <v>2816</v>
      </c>
      <c r="D321">
        <v>32</v>
      </c>
      <c r="E321">
        <v>1500</v>
      </c>
      <c r="G321" s="1">
        <v>631.79100000000005</v>
      </c>
      <c r="H321" s="1">
        <v>1266.778</v>
      </c>
      <c r="I321" s="1">
        <f>(6*$E321*$D321*$C321*$C321)/(G321/1000)/10^12</f>
        <v>3.614800666676163</v>
      </c>
      <c r="J321" s="1">
        <f>(6*$E321*$D321*$C321*$C321)/(H321/1000)/10^12</f>
        <v>1.8028403777141695</v>
      </c>
    </row>
    <row r="322" spans="3:10">
      <c r="C322">
        <v>2816</v>
      </c>
      <c r="D322">
        <v>32</v>
      </c>
      <c r="E322">
        <v>750</v>
      </c>
      <c r="G322" s="1">
        <v>319.31700000000001</v>
      </c>
      <c r="H322" s="1">
        <v>635.21500000000003</v>
      </c>
      <c r="I322" s="1">
        <f t="shared" ref="I322:I339" si="16">(6*$E322*$D322*$C322*$C322)/(G322/1000)/10^12</f>
        <v>3.5760678698597315</v>
      </c>
      <c r="J322" s="1">
        <f t="shared" ref="J322:J339" si="17">(6*$E322*$D322*$C322*$C322)/(H322/1000)/10^12</f>
        <v>1.7976579016553447</v>
      </c>
    </row>
    <row r="323" spans="3:10">
      <c r="C323">
        <v>2816</v>
      </c>
      <c r="D323">
        <v>32</v>
      </c>
      <c r="E323">
        <v>375</v>
      </c>
      <c r="G323" s="1">
        <v>159.916</v>
      </c>
      <c r="H323" s="1">
        <v>318.56099999999998</v>
      </c>
      <c r="I323" s="1">
        <f t="shared" si="16"/>
        <v>3.5703096125465867</v>
      </c>
      <c r="J323" s="1">
        <f t="shared" si="17"/>
        <v>1.7922772467439518</v>
      </c>
    </row>
    <row r="324" spans="3:10">
      <c r="C324">
        <v>2816</v>
      </c>
      <c r="D324">
        <v>32</v>
      </c>
      <c r="E324">
        <v>187</v>
      </c>
      <c r="G324" s="1">
        <v>80.186000000000007</v>
      </c>
      <c r="H324" s="1">
        <v>159.52600000000001</v>
      </c>
      <c r="I324" s="1">
        <f t="shared" si="16"/>
        <v>3.5506640788167503</v>
      </c>
      <c r="J324" s="1">
        <f t="shared" si="17"/>
        <v>1.7847469993856802</v>
      </c>
    </row>
    <row r="325" spans="3:10">
      <c r="C325">
        <v>2048</v>
      </c>
      <c r="D325">
        <v>32</v>
      </c>
      <c r="E325">
        <v>1500</v>
      </c>
      <c r="G325" s="1">
        <v>409.03100000000001</v>
      </c>
      <c r="H325" s="1">
        <v>890.202</v>
      </c>
      <c r="I325" s="1">
        <f t="shared" si="16"/>
        <v>2.953222499028191</v>
      </c>
      <c r="J325" s="1">
        <f t="shared" si="17"/>
        <v>1.3569499416986257</v>
      </c>
    </row>
    <row r="326" spans="3:10">
      <c r="C326">
        <v>2048</v>
      </c>
      <c r="D326">
        <v>32</v>
      </c>
      <c r="E326">
        <v>750</v>
      </c>
      <c r="G326" s="1">
        <v>205.70400000000001</v>
      </c>
      <c r="H326" s="1">
        <v>446.22199999999998</v>
      </c>
      <c r="I326" s="1">
        <f t="shared" si="16"/>
        <v>2.9361596079803989</v>
      </c>
      <c r="J326" s="1">
        <f t="shared" si="17"/>
        <v>1.3535410087355619</v>
      </c>
    </row>
    <row r="327" spans="3:10">
      <c r="C327">
        <v>2048</v>
      </c>
      <c r="D327">
        <v>32</v>
      </c>
      <c r="E327">
        <v>375</v>
      </c>
      <c r="G327" s="1">
        <v>104.429</v>
      </c>
      <c r="H327" s="1">
        <v>224.10599999999999</v>
      </c>
      <c r="I327" s="1">
        <f t="shared" si="16"/>
        <v>2.8918201648967234</v>
      </c>
      <c r="J327" s="1">
        <f t="shared" si="17"/>
        <v>1.3475314717142781</v>
      </c>
    </row>
    <row r="328" spans="3:10">
      <c r="C328">
        <v>2048</v>
      </c>
      <c r="D328">
        <v>32</v>
      </c>
      <c r="E328">
        <v>187</v>
      </c>
      <c r="G328" s="1">
        <v>52.747999999999998</v>
      </c>
      <c r="H328" s="1">
        <v>112.39100000000001</v>
      </c>
      <c r="I328" s="1">
        <f t="shared" si="16"/>
        <v>2.8549384017593087</v>
      </c>
      <c r="J328" s="1">
        <f t="shared" si="17"/>
        <v>1.3398963512736786</v>
      </c>
    </row>
    <row r="329" spans="3:10">
      <c r="C329">
        <v>1536</v>
      </c>
      <c r="D329">
        <v>32</v>
      </c>
      <c r="E329">
        <v>1500</v>
      </c>
      <c r="G329" s="1">
        <v>301.77699999999999</v>
      </c>
      <c r="H329" s="1">
        <v>661.13400000000001</v>
      </c>
      <c r="I329" s="1">
        <f t="shared" si="16"/>
        <v>2.2515872581409453</v>
      </c>
      <c r="J329" s="1">
        <f t="shared" si="17"/>
        <v>1.0277451288241113</v>
      </c>
    </row>
    <row r="330" spans="3:10">
      <c r="C330">
        <v>1536</v>
      </c>
      <c r="D330">
        <v>32</v>
      </c>
      <c r="E330">
        <v>750</v>
      </c>
      <c r="G330" s="1">
        <v>148.482</v>
      </c>
      <c r="H330" s="1">
        <v>331.88799999999998</v>
      </c>
      <c r="I330" s="1">
        <f t="shared" si="16"/>
        <v>2.2880795247908838</v>
      </c>
      <c r="J330" s="1">
        <f t="shared" si="17"/>
        <v>1.0236544376416141</v>
      </c>
    </row>
    <row r="331" spans="3:10">
      <c r="C331">
        <v>1536</v>
      </c>
      <c r="D331">
        <v>32</v>
      </c>
      <c r="E331">
        <v>375</v>
      </c>
      <c r="G331" s="1">
        <v>75.131</v>
      </c>
      <c r="H331" s="1">
        <v>167.13499999999999</v>
      </c>
      <c r="I331" s="1">
        <f t="shared" si="16"/>
        <v>2.2609749903501886</v>
      </c>
      <c r="J331" s="1">
        <f t="shared" si="17"/>
        <v>1.016359900679092</v>
      </c>
    </row>
    <row r="332" spans="3:10">
      <c r="C332">
        <v>1536</v>
      </c>
      <c r="D332">
        <v>32</v>
      </c>
      <c r="E332">
        <v>187</v>
      </c>
      <c r="G332" s="1">
        <v>38.598999999999997</v>
      </c>
      <c r="H332" s="1">
        <v>84.582999999999998</v>
      </c>
      <c r="I332" s="1">
        <f t="shared" si="16"/>
        <v>2.1945688640638363</v>
      </c>
      <c r="J332" s="1">
        <f t="shared" si="17"/>
        <v>1.0014797723419602</v>
      </c>
    </row>
    <row r="333" spans="3:10">
      <c r="C333">
        <v>2560</v>
      </c>
      <c r="D333" s="2">
        <v>32</v>
      </c>
      <c r="E333" s="2">
        <v>1500</v>
      </c>
      <c r="G333" s="1">
        <v>558.82899999999995</v>
      </c>
      <c r="H333" s="1">
        <v>1143.086</v>
      </c>
      <c r="I333" s="1">
        <f t="shared" si="16"/>
        <v>3.3774854204058848</v>
      </c>
      <c r="J333" s="1">
        <f t="shared" si="17"/>
        <v>1.6511765518954828</v>
      </c>
    </row>
    <row r="334" spans="3:10">
      <c r="C334">
        <v>2560</v>
      </c>
      <c r="D334" s="2">
        <v>32</v>
      </c>
      <c r="E334" s="2">
        <v>750</v>
      </c>
      <c r="G334" s="1">
        <v>281.61799999999999</v>
      </c>
      <c r="H334" s="1">
        <v>573.70699999999999</v>
      </c>
      <c r="I334" s="1">
        <f t="shared" si="16"/>
        <v>3.3510585260885319</v>
      </c>
      <c r="J334" s="1">
        <f t="shared" si="17"/>
        <v>1.6449483795735453</v>
      </c>
    </row>
    <row r="335" spans="3:10">
      <c r="C335">
        <v>2560</v>
      </c>
      <c r="D335" s="2">
        <v>32</v>
      </c>
      <c r="E335" s="2">
        <v>375</v>
      </c>
      <c r="G335" s="1">
        <v>141.18100000000001</v>
      </c>
      <c r="H335" s="1">
        <v>287.89499999999998</v>
      </c>
      <c r="I335" s="1">
        <f t="shared" si="16"/>
        <v>3.3422287701602906</v>
      </c>
      <c r="J335" s="1">
        <f t="shared" si="17"/>
        <v>1.6389975511905386</v>
      </c>
    </row>
    <row r="336" spans="3:10">
      <c r="C336">
        <v>2560</v>
      </c>
      <c r="D336" s="2">
        <v>32</v>
      </c>
      <c r="E336" s="2">
        <v>187</v>
      </c>
      <c r="G336" s="1">
        <v>70.552000000000007</v>
      </c>
      <c r="H336" s="1">
        <v>144.161</v>
      </c>
      <c r="I336" s="1">
        <f t="shared" si="16"/>
        <v>3.3351351400385529</v>
      </c>
      <c r="J336" s="1">
        <f t="shared" si="17"/>
        <v>1.6322060363066291</v>
      </c>
    </row>
    <row r="337" spans="3:10">
      <c r="C337">
        <v>512</v>
      </c>
      <c r="D337" s="2">
        <v>32</v>
      </c>
      <c r="E337" s="2">
        <v>1</v>
      </c>
      <c r="G337" s="1">
        <v>6.6000000000000003E-2</v>
      </c>
      <c r="H337" s="1">
        <v>0.17100000000000001</v>
      </c>
      <c r="I337" s="1">
        <f t="shared" si="16"/>
        <v>0.76260072727272721</v>
      </c>
      <c r="J337" s="1">
        <f t="shared" si="17"/>
        <v>0.29433712280701751</v>
      </c>
    </row>
    <row r="338" spans="3:10">
      <c r="C338">
        <v>1024</v>
      </c>
      <c r="D338" s="2">
        <v>32</v>
      </c>
      <c r="E338" s="2">
        <v>1500</v>
      </c>
      <c r="G338" s="1">
        <v>178.45099999999999</v>
      </c>
      <c r="H338" s="1">
        <v>447.82400000000001</v>
      </c>
      <c r="I338" s="1">
        <f t="shared" si="16"/>
        <v>1.6922846495676684</v>
      </c>
      <c r="J338" s="1">
        <f t="shared" si="17"/>
        <v>0.67434949444424597</v>
      </c>
    </row>
    <row r="339" spans="3:10">
      <c r="C339">
        <v>1024</v>
      </c>
      <c r="D339" s="2">
        <v>64</v>
      </c>
      <c r="E339" s="2">
        <v>1500</v>
      </c>
      <c r="G339" s="1">
        <v>211.72300000000001</v>
      </c>
      <c r="H339" s="1">
        <v>169.47399999999999</v>
      </c>
      <c r="I339" s="1">
        <f t="shared" si="16"/>
        <v>2.8526885411599117</v>
      </c>
      <c r="J339" s="1">
        <f t="shared" si="17"/>
        <v>3.5638491804052546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baseColWidth="10" defaultRowHeight="15" x14ac:dyDescent="0"/>
  <sheetData>
    <row r="1" spans="1:2">
      <c r="A1" s="6" t="s">
        <v>44</v>
      </c>
      <c r="B1" s="7" t="s">
        <v>45</v>
      </c>
    </row>
    <row r="2" spans="1:2">
      <c r="A2" s="6" t="s">
        <v>46</v>
      </c>
      <c r="B2" s="8" t="s">
        <v>61</v>
      </c>
    </row>
    <row r="3" spans="1:2">
      <c r="A3" s="6" t="s">
        <v>47</v>
      </c>
      <c r="B3" s="8" t="s">
        <v>48</v>
      </c>
    </row>
    <row r="4" spans="1:2">
      <c r="A4" s="6" t="s">
        <v>49</v>
      </c>
      <c r="B4" s="8" t="s">
        <v>50</v>
      </c>
    </row>
    <row r="5" spans="1:2">
      <c r="A5" s="6" t="s">
        <v>51</v>
      </c>
      <c r="B5" s="9" t="s">
        <v>52</v>
      </c>
    </row>
    <row r="6" spans="1:2">
      <c r="A6" s="6" t="s">
        <v>53</v>
      </c>
      <c r="B6" s="8"/>
    </row>
    <row r="7" spans="1:2">
      <c r="A7" s="6" t="s">
        <v>54</v>
      </c>
      <c r="B7" s="10">
        <v>375.38</v>
      </c>
    </row>
    <row r="8" spans="1:2">
      <c r="A8" s="6" t="s">
        <v>55</v>
      </c>
      <c r="B8" s="8" t="s">
        <v>56</v>
      </c>
    </row>
    <row r="9" spans="1:2">
      <c r="A9" s="6" t="s">
        <v>57</v>
      </c>
      <c r="B9">
        <v>3502</v>
      </c>
    </row>
    <row r="10" spans="1:2">
      <c r="A10" s="6" t="s">
        <v>58</v>
      </c>
    </row>
    <row r="11" spans="1:2">
      <c r="A11" s="6" t="s">
        <v>59</v>
      </c>
    </row>
    <row r="12" spans="1:2">
      <c r="A12" s="6" t="s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2017-07-14T02:27:51Z</dcterms:modified>
</cp:coreProperties>
</file>